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W:\LC5_AIA\Linee_guida_Allevamenti&amp;BAT_Tool\Per_Sito\"/>
    </mc:Choice>
  </mc:AlternateContent>
  <xr:revisionPtr revIDLastSave="0" documentId="13_ncr:1_{EC7DD599-F614-4104-B24B-B837335A9529}" xr6:coauthVersionLast="47" xr6:coauthVersionMax="47" xr10:uidLastSave="{00000000-0000-0000-0000-000000000000}"/>
  <bookViews>
    <workbookView xWindow="-120" yWindow="-120" windowWidth="29040" windowHeight="15720" tabRatio="500" activeTab="3" xr2:uid="{00000000-000D-0000-FFFF-FFFF00000000}"/>
  </bookViews>
  <sheets>
    <sheet name="Manuale" sheetId="1" r:id="rId1"/>
    <sheet name="Esempio_1" sheetId="2" r:id="rId2"/>
    <sheet name="Esempio_2" sheetId="3" r:id="rId3"/>
    <sheet name="Report" sheetId="4" r:id="rId4"/>
  </sheets>
  <definedNames>
    <definedName name="_xlfn_IFNA">NA()</definedName>
    <definedName name="_xlfn_IFS">NA()</definedName>
    <definedName name="_xlfn_SINGLE">NA()</definedName>
    <definedName name="_xlnm.Print_Area" localSheetId="1">Esempio_1!$A$1:$P$45</definedName>
    <definedName name="_xlnm.Print_Area" localSheetId="2">Esempio_2!$A$1:$P$45</definedName>
    <definedName name="_xlnm.Print_Area" localSheetId="0">Manuale!$A$1:$A$3</definedName>
    <definedName name="_xlnm.Print_Area" localSheetId="3">Report!$A$1:$P$45</definedName>
    <definedName name="Excel_BuiltIn_Print_Area" localSheetId="1">Esempio_1!$A$1:$N$45</definedName>
    <definedName name="Excel_BuiltIn_Print_Area" localSheetId="2">Esempio_2!$A$1:$N$45</definedName>
    <definedName name="Excel_BuiltIn_Print_Area" localSheetId="3">Report!$A$1:$N$45</definedName>
    <definedName name="Print_Area" localSheetId="1">Esempio_1!$A$1:$P$44</definedName>
    <definedName name="Print_Area" localSheetId="2">Esempio_2!$A$1:$P$44</definedName>
    <definedName name="Print_Area" localSheetId="0">Manuale!$A$1:$A$3</definedName>
    <definedName name="Print_Area" localSheetId="3">Report!$A$1:$P$44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O113" i="3" l="1"/>
  <c r="J788" i="4"/>
  <c r="G84" i="4"/>
  <c r="F84" i="4"/>
  <c r="E84" i="4"/>
  <c r="D84" i="4"/>
  <c r="C84" i="4"/>
  <c r="B84" i="4"/>
  <c r="G83" i="4"/>
  <c r="F83" i="4"/>
  <c r="E83" i="4"/>
  <c r="D83" i="4"/>
  <c r="C83" i="4"/>
  <c r="B83" i="4"/>
  <c r="G82" i="4"/>
  <c r="F82" i="4"/>
  <c r="E82" i="4"/>
  <c r="D82" i="4"/>
  <c r="C82" i="4"/>
  <c r="B82" i="4"/>
  <c r="G81" i="4"/>
  <c r="F81" i="4"/>
  <c r="E81" i="4"/>
  <c r="D81" i="4"/>
  <c r="C81" i="4"/>
  <c r="B81" i="4"/>
  <c r="G80" i="4"/>
  <c r="F80" i="4"/>
  <c r="E80" i="4"/>
  <c r="D80" i="4"/>
  <c r="C80" i="4"/>
  <c r="B80" i="4"/>
  <c r="G79" i="4"/>
  <c r="F79" i="4"/>
  <c r="E79" i="4"/>
  <c r="D79" i="4"/>
  <c r="C79" i="4"/>
  <c r="B79" i="4"/>
  <c r="G78" i="4"/>
  <c r="F78" i="4"/>
  <c r="E78" i="4"/>
  <c r="D78" i="4"/>
  <c r="C78" i="4"/>
  <c r="B78" i="4"/>
  <c r="G77" i="4"/>
  <c r="F77" i="4"/>
  <c r="E77" i="4"/>
  <c r="D77" i="4"/>
  <c r="C77" i="4"/>
  <c r="B77" i="4"/>
  <c r="G76" i="4"/>
  <c r="F76" i="4"/>
  <c r="E76" i="4"/>
  <c r="D76" i="4"/>
  <c r="C76" i="4"/>
  <c r="B76" i="4"/>
  <c r="G75" i="4"/>
  <c r="F75" i="4"/>
  <c r="E75" i="4"/>
  <c r="D75" i="4"/>
  <c r="C75" i="4"/>
  <c r="B75" i="4"/>
  <c r="G74" i="4"/>
  <c r="F74" i="4"/>
  <c r="E74" i="4"/>
  <c r="D74" i="4"/>
  <c r="C74" i="4"/>
  <c r="B74" i="4"/>
  <c r="G73" i="4"/>
  <c r="F73" i="4"/>
  <c r="E73" i="4"/>
  <c r="D73" i="4"/>
  <c r="C73" i="4"/>
  <c r="B73" i="4"/>
  <c r="G72" i="4"/>
  <c r="F72" i="4"/>
  <c r="E72" i="4"/>
  <c r="D72" i="4"/>
  <c r="C72" i="4"/>
  <c r="B72" i="4"/>
  <c r="G71" i="4"/>
  <c r="F71" i="4"/>
  <c r="E71" i="4"/>
  <c r="D71" i="4"/>
  <c r="C71" i="4"/>
  <c r="B71" i="4"/>
  <c r="G70" i="4"/>
  <c r="F70" i="4"/>
  <c r="E70" i="4"/>
  <c r="D70" i="4"/>
  <c r="C70" i="4"/>
  <c r="B70" i="4"/>
  <c r="G69" i="4"/>
  <c r="F69" i="4"/>
  <c r="E69" i="4"/>
  <c r="D69" i="4"/>
  <c r="C69" i="4"/>
  <c r="B69" i="4"/>
  <c r="G68" i="4"/>
  <c r="F68" i="4"/>
  <c r="E68" i="4"/>
  <c r="D68" i="4"/>
  <c r="C68" i="4"/>
  <c r="B68" i="4"/>
  <c r="G67" i="4"/>
  <c r="F67" i="4"/>
  <c r="E67" i="4"/>
  <c r="D67" i="4"/>
  <c r="C67" i="4"/>
  <c r="B67" i="4"/>
  <c r="G66" i="4"/>
  <c r="F66" i="4"/>
  <c r="E66" i="4"/>
  <c r="D66" i="4"/>
  <c r="C66" i="4"/>
  <c r="B66" i="4"/>
  <c r="G65" i="4"/>
  <c r="F65" i="4"/>
  <c r="E65" i="4"/>
  <c r="D65" i="4"/>
  <c r="C65" i="4"/>
  <c r="B65" i="4"/>
  <c r="G64" i="4"/>
  <c r="F64" i="4"/>
  <c r="E64" i="4"/>
  <c r="D64" i="4"/>
  <c r="C64" i="4"/>
  <c r="B64" i="4"/>
  <c r="G63" i="4"/>
  <c r="F63" i="4"/>
  <c r="E63" i="4"/>
  <c r="D63" i="4"/>
  <c r="C63" i="4"/>
  <c r="B63" i="4"/>
  <c r="AY62" i="4"/>
  <c r="G62" i="4"/>
  <c r="F62" i="4"/>
  <c r="E62" i="4"/>
  <c r="D62" i="4"/>
  <c r="C62" i="4"/>
  <c r="B62" i="4"/>
  <c r="G61" i="4"/>
  <c r="F61" i="4"/>
  <c r="E61" i="4"/>
  <c r="D61" i="4"/>
  <c r="C61" i="4"/>
  <c r="B61" i="4"/>
  <c r="G60" i="4"/>
  <c r="F60" i="4"/>
  <c r="E60" i="4"/>
  <c r="D60" i="4"/>
  <c r="C60" i="4"/>
  <c r="B60" i="4"/>
  <c r="G59" i="4"/>
  <c r="F59" i="4"/>
  <c r="E59" i="4"/>
  <c r="D59" i="4"/>
  <c r="C59" i="4"/>
  <c r="B59" i="4"/>
  <c r="G58" i="4"/>
  <c r="F58" i="4"/>
  <c r="E58" i="4"/>
  <c r="D58" i="4"/>
  <c r="C58" i="4"/>
  <c r="B58" i="4"/>
  <c r="G57" i="4"/>
  <c r="F57" i="4"/>
  <c r="E57" i="4"/>
  <c r="D57" i="4"/>
  <c r="C57" i="4"/>
  <c r="B57" i="4"/>
  <c r="R56" i="4"/>
  <c r="G56" i="4"/>
  <c r="F56" i="4"/>
  <c r="E56" i="4"/>
  <c r="D56" i="4"/>
  <c r="C56" i="4"/>
  <c r="B56" i="4"/>
  <c r="J55" i="4"/>
  <c r="H421" i="4" s="1"/>
  <c r="G55" i="4"/>
  <c r="F55" i="4"/>
  <c r="E55" i="4"/>
  <c r="D55" i="4"/>
  <c r="C55" i="4"/>
  <c r="B55" i="4"/>
  <c r="AQ53" i="4"/>
  <c r="P22" i="4"/>
  <c r="P21" i="4"/>
  <c r="P20" i="4"/>
  <c r="P19" i="4"/>
  <c r="P18" i="4"/>
  <c r="P17" i="4"/>
  <c r="P16" i="4"/>
  <c r="P15" i="4"/>
  <c r="I15" i="4"/>
  <c r="P6" i="4"/>
  <c r="J788" i="3"/>
  <c r="G84" i="3"/>
  <c r="F84" i="3"/>
  <c r="E84" i="3"/>
  <c r="D84" i="3"/>
  <c r="C84" i="3"/>
  <c r="B84" i="3"/>
  <c r="G83" i="3"/>
  <c r="F83" i="3"/>
  <c r="E83" i="3"/>
  <c r="D83" i="3"/>
  <c r="C83" i="3"/>
  <c r="B83" i="3"/>
  <c r="G82" i="3"/>
  <c r="F82" i="3"/>
  <c r="E82" i="3"/>
  <c r="D82" i="3"/>
  <c r="C82" i="3"/>
  <c r="B82" i="3"/>
  <c r="G81" i="3"/>
  <c r="F81" i="3"/>
  <c r="E81" i="3"/>
  <c r="D81" i="3"/>
  <c r="C81" i="3"/>
  <c r="B81" i="3"/>
  <c r="G80" i="3"/>
  <c r="F80" i="3"/>
  <c r="E80" i="3"/>
  <c r="D80" i="3"/>
  <c r="C80" i="3"/>
  <c r="B80" i="3"/>
  <c r="G79" i="3"/>
  <c r="F79" i="3"/>
  <c r="E79" i="3"/>
  <c r="D79" i="3"/>
  <c r="C79" i="3"/>
  <c r="B79" i="3"/>
  <c r="G78" i="3"/>
  <c r="F78" i="3"/>
  <c r="E78" i="3"/>
  <c r="D78" i="3"/>
  <c r="C78" i="3"/>
  <c r="B78" i="3"/>
  <c r="G77" i="3"/>
  <c r="F77" i="3"/>
  <c r="E77" i="3"/>
  <c r="D77" i="3"/>
  <c r="C77" i="3"/>
  <c r="B77" i="3"/>
  <c r="G76" i="3"/>
  <c r="F76" i="3"/>
  <c r="E76" i="3"/>
  <c r="D76" i="3"/>
  <c r="C76" i="3"/>
  <c r="B76" i="3"/>
  <c r="G75" i="3"/>
  <c r="F75" i="3"/>
  <c r="E75" i="3"/>
  <c r="D75" i="3"/>
  <c r="C75" i="3"/>
  <c r="B75" i="3"/>
  <c r="G74" i="3"/>
  <c r="F74" i="3"/>
  <c r="E74" i="3"/>
  <c r="D74" i="3"/>
  <c r="C74" i="3"/>
  <c r="B74" i="3"/>
  <c r="G73" i="3"/>
  <c r="F73" i="3"/>
  <c r="E73" i="3"/>
  <c r="D73" i="3"/>
  <c r="C73" i="3"/>
  <c r="B73" i="3"/>
  <c r="G72" i="3"/>
  <c r="F72" i="3"/>
  <c r="E72" i="3"/>
  <c r="D72" i="3"/>
  <c r="C72" i="3"/>
  <c r="B72" i="3"/>
  <c r="G71" i="3"/>
  <c r="F71" i="3"/>
  <c r="E71" i="3"/>
  <c r="D71" i="3"/>
  <c r="C71" i="3"/>
  <c r="B71" i="3"/>
  <c r="G70" i="3"/>
  <c r="F70" i="3"/>
  <c r="E70" i="3"/>
  <c r="D70" i="3"/>
  <c r="C70" i="3"/>
  <c r="B70" i="3"/>
  <c r="G69" i="3"/>
  <c r="F69" i="3"/>
  <c r="E69" i="3"/>
  <c r="D69" i="3"/>
  <c r="C69" i="3"/>
  <c r="B69" i="3"/>
  <c r="G68" i="3"/>
  <c r="F68" i="3"/>
  <c r="E68" i="3"/>
  <c r="D68" i="3"/>
  <c r="C68" i="3"/>
  <c r="B68" i="3"/>
  <c r="G67" i="3"/>
  <c r="F67" i="3"/>
  <c r="E67" i="3"/>
  <c r="D67" i="3"/>
  <c r="C67" i="3"/>
  <c r="B67" i="3"/>
  <c r="G66" i="3"/>
  <c r="F66" i="3"/>
  <c r="E66" i="3"/>
  <c r="D66" i="3"/>
  <c r="C66" i="3"/>
  <c r="B66" i="3"/>
  <c r="G65" i="3"/>
  <c r="F65" i="3"/>
  <c r="E65" i="3"/>
  <c r="D65" i="3"/>
  <c r="C65" i="3"/>
  <c r="B65" i="3"/>
  <c r="G64" i="3"/>
  <c r="F64" i="3"/>
  <c r="E64" i="3"/>
  <c r="D64" i="3"/>
  <c r="C64" i="3"/>
  <c r="B64" i="3"/>
  <c r="G63" i="3"/>
  <c r="F63" i="3"/>
  <c r="E63" i="3"/>
  <c r="D63" i="3"/>
  <c r="C63" i="3"/>
  <c r="B63" i="3"/>
  <c r="AY62" i="3"/>
  <c r="G62" i="3"/>
  <c r="F62" i="3"/>
  <c r="E62" i="3"/>
  <c r="D62" i="3"/>
  <c r="C62" i="3"/>
  <c r="B62" i="3"/>
  <c r="G61" i="3"/>
  <c r="F61" i="3"/>
  <c r="E61" i="3"/>
  <c r="D61" i="3"/>
  <c r="C61" i="3"/>
  <c r="B61" i="3"/>
  <c r="G60" i="3"/>
  <c r="F60" i="3"/>
  <c r="E60" i="3"/>
  <c r="D60" i="3"/>
  <c r="C60" i="3"/>
  <c r="B60" i="3"/>
  <c r="G59" i="3"/>
  <c r="F59" i="3"/>
  <c r="E59" i="3"/>
  <c r="D59" i="3"/>
  <c r="C59" i="3"/>
  <c r="B59" i="3"/>
  <c r="G58" i="3"/>
  <c r="F58" i="3"/>
  <c r="E58" i="3"/>
  <c r="D58" i="3"/>
  <c r="C58" i="3"/>
  <c r="B58" i="3"/>
  <c r="G57" i="3"/>
  <c r="F57" i="3"/>
  <c r="E57" i="3"/>
  <c r="D57" i="3"/>
  <c r="C57" i="3"/>
  <c r="B57" i="3"/>
  <c r="R56" i="3"/>
  <c r="G56" i="3"/>
  <c r="F56" i="3"/>
  <c r="E56" i="3"/>
  <c r="D56" i="3"/>
  <c r="C56" i="3"/>
  <c r="B56" i="3"/>
  <c r="J55" i="3"/>
  <c r="H421" i="3" s="1"/>
  <c r="G55" i="3"/>
  <c r="F55" i="3"/>
  <c r="E55" i="3"/>
  <c r="D55" i="3"/>
  <c r="C55" i="3"/>
  <c r="B55" i="3"/>
  <c r="AQ53" i="3"/>
  <c r="P22" i="3"/>
  <c r="P21" i="3"/>
  <c r="P20" i="3"/>
  <c r="P19" i="3"/>
  <c r="P18" i="3"/>
  <c r="P17" i="3"/>
  <c r="P16" i="3"/>
  <c r="I15" i="3"/>
  <c r="J788" i="2"/>
  <c r="G84" i="2"/>
  <c r="F84" i="2"/>
  <c r="E84" i="2"/>
  <c r="D84" i="2"/>
  <c r="C84" i="2"/>
  <c r="B84" i="2"/>
  <c r="G83" i="2"/>
  <c r="F83" i="2"/>
  <c r="E83" i="2"/>
  <c r="D83" i="2"/>
  <c r="C83" i="2"/>
  <c r="B83" i="2"/>
  <c r="G82" i="2"/>
  <c r="F82" i="2"/>
  <c r="E82" i="2"/>
  <c r="D82" i="2"/>
  <c r="C82" i="2"/>
  <c r="B82" i="2"/>
  <c r="G81" i="2"/>
  <c r="F81" i="2"/>
  <c r="E81" i="2"/>
  <c r="D81" i="2"/>
  <c r="C81" i="2"/>
  <c r="B81" i="2"/>
  <c r="G80" i="2"/>
  <c r="F80" i="2"/>
  <c r="E80" i="2"/>
  <c r="D80" i="2"/>
  <c r="C80" i="2"/>
  <c r="B80" i="2"/>
  <c r="G79" i="2"/>
  <c r="F79" i="2"/>
  <c r="E79" i="2"/>
  <c r="D79" i="2"/>
  <c r="C79" i="2"/>
  <c r="B79" i="2"/>
  <c r="G78" i="2"/>
  <c r="F78" i="2"/>
  <c r="E78" i="2"/>
  <c r="D78" i="2"/>
  <c r="C78" i="2"/>
  <c r="B78" i="2"/>
  <c r="G77" i="2"/>
  <c r="F77" i="2"/>
  <c r="E77" i="2"/>
  <c r="D77" i="2"/>
  <c r="C77" i="2"/>
  <c r="B77" i="2"/>
  <c r="G76" i="2"/>
  <c r="F76" i="2"/>
  <c r="E76" i="2"/>
  <c r="D76" i="2"/>
  <c r="C76" i="2"/>
  <c r="B76" i="2"/>
  <c r="G75" i="2"/>
  <c r="F75" i="2"/>
  <c r="E75" i="2"/>
  <c r="D75" i="2"/>
  <c r="C75" i="2"/>
  <c r="B75" i="2"/>
  <c r="G74" i="2"/>
  <c r="F74" i="2"/>
  <c r="E74" i="2"/>
  <c r="D74" i="2"/>
  <c r="C74" i="2"/>
  <c r="B74" i="2"/>
  <c r="G73" i="2"/>
  <c r="F73" i="2"/>
  <c r="E73" i="2"/>
  <c r="D73" i="2"/>
  <c r="C73" i="2"/>
  <c r="B73" i="2"/>
  <c r="G72" i="2"/>
  <c r="F72" i="2"/>
  <c r="E72" i="2"/>
  <c r="D72" i="2"/>
  <c r="C72" i="2"/>
  <c r="B72" i="2"/>
  <c r="G71" i="2"/>
  <c r="F71" i="2"/>
  <c r="E71" i="2"/>
  <c r="D71" i="2"/>
  <c r="C71" i="2"/>
  <c r="B71" i="2"/>
  <c r="G70" i="2"/>
  <c r="F70" i="2"/>
  <c r="E70" i="2"/>
  <c r="D70" i="2"/>
  <c r="C70" i="2"/>
  <c r="B70" i="2"/>
  <c r="G69" i="2"/>
  <c r="F69" i="2"/>
  <c r="E69" i="2"/>
  <c r="D69" i="2"/>
  <c r="C69" i="2"/>
  <c r="B69" i="2"/>
  <c r="G68" i="2"/>
  <c r="F68" i="2"/>
  <c r="E68" i="2"/>
  <c r="D68" i="2"/>
  <c r="C68" i="2"/>
  <c r="B68" i="2"/>
  <c r="G67" i="2"/>
  <c r="F67" i="2"/>
  <c r="E67" i="2"/>
  <c r="D67" i="2"/>
  <c r="C67" i="2"/>
  <c r="B67" i="2"/>
  <c r="G66" i="2"/>
  <c r="F66" i="2"/>
  <c r="E66" i="2"/>
  <c r="D66" i="2"/>
  <c r="C66" i="2"/>
  <c r="B66" i="2"/>
  <c r="G65" i="2"/>
  <c r="F65" i="2"/>
  <c r="E65" i="2"/>
  <c r="D65" i="2"/>
  <c r="C65" i="2"/>
  <c r="B65" i="2"/>
  <c r="G64" i="2"/>
  <c r="F64" i="2"/>
  <c r="E64" i="2"/>
  <c r="D64" i="2"/>
  <c r="C64" i="2"/>
  <c r="B64" i="2"/>
  <c r="G63" i="2"/>
  <c r="F63" i="2"/>
  <c r="E63" i="2"/>
  <c r="D63" i="2"/>
  <c r="C63" i="2"/>
  <c r="B63" i="2"/>
  <c r="AY62" i="2"/>
  <c r="G62" i="2"/>
  <c r="F62" i="2"/>
  <c r="E62" i="2"/>
  <c r="D62" i="2"/>
  <c r="C62" i="2"/>
  <c r="B62" i="2"/>
  <c r="G61" i="2"/>
  <c r="F61" i="2"/>
  <c r="E61" i="2"/>
  <c r="D61" i="2"/>
  <c r="C61" i="2"/>
  <c r="B61" i="2"/>
  <c r="G60" i="2"/>
  <c r="F60" i="2"/>
  <c r="E60" i="2"/>
  <c r="D60" i="2"/>
  <c r="C60" i="2"/>
  <c r="B60" i="2"/>
  <c r="G59" i="2"/>
  <c r="F59" i="2"/>
  <c r="E59" i="2"/>
  <c r="D59" i="2"/>
  <c r="C59" i="2"/>
  <c r="B59" i="2"/>
  <c r="G58" i="2"/>
  <c r="F58" i="2"/>
  <c r="E58" i="2"/>
  <c r="D58" i="2"/>
  <c r="C58" i="2"/>
  <c r="B58" i="2"/>
  <c r="G57" i="2"/>
  <c r="F57" i="2"/>
  <c r="E57" i="2"/>
  <c r="D57" i="2"/>
  <c r="C57" i="2"/>
  <c r="B57" i="2"/>
  <c r="R56" i="2"/>
  <c r="G56" i="2"/>
  <c r="F56" i="2"/>
  <c r="E56" i="2"/>
  <c r="D56" i="2"/>
  <c r="C56" i="2"/>
  <c r="B56" i="2"/>
  <c r="J55" i="2"/>
  <c r="H421" i="2" s="1"/>
  <c r="G55" i="2"/>
  <c r="F55" i="2"/>
  <c r="E55" i="2"/>
  <c r="D55" i="2"/>
  <c r="C55" i="2"/>
  <c r="B55" i="2"/>
  <c r="AQ53" i="2"/>
  <c r="P22" i="2"/>
  <c r="P21" i="2"/>
  <c r="P20" i="2"/>
  <c r="I15" i="2"/>
  <c r="AG421" i="2" l="1"/>
  <c r="I421" i="2"/>
  <c r="AF421" i="2"/>
  <c r="J56" i="2"/>
  <c r="AG421" i="3"/>
  <c r="I421" i="3"/>
  <c r="AF421" i="3"/>
  <c r="J56" i="3"/>
  <c r="AG421" i="4"/>
  <c r="I421" i="4"/>
  <c r="AF421" i="4"/>
  <c r="J56" i="4"/>
  <c r="AH56" i="2" l="1"/>
  <c r="AJ56" i="2" s="1"/>
  <c r="Z56" i="2"/>
  <c r="AG56" i="2"/>
  <c r="Y56" i="2"/>
  <c r="I56" i="2"/>
  <c r="AF56" i="2"/>
  <c r="X56" i="2"/>
  <c r="J57" i="2"/>
  <c r="AE56" i="2"/>
  <c r="W56" i="2"/>
  <c r="V56" i="2"/>
  <c r="N56" i="2"/>
  <c r="M56" i="2"/>
  <c r="AB56" i="2"/>
  <c r="L56" i="2"/>
  <c r="AI56" i="2"/>
  <c r="AK56" i="2" s="1"/>
  <c r="AA56" i="2"/>
  <c r="S56" i="2"/>
  <c r="K56" i="2"/>
  <c r="AH56" i="4"/>
  <c r="AJ56" i="4" s="1"/>
  <c r="Z56" i="4"/>
  <c r="AG56" i="4"/>
  <c r="Y56" i="4"/>
  <c r="I56" i="4"/>
  <c r="J57" i="4"/>
  <c r="AE56" i="4"/>
  <c r="W56" i="4"/>
  <c r="AB56" i="4"/>
  <c r="L56" i="4"/>
  <c r="N56" i="4"/>
  <c r="O56" i="4" s="1"/>
  <c r="AA56" i="4"/>
  <c r="M56" i="4"/>
  <c r="X56" i="4"/>
  <c r="K56" i="4"/>
  <c r="V56" i="4"/>
  <c r="AI56" i="4"/>
  <c r="AK56" i="4" s="1"/>
  <c r="S56" i="4"/>
  <c r="AF56" i="4"/>
  <c r="AI56" i="3"/>
  <c r="AK56" i="3" s="1"/>
  <c r="AA56" i="3"/>
  <c r="S56" i="3"/>
  <c r="K56" i="3"/>
  <c r="AH56" i="3"/>
  <c r="AJ56" i="3" s="1"/>
  <c r="Z56" i="3"/>
  <c r="AG56" i="3"/>
  <c r="Y56" i="3"/>
  <c r="I56" i="3"/>
  <c r="AF56" i="3"/>
  <c r="X56" i="3"/>
  <c r="J57" i="3"/>
  <c r="AE56" i="3"/>
  <c r="W56" i="3"/>
  <c r="V56" i="3"/>
  <c r="N56" i="3"/>
  <c r="M56" i="3"/>
  <c r="AB56" i="3"/>
  <c r="L56" i="3"/>
  <c r="M57" i="2" l="1"/>
  <c r="AB57" i="2"/>
  <c r="L57" i="2"/>
  <c r="AI57" i="2"/>
  <c r="AK57" i="2" s="1"/>
  <c r="AA57" i="2"/>
  <c r="S57" i="2"/>
  <c r="T57" i="2" s="1"/>
  <c r="K57" i="2"/>
  <c r="AH57" i="2"/>
  <c r="AJ57" i="2" s="1"/>
  <c r="Z57" i="2"/>
  <c r="AF57" i="2"/>
  <c r="AG57" i="2"/>
  <c r="Y57" i="2"/>
  <c r="I57" i="2"/>
  <c r="X57" i="2"/>
  <c r="J58" i="2"/>
  <c r="AE57" i="2"/>
  <c r="W57" i="2"/>
  <c r="V57" i="2"/>
  <c r="N57" i="2"/>
  <c r="R57" i="3"/>
  <c r="O56" i="3"/>
  <c r="Q56" i="3" s="1"/>
  <c r="R57" i="4"/>
  <c r="Q56" i="4"/>
  <c r="T56" i="4"/>
  <c r="R57" i="2"/>
  <c r="O56" i="2"/>
  <c r="Q56" i="2" s="1"/>
  <c r="V57" i="3"/>
  <c r="N57" i="3"/>
  <c r="M57" i="3"/>
  <c r="AB57" i="3"/>
  <c r="L57" i="3"/>
  <c r="AI57" i="3"/>
  <c r="AK57" i="3" s="1"/>
  <c r="AA57" i="3"/>
  <c r="S57" i="3"/>
  <c r="T57" i="3" s="1"/>
  <c r="K57" i="3"/>
  <c r="AH57" i="3"/>
  <c r="AJ57" i="3" s="1"/>
  <c r="Z57" i="3"/>
  <c r="AG57" i="3"/>
  <c r="Y57" i="3"/>
  <c r="I57" i="3"/>
  <c r="AF57" i="3"/>
  <c r="X57" i="3"/>
  <c r="J58" i="3"/>
  <c r="AE57" i="3"/>
  <c r="W57" i="3"/>
  <c r="T56" i="2"/>
  <c r="T56" i="3"/>
  <c r="M57" i="4"/>
  <c r="AB57" i="4"/>
  <c r="L57" i="4"/>
  <c r="AH57" i="4"/>
  <c r="AJ57" i="4" s="1"/>
  <c r="Z57" i="4"/>
  <c r="AG57" i="4"/>
  <c r="Y57" i="4"/>
  <c r="I57" i="4"/>
  <c r="J58" i="4"/>
  <c r="AE57" i="4"/>
  <c r="W57" i="4"/>
  <c r="AI57" i="4"/>
  <c r="AK57" i="4" s="1"/>
  <c r="N57" i="4"/>
  <c r="O57" i="4" s="1"/>
  <c r="AF57" i="4"/>
  <c r="K57" i="4"/>
  <c r="AA57" i="4"/>
  <c r="X57" i="4"/>
  <c r="V57" i="4"/>
  <c r="S57" i="4"/>
  <c r="T57" i="4" s="1"/>
  <c r="AF58" i="2" l="1"/>
  <c r="X58" i="2"/>
  <c r="J59" i="2"/>
  <c r="AE58" i="2"/>
  <c r="W58" i="2"/>
  <c r="V58" i="2"/>
  <c r="N58" i="2"/>
  <c r="S58" i="2"/>
  <c r="M58" i="2"/>
  <c r="AI58" i="2"/>
  <c r="AK58" i="2" s="1"/>
  <c r="K58" i="2"/>
  <c r="AB58" i="2"/>
  <c r="L58" i="2"/>
  <c r="AA58" i="2"/>
  <c r="AH58" i="2"/>
  <c r="AJ58" i="2" s="1"/>
  <c r="Z58" i="2"/>
  <c r="AG58" i="2"/>
  <c r="Y58" i="2"/>
  <c r="I58" i="2"/>
  <c r="AC56" i="4"/>
  <c r="AD56" i="4"/>
  <c r="AC56" i="2"/>
  <c r="AD56" i="2"/>
  <c r="AD56" i="3"/>
  <c r="AC56" i="3"/>
  <c r="R58" i="2"/>
  <c r="O57" i="2"/>
  <c r="Q57" i="2" s="1"/>
  <c r="AF58" i="4"/>
  <c r="X58" i="4"/>
  <c r="J59" i="4"/>
  <c r="AE58" i="4"/>
  <c r="W58" i="4"/>
  <c r="M58" i="4"/>
  <c r="AB58" i="4"/>
  <c r="L58" i="4"/>
  <c r="AH58" i="4"/>
  <c r="AJ58" i="4" s="1"/>
  <c r="Z58" i="4"/>
  <c r="AG58" i="4"/>
  <c r="Y58" i="4"/>
  <c r="I58" i="4"/>
  <c r="K58" i="4"/>
  <c r="AI58" i="4"/>
  <c r="AK58" i="4" s="1"/>
  <c r="AA58" i="4"/>
  <c r="V58" i="4"/>
  <c r="S58" i="4"/>
  <c r="T58" i="4" s="1"/>
  <c r="N58" i="4"/>
  <c r="O58" i="4" s="1"/>
  <c r="O57" i="3"/>
  <c r="Q57" i="3" s="1"/>
  <c r="R58" i="3"/>
  <c r="R58" i="4"/>
  <c r="Q57" i="4"/>
  <c r="AG58" i="3"/>
  <c r="Y58" i="3"/>
  <c r="I58" i="3"/>
  <c r="AF58" i="3"/>
  <c r="X58" i="3"/>
  <c r="J59" i="3"/>
  <c r="AE58" i="3"/>
  <c r="W58" i="3"/>
  <c r="V58" i="3"/>
  <c r="N58" i="3"/>
  <c r="M58" i="3"/>
  <c r="AB58" i="3"/>
  <c r="L58" i="3"/>
  <c r="AI58" i="3"/>
  <c r="AK58" i="3" s="1"/>
  <c r="AA58" i="3"/>
  <c r="S58" i="3"/>
  <c r="T58" i="3" s="1"/>
  <c r="K58" i="3"/>
  <c r="AH58" i="3"/>
  <c r="AJ58" i="3" s="1"/>
  <c r="Z58" i="3"/>
  <c r="R59" i="3" l="1"/>
  <c r="O58" i="3"/>
  <c r="Q58" i="3" s="1"/>
  <c r="AD57" i="3"/>
  <c r="AC57" i="3"/>
  <c r="AC57" i="4"/>
  <c r="AD57" i="4"/>
  <c r="T58" i="2"/>
  <c r="R59" i="2"/>
  <c r="O58" i="2"/>
  <c r="Q58" i="2" s="1"/>
  <c r="AB59" i="3"/>
  <c r="L59" i="3"/>
  <c r="AI59" i="3"/>
  <c r="AK59" i="3" s="1"/>
  <c r="AA59" i="3"/>
  <c r="S59" i="3"/>
  <c r="T59" i="3" s="1"/>
  <c r="K59" i="3"/>
  <c r="AH59" i="3"/>
  <c r="AJ59" i="3" s="1"/>
  <c r="Z59" i="3"/>
  <c r="AG59" i="3"/>
  <c r="Y59" i="3"/>
  <c r="I59" i="3"/>
  <c r="AF59" i="3"/>
  <c r="X59" i="3"/>
  <c r="J60" i="3"/>
  <c r="AE59" i="3"/>
  <c r="W59" i="3"/>
  <c r="V59" i="3"/>
  <c r="N59" i="3"/>
  <c r="M59" i="3"/>
  <c r="AC57" i="2"/>
  <c r="AD57" i="2"/>
  <c r="R59" i="4"/>
  <c r="Q58" i="4"/>
  <c r="AI59" i="4"/>
  <c r="AK59" i="4" s="1"/>
  <c r="AA59" i="4"/>
  <c r="S59" i="4"/>
  <c r="T59" i="4" s="1"/>
  <c r="K59" i="4"/>
  <c r="AH59" i="4"/>
  <c r="AJ59" i="4" s="1"/>
  <c r="Z59" i="4"/>
  <c r="AG59" i="4"/>
  <c r="Y59" i="4"/>
  <c r="I59" i="4"/>
  <c r="AF59" i="4"/>
  <c r="X59" i="4"/>
  <c r="J60" i="4"/>
  <c r="AE59" i="4"/>
  <c r="W59" i="4"/>
  <c r="M59" i="4"/>
  <c r="AB59" i="4"/>
  <c r="L59" i="4"/>
  <c r="V59" i="4"/>
  <c r="N59" i="4"/>
  <c r="O59" i="4" s="1"/>
  <c r="AI59" i="2"/>
  <c r="AK59" i="2" s="1"/>
  <c r="AA59" i="2"/>
  <c r="S59" i="2"/>
  <c r="T59" i="2" s="1"/>
  <c r="K59" i="2"/>
  <c r="AH59" i="2"/>
  <c r="AJ59" i="2" s="1"/>
  <c r="Z59" i="2"/>
  <c r="AG59" i="2"/>
  <c r="Y59" i="2"/>
  <c r="I59" i="2"/>
  <c r="V59" i="2"/>
  <c r="AF59" i="2"/>
  <c r="X59" i="2"/>
  <c r="J60" i="2"/>
  <c r="AE59" i="2"/>
  <c r="W59" i="2"/>
  <c r="N59" i="2"/>
  <c r="M59" i="2"/>
  <c r="L59" i="2"/>
  <c r="AB59" i="2"/>
  <c r="AC58" i="4" l="1"/>
  <c r="AD58" i="4"/>
  <c r="R60" i="3"/>
  <c r="O59" i="3"/>
  <c r="Q59" i="3" s="1"/>
  <c r="AD58" i="3"/>
  <c r="AC58" i="3"/>
  <c r="V60" i="4"/>
  <c r="N60" i="4"/>
  <c r="O60" i="4" s="1"/>
  <c r="M60" i="4"/>
  <c r="AB60" i="4"/>
  <c r="L60" i="4"/>
  <c r="AI60" i="4"/>
  <c r="AK60" i="4" s="1"/>
  <c r="AA60" i="4"/>
  <c r="S60" i="4"/>
  <c r="T60" i="4" s="1"/>
  <c r="K60" i="4"/>
  <c r="AH60" i="4"/>
  <c r="AJ60" i="4" s="1"/>
  <c r="Z60" i="4"/>
  <c r="AG60" i="4"/>
  <c r="Y60" i="4"/>
  <c r="I60" i="4"/>
  <c r="AF60" i="4"/>
  <c r="X60" i="4"/>
  <c r="J61" i="4"/>
  <c r="AE60" i="4"/>
  <c r="W60" i="4"/>
  <c r="R60" i="2"/>
  <c r="O59" i="2"/>
  <c r="Q59" i="2" s="1"/>
  <c r="R60" i="4"/>
  <c r="Q59" i="4"/>
  <c r="AD58" i="2"/>
  <c r="AC58" i="2"/>
  <c r="V60" i="2"/>
  <c r="N60" i="2"/>
  <c r="M60" i="2"/>
  <c r="AB60" i="2"/>
  <c r="L60" i="2"/>
  <c r="AI60" i="2"/>
  <c r="AK60" i="2" s="1"/>
  <c r="AA60" i="2"/>
  <c r="S60" i="2"/>
  <c r="T60" i="2" s="1"/>
  <c r="K60" i="2"/>
  <c r="Y60" i="2"/>
  <c r="AH60" i="2"/>
  <c r="AJ60" i="2" s="1"/>
  <c r="Z60" i="2"/>
  <c r="AG60" i="2"/>
  <c r="I60" i="2"/>
  <c r="AF60" i="2"/>
  <c r="X60" i="2"/>
  <c r="J61" i="2"/>
  <c r="AE60" i="2"/>
  <c r="W60" i="2"/>
  <c r="J61" i="3"/>
  <c r="AE60" i="3"/>
  <c r="W60" i="3"/>
  <c r="V60" i="3"/>
  <c r="N60" i="3"/>
  <c r="M60" i="3"/>
  <c r="AB60" i="3"/>
  <c r="L60" i="3"/>
  <c r="AI60" i="3"/>
  <c r="AK60" i="3" s="1"/>
  <c r="AA60" i="3"/>
  <c r="S60" i="3"/>
  <c r="T60" i="3" s="1"/>
  <c r="K60" i="3"/>
  <c r="AH60" i="3"/>
  <c r="AJ60" i="3" s="1"/>
  <c r="Z60" i="3"/>
  <c r="AG60" i="3"/>
  <c r="Y60" i="3"/>
  <c r="I60" i="3"/>
  <c r="AF60" i="3"/>
  <c r="X60" i="3"/>
  <c r="AD59" i="2" l="1"/>
  <c r="AC59" i="2"/>
  <c r="R61" i="3"/>
  <c r="O60" i="3"/>
  <c r="Q60" i="3" s="1"/>
  <c r="AG61" i="2"/>
  <c r="Y61" i="2"/>
  <c r="I61" i="2"/>
  <c r="AF61" i="2"/>
  <c r="X61" i="2"/>
  <c r="J62" i="2"/>
  <c r="AE61" i="2"/>
  <c r="W61" i="2"/>
  <c r="V61" i="2"/>
  <c r="N61" i="2"/>
  <c r="AB61" i="2"/>
  <c r="M61" i="2"/>
  <c r="L61" i="2"/>
  <c r="AI61" i="2"/>
  <c r="AK61" i="2" s="1"/>
  <c r="AA61" i="2"/>
  <c r="S61" i="2"/>
  <c r="T61" i="2" s="1"/>
  <c r="K61" i="2"/>
  <c r="Z61" i="2"/>
  <c r="AH61" i="2"/>
  <c r="AJ61" i="2" s="1"/>
  <c r="R61" i="2"/>
  <c r="O60" i="2"/>
  <c r="Q60" i="2" s="1"/>
  <c r="R61" i="4"/>
  <c r="Q60" i="4"/>
  <c r="AH61" i="3"/>
  <c r="AJ61" i="3" s="1"/>
  <c r="Z61" i="3"/>
  <c r="AG61" i="3"/>
  <c r="Y61" i="3"/>
  <c r="I61" i="3"/>
  <c r="AF61" i="3"/>
  <c r="X61" i="3"/>
  <c r="J62" i="3"/>
  <c r="AE61" i="3"/>
  <c r="W61" i="3"/>
  <c r="V61" i="3"/>
  <c r="N61" i="3"/>
  <c r="M61" i="3"/>
  <c r="AB61" i="3"/>
  <c r="L61" i="3"/>
  <c r="K61" i="3"/>
  <c r="AI61" i="3"/>
  <c r="AK61" i="3" s="1"/>
  <c r="AA61" i="3"/>
  <c r="S61" i="3"/>
  <c r="AC59" i="4"/>
  <c r="AD59" i="4"/>
  <c r="AG61" i="4"/>
  <c r="Y61" i="4"/>
  <c r="I61" i="4"/>
  <c r="AF61" i="4"/>
  <c r="X61" i="4"/>
  <c r="J62" i="4"/>
  <c r="AE61" i="4"/>
  <c r="W61" i="4"/>
  <c r="V61" i="4"/>
  <c r="N61" i="4"/>
  <c r="O61" i="4" s="1"/>
  <c r="M61" i="4"/>
  <c r="AB61" i="4"/>
  <c r="L61" i="4"/>
  <c r="AI61" i="4"/>
  <c r="AK61" i="4" s="1"/>
  <c r="AA61" i="4"/>
  <c r="S61" i="4"/>
  <c r="K61" i="4"/>
  <c r="AH61" i="4"/>
  <c r="AJ61" i="4" s="1"/>
  <c r="Z61" i="4"/>
  <c r="AD59" i="3"/>
  <c r="AC59" i="3"/>
  <c r="AD60" i="4" l="1"/>
  <c r="AC60" i="4"/>
  <c r="R62" i="2"/>
  <c r="O61" i="2"/>
  <c r="Q61" i="2" s="1"/>
  <c r="R62" i="3"/>
  <c r="O61" i="3"/>
  <c r="Q61" i="3" s="1"/>
  <c r="AB62" i="4"/>
  <c r="L62" i="4"/>
  <c r="AI62" i="4"/>
  <c r="AK62" i="4" s="1"/>
  <c r="AA62" i="4"/>
  <c r="S62" i="4"/>
  <c r="T62" i="4" s="1"/>
  <c r="K62" i="4"/>
  <c r="AH62" i="4"/>
  <c r="AJ62" i="4" s="1"/>
  <c r="Z62" i="4"/>
  <c r="AG62" i="4"/>
  <c r="Y62" i="4"/>
  <c r="I62" i="4"/>
  <c r="AF62" i="4"/>
  <c r="X62" i="4"/>
  <c r="AE62" i="4"/>
  <c r="W62" i="4"/>
  <c r="J63" i="4"/>
  <c r="V62" i="4"/>
  <c r="N62" i="4"/>
  <c r="O62" i="4" s="1"/>
  <c r="M62" i="4"/>
  <c r="T61" i="3"/>
  <c r="AD60" i="2"/>
  <c r="AC60" i="2"/>
  <c r="R62" i="4"/>
  <c r="Q61" i="4"/>
  <c r="T61" i="4"/>
  <c r="AD60" i="3"/>
  <c r="AC60" i="3"/>
  <c r="AB62" i="2"/>
  <c r="L62" i="2"/>
  <c r="AI62" i="2"/>
  <c r="AK62" i="2" s="1"/>
  <c r="AA62" i="2"/>
  <c r="S62" i="2"/>
  <c r="K62" i="2"/>
  <c r="AH62" i="2"/>
  <c r="AJ62" i="2" s="1"/>
  <c r="Z62" i="2"/>
  <c r="AG62" i="2"/>
  <c r="Y62" i="2"/>
  <c r="I62" i="2"/>
  <c r="AF62" i="2"/>
  <c r="X62" i="2"/>
  <c r="AE62" i="2"/>
  <c r="W62" i="2"/>
  <c r="J63" i="2"/>
  <c r="V62" i="2"/>
  <c r="N62" i="2"/>
  <c r="M62" i="2"/>
  <c r="M62" i="3"/>
  <c r="AB62" i="3"/>
  <c r="L62" i="3"/>
  <c r="AI62" i="3"/>
  <c r="AK62" i="3" s="1"/>
  <c r="AA62" i="3"/>
  <c r="S62" i="3"/>
  <c r="T62" i="3" s="1"/>
  <c r="K62" i="3"/>
  <c r="AH62" i="3"/>
  <c r="AJ62" i="3" s="1"/>
  <c r="Z62" i="3"/>
  <c r="AG62" i="3"/>
  <c r="Y62" i="3"/>
  <c r="I62" i="3"/>
  <c r="AF62" i="3"/>
  <c r="X62" i="3"/>
  <c r="AE62" i="3"/>
  <c r="W62" i="3"/>
  <c r="J63" i="3"/>
  <c r="V62" i="3"/>
  <c r="N62" i="3"/>
  <c r="AD61" i="2" l="1"/>
  <c r="AC61" i="2"/>
  <c r="AD61" i="4"/>
  <c r="AC61" i="4"/>
  <c r="Q62" i="4"/>
  <c r="R63" i="4"/>
  <c r="O62" i="3"/>
  <c r="Q62" i="3" s="1"/>
  <c r="R63" i="3"/>
  <c r="T62" i="2"/>
  <c r="AF63" i="4"/>
  <c r="X63" i="4"/>
  <c r="AE63" i="4"/>
  <c r="W63" i="4"/>
  <c r="J64" i="4"/>
  <c r="V63" i="4"/>
  <c r="N63" i="4"/>
  <c r="O63" i="4" s="1"/>
  <c r="M63" i="4"/>
  <c r="AB63" i="4"/>
  <c r="L63" i="4"/>
  <c r="AI63" i="4"/>
  <c r="AK63" i="4" s="1"/>
  <c r="AA63" i="4"/>
  <c r="S63" i="4"/>
  <c r="T63" i="4" s="1"/>
  <c r="K63" i="4"/>
  <c r="AH63" i="4"/>
  <c r="AJ63" i="4" s="1"/>
  <c r="Z63" i="4"/>
  <c r="AG63" i="4"/>
  <c r="Y63" i="4"/>
  <c r="I63" i="4"/>
  <c r="AG63" i="3"/>
  <c r="Y63" i="3"/>
  <c r="I63" i="3"/>
  <c r="AF63" i="3"/>
  <c r="X63" i="3"/>
  <c r="AE63" i="3"/>
  <c r="W63" i="3"/>
  <c r="J64" i="3"/>
  <c r="V63" i="3"/>
  <c r="N63" i="3"/>
  <c r="M63" i="3"/>
  <c r="AB63" i="3"/>
  <c r="L63" i="3"/>
  <c r="AI63" i="3"/>
  <c r="AK63" i="3" s="1"/>
  <c r="AA63" i="3"/>
  <c r="S63" i="3"/>
  <c r="T63" i="3" s="1"/>
  <c r="K63" i="3"/>
  <c r="AH63" i="3"/>
  <c r="AJ63" i="3" s="1"/>
  <c r="Z63" i="3"/>
  <c r="O62" i="2"/>
  <c r="Q62" i="2" s="1"/>
  <c r="R63" i="2"/>
  <c r="AF63" i="2"/>
  <c r="X63" i="2"/>
  <c r="AE63" i="2"/>
  <c r="W63" i="2"/>
  <c r="J64" i="2"/>
  <c r="V63" i="2"/>
  <c r="N63" i="2"/>
  <c r="M63" i="2"/>
  <c r="AB63" i="2"/>
  <c r="L63" i="2"/>
  <c r="AI63" i="2"/>
  <c r="AK63" i="2" s="1"/>
  <c r="AA63" i="2"/>
  <c r="S63" i="2"/>
  <c r="T63" i="2" s="1"/>
  <c r="K63" i="2"/>
  <c r="AH63" i="2"/>
  <c r="AJ63" i="2" s="1"/>
  <c r="Z63" i="2"/>
  <c r="AG63" i="2"/>
  <c r="Y63" i="2"/>
  <c r="I63" i="2"/>
  <c r="AD61" i="3"/>
  <c r="AC61" i="3"/>
  <c r="AD62" i="4" l="1"/>
  <c r="AC62" i="4"/>
  <c r="O63" i="2"/>
  <c r="Q63" i="2" s="1"/>
  <c r="R64" i="2"/>
  <c r="Q63" i="4"/>
  <c r="R64" i="4"/>
  <c r="AB64" i="2"/>
  <c r="L64" i="2"/>
  <c r="AI64" i="2"/>
  <c r="AK64" i="2" s="1"/>
  <c r="AA64" i="2"/>
  <c r="S64" i="2"/>
  <c r="T64" i="2" s="1"/>
  <c r="K64" i="2"/>
  <c r="AH64" i="2"/>
  <c r="AJ64" i="2" s="1"/>
  <c r="Z64" i="2"/>
  <c r="AG64" i="2"/>
  <c r="Y64" i="2"/>
  <c r="I64" i="2"/>
  <c r="AF64" i="2"/>
  <c r="X64" i="2"/>
  <c r="AE64" i="2"/>
  <c r="W64" i="2"/>
  <c r="V64" i="2"/>
  <c r="N64" i="2"/>
  <c r="J65" i="2"/>
  <c r="M64" i="2"/>
  <c r="O63" i="3"/>
  <c r="Q63" i="3" s="1"/>
  <c r="R64" i="3"/>
  <c r="AB64" i="4"/>
  <c r="L64" i="4"/>
  <c r="AI64" i="4"/>
  <c r="AK64" i="4" s="1"/>
  <c r="AA64" i="4"/>
  <c r="S64" i="4"/>
  <c r="T64" i="4" s="1"/>
  <c r="K64" i="4"/>
  <c r="AH64" i="4"/>
  <c r="AJ64" i="4" s="1"/>
  <c r="Z64" i="4"/>
  <c r="AG64" i="4"/>
  <c r="Y64" i="4"/>
  <c r="I64" i="4"/>
  <c r="AF64" i="4"/>
  <c r="X64" i="4"/>
  <c r="AE64" i="4"/>
  <c r="W64" i="4"/>
  <c r="V64" i="4"/>
  <c r="N64" i="4"/>
  <c r="O64" i="4" s="1"/>
  <c r="J65" i="4"/>
  <c r="M64" i="4"/>
  <c r="AC62" i="3"/>
  <c r="AD62" i="3"/>
  <c r="AD62" i="2"/>
  <c r="AC62" i="2"/>
  <c r="J65" i="3"/>
  <c r="M64" i="3"/>
  <c r="AB64" i="3"/>
  <c r="L64" i="3"/>
  <c r="AI64" i="3"/>
  <c r="AK64" i="3" s="1"/>
  <c r="AA64" i="3"/>
  <c r="S64" i="3"/>
  <c r="T64" i="3" s="1"/>
  <c r="K64" i="3"/>
  <c r="AH64" i="3"/>
  <c r="AJ64" i="3" s="1"/>
  <c r="Z64" i="3"/>
  <c r="AG64" i="3"/>
  <c r="Y64" i="3"/>
  <c r="I64" i="3"/>
  <c r="AF64" i="3"/>
  <c r="X64" i="3"/>
  <c r="AE64" i="3"/>
  <c r="W64" i="3"/>
  <c r="V64" i="3"/>
  <c r="N64" i="3"/>
  <c r="J66" i="4" l="1"/>
  <c r="AG65" i="4"/>
  <c r="Y65" i="4"/>
  <c r="I65" i="4"/>
  <c r="AF65" i="4"/>
  <c r="X65" i="4"/>
  <c r="AE65" i="4"/>
  <c r="W65" i="4"/>
  <c r="V65" i="4"/>
  <c r="N65" i="4"/>
  <c r="O65" i="4" s="1"/>
  <c r="M65" i="4"/>
  <c r="AB65" i="4"/>
  <c r="L65" i="4"/>
  <c r="AI65" i="4"/>
  <c r="AK65" i="4" s="1"/>
  <c r="AA65" i="4"/>
  <c r="S65" i="4"/>
  <c r="T65" i="4" s="1"/>
  <c r="K65" i="4"/>
  <c r="AH65" i="4"/>
  <c r="AJ65" i="4" s="1"/>
  <c r="Z65" i="4"/>
  <c r="O64" i="2"/>
  <c r="Q64" i="2" s="1"/>
  <c r="R65" i="2"/>
  <c r="Q64" i="4"/>
  <c r="R65" i="4"/>
  <c r="AH65" i="3"/>
  <c r="AJ65" i="3" s="1"/>
  <c r="Z65" i="3"/>
  <c r="AG65" i="3"/>
  <c r="Y65" i="3"/>
  <c r="I65" i="3"/>
  <c r="AF65" i="3"/>
  <c r="X65" i="3"/>
  <c r="AE65" i="3"/>
  <c r="W65" i="3"/>
  <c r="V65" i="3"/>
  <c r="N65" i="3"/>
  <c r="J66" i="3"/>
  <c r="M65" i="3"/>
  <c r="AB65" i="3"/>
  <c r="L65" i="3"/>
  <c r="K65" i="3"/>
  <c r="AI65" i="3"/>
  <c r="AK65" i="3" s="1"/>
  <c r="AA65" i="3"/>
  <c r="S65" i="3"/>
  <c r="T65" i="3" s="1"/>
  <c r="AD63" i="4"/>
  <c r="AC63" i="4"/>
  <c r="AD63" i="2"/>
  <c r="AC63" i="2"/>
  <c r="AG65" i="2"/>
  <c r="Y65" i="2"/>
  <c r="I65" i="2"/>
  <c r="AF65" i="2"/>
  <c r="X65" i="2"/>
  <c r="AE65" i="2"/>
  <c r="W65" i="2"/>
  <c r="V65" i="2"/>
  <c r="N65" i="2"/>
  <c r="J66" i="2"/>
  <c r="M65" i="2"/>
  <c r="AB65" i="2"/>
  <c r="L65" i="2"/>
  <c r="AI65" i="2"/>
  <c r="AK65" i="2" s="1"/>
  <c r="AA65" i="2"/>
  <c r="S65" i="2"/>
  <c r="T65" i="2" s="1"/>
  <c r="K65" i="2"/>
  <c r="AH65" i="2"/>
  <c r="AJ65" i="2" s="1"/>
  <c r="Z65" i="2"/>
  <c r="AD63" i="3"/>
  <c r="AC63" i="3"/>
  <c r="R65" i="3"/>
  <c r="O64" i="3"/>
  <c r="Q64" i="3" s="1"/>
  <c r="AD64" i="4" l="1"/>
  <c r="AC64" i="4"/>
  <c r="AE66" i="3"/>
  <c r="W66" i="3"/>
  <c r="V66" i="3"/>
  <c r="N66" i="3"/>
  <c r="J67" i="3"/>
  <c r="M66" i="3"/>
  <c r="AB66" i="3"/>
  <c r="L66" i="3"/>
  <c r="AI66" i="3"/>
  <c r="AK66" i="3" s="1"/>
  <c r="AA66" i="3"/>
  <c r="S66" i="3"/>
  <c r="T66" i="3" s="1"/>
  <c r="K66" i="3"/>
  <c r="AH66" i="3"/>
  <c r="AJ66" i="3" s="1"/>
  <c r="Z66" i="3"/>
  <c r="AG66" i="3"/>
  <c r="Y66" i="3"/>
  <c r="I66" i="3"/>
  <c r="AF66" i="3"/>
  <c r="X66" i="3"/>
  <c r="AD64" i="2"/>
  <c r="AC64" i="2"/>
  <c r="O65" i="3"/>
  <c r="Q65" i="3" s="1"/>
  <c r="R66" i="3"/>
  <c r="AC64" i="3"/>
  <c r="AD64" i="3"/>
  <c r="V66" i="2"/>
  <c r="N66" i="2"/>
  <c r="J67" i="2"/>
  <c r="M66" i="2"/>
  <c r="AB66" i="2"/>
  <c r="L66" i="2"/>
  <c r="AI66" i="2"/>
  <c r="AK66" i="2" s="1"/>
  <c r="AA66" i="2"/>
  <c r="S66" i="2"/>
  <c r="T66" i="2" s="1"/>
  <c r="K66" i="2"/>
  <c r="AH66" i="2"/>
  <c r="AJ66" i="2" s="1"/>
  <c r="Z66" i="2"/>
  <c r="AG66" i="2"/>
  <c r="Y66" i="2"/>
  <c r="I66" i="2"/>
  <c r="AF66" i="2"/>
  <c r="X66" i="2"/>
  <c r="AE66" i="2"/>
  <c r="W66" i="2"/>
  <c r="O65" i="2"/>
  <c r="Q65" i="2" s="1"/>
  <c r="R66" i="2"/>
  <c r="R66" i="4"/>
  <c r="Q65" i="4"/>
  <c r="AH66" i="4"/>
  <c r="AJ66" i="4" s="1"/>
  <c r="Z66" i="4"/>
  <c r="AF66" i="4"/>
  <c r="X66" i="4"/>
  <c r="J67" i="4"/>
  <c r="AA66" i="4"/>
  <c r="Y66" i="4"/>
  <c r="N66" i="4"/>
  <c r="O66" i="4" s="1"/>
  <c r="AI66" i="4"/>
  <c r="AK66" i="4" s="1"/>
  <c r="W66" i="4"/>
  <c r="M66" i="4"/>
  <c r="AG66" i="4"/>
  <c r="V66" i="4"/>
  <c r="L66" i="4"/>
  <c r="AE66" i="4"/>
  <c r="K66" i="4"/>
  <c r="I66" i="4"/>
  <c r="S66" i="4"/>
  <c r="T66" i="4" s="1"/>
  <c r="AB66" i="4"/>
  <c r="R67" i="2" l="1"/>
  <c r="O66" i="2"/>
  <c r="Q66" i="2" s="1"/>
  <c r="AD65" i="3"/>
  <c r="AC65" i="3"/>
  <c r="AD65" i="4"/>
  <c r="AC65" i="4"/>
  <c r="AE67" i="4"/>
  <c r="W67" i="4"/>
  <c r="J68" i="4"/>
  <c r="M67" i="4"/>
  <c r="AF67" i="4"/>
  <c r="S67" i="4"/>
  <c r="T67" i="4" s="1"/>
  <c r="I67" i="4"/>
  <c r="AB67" i="4"/>
  <c r="AA67" i="4"/>
  <c r="Z67" i="4"/>
  <c r="AI67" i="4"/>
  <c r="AK67" i="4" s="1"/>
  <c r="Y67" i="4"/>
  <c r="N67" i="4"/>
  <c r="O67" i="4" s="1"/>
  <c r="AH67" i="4"/>
  <c r="AJ67" i="4" s="1"/>
  <c r="X67" i="4"/>
  <c r="L67" i="4"/>
  <c r="AG67" i="4"/>
  <c r="V67" i="4"/>
  <c r="K67" i="4"/>
  <c r="AD65" i="2"/>
  <c r="AC65" i="2"/>
  <c r="AB67" i="3"/>
  <c r="L67" i="3"/>
  <c r="AI67" i="3"/>
  <c r="AK67" i="3" s="1"/>
  <c r="AA67" i="3"/>
  <c r="S67" i="3"/>
  <c r="T67" i="3" s="1"/>
  <c r="K67" i="3"/>
  <c r="AH67" i="3"/>
  <c r="AJ67" i="3" s="1"/>
  <c r="Z67" i="3"/>
  <c r="AG67" i="3"/>
  <c r="Y67" i="3"/>
  <c r="I67" i="3"/>
  <c r="AF67" i="3"/>
  <c r="X67" i="3"/>
  <c r="AE67" i="3"/>
  <c r="W67" i="3"/>
  <c r="V67" i="3"/>
  <c r="N67" i="3"/>
  <c r="J68" i="3"/>
  <c r="M67" i="3"/>
  <c r="Q66" i="4"/>
  <c r="R67" i="4"/>
  <c r="AI67" i="2"/>
  <c r="AK67" i="2" s="1"/>
  <c r="AA67" i="2"/>
  <c r="S67" i="2"/>
  <c r="T67" i="2" s="1"/>
  <c r="K67" i="2"/>
  <c r="AH67" i="2"/>
  <c r="AJ67" i="2" s="1"/>
  <c r="Z67" i="2"/>
  <c r="AG67" i="2"/>
  <c r="Y67" i="2"/>
  <c r="I67" i="2"/>
  <c r="AF67" i="2"/>
  <c r="X67" i="2"/>
  <c r="AE67" i="2"/>
  <c r="W67" i="2"/>
  <c r="V67" i="2"/>
  <c r="N67" i="2"/>
  <c r="J68" i="2"/>
  <c r="M67" i="2"/>
  <c r="AB67" i="2"/>
  <c r="L67" i="2"/>
  <c r="O66" i="3"/>
  <c r="Q66" i="3" s="1"/>
  <c r="R67" i="3"/>
  <c r="AG68" i="3" l="1"/>
  <c r="Y68" i="3"/>
  <c r="I68" i="3"/>
  <c r="AF68" i="3"/>
  <c r="X68" i="3"/>
  <c r="AE68" i="3"/>
  <c r="W68" i="3"/>
  <c r="V68" i="3"/>
  <c r="N68" i="3"/>
  <c r="J69" i="3"/>
  <c r="M68" i="3"/>
  <c r="AB68" i="3"/>
  <c r="L68" i="3"/>
  <c r="AI68" i="3"/>
  <c r="AK68" i="3" s="1"/>
  <c r="AA68" i="3"/>
  <c r="S68" i="3"/>
  <c r="T68" i="3" s="1"/>
  <c r="K68" i="3"/>
  <c r="AH68" i="3"/>
  <c r="AJ68" i="3" s="1"/>
  <c r="Z68" i="3"/>
  <c r="AD66" i="3"/>
  <c r="AC66" i="3"/>
  <c r="Q67" i="4"/>
  <c r="R68" i="4"/>
  <c r="AB68" i="4"/>
  <c r="L68" i="4"/>
  <c r="AH68" i="4"/>
  <c r="AJ68" i="4" s="1"/>
  <c r="Z68" i="4"/>
  <c r="AA68" i="4"/>
  <c r="Y68" i="4"/>
  <c r="J69" i="4"/>
  <c r="AI68" i="4"/>
  <c r="AK68" i="4" s="1"/>
  <c r="X68" i="4"/>
  <c r="N68" i="4"/>
  <c r="O68" i="4" s="1"/>
  <c r="AG68" i="4"/>
  <c r="W68" i="4"/>
  <c r="M68" i="4"/>
  <c r="AF68" i="4"/>
  <c r="V68" i="4"/>
  <c r="K68" i="4"/>
  <c r="AE68" i="4"/>
  <c r="I68" i="4"/>
  <c r="S68" i="4"/>
  <c r="T68" i="4" s="1"/>
  <c r="AF68" i="2"/>
  <c r="X68" i="2"/>
  <c r="AE68" i="2"/>
  <c r="W68" i="2"/>
  <c r="V68" i="2"/>
  <c r="N68" i="2"/>
  <c r="J69" i="2"/>
  <c r="M68" i="2"/>
  <c r="AB68" i="2"/>
  <c r="L68" i="2"/>
  <c r="AI68" i="2"/>
  <c r="AK68" i="2" s="1"/>
  <c r="AA68" i="2"/>
  <c r="S68" i="2"/>
  <c r="T68" i="2" s="1"/>
  <c r="K68" i="2"/>
  <c r="AH68" i="2"/>
  <c r="AJ68" i="2" s="1"/>
  <c r="Z68" i="2"/>
  <c r="AG68" i="2"/>
  <c r="Y68" i="2"/>
  <c r="I68" i="2"/>
  <c r="AD66" i="2"/>
  <c r="AC66" i="2"/>
  <c r="O67" i="3"/>
  <c r="Q67" i="3" s="1"/>
  <c r="R68" i="3"/>
  <c r="O67" i="2"/>
  <c r="Q67" i="2" s="1"/>
  <c r="R68" i="2"/>
  <c r="AD66" i="4"/>
  <c r="AC66" i="4"/>
  <c r="O68" i="2" l="1"/>
  <c r="Q68" i="2" s="1"/>
  <c r="R69" i="2"/>
  <c r="AC67" i="4"/>
  <c r="AD67" i="4"/>
  <c r="AD67" i="2"/>
  <c r="AC67" i="2"/>
  <c r="AI69" i="4"/>
  <c r="AK69" i="4" s="1"/>
  <c r="AA69" i="4"/>
  <c r="S69" i="4"/>
  <c r="T69" i="4" s="1"/>
  <c r="K69" i="4"/>
  <c r="AG69" i="4"/>
  <c r="Y69" i="4"/>
  <c r="I69" i="4"/>
  <c r="AE69" i="4"/>
  <c r="W69" i="4"/>
  <c r="J70" i="4"/>
  <c r="AB69" i="4"/>
  <c r="M69" i="4"/>
  <c r="Z69" i="4"/>
  <c r="L69" i="4"/>
  <c r="X69" i="4"/>
  <c r="V69" i="4"/>
  <c r="AH69" i="4"/>
  <c r="AJ69" i="4" s="1"/>
  <c r="AF69" i="4"/>
  <c r="N69" i="4"/>
  <c r="O69" i="4" s="1"/>
  <c r="AD67" i="3"/>
  <c r="AC67" i="3"/>
  <c r="V69" i="3"/>
  <c r="N69" i="3"/>
  <c r="J70" i="3"/>
  <c r="M69" i="3"/>
  <c r="AB69" i="3"/>
  <c r="L69" i="3"/>
  <c r="AI69" i="3"/>
  <c r="AK69" i="3" s="1"/>
  <c r="AA69" i="3"/>
  <c r="S69" i="3"/>
  <c r="T69" i="3" s="1"/>
  <c r="K69" i="3"/>
  <c r="AH69" i="3"/>
  <c r="AJ69" i="3" s="1"/>
  <c r="Z69" i="3"/>
  <c r="AG69" i="3"/>
  <c r="Y69" i="3"/>
  <c r="I69" i="3"/>
  <c r="AF69" i="3"/>
  <c r="X69" i="3"/>
  <c r="W69" i="3"/>
  <c r="AE69" i="3"/>
  <c r="J70" i="2"/>
  <c r="M69" i="2"/>
  <c r="AB69" i="2"/>
  <c r="L69" i="2"/>
  <c r="AI69" i="2"/>
  <c r="AK69" i="2" s="1"/>
  <c r="AA69" i="2"/>
  <c r="S69" i="2"/>
  <c r="T69" i="2" s="1"/>
  <c r="K69" i="2"/>
  <c r="AH69" i="2"/>
  <c r="AJ69" i="2" s="1"/>
  <c r="Z69" i="2"/>
  <c r="AG69" i="2"/>
  <c r="Y69" i="2"/>
  <c r="I69" i="2"/>
  <c r="AF69" i="2"/>
  <c r="X69" i="2"/>
  <c r="AE69" i="2"/>
  <c r="W69" i="2"/>
  <c r="V69" i="2"/>
  <c r="N69" i="2"/>
  <c r="Q68" i="4"/>
  <c r="R69" i="4"/>
  <c r="O68" i="3"/>
  <c r="Q68" i="3" s="1"/>
  <c r="R69" i="3"/>
  <c r="R70" i="3" l="1"/>
  <c r="O69" i="3"/>
  <c r="Q69" i="3" s="1"/>
  <c r="AD68" i="3"/>
  <c r="AC68" i="3"/>
  <c r="AD68" i="4"/>
  <c r="AC68" i="4"/>
  <c r="Q69" i="4"/>
  <c r="R70" i="4"/>
  <c r="AF70" i="4"/>
  <c r="X70" i="4"/>
  <c r="V70" i="4"/>
  <c r="N70" i="4"/>
  <c r="O70" i="4" s="1"/>
  <c r="AB70" i="4"/>
  <c r="L70" i="4"/>
  <c r="AH70" i="4"/>
  <c r="AJ70" i="4" s="1"/>
  <c r="Z70" i="4"/>
  <c r="J71" i="4"/>
  <c r="AI70" i="4"/>
  <c r="AK70" i="4" s="1"/>
  <c r="S70" i="4"/>
  <c r="T70" i="4" s="1"/>
  <c r="AG70" i="4"/>
  <c r="AE70" i="4"/>
  <c r="M70" i="4"/>
  <c r="AA70" i="4"/>
  <c r="K70" i="4"/>
  <c r="Y70" i="4"/>
  <c r="I70" i="4"/>
  <c r="W70" i="4"/>
  <c r="R70" i="2"/>
  <c r="O69" i="2"/>
  <c r="Q69" i="2" s="1"/>
  <c r="AH70" i="2"/>
  <c r="AJ70" i="2" s="1"/>
  <c r="Z70" i="2"/>
  <c r="AG70" i="2"/>
  <c r="Y70" i="2"/>
  <c r="I70" i="2"/>
  <c r="AF70" i="2"/>
  <c r="X70" i="2"/>
  <c r="AE70" i="2"/>
  <c r="W70" i="2"/>
  <c r="V70" i="2"/>
  <c r="N70" i="2"/>
  <c r="J71" i="2"/>
  <c r="M70" i="2"/>
  <c r="AB70" i="2"/>
  <c r="L70" i="2"/>
  <c r="AI70" i="2"/>
  <c r="AK70" i="2" s="1"/>
  <c r="AA70" i="2"/>
  <c r="S70" i="2"/>
  <c r="T70" i="2" s="1"/>
  <c r="K70" i="2"/>
  <c r="AI70" i="3"/>
  <c r="AK70" i="3" s="1"/>
  <c r="AA70" i="3"/>
  <c r="S70" i="3"/>
  <c r="T70" i="3" s="1"/>
  <c r="K70" i="3"/>
  <c r="AH70" i="3"/>
  <c r="AJ70" i="3" s="1"/>
  <c r="Z70" i="3"/>
  <c r="AG70" i="3"/>
  <c r="Y70" i="3"/>
  <c r="I70" i="3"/>
  <c r="AF70" i="3"/>
  <c r="X70" i="3"/>
  <c r="AE70" i="3"/>
  <c r="W70" i="3"/>
  <c r="V70" i="3"/>
  <c r="N70" i="3"/>
  <c r="J71" i="3"/>
  <c r="M70" i="3"/>
  <c r="AB70" i="3"/>
  <c r="L70" i="3"/>
  <c r="AD68" i="2"/>
  <c r="AC68" i="2"/>
  <c r="AC69" i="2" l="1"/>
  <c r="AD69" i="2"/>
  <c r="Q70" i="4"/>
  <c r="R71" i="4"/>
  <c r="AE71" i="2"/>
  <c r="W71" i="2"/>
  <c r="V71" i="2"/>
  <c r="N71" i="2"/>
  <c r="J72" i="2"/>
  <c r="M71" i="2"/>
  <c r="AB71" i="2"/>
  <c r="L71" i="2"/>
  <c r="AI71" i="2"/>
  <c r="AK71" i="2" s="1"/>
  <c r="AA71" i="2"/>
  <c r="S71" i="2"/>
  <c r="T71" i="2" s="1"/>
  <c r="K71" i="2"/>
  <c r="AH71" i="2"/>
  <c r="AJ71" i="2" s="1"/>
  <c r="Z71" i="2"/>
  <c r="AG71" i="2"/>
  <c r="Y71" i="2"/>
  <c r="I71" i="2"/>
  <c r="AF71" i="2"/>
  <c r="X71" i="2"/>
  <c r="O70" i="2"/>
  <c r="Q70" i="2" s="1"/>
  <c r="R71" i="2"/>
  <c r="J72" i="4"/>
  <c r="M71" i="4"/>
  <c r="AI71" i="4"/>
  <c r="AK71" i="4" s="1"/>
  <c r="AA71" i="4"/>
  <c r="S71" i="4"/>
  <c r="T71" i="4" s="1"/>
  <c r="K71" i="4"/>
  <c r="AG71" i="4"/>
  <c r="Y71" i="4"/>
  <c r="I71" i="4"/>
  <c r="AE71" i="4"/>
  <c r="W71" i="4"/>
  <c r="V71" i="4"/>
  <c r="N71" i="4"/>
  <c r="O71" i="4" s="1"/>
  <c r="AF71" i="4"/>
  <c r="AB71" i="4"/>
  <c r="Z71" i="4"/>
  <c r="X71" i="4"/>
  <c r="AH71" i="4"/>
  <c r="AJ71" i="4" s="1"/>
  <c r="L71" i="4"/>
  <c r="AF71" i="3"/>
  <c r="X71" i="3"/>
  <c r="AE71" i="3"/>
  <c r="W71" i="3"/>
  <c r="V71" i="3"/>
  <c r="N71" i="3"/>
  <c r="J72" i="3"/>
  <c r="M71" i="3"/>
  <c r="AB71" i="3"/>
  <c r="L71" i="3"/>
  <c r="AI71" i="3"/>
  <c r="AK71" i="3" s="1"/>
  <c r="AA71" i="3"/>
  <c r="S71" i="3"/>
  <c r="T71" i="3" s="1"/>
  <c r="K71" i="3"/>
  <c r="AH71" i="3"/>
  <c r="AJ71" i="3" s="1"/>
  <c r="Z71" i="3"/>
  <c r="AG71" i="3"/>
  <c r="Y71" i="3"/>
  <c r="I71" i="3"/>
  <c r="O70" i="3"/>
  <c r="Q70" i="3" s="1"/>
  <c r="R71" i="3"/>
  <c r="AD69" i="3"/>
  <c r="AC69" i="3"/>
  <c r="AC69" i="4"/>
  <c r="AD69" i="4"/>
  <c r="AD70" i="2" l="1"/>
  <c r="AC70" i="2"/>
  <c r="R72" i="4"/>
  <c r="Q71" i="4"/>
  <c r="AD70" i="4"/>
  <c r="AC70" i="4"/>
  <c r="AD70" i="3"/>
  <c r="AC70" i="3"/>
  <c r="O71" i="2"/>
  <c r="Q71" i="2" s="1"/>
  <c r="R72" i="2"/>
  <c r="O71" i="3"/>
  <c r="Q71" i="3" s="1"/>
  <c r="R72" i="3"/>
  <c r="AH72" i="4"/>
  <c r="AJ72" i="4" s="1"/>
  <c r="Z72" i="4"/>
  <c r="AG72" i="4"/>
  <c r="AF72" i="4"/>
  <c r="X72" i="4"/>
  <c r="V72" i="4"/>
  <c r="N72" i="4"/>
  <c r="O72" i="4" s="1"/>
  <c r="AB72" i="4"/>
  <c r="L72" i="4"/>
  <c r="AI72" i="4"/>
  <c r="AK72" i="4" s="1"/>
  <c r="AA72" i="4"/>
  <c r="S72" i="4"/>
  <c r="T72" i="4" s="1"/>
  <c r="K72" i="4"/>
  <c r="Y72" i="4"/>
  <c r="W72" i="4"/>
  <c r="M72" i="4"/>
  <c r="J73" i="4"/>
  <c r="AE72" i="4"/>
  <c r="I72" i="4"/>
  <c r="J73" i="3"/>
  <c r="M72" i="3"/>
  <c r="AB72" i="3"/>
  <c r="L72" i="3"/>
  <c r="AI72" i="3"/>
  <c r="AK72" i="3" s="1"/>
  <c r="AA72" i="3"/>
  <c r="S72" i="3"/>
  <c r="T72" i="3" s="1"/>
  <c r="K72" i="3"/>
  <c r="AH72" i="3"/>
  <c r="AJ72" i="3" s="1"/>
  <c r="Z72" i="3"/>
  <c r="AG72" i="3"/>
  <c r="Y72" i="3"/>
  <c r="I72" i="3"/>
  <c r="AF72" i="3"/>
  <c r="X72" i="3"/>
  <c r="AE72" i="3"/>
  <c r="W72" i="3"/>
  <c r="V72" i="3"/>
  <c r="N72" i="3"/>
  <c r="AB72" i="2"/>
  <c r="L72" i="2"/>
  <c r="AI72" i="2"/>
  <c r="AK72" i="2" s="1"/>
  <c r="AA72" i="2"/>
  <c r="S72" i="2"/>
  <c r="T72" i="2" s="1"/>
  <c r="K72" i="2"/>
  <c r="AH72" i="2"/>
  <c r="AJ72" i="2" s="1"/>
  <c r="Z72" i="2"/>
  <c r="AG72" i="2"/>
  <c r="Y72" i="2"/>
  <c r="I72" i="2"/>
  <c r="AF72" i="2"/>
  <c r="X72" i="2"/>
  <c r="AE72" i="2"/>
  <c r="W72" i="2"/>
  <c r="V72" i="2"/>
  <c r="N72" i="2"/>
  <c r="J73" i="2"/>
  <c r="M72" i="2"/>
  <c r="AC71" i="4" l="1"/>
  <c r="AD71" i="4"/>
  <c r="R73" i="4"/>
  <c r="Q72" i="4"/>
  <c r="AD71" i="3"/>
  <c r="AC71" i="3"/>
  <c r="AG73" i="2"/>
  <c r="Y73" i="2"/>
  <c r="I73" i="2"/>
  <c r="AF73" i="2"/>
  <c r="X73" i="2"/>
  <c r="AE73" i="2"/>
  <c r="W73" i="2"/>
  <c r="V73" i="2"/>
  <c r="N73" i="2"/>
  <c r="J74" i="2"/>
  <c r="M73" i="2"/>
  <c r="AB73" i="2"/>
  <c r="L73" i="2"/>
  <c r="AI73" i="2"/>
  <c r="AK73" i="2" s="1"/>
  <c r="AA73" i="2"/>
  <c r="S73" i="2"/>
  <c r="T73" i="2" s="1"/>
  <c r="K73" i="2"/>
  <c r="AH73" i="2"/>
  <c r="AJ73" i="2" s="1"/>
  <c r="Z73" i="2"/>
  <c r="AE73" i="4"/>
  <c r="W73" i="4"/>
  <c r="V73" i="4"/>
  <c r="N73" i="4"/>
  <c r="O73" i="4" s="1"/>
  <c r="J74" i="4"/>
  <c r="M73" i="4"/>
  <c r="AI73" i="4"/>
  <c r="AK73" i="4" s="1"/>
  <c r="AA73" i="4"/>
  <c r="S73" i="4"/>
  <c r="T73" i="4" s="1"/>
  <c r="K73" i="4"/>
  <c r="AG73" i="4"/>
  <c r="Y73" i="4"/>
  <c r="I73" i="4"/>
  <c r="AF73" i="4"/>
  <c r="X73" i="4"/>
  <c r="AH73" i="4"/>
  <c r="AJ73" i="4" s="1"/>
  <c r="AB73" i="4"/>
  <c r="Z73" i="4"/>
  <c r="L73" i="4"/>
  <c r="R73" i="3"/>
  <c r="O72" i="3"/>
  <c r="Q72" i="3" s="1"/>
  <c r="O72" i="2"/>
  <c r="Q72" i="2" s="1"/>
  <c r="R73" i="2"/>
  <c r="AD71" i="2"/>
  <c r="AC71" i="2"/>
  <c r="AH73" i="3"/>
  <c r="AJ73" i="3" s="1"/>
  <c r="Z73" i="3"/>
  <c r="AG73" i="3"/>
  <c r="Y73" i="3"/>
  <c r="I73" i="3"/>
  <c r="AF73" i="3"/>
  <c r="X73" i="3"/>
  <c r="AE73" i="3"/>
  <c r="W73" i="3"/>
  <c r="V73" i="3"/>
  <c r="N73" i="3"/>
  <c r="J74" i="3"/>
  <c r="M73" i="3"/>
  <c r="AB73" i="3"/>
  <c r="L73" i="3"/>
  <c r="AI73" i="3"/>
  <c r="AK73" i="3" s="1"/>
  <c r="AA73" i="3"/>
  <c r="S73" i="3"/>
  <c r="T73" i="3" s="1"/>
  <c r="K73" i="3"/>
  <c r="AC72" i="3" l="1"/>
  <c r="AD72" i="3"/>
  <c r="AB74" i="4"/>
  <c r="L74" i="4"/>
  <c r="AI74" i="4"/>
  <c r="AK74" i="4" s="1"/>
  <c r="AA74" i="4"/>
  <c r="S74" i="4"/>
  <c r="T74" i="4" s="1"/>
  <c r="K74" i="4"/>
  <c r="AH74" i="4"/>
  <c r="AJ74" i="4" s="1"/>
  <c r="Z74" i="4"/>
  <c r="AF74" i="4"/>
  <c r="X74" i="4"/>
  <c r="V74" i="4"/>
  <c r="N74" i="4"/>
  <c r="O74" i="4" s="1"/>
  <c r="J75" i="4"/>
  <c r="M74" i="4"/>
  <c r="I74" i="4"/>
  <c r="AG74" i="4"/>
  <c r="AE74" i="4"/>
  <c r="Y74" i="4"/>
  <c r="W74" i="4"/>
  <c r="Q73" i="4"/>
  <c r="R74" i="4"/>
  <c r="O73" i="3"/>
  <c r="Q73" i="3" s="1"/>
  <c r="R74" i="3"/>
  <c r="AD72" i="4"/>
  <c r="AC72" i="4"/>
  <c r="AD72" i="2"/>
  <c r="AC72" i="2"/>
  <c r="V74" i="2"/>
  <c r="N74" i="2"/>
  <c r="J75" i="2"/>
  <c r="M74" i="2"/>
  <c r="AB74" i="2"/>
  <c r="L74" i="2"/>
  <c r="AI74" i="2"/>
  <c r="AK74" i="2" s="1"/>
  <c r="AA74" i="2"/>
  <c r="S74" i="2"/>
  <c r="T74" i="2" s="1"/>
  <c r="K74" i="2"/>
  <c r="AH74" i="2"/>
  <c r="AJ74" i="2" s="1"/>
  <c r="Z74" i="2"/>
  <c r="AG74" i="2"/>
  <c r="Y74" i="2"/>
  <c r="I74" i="2"/>
  <c r="AF74" i="2"/>
  <c r="X74" i="2"/>
  <c r="AE74" i="2"/>
  <c r="W74" i="2"/>
  <c r="AE74" i="3"/>
  <c r="W74" i="3"/>
  <c r="V74" i="3"/>
  <c r="N74" i="3"/>
  <c r="J75" i="3"/>
  <c r="M74" i="3"/>
  <c r="AB74" i="3"/>
  <c r="L74" i="3"/>
  <c r="AI74" i="3"/>
  <c r="AK74" i="3" s="1"/>
  <c r="AA74" i="3"/>
  <c r="S74" i="3"/>
  <c r="T74" i="3" s="1"/>
  <c r="K74" i="3"/>
  <c r="AH74" i="3"/>
  <c r="AJ74" i="3" s="1"/>
  <c r="Z74" i="3"/>
  <c r="AG74" i="3"/>
  <c r="Y74" i="3"/>
  <c r="I74" i="3"/>
  <c r="AF74" i="3"/>
  <c r="X74" i="3"/>
  <c r="O73" i="2"/>
  <c r="Q73" i="2" s="1"/>
  <c r="R74" i="2"/>
  <c r="O74" i="3" l="1"/>
  <c r="Q74" i="3" s="1"/>
  <c r="R75" i="3"/>
  <c r="AG75" i="4"/>
  <c r="Y75" i="4"/>
  <c r="I75" i="4"/>
  <c r="AF75" i="4"/>
  <c r="X75" i="4"/>
  <c r="AE75" i="4"/>
  <c r="W75" i="4"/>
  <c r="J76" i="4"/>
  <c r="M75" i="4"/>
  <c r="AI75" i="4"/>
  <c r="AK75" i="4" s="1"/>
  <c r="AA75" i="4"/>
  <c r="S75" i="4"/>
  <c r="T75" i="4" s="1"/>
  <c r="K75" i="4"/>
  <c r="AH75" i="4"/>
  <c r="AJ75" i="4" s="1"/>
  <c r="Z75" i="4"/>
  <c r="AB75" i="4"/>
  <c r="V75" i="4"/>
  <c r="N75" i="4"/>
  <c r="O75" i="4" s="1"/>
  <c r="L75" i="4"/>
  <c r="R75" i="4"/>
  <c r="Q74" i="4"/>
  <c r="AB75" i="3"/>
  <c r="L75" i="3"/>
  <c r="AI75" i="3"/>
  <c r="AK75" i="3" s="1"/>
  <c r="AA75" i="3"/>
  <c r="S75" i="3"/>
  <c r="T75" i="3" s="1"/>
  <c r="K75" i="3"/>
  <c r="AH75" i="3"/>
  <c r="AJ75" i="3" s="1"/>
  <c r="Z75" i="3"/>
  <c r="AG75" i="3"/>
  <c r="Y75" i="3"/>
  <c r="I75" i="3"/>
  <c r="AF75" i="3"/>
  <c r="X75" i="3"/>
  <c r="AE75" i="3"/>
  <c r="W75" i="3"/>
  <c r="V75" i="3"/>
  <c r="N75" i="3"/>
  <c r="J76" i="3"/>
  <c r="M75" i="3"/>
  <c r="AD73" i="4"/>
  <c r="AC73" i="4"/>
  <c r="AD73" i="2"/>
  <c r="AC73" i="2"/>
  <c r="AI75" i="2"/>
  <c r="AK75" i="2" s="1"/>
  <c r="AA75" i="2"/>
  <c r="S75" i="2"/>
  <c r="T75" i="2" s="1"/>
  <c r="K75" i="2"/>
  <c r="AH75" i="2"/>
  <c r="AJ75" i="2" s="1"/>
  <c r="Z75" i="2"/>
  <c r="AG75" i="2"/>
  <c r="Y75" i="2"/>
  <c r="I75" i="2"/>
  <c r="AF75" i="2"/>
  <c r="X75" i="2"/>
  <c r="AE75" i="2"/>
  <c r="W75" i="2"/>
  <c r="V75" i="2"/>
  <c r="N75" i="2"/>
  <c r="J76" i="2"/>
  <c r="M75" i="2"/>
  <c r="AB75" i="2"/>
  <c r="L75" i="2"/>
  <c r="AD73" i="3"/>
  <c r="AC73" i="3"/>
  <c r="R75" i="2"/>
  <c r="O74" i="2"/>
  <c r="Q74" i="2" s="1"/>
  <c r="AD74" i="4" l="1"/>
  <c r="AC74" i="4"/>
  <c r="AF76" i="2"/>
  <c r="X76" i="2"/>
  <c r="AE76" i="2"/>
  <c r="W76" i="2"/>
  <c r="V76" i="2"/>
  <c r="N76" i="2"/>
  <c r="J77" i="2"/>
  <c r="M76" i="2"/>
  <c r="AB76" i="2"/>
  <c r="L76" i="2"/>
  <c r="AI76" i="2"/>
  <c r="AK76" i="2" s="1"/>
  <c r="AA76" i="2"/>
  <c r="S76" i="2"/>
  <c r="T76" i="2" s="1"/>
  <c r="K76" i="2"/>
  <c r="AH76" i="2"/>
  <c r="AJ76" i="2" s="1"/>
  <c r="Z76" i="2"/>
  <c r="AG76" i="2"/>
  <c r="Y76" i="2"/>
  <c r="I76" i="2"/>
  <c r="Q75" i="4"/>
  <c r="R76" i="4"/>
  <c r="AD74" i="2"/>
  <c r="AC74" i="2"/>
  <c r="AG76" i="3"/>
  <c r="Y76" i="3"/>
  <c r="I76" i="3"/>
  <c r="AF76" i="3"/>
  <c r="X76" i="3"/>
  <c r="AE76" i="3"/>
  <c r="W76" i="3"/>
  <c r="V76" i="3"/>
  <c r="N76" i="3"/>
  <c r="J77" i="3"/>
  <c r="M76" i="3"/>
  <c r="AB76" i="3"/>
  <c r="L76" i="3"/>
  <c r="AI76" i="3"/>
  <c r="AK76" i="3" s="1"/>
  <c r="AA76" i="3"/>
  <c r="S76" i="3"/>
  <c r="T76" i="3" s="1"/>
  <c r="K76" i="3"/>
  <c r="AH76" i="3"/>
  <c r="AJ76" i="3" s="1"/>
  <c r="Z76" i="3"/>
  <c r="V76" i="4"/>
  <c r="N76" i="4"/>
  <c r="O76" i="4" s="1"/>
  <c r="J77" i="4"/>
  <c r="M76" i="4"/>
  <c r="AB76" i="4"/>
  <c r="L76" i="4"/>
  <c r="AI76" i="4"/>
  <c r="AK76" i="4" s="1"/>
  <c r="AA76" i="4"/>
  <c r="S76" i="4"/>
  <c r="T76" i="4" s="1"/>
  <c r="K76" i="4"/>
  <c r="AH76" i="4"/>
  <c r="AJ76" i="4" s="1"/>
  <c r="Z76" i="4"/>
  <c r="AF76" i="4"/>
  <c r="X76" i="4"/>
  <c r="AE76" i="4"/>
  <c r="W76" i="4"/>
  <c r="AG76" i="4"/>
  <c r="Y76" i="4"/>
  <c r="I76" i="4"/>
  <c r="O75" i="2"/>
  <c r="Q75" i="2" s="1"/>
  <c r="R76" i="2"/>
  <c r="O75" i="3"/>
  <c r="Q75" i="3" s="1"/>
  <c r="R76" i="3"/>
  <c r="AD74" i="3"/>
  <c r="AC74" i="3"/>
  <c r="AC75" i="4" l="1"/>
  <c r="AD75" i="4"/>
  <c r="R77" i="4"/>
  <c r="Q76" i="4"/>
  <c r="V77" i="3"/>
  <c r="N77" i="3"/>
  <c r="J78" i="3"/>
  <c r="M77" i="3"/>
  <c r="AB77" i="3"/>
  <c r="L77" i="3"/>
  <c r="AI77" i="3"/>
  <c r="AK77" i="3" s="1"/>
  <c r="AA77" i="3"/>
  <c r="S77" i="3"/>
  <c r="T77" i="3" s="1"/>
  <c r="K77" i="3"/>
  <c r="AH77" i="3"/>
  <c r="AJ77" i="3" s="1"/>
  <c r="Z77" i="3"/>
  <c r="AG77" i="3"/>
  <c r="Y77" i="3"/>
  <c r="I77" i="3"/>
  <c r="AF77" i="3"/>
  <c r="X77" i="3"/>
  <c r="AE77" i="3"/>
  <c r="W77" i="3"/>
  <c r="O76" i="3"/>
  <c r="Q76" i="3" s="1"/>
  <c r="R77" i="3"/>
  <c r="J78" i="2"/>
  <c r="M77" i="2"/>
  <c r="AB77" i="2"/>
  <c r="L77" i="2"/>
  <c r="AI77" i="2"/>
  <c r="AK77" i="2" s="1"/>
  <c r="AA77" i="2"/>
  <c r="S77" i="2"/>
  <c r="T77" i="2" s="1"/>
  <c r="K77" i="2"/>
  <c r="AH77" i="2"/>
  <c r="AJ77" i="2" s="1"/>
  <c r="Z77" i="2"/>
  <c r="AG77" i="2"/>
  <c r="Y77" i="2"/>
  <c r="I77" i="2"/>
  <c r="AF77" i="2"/>
  <c r="X77" i="2"/>
  <c r="AE77" i="2"/>
  <c r="W77" i="2"/>
  <c r="V77" i="2"/>
  <c r="N77" i="2"/>
  <c r="O76" i="2"/>
  <c r="Q76" i="2" s="1"/>
  <c r="R77" i="2"/>
  <c r="AD75" i="3"/>
  <c r="AC75" i="3"/>
  <c r="AD75" i="2"/>
  <c r="AC75" i="2"/>
  <c r="AI77" i="4"/>
  <c r="AK77" i="4" s="1"/>
  <c r="AA77" i="4"/>
  <c r="S77" i="4"/>
  <c r="T77" i="4" s="1"/>
  <c r="K77" i="4"/>
  <c r="AH77" i="4"/>
  <c r="AJ77" i="4" s="1"/>
  <c r="Z77" i="4"/>
  <c r="AG77" i="4"/>
  <c r="Y77" i="4"/>
  <c r="I77" i="4"/>
  <c r="AF77" i="4"/>
  <c r="X77" i="4"/>
  <c r="AE77" i="4"/>
  <c r="W77" i="4"/>
  <c r="J78" i="4"/>
  <c r="M77" i="4"/>
  <c r="AB77" i="4"/>
  <c r="L77" i="4"/>
  <c r="V77" i="4"/>
  <c r="N77" i="4"/>
  <c r="O77" i="4" s="1"/>
  <c r="AD76" i="3" l="1"/>
  <c r="AC76" i="3"/>
  <c r="AI78" i="3"/>
  <c r="AK78" i="3" s="1"/>
  <c r="AA78" i="3"/>
  <c r="S78" i="3"/>
  <c r="T78" i="3" s="1"/>
  <c r="K78" i="3"/>
  <c r="AH78" i="3"/>
  <c r="AJ78" i="3" s="1"/>
  <c r="Z78" i="3"/>
  <c r="AG78" i="3"/>
  <c r="Y78" i="3"/>
  <c r="I78" i="3"/>
  <c r="AF78" i="3"/>
  <c r="X78" i="3"/>
  <c r="AE78" i="3"/>
  <c r="W78" i="3"/>
  <c r="V78" i="3"/>
  <c r="N78" i="3"/>
  <c r="J79" i="3"/>
  <c r="M78" i="3"/>
  <c r="AB78" i="3"/>
  <c r="L78" i="3"/>
  <c r="AD76" i="2"/>
  <c r="AC76" i="2"/>
  <c r="R78" i="3"/>
  <c r="O77" i="3"/>
  <c r="Q77" i="3" s="1"/>
  <c r="AD76" i="4"/>
  <c r="AC76" i="4"/>
  <c r="Q77" i="4"/>
  <c r="R78" i="4"/>
  <c r="R78" i="2"/>
  <c r="O77" i="2"/>
  <c r="Q77" i="2" s="1"/>
  <c r="AF78" i="4"/>
  <c r="X78" i="4"/>
  <c r="AE78" i="4"/>
  <c r="W78" i="4"/>
  <c r="V78" i="4"/>
  <c r="N78" i="4"/>
  <c r="O78" i="4" s="1"/>
  <c r="J79" i="4"/>
  <c r="M78" i="4"/>
  <c r="AB78" i="4"/>
  <c r="L78" i="4"/>
  <c r="AI78" i="4"/>
  <c r="AK78" i="4" s="1"/>
  <c r="AA78" i="4"/>
  <c r="S78" i="4"/>
  <c r="T78" i="4" s="1"/>
  <c r="K78" i="4"/>
  <c r="AH78" i="4"/>
  <c r="AJ78" i="4" s="1"/>
  <c r="Z78" i="4"/>
  <c r="AG78" i="4"/>
  <c r="Y78" i="4"/>
  <c r="I78" i="4"/>
  <c r="AH78" i="2"/>
  <c r="AJ78" i="2" s="1"/>
  <c r="Z78" i="2"/>
  <c r="AG78" i="2"/>
  <c r="Y78" i="2"/>
  <c r="I78" i="2"/>
  <c r="AF78" i="2"/>
  <c r="X78" i="2"/>
  <c r="AE78" i="2"/>
  <c r="W78" i="2"/>
  <c r="V78" i="2"/>
  <c r="N78" i="2"/>
  <c r="J79" i="2"/>
  <c r="M78" i="2"/>
  <c r="AB78" i="2"/>
  <c r="L78" i="2"/>
  <c r="AI78" i="2"/>
  <c r="AK78" i="2" s="1"/>
  <c r="AA78" i="2"/>
  <c r="S78" i="2"/>
  <c r="T78" i="2" s="1"/>
  <c r="K78" i="2"/>
  <c r="J80" i="4" l="1"/>
  <c r="M79" i="4"/>
  <c r="AB79" i="4"/>
  <c r="L79" i="4"/>
  <c r="AI79" i="4"/>
  <c r="AK79" i="4" s="1"/>
  <c r="AA79" i="4"/>
  <c r="S79" i="4"/>
  <c r="T79" i="4" s="1"/>
  <c r="K79" i="4"/>
  <c r="AH79" i="4"/>
  <c r="AJ79" i="4" s="1"/>
  <c r="Z79" i="4"/>
  <c r="AG79" i="4"/>
  <c r="Y79" i="4"/>
  <c r="I79" i="4"/>
  <c r="AF79" i="4"/>
  <c r="X79" i="4"/>
  <c r="AE79" i="4"/>
  <c r="W79" i="4"/>
  <c r="V79" i="4"/>
  <c r="N79" i="4"/>
  <c r="O79" i="4" s="1"/>
  <c r="O78" i="2"/>
  <c r="Q78" i="2" s="1"/>
  <c r="R79" i="2"/>
  <c r="AE79" i="2"/>
  <c r="W79" i="2"/>
  <c r="V79" i="2"/>
  <c r="N79" i="2"/>
  <c r="J80" i="2"/>
  <c r="M79" i="2"/>
  <c r="AB79" i="2"/>
  <c r="L79" i="2"/>
  <c r="AI79" i="2"/>
  <c r="AK79" i="2" s="1"/>
  <c r="AA79" i="2"/>
  <c r="S79" i="2"/>
  <c r="T79" i="2" s="1"/>
  <c r="K79" i="2"/>
  <c r="AH79" i="2"/>
  <c r="AJ79" i="2" s="1"/>
  <c r="Z79" i="2"/>
  <c r="AG79" i="2"/>
  <c r="Y79" i="2"/>
  <c r="I79" i="2"/>
  <c r="AF79" i="2"/>
  <c r="X79" i="2"/>
  <c r="AC77" i="4"/>
  <c r="AD77" i="4"/>
  <c r="Q78" i="4"/>
  <c r="R79" i="4"/>
  <c r="AF79" i="3"/>
  <c r="X79" i="3"/>
  <c r="AE79" i="3"/>
  <c r="W79" i="3"/>
  <c r="V79" i="3"/>
  <c r="N79" i="3"/>
  <c r="J80" i="3"/>
  <c r="M79" i="3"/>
  <c r="AB79" i="3"/>
  <c r="L79" i="3"/>
  <c r="AI79" i="3"/>
  <c r="AK79" i="3" s="1"/>
  <c r="AA79" i="3"/>
  <c r="S79" i="3"/>
  <c r="T79" i="3" s="1"/>
  <c r="K79" i="3"/>
  <c r="AH79" i="3"/>
  <c r="AJ79" i="3" s="1"/>
  <c r="Z79" i="3"/>
  <c r="AG79" i="3"/>
  <c r="Y79" i="3"/>
  <c r="I79" i="3"/>
  <c r="AC77" i="2"/>
  <c r="AD77" i="2"/>
  <c r="AD77" i="3"/>
  <c r="AC77" i="3"/>
  <c r="O78" i="3"/>
  <c r="Q78" i="3" s="1"/>
  <c r="R79" i="3"/>
  <c r="AD78" i="2" l="1"/>
  <c r="AC78" i="2"/>
  <c r="J81" i="3"/>
  <c r="M80" i="3"/>
  <c r="AB80" i="3"/>
  <c r="L80" i="3"/>
  <c r="AI80" i="3"/>
  <c r="AK80" i="3" s="1"/>
  <c r="AA80" i="3"/>
  <c r="S80" i="3"/>
  <c r="T80" i="3" s="1"/>
  <c r="K80" i="3"/>
  <c r="AH80" i="3"/>
  <c r="AJ80" i="3" s="1"/>
  <c r="Z80" i="3"/>
  <c r="AG80" i="3"/>
  <c r="Y80" i="3"/>
  <c r="I80" i="3"/>
  <c r="AF80" i="3"/>
  <c r="X80" i="3"/>
  <c r="AE80" i="3"/>
  <c r="W80" i="3"/>
  <c r="V80" i="3"/>
  <c r="N80" i="3"/>
  <c r="AB80" i="2"/>
  <c r="L80" i="2"/>
  <c r="AI80" i="2"/>
  <c r="AK80" i="2" s="1"/>
  <c r="AA80" i="2"/>
  <c r="S80" i="2"/>
  <c r="T80" i="2" s="1"/>
  <c r="K80" i="2"/>
  <c r="AH80" i="2"/>
  <c r="AJ80" i="2" s="1"/>
  <c r="Z80" i="2"/>
  <c r="AG80" i="2"/>
  <c r="Y80" i="2"/>
  <c r="I80" i="2"/>
  <c r="AF80" i="2"/>
  <c r="X80" i="2"/>
  <c r="AE80" i="2"/>
  <c r="W80" i="2"/>
  <c r="V80" i="2"/>
  <c r="N80" i="2"/>
  <c r="J81" i="2"/>
  <c r="M80" i="2"/>
  <c r="O79" i="2"/>
  <c r="Q79" i="2" s="1"/>
  <c r="R80" i="2"/>
  <c r="R80" i="4"/>
  <c r="Q79" i="4"/>
  <c r="AD78" i="3"/>
  <c r="AC78" i="3"/>
  <c r="AD78" i="4"/>
  <c r="AC78" i="4"/>
  <c r="O79" i="3"/>
  <c r="Q79" i="3" s="1"/>
  <c r="R80" i="3"/>
  <c r="AH80" i="4"/>
  <c r="AJ80" i="4" s="1"/>
  <c r="Z80" i="4"/>
  <c r="AG80" i="4"/>
  <c r="Y80" i="4"/>
  <c r="I80" i="4"/>
  <c r="AF80" i="4"/>
  <c r="X80" i="4"/>
  <c r="AE80" i="4"/>
  <c r="W80" i="4"/>
  <c r="V80" i="4"/>
  <c r="N80" i="4"/>
  <c r="O80" i="4" s="1"/>
  <c r="J81" i="4"/>
  <c r="M80" i="4"/>
  <c r="AB80" i="4"/>
  <c r="L80" i="4"/>
  <c r="AI80" i="4"/>
  <c r="AK80" i="4" s="1"/>
  <c r="AA80" i="4"/>
  <c r="S80" i="4"/>
  <c r="T80" i="4" s="1"/>
  <c r="K80" i="4"/>
  <c r="O80" i="2" l="1"/>
  <c r="Q80" i="2" s="1"/>
  <c r="R81" i="2"/>
  <c r="AC79" i="4"/>
  <c r="AD79" i="4"/>
  <c r="R81" i="3"/>
  <c r="O80" i="3"/>
  <c r="Q80" i="3" s="1"/>
  <c r="Q80" i="4"/>
  <c r="R81" i="4"/>
  <c r="AH81" i="3"/>
  <c r="AJ81" i="3" s="1"/>
  <c r="Z81" i="3"/>
  <c r="AG81" i="3"/>
  <c r="Y81" i="3"/>
  <c r="I81" i="3"/>
  <c r="AF81" i="3"/>
  <c r="X81" i="3"/>
  <c r="AE81" i="3"/>
  <c r="W81" i="3"/>
  <c r="V81" i="3"/>
  <c r="N81" i="3"/>
  <c r="J82" i="3"/>
  <c r="M81" i="3"/>
  <c r="AB81" i="3"/>
  <c r="L81" i="3"/>
  <c r="AI81" i="3"/>
  <c r="AK81" i="3" s="1"/>
  <c r="AA81" i="3"/>
  <c r="S81" i="3"/>
  <c r="T81" i="3" s="1"/>
  <c r="K81" i="3"/>
  <c r="AD79" i="2"/>
  <c r="AC79" i="2"/>
  <c r="AD79" i="3"/>
  <c r="AC79" i="3"/>
  <c r="AE81" i="4"/>
  <c r="W81" i="4"/>
  <c r="V81" i="4"/>
  <c r="N81" i="4"/>
  <c r="O81" i="4" s="1"/>
  <c r="J82" i="4"/>
  <c r="M81" i="4"/>
  <c r="AB81" i="4"/>
  <c r="L81" i="4"/>
  <c r="AI81" i="4"/>
  <c r="AK81" i="4" s="1"/>
  <c r="AA81" i="4"/>
  <c r="S81" i="4"/>
  <c r="T81" i="4" s="1"/>
  <c r="K81" i="4"/>
  <c r="AH81" i="4"/>
  <c r="AJ81" i="4" s="1"/>
  <c r="Z81" i="4"/>
  <c r="AG81" i="4"/>
  <c r="Y81" i="4"/>
  <c r="I81" i="4"/>
  <c r="AF81" i="4"/>
  <c r="X81" i="4"/>
  <c r="AG81" i="2"/>
  <c r="Y81" i="2"/>
  <c r="I81" i="2"/>
  <c r="AF81" i="2"/>
  <c r="X81" i="2"/>
  <c r="AE81" i="2"/>
  <c r="W81" i="2"/>
  <c r="V81" i="2"/>
  <c r="N81" i="2"/>
  <c r="J82" i="2"/>
  <c r="M81" i="2"/>
  <c r="AB81" i="2"/>
  <c r="L81" i="2"/>
  <c r="AI81" i="2"/>
  <c r="AK81" i="2" s="1"/>
  <c r="AA81" i="2"/>
  <c r="S81" i="2"/>
  <c r="T81" i="2" s="1"/>
  <c r="K81" i="2"/>
  <c r="AH81" i="2"/>
  <c r="AJ81" i="2" s="1"/>
  <c r="Z81" i="2"/>
  <c r="AD80" i="4" l="1"/>
  <c r="AC80" i="4"/>
  <c r="V82" i="2"/>
  <c r="N82" i="2"/>
  <c r="J83" i="2"/>
  <c r="M82" i="2"/>
  <c r="AB82" i="2"/>
  <c r="L82" i="2"/>
  <c r="AI82" i="2"/>
  <c r="AK82" i="2" s="1"/>
  <c r="AA82" i="2"/>
  <c r="S82" i="2"/>
  <c r="T82" i="2" s="1"/>
  <c r="K82" i="2"/>
  <c r="AH82" i="2"/>
  <c r="AJ82" i="2" s="1"/>
  <c r="Z82" i="2"/>
  <c r="AG82" i="2"/>
  <c r="Y82" i="2"/>
  <c r="I82" i="2"/>
  <c r="AF82" i="2"/>
  <c r="X82" i="2"/>
  <c r="AE82" i="2"/>
  <c r="W82" i="2"/>
  <c r="AC80" i="3"/>
  <c r="AD80" i="3"/>
  <c r="O81" i="3"/>
  <c r="Q81" i="3" s="1"/>
  <c r="R82" i="3"/>
  <c r="O81" i="2"/>
  <c r="Q81" i="2" s="1"/>
  <c r="R82" i="2"/>
  <c r="AE82" i="3"/>
  <c r="W82" i="3"/>
  <c r="V82" i="3"/>
  <c r="N82" i="3"/>
  <c r="J83" i="3"/>
  <c r="M82" i="3"/>
  <c r="AB82" i="3"/>
  <c r="L82" i="3"/>
  <c r="AI82" i="3"/>
  <c r="AK82" i="3" s="1"/>
  <c r="AA82" i="3"/>
  <c r="S82" i="3"/>
  <c r="T82" i="3" s="1"/>
  <c r="K82" i="3"/>
  <c r="AH82" i="3"/>
  <c r="AJ82" i="3" s="1"/>
  <c r="Z82" i="3"/>
  <c r="AG82" i="3"/>
  <c r="Y82" i="3"/>
  <c r="I82" i="3"/>
  <c r="AF82" i="3"/>
  <c r="X82" i="3"/>
  <c r="AB82" i="4"/>
  <c r="L82" i="4"/>
  <c r="AI82" i="4"/>
  <c r="AK82" i="4" s="1"/>
  <c r="AA82" i="4"/>
  <c r="S82" i="4"/>
  <c r="T82" i="4" s="1"/>
  <c r="K82" i="4"/>
  <c r="AH82" i="4"/>
  <c r="AJ82" i="4" s="1"/>
  <c r="Z82" i="4"/>
  <c r="AG82" i="4"/>
  <c r="Y82" i="4"/>
  <c r="I82" i="4"/>
  <c r="AF82" i="4"/>
  <c r="X82" i="4"/>
  <c r="AE82" i="4"/>
  <c r="W82" i="4"/>
  <c r="V82" i="4"/>
  <c r="N82" i="4"/>
  <c r="O82" i="4" s="1"/>
  <c r="J83" i="4"/>
  <c r="M82" i="4"/>
  <c r="Q81" i="4"/>
  <c r="R82" i="4"/>
  <c r="AD80" i="2"/>
  <c r="AC80" i="2"/>
  <c r="O82" i="3" l="1"/>
  <c r="Q82" i="3" s="1"/>
  <c r="R83" i="3"/>
  <c r="AD81" i="3"/>
  <c r="AC81" i="3"/>
  <c r="AI83" i="2"/>
  <c r="AK83" i="2" s="1"/>
  <c r="AA83" i="2"/>
  <c r="S83" i="2"/>
  <c r="T83" i="2" s="1"/>
  <c r="K83" i="2"/>
  <c r="AH83" i="2"/>
  <c r="AJ83" i="2" s="1"/>
  <c r="Z83" i="2"/>
  <c r="AG83" i="2"/>
  <c r="Y83" i="2"/>
  <c r="I83" i="2"/>
  <c r="AF83" i="2"/>
  <c r="X83" i="2"/>
  <c r="AE83" i="2"/>
  <c r="W83" i="2"/>
  <c r="V83" i="2"/>
  <c r="N83" i="2"/>
  <c r="J84" i="2"/>
  <c r="M83" i="2"/>
  <c r="AB83" i="2"/>
  <c r="L83" i="2"/>
  <c r="R83" i="2"/>
  <c r="O82" i="2"/>
  <c r="Q82" i="2" s="1"/>
  <c r="AD81" i="4"/>
  <c r="AC81" i="4"/>
  <c r="AD81" i="2"/>
  <c r="AC81" i="2"/>
  <c r="AG83" i="4"/>
  <c r="Y83" i="4"/>
  <c r="I83" i="4"/>
  <c r="AF83" i="4"/>
  <c r="X83" i="4"/>
  <c r="AE83" i="4"/>
  <c r="W83" i="4"/>
  <c r="V83" i="4"/>
  <c r="N83" i="4"/>
  <c r="O83" i="4" s="1"/>
  <c r="J84" i="4"/>
  <c r="M83" i="4"/>
  <c r="AB83" i="4"/>
  <c r="L83" i="4"/>
  <c r="AI83" i="4"/>
  <c r="AK83" i="4" s="1"/>
  <c r="AA83" i="4"/>
  <c r="S83" i="4"/>
  <c r="T83" i="4" s="1"/>
  <c r="K83" i="4"/>
  <c r="AH83" i="4"/>
  <c r="AJ83" i="4" s="1"/>
  <c r="Z83" i="4"/>
  <c r="Q82" i="4"/>
  <c r="R83" i="4"/>
  <c r="AB83" i="3"/>
  <c r="L83" i="3"/>
  <c r="AI83" i="3"/>
  <c r="AK83" i="3" s="1"/>
  <c r="AA83" i="3"/>
  <c r="S83" i="3"/>
  <c r="T83" i="3" s="1"/>
  <c r="K83" i="3"/>
  <c r="AH83" i="3"/>
  <c r="AJ83" i="3" s="1"/>
  <c r="Z83" i="3"/>
  <c r="AG83" i="3"/>
  <c r="Y83" i="3"/>
  <c r="I83" i="3"/>
  <c r="AF83" i="3"/>
  <c r="X83" i="3"/>
  <c r="AE83" i="3"/>
  <c r="W83" i="3"/>
  <c r="V83" i="3"/>
  <c r="N83" i="3"/>
  <c r="J84" i="3"/>
  <c r="M83" i="3"/>
  <c r="Q83" i="4" l="1"/>
  <c r="R84" i="4"/>
  <c r="O83" i="3"/>
  <c r="Q83" i="3" s="1"/>
  <c r="R84" i="3"/>
  <c r="AF84" i="2"/>
  <c r="X84" i="2"/>
  <c r="J85" i="2"/>
  <c r="AE84" i="2"/>
  <c r="W84" i="2"/>
  <c r="V84" i="2"/>
  <c r="N84" i="2"/>
  <c r="M84" i="2"/>
  <c r="AB84" i="2"/>
  <c r="L84" i="2"/>
  <c r="AI84" i="2"/>
  <c r="AK84" i="2" s="1"/>
  <c r="AA84" i="2"/>
  <c r="S84" i="2"/>
  <c r="T84" i="2" s="1"/>
  <c r="K84" i="2"/>
  <c r="AH84" i="2"/>
  <c r="AJ84" i="2" s="1"/>
  <c r="Z84" i="2"/>
  <c r="AG84" i="2"/>
  <c r="Y84" i="2"/>
  <c r="I84" i="2"/>
  <c r="AG84" i="3"/>
  <c r="Y84" i="3"/>
  <c r="I84" i="3"/>
  <c r="AF84" i="3"/>
  <c r="X84" i="3"/>
  <c r="J85" i="3"/>
  <c r="AE84" i="3"/>
  <c r="W84" i="3"/>
  <c r="V84" i="3"/>
  <c r="N84" i="3"/>
  <c r="M84" i="3"/>
  <c r="AB84" i="3"/>
  <c r="L84" i="3"/>
  <c r="AI84" i="3"/>
  <c r="AK84" i="3" s="1"/>
  <c r="AA84" i="3"/>
  <c r="S84" i="3"/>
  <c r="T84" i="3" s="1"/>
  <c r="K84" i="3"/>
  <c r="AH84" i="3"/>
  <c r="AJ84" i="3" s="1"/>
  <c r="Z84" i="3"/>
  <c r="O83" i="2"/>
  <c r="Q83" i="2" s="1"/>
  <c r="R84" i="2"/>
  <c r="AD82" i="4"/>
  <c r="AC82" i="4"/>
  <c r="AD82" i="2"/>
  <c r="AC82" i="2"/>
  <c r="V84" i="4"/>
  <c r="N84" i="4"/>
  <c r="O84" i="4" s="1"/>
  <c r="M84" i="4"/>
  <c r="AB84" i="4"/>
  <c r="L84" i="4"/>
  <c r="AI84" i="4"/>
  <c r="AK84" i="4" s="1"/>
  <c r="AA84" i="4"/>
  <c r="S84" i="4"/>
  <c r="T84" i="4" s="1"/>
  <c r="K84" i="4"/>
  <c r="AH84" i="4"/>
  <c r="AJ84" i="4" s="1"/>
  <c r="Z84" i="4"/>
  <c r="AG84" i="4"/>
  <c r="Y84" i="4"/>
  <c r="I84" i="4"/>
  <c r="AF84" i="4"/>
  <c r="X84" i="4"/>
  <c r="J85" i="4"/>
  <c r="AE84" i="4"/>
  <c r="W84" i="4"/>
  <c r="AD82" i="3"/>
  <c r="AC82" i="3"/>
  <c r="AI85" i="2" l="1"/>
  <c r="AK85" i="2" s="1"/>
  <c r="AA85" i="2"/>
  <c r="S85" i="2"/>
  <c r="T85" i="2" s="1"/>
  <c r="K85" i="2"/>
  <c r="AH85" i="2"/>
  <c r="AJ85" i="2" s="1"/>
  <c r="Z85" i="2"/>
  <c r="AG85" i="2"/>
  <c r="Y85" i="2"/>
  <c r="I85" i="2"/>
  <c r="AF85" i="2"/>
  <c r="X85" i="2"/>
  <c r="J86" i="2"/>
  <c r="AE85" i="2"/>
  <c r="W85" i="2"/>
  <c r="V85" i="2"/>
  <c r="N85" i="2"/>
  <c r="M85" i="2"/>
  <c r="AB85" i="2"/>
  <c r="L85" i="2"/>
  <c r="AB85" i="3"/>
  <c r="L85" i="3"/>
  <c r="AI85" i="3"/>
  <c r="AK85" i="3" s="1"/>
  <c r="AA85" i="3"/>
  <c r="S85" i="3"/>
  <c r="T85" i="3" s="1"/>
  <c r="K85" i="3"/>
  <c r="AH85" i="3"/>
  <c r="AJ85" i="3" s="1"/>
  <c r="Z85" i="3"/>
  <c r="AG85" i="3"/>
  <c r="Y85" i="3"/>
  <c r="I85" i="3"/>
  <c r="AF85" i="3"/>
  <c r="X85" i="3"/>
  <c r="J86" i="3"/>
  <c r="AE85" i="3"/>
  <c r="W85" i="3"/>
  <c r="V85" i="3"/>
  <c r="N85" i="3"/>
  <c r="M85" i="3"/>
  <c r="AD83" i="2"/>
  <c r="AC83" i="2"/>
  <c r="R85" i="2"/>
  <c r="O84" i="2"/>
  <c r="Q84" i="2" s="1"/>
  <c r="AG85" i="4"/>
  <c r="Y85" i="4"/>
  <c r="I85" i="4"/>
  <c r="AF85" i="4"/>
  <c r="X85" i="4"/>
  <c r="J86" i="4"/>
  <c r="AE85" i="4"/>
  <c r="W85" i="4"/>
  <c r="V85" i="4"/>
  <c r="N85" i="4"/>
  <c r="O85" i="4" s="1"/>
  <c r="M85" i="4"/>
  <c r="AB85" i="4"/>
  <c r="L85" i="4"/>
  <c r="AI85" i="4"/>
  <c r="AK85" i="4" s="1"/>
  <c r="AA85" i="4"/>
  <c r="S85" i="4"/>
  <c r="T85" i="4" s="1"/>
  <c r="K85" i="4"/>
  <c r="AH85" i="4"/>
  <c r="AJ85" i="4" s="1"/>
  <c r="Z85" i="4"/>
  <c r="AD83" i="3"/>
  <c r="AC83" i="3"/>
  <c r="R85" i="3"/>
  <c r="O84" i="3"/>
  <c r="Q84" i="3" s="1"/>
  <c r="R85" i="4"/>
  <c r="Q84" i="4"/>
  <c r="AD83" i="4"/>
  <c r="AC83" i="4"/>
  <c r="AB86" i="4" l="1"/>
  <c r="L86" i="4"/>
  <c r="AI86" i="4"/>
  <c r="AK86" i="4" s="1"/>
  <c r="AA86" i="4"/>
  <c r="S86" i="4"/>
  <c r="T86" i="4" s="1"/>
  <c r="K86" i="4"/>
  <c r="AH86" i="4"/>
  <c r="AJ86" i="4" s="1"/>
  <c r="Z86" i="4"/>
  <c r="AG86" i="4"/>
  <c r="Y86" i="4"/>
  <c r="I86" i="4"/>
  <c r="AF86" i="4"/>
  <c r="X86" i="4"/>
  <c r="J87" i="4"/>
  <c r="AE86" i="4"/>
  <c r="W86" i="4"/>
  <c r="V86" i="4"/>
  <c r="N86" i="4"/>
  <c r="O86" i="4" s="1"/>
  <c r="M86" i="4"/>
  <c r="R86" i="2"/>
  <c r="O85" i="2"/>
  <c r="Q85" i="2" s="1"/>
  <c r="J87" i="3"/>
  <c r="AE86" i="3"/>
  <c r="W86" i="3"/>
  <c r="V86" i="3"/>
  <c r="N86" i="3"/>
  <c r="M86" i="3"/>
  <c r="AB86" i="3"/>
  <c r="L86" i="3"/>
  <c r="AI86" i="3"/>
  <c r="AK86" i="3" s="1"/>
  <c r="AA86" i="3"/>
  <c r="S86" i="3"/>
  <c r="T86" i="3" s="1"/>
  <c r="K86" i="3"/>
  <c r="AH86" i="3"/>
  <c r="AJ86" i="3" s="1"/>
  <c r="Z86" i="3"/>
  <c r="AG86" i="3"/>
  <c r="Y86" i="3"/>
  <c r="I86" i="3"/>
  <c r="AF86" i="3"/>
  <c r="X86" i="3"/>
  <c r="R86" i="4"/>
  <c r="Q85" i="4"/>
  <c r="R86" i="3"/>
  <c r="O85" i="3"/>
  <c r="Q85" i="3" s="1"/>
  <c r="V86" i="2"/>
  <c r="N86" i="2"/>
  <c r="M86" i="2"/>
  <c r="AB86" i="2"/>
  <c r="L86" i="2"/>
  <c r="AI86" i="2"/>
  <c r="AK86" i="2" s="1"/>
  <c r="AA86" i="2"/>
  <c r="S86" i="2"/>
  <c r="T86" i="2" s="1"/>
  <c r="K86" i="2"/>
  <c r="AH86" i="2"/>
  <c r="AJ86" i="2" s="1"/>
  <c r="Z86" i="2"/>
  <c r="AG86" i="2"/>
  <c r="Y86" i="2"/>
  <c r="I86" i="2"/>
  <c r="AF86" i="2"/>
  <c r="X86" i="2"/>
  <c r="J87" i="2"/>
  <c r="AE86" i="2"/>
  <c r="W86" i="2"/>
  <c r="AD84" i="4"/>
  <c r="AC84" i="4"/>
  <c r="AD84" i="3"/>
  <c r="AC84" i="3"/>
  <c r="AD84" i="2"/>
  <c r="AC84" i="2"/>
  <c r="AH87" i="3" l="1"/>
  <c r="AJ87" i="3" s="1"/>
  <c r="Z87" i="3"/>
  <c r="AG87" i="3"/>
  <c r="Y87" i="3"/>
  <c r="I87" i="3"/>
  <c r="AF87" i="3"/>
  <c r="X87" i="3"/>
  <c r="J88" i="3"/>
  <c r="AE87" i="3"/>
  <c r="W87" i="3"/>
  <c r="V87" i="3"/>
  <c r="N87" i="3"/>
  <c r="M87" i="3"/>
  <c r="AB87" i="3"/>
  <c r="L87" i="3"/>
  <c r="AI87" i="3"/>
  <c r="AK87" i="3" s="1"/>
  <c r="AA87" i="3"/>
  <c r="S87" i="3"/>
  <c r="T87" i="3" s="1"/>
  <c r="K87" i="3"/>
  <c r="J88" i="4"/>
  <c r="AE87" i="4"/>
  <c r="W87" i="4"/>
  <c r="V87" i="4"/>
  <c r="N87" i="4"/>
  <c r="O87" i="4" s="1"/>
  <c r="M87" i="4"/>
  <c r="AB87" i="4"/>
  <c r="L87" i="4"/>
  <c r="AI87" i="4"/>
  <c r="AK87" i="4" s="1"/>
  <c r="AA87" i="4"/>
  <c r="S87" i="4"/>
  <c r="T87" i="4" s="1"/>
  <c r="K87" i="4"/>
  <c r="AH87" i="4"/>
  <c r="AJ87" i="4" s="1"/>
  <c r="Z87" i="4"/>
  <c r="AG87" i="4"/>
  <c r="Y87" i="4"/>
  <c r="I87" i="4"/>
  <c r="AF87" i="4"/>
  <c r="X87" i="4"/>
  <c r="R87" i="2"/>
  <c r="O86" i="2"/>
  <c r="Q86" i="2" s="1"/>
  <c r="AD85" i="4"/>
  <c r="AC85" i="4"/>
  <c r="AG87" i="2"/>
  <c r="Y87" i="2"/>
  <c r="I87" i="2"/>
  <c r="AF87" i="2"/>
  <c r="X87" i="2"/>
  <c r="J88" i="2"/>
  <c r="AE87" i="2"/>
  <c r="W87" i="2"/>
  <c r="V87" i="2"/>
  <c r="N87" i="2"/>
  <c r="M87" i="2"/>
  <c r="AB87" i="2"/>
  <c r="L87" i="2"/>
  <c r="AI87" i="2"/>
  <c r="AK87" i="2" s="1"/>
  <c r="AA87" i="2"/>
  <c r="S87" i="2"/>
  <c r="T87" i="2" s="1"/>
  <c r="K87" i="2"/>
  <c r="AH87" i="2"/>
  <c r="AJ87" i="2" s="1"/>
  <c r="Z87" i="2"/>
  <c r="AD85" i="3"/>
  <c r="AC85" i="3"/>
  <c r="AD85" i="2"/>
  <c r="AC85" i="2"/>
  <c r="R87" i="3"/>
  <c r="O86" i="3"/>
  <c r="Q86" i="3" s="1"/>
  <c r="R87" i="4"/>
  <c r="Q86" i="4"/>
  <c r="R88" i="4" l="1"/>
  <c r="Q87" i="4"/>
  <c r="M88" i="3"/>
  <c r="AB88" i="3"/>
  <c r="L88" i="3"/>
  <c r="AI88" i="3"/>
  <c r="AK88" i="3" s="1"/>
  <c r="AA88" i="3"/>
  <c r="S88" i="3"/>
  <c r="T88" i="3" s="1"/>
  <c r="K88" i="3"/>
  <c r="AH88" i="3"/>
  <c r="AJ88" i="3" s="1"/>
  <c r="Z88" i="3"/>
  <c r="AG88" i="3"/>
  <c r="Y88" i="3"/>
  <c r="I88" i="3"/>
  <c r="AF88" i="3"/>
  <c r="X88" i="3"/>
  <c r="J89" i="3"/>
  <c r="AE88" i="3"/>
  <c r="W88" i="3"/>
  <c r="V88" i="3"/>
  <c r="N88" i="3"/>
  <c r="AD86" i="4"/>
  <c r="AC86" i="4"/>
  <c r="AD86" i="2"/>
  <c r="AC86" i="2"/>
  <c r="AH88" i="4"/>
  <c r="AJ88" i="4" s="1"/>
  <c r="Z88" i="4"/>
  <c r="AG88" i="4"/>
  <c r="Y88" i="4"/>
  <c r="I88" i="4"/>
  <c r="AF88" i="4"/>
  <c r="X88" i="4"/>
  <c r="J89" i="4"/>
  <c r="AE88" i="4"/>
  <c r="W88" i="4"/>
  <c r="V88" i="4"/>
  <c r="N88" i="4"/>
  <c r="O88" i="4" s="1"/>
  <c r="M88" i="4"/>
  <c r="AB88" i="4"/>
  <c r="L88" i="4"/>
  <c r="AI88" i="4"/>
  <c r="AK88" i="4" s="1"/>
  <c r="AA88" i="4"/>
  <c r="S88" i="4"/>
  <c r="T88" i="4" s="1"/>
  <c r="K88" i="4"/>
  <c r="R88" i="3"/>
  <c r="O87" i="3"/>
  <c r="Q87" i="3" s="1"/>
  <c r="R88" i="2"/>
  <c r="O87" i="2"/>
  <c r="Q87" i="2" s="1"/>
  <c r="AD86" i="3"/>
  <c r="AC86" i="3"/>
  <c r="AB88" i="2"/>
  <c r="L88" i="2"/>
  <c r="AI88" i="2"/>
  <c r="AK88" i="2" s="1"/>
  <c r="AA88" i="2"/>
  <c r="S88" i="2"/>
  <c r="T88" i="2" s="1"/>
  <c r="K88" i="2"/>
  <c r="AH88" i="2"/>
  <c r="AJ88" i="2" s="1"/>
  <c r="Z88" i="2"/>
  <c r="AG88" i="2"/>
  <c r="Y88" i="2"/>
  <c r="I88" i="2"/>
  <c r="AF88" i="2"/>
  <c r="X88" i="2"/>
  <c r="J89" i="2"/>
  <c r="AE88" i="2"/>
  <c r="W88" i="2"/>
  <c r="V88" i="2"/>
  <c r="N88" i="2"/>
  <c r="M88" i="2"/>
  <c r="R89" i="2" l="1"/>
  <c r="O88" i="2"/>
  <c r="Q88" i="2" s="1"/>
  <c r="R89" i="3"/>
  <c r="O88" i="3"/>
  <c r="Q88" i="3" s="1"/>
  <c r="AD87" i="3"/>
  <c r="AC87" i="3"/>
  <c r="R89" i="4"/>
  <c r="Q88" i="4"/>
  <c r="J90" i="2"/>
  <c r="AE89" i="2"/>
  <c r="W89" i="2"/>
  <c r="V89" i="2"/>
  <c r="N89" i="2"/>
  <c r="M89" i="2"/>
  <c r="AB89" i="2"/>
  <c r="L89" i="2"/>
  <c r="AI89" i="2"/>
  <c r="AK89" i="2" s="1"/>
  <c r="AA89" i="2"/>
  <c r="S89" i="2"/>
  <c r="T89" i="2" s="1"/>
  <c r="K89" i="2"/>
  <c r="AH89" i="2"/>
  <c r="AJ89" i="2" s="1"/>
  <c r="Z89" i="2"/>
  <c r="AG89" i="2"/>
  <c r="Y89" i="2"/>
  <c r="I89" i="2"/>
  <c r="AF89" i="2"/>
  <c r="X89" i="2"/>
  <c r="AD87" i="4"/>
  <c r="AC87" i="4"/>
  <c r="AD87" i="2"/>
  <c r="AC87" i="2"/>
  <c r="M89" i="4"/>
  <c r="AB89" i="4"/>
  <c r="L89" i="4"/>
  <c r="AI89" i="4"/>
  <c r="AK89" i="4" s="1"/>
  <c r="AA89" i="4"/>
  <c r="S89" i="4"/>
  <c r="T89" i="4" s="1"/>
  <c r="K89" i="4"/>
  <c r="AH89" i="4"/>
  <c r="AJ89" i="4" s="1"/>
  <c r="Z89" i="4"/>
  <c r="AG89" i="4"/>
  <c r="Y89" i="4"/>
  <c r="I89" i="4"/>
  <c r="AF89" i="4"/>
  <c r="X89" i="4"/>
  <c r="J90" i="4"/>
  <c r="AE89" i="4"/>
  <c r="W89" i="4"/>
  <c r="V89" i="4"/>
  <c r="N89" i="4"/>
  <c r="O89" i="4" s="1"/>
  <c r="AF89" i="3"/>
  <c r="X89" i="3"/>
  <c r="J90" i="3"/>
  <c r="AE89" i="3"/>
  <c r="W89" i="3"/>
  <c r="V89" i="3"/>
  <c r="N89" i="3"/>
  <c r="M89" i="3"/>
  <c r="AB89" i="3"/>
  <c r="L89" i="3"/>
  <c r="AI89" i="3"/>
  <c r="AK89" i="3" s="1"/>
  <c r="AA89" i="3"/>
  <c r="S89" i="3"/>
  <c r="T89" i="3" s="1"/>
  <c r="K89" i="3"/>
  <c r="AH89" i="3"/>
  <c r="AJ89" i="3" s="1"/>
  <c r="Z89" i="3"/>
  <c r="AG89" i="3"/>
  <c r="Y89" i="3"/>
  <c r="I89" i="3"/>
  <c r="AD88" i="4" l="1"/>
  <c r="AC88" i="4"/>
  <c r="AI90" i="3"/>
  <c r="AK90" i="3" s="1"/>
  <c r="AA90" i="3"/>
  <c r="S90" i="3"/>
  <c r="T90" i="3" s="1"/>
  <c r="K90" i="3"/>
  <c r="AH90" i="3"/>
  <c r="AJ90" i="3" s="1"/>
  <c r="Z90" i="3"/>
  <c r="AG90" i="3"/>
  <c r="Y90" i="3"/>
  <c r="I90" i="3"/>
  <c r="AF90" i="3"/>
  <c r="X90" i="3"/>
  <c r="J91" i="3"/>
  <c r="AE90" i="3"/>
  <c r="W90" i="3"/>
  <c r="V90" i="3"/>
  <c r="N90" i="3"/>
  <c r="M90" i="3"/>
  <c r="AB90" i="3"/>
  <c r="L90" i="3"/>
  <c r="R90" i="2"/>
  <c r="O89" i="2"/>
  <c r="Q89" i="2" s="1"/>
  <c r="AC88" i="3"/>
  <c r="AD88" i="3"/>
  <c r="R90" i="3"/>
  <c r="O89" i="3"/>
  <c r="Q89" i="3" s="1"/>
  <c r="AD88" i="2"/>
  <c r="AC88" i="2"/>
  <c r="AF90" i="4"/>
  <c r="X90" i="4"/>
  <c r="J91" i="4"/>
  <c r="AE90" i="4"/>
  <c r="W90" i="4"/>
  <c r="V90" i="4"/>
  <c r="N90" i="4"/>
  <c r="O90" i="4" s="1"/>
  <c r="M90" i="4"/>
  <c r="AB90" i="4"/>
  <c r="L90" i="4"/>
  <c r="AI90" i="4"/>
  <c r="AK90" i="4" s="1"/>
  <c r="AA90" i="4"/>
  <c r="S90" i="4"/>
  <c r="T90" i="4" s="1"/>
  <c r="K90" i="4"/>
  <c r="AH90" i="4"/>
  <c r="AJ90" i="4" s="1"/>
  <c r="Z90" i="4"/>
  <c r="AG90" i="4"/>
  <c r="Y90" i="4"/>
  <c r="I90" i="4"/>
  <c r="R90" i="4"/>
  <c r="Q89" i="4"/>
  <c r="AH90" i="2"/>
  <c r="AJ90" i="2" s="1"/>
  <c r="Z90" i="2"/>
  <c r="AG90" i="2"/>
  <c r="Y90" i="2"/>
  <c r="I90" i="2"/>
  <c r="AF90" i="2"/>
  <c r="X90" i="2"/>
  <c r="J91" i="2"/>
  <c r="AE90" i="2"/>
  <c r="W90" i="2"/>
  <c r="V90" i="2"/>
  <c r="N90" i="2"/>
  <c r="M90" i="2"/>
  <c r="AB90" i="2"/>
  <c r="L90" i="2"/>
  <c r="AI90" i="2"/>
  <c r="AK90" i="2" s="1"/>
  <c r="AA90" i="2"/>
  <c r="S90" i="2"/>
  <c r="T90" i="2" s="1"/>
  <c r="K90" i="2"/>
  <c r="AD89" i="2" l="1"/>
  <c r="AC89" i="2"/>
  <c r="V91" i="3"/>
  <c r="N91" i="3"/>
  <c r="M91" i="3"/>
  <c r="AB91" i="3"/>
  <c r="L91" i="3"/>
  <c r="AI91" i="3"/>
  <c r="AK91" i="3" s="1"/>
  <c r="AA91" i="3"/>
  <c r="S91" i="3"/>
  <c r="T91" i="3" s="1"/>
  <c r="K91" i="3"/>
  <c r="AH91" i="3"/>
  <c r="AJ91" i="3" s="1"/>
  <c r="Z91" i="3"/>
  <c r="AG91" i="3"/>
  <c r="Y91" i="3"/>
  <c r="I91" i="3"/>
  <c r="AF91" i="3"/>
  <c r="X91" i="3"/>
  <c r="J92" i="3"/>
  <c r="AE91" i="3"/>
  <c r="W91" i="3"/>
  <c r="R91" i="2"/>
  <c r="O90" i="2"/>
  <c r="Q90" i="2" s="1"/>
  <c r="R91" i="4"/>
  <c r="Q90" i="4"/>
  <c r="AC89" i="4"/>
  <c r="AD89" i="4"/>
  <c r="R91" i="3"/>
  <c r="O90" i="3"/>
  <c r="Q90" i="3" s="1"/>
  <c r="AI91" i="4"/>
  <c r="AK91" i="4" s="1"/>
  <c r="AA91" i="4"/>
  <c r="S91" i="4"/>
  <c r="T91" i="4" s="1"/>
  <c r="K91" i="4"/>
  <c r="AH91" i="4"/>
  <c r="AJ91" i="4" s="1"/>
  <c r="Z91" i="4"/>
  <c r="AG91" i="4"/>
  <c r="Y91" i="4"/>
  <c r="I91" i="4"/>
  <c r="AF91" i="4"/>
  <c r="X91" i="4"/>
  <c r="J92" i="4"/>
  <c r="AE91" i="4"/>
  <c r="W91" i="4"/>
  <c r="V91" i="4"/>
  <c r="N91" i="4"/>
  <c r="O91" i="4" s="1"/>
  <c r="M91" i="4"/>
  <c r="AB91" i="4"/>
  <c r="L91" i="4"/>
  <c r="AD89" i="3"/>
  <c r="AC89" i="3"/>
  <c r="M91" i="2"/>
  <c r="AB91" i="2"/>
  <c r="L91" i="2"/>
  <c r="AI91" i="2"/>
  <c r="AK91" i="2" s="1"/>
  <c r="AA91" i="2"/>
  <c r="S91" i="2"/>
  <c r="T91" i="2" s="1"/>
  <c r="K91" i="2"/>
  <c r="AH91" i="2"/>
  <c r="AJ91" i="2" s="1"/>
  <c r="Z91" i="2"/>
  <c r="AG91" i="2"/>
  <c r="Y91" i="2"/>
  <c r="I91" i="2"/>
  <c r="AF91" i="2"/>
  <c r="X91" i="2"/>
  <c r="J92" i="2"/>
  <c r="AE91" i="2"/>
  <c r="W91" i="2"/>
  <c r="V91" i="2"/>
  <c r="N91" i="2"/>
  <c r="AD90" i="2" l="1"/>
  <c r="AC90" i="2"/>
  <c r="AD90" i="3"/>
  <c r="AC90" i="3"/>
  <c r="R92" i="3"/>
  <c r="O91" i="3"/>
  <c r="Q91" i="3" s="1"/>
  <c r="R92" i="4"/>
  <c r="Q91" i="4"/>
  <c r="AG92" i="3"/>
  <c r="Y92" i="3"/>
  <c r="I92" i="3"/>
  <c r="AF92" i="3"/>
  <c r="X92" i="3"/>
  <c r="J93" i="3"/>
  <c r="AE92" i="3"/>
  <c r="W92" i="3"/>
  <c r="V92" i="3"/>
  <c r="N92" i="3"/>
  <c r="M92" i="3"/>
  <c r="AB92" i="3"/>
  <c r="L92" i="3"/>
  <c r="AI92" i="3"/>
  <c r="AK92" i="3" s="1"/>
  <c r="AA92" i="3"/>
  <c r="S92" i="3"/>
  <c r="T92" i="3" s="1"/>
  <c r="K92" i="3"/>
  <c r="AH92" i="3"/>
  <c r="AJ92" i="3" s="1"/>
  <c r="Z92" i="3"/>
  <c r="V92" i="4"/>
  <c r="N92" i="4"/>
  <c r="O92" i="4" s="1"/>
  <c r="M92" i="4"/>
  <c r="AB92" i="4"/>
  <c r="L92" i="4"/>
  <c r="AI92" i="4"/>
  <c r="AK92" i="4" s="1"/>
  <c r="AA92" i="4"/>
  <c r="S92" i="4"/>
  <c r="T92" i="4" s="1"/>
  <c r="K92" i="4"/>
  <c r="AH92" i="4"/>
  <c r="AJ92" i="4" s="1"/>
  <c r="Z92" i="4"/>
  <c r="AG92" i="4"/>
  <c r="Y92" i="4"/>
  <c r="I92" i="4"/>
  <c r="AF92" i="4"/>
  <c r="X92" i="4"/>
  <c r="J93" i="4"/>
  <c r="AE92" i="4"/>
  <c r="W92" i="4"/>
  <c r="R92" i="2"/>
  <c r="O91" i="2"/>
  <c r="Q91" i="2" s="1"/>
  <c r="AF92" i="2"/>
  <c r="X92" i="2"/>
  <c r="J93" i="2"/>
  <c r="AE92" i="2"/>
  <c r="W92" i="2"/>
  <c r="V92" i="2"/>
  <c r="N92" i="2"/>
  <c r="M92" i="2"/>
  <c r="AB92" i="2"/>
  <c r="L92" i="2"/>
  <c r="AI92" i="2"/>
  <c r="AK92" i="2" s="1"/>
  <c r="AA92" i="2"/>
  <c r="S92" i="2"/>
  <c r="T92" i="2" s="1"/>
  <c r="K92" i="2"/>
  <c r="AH92" i="2"/>
  <c r="AJ92" i="2" s="1"/>
  <c r="Z92" i="2"/>
  <c r="AG92" i="2"/>
  <c r="Y92" i="2"/>
  <c r="I92" i="2"/>
  <c r="AD90" i="4"/>
  <c r="AC90" i="4"/>
  <c r="R93" i="4" l="1"/>
  <c r="Q92" i="4"/>
  <c r="AB93" i="3"/>
  <c r="L93" i="3"/>
  <c r="AI93" i="3"/>
  <c r="AK93" i="3" s="1"/>
  <c r="AA93" i="3"/>
  <c r="S93" i="3"/>
  <c r="T93" i="3" s="1"/>
  <c r="K93" i="3"/>
  <c r="AH93" i="3"/>
  <c r="AJ93" i="3" s="1"/>
  <c r="Z93" i="3"/>
  <c r="AG93" i="3"/>
  <c r="Y93" i="3"/>
  <c r="I93" i="3"/>
  <c r="AF93" i="3"/>
  <c r="X93" i="3"/>
  <c r="J94" i="3"/>
  <c r="AE93" i="3"/>
  <c r="W93" i="3"/>
  <c r="V93" i="3"/>
  <c r="N93" i="3"/>
  <c r="M93" i="3"/>
  <c r="AD91" i="3"/>
  <c r="AC91" i="3"/>
  <c r="AI93" i="2"/>
  <c r="AK93" i="2" s="1"/>
  <c r="AA93" i="2"/>
  <c r="S93" i="2"/>
  <c r="T93" i="2" s="1"/>
  <c r="K93" i="2"/>
  <c r="AH93" i="2"/>
  <c r="AJ93" i="2" s="1"/>
  <c r="Z93" i="2"/>
  <c r="AG93" i="2"/>
  <c r="Y93" i="2"/>
  <c r="I93" i="2"/>
  <c r="AF93" i="2"/>
  <c r="X93" i="2"/>
  <c r="J94" i="2"/>
  <c r="AE93" i="2"/>
  <c r="W93" i="2"/>
  <c r="V93" i="2"/>
  <c r="N93" i="2"/>
  <c r="M93" i="2"/>
  <c r="AB93" i="2"/>
  <c r="L93" i="2"/>
  <c r="R93" i="3"/>
  <c r="O92" i="3"/>
  <c r="Q92" i="3" s="1"/>
  <c r="AG93" i="4"/>
  <c r="Y93" i="4"/>
  <c r="I93" i="4"/>
  <c r="AF93" i="4"/>
  <c r="X93" i="4"/>
  <c r="J94" i="4"/>
  <c r="AE93" i="4"/>
  <c r="W93" i="4"/>
  <c r="V93" i="4"/>
  <c r="N93" i="4"/>
  <c r="O93" i="4" s="1"/>
  <c r="M93" i="4"/>
  <c r="AB93" i="4"/>
  <c r="L93" i="4"/>
  <c r="AI93" i="4"/>
  <c r="AK93" i="4" s="1"/>
  <c r="AA93" i="4"/>
  <c r="S93" i="4"/>
  <c r="T93" i="4" s="1"/>
  <c r="K93" i="4"/>
  <c r="AH93" i="4"/>
  <c r="AJ93" i="4" s="1"/>
  <c r="Z93" i="4"/>
  <c r="AD91" i="4"/>
  <c r="AC91" i="4"/>
  <c r="AC91" i="2"/>
  <c r="AD91" i="2"/>
  <c r="R93" i="2"/>
  <c r="O92" i="2"/>
  <c r="Q92" i="2" s="1"/>
  <c r="R94" i="2" l="1"/>
  <c r="O93" i="2"/>
  <c r="Q93" i="2" s="1"/>
  <c r="R94" i="3"/>
  <c r="O93" i="3"/>
  <c r="Q93" i="3" s="1"/>
  <c r="V94" i="2"/>
  <c r="N94" i="2"/>
  <c r="M94" i="2"/>
  <c r="AB94" i="2"/>
  <c r="L94" i="2"/>
  <c r="AI94" i="2"/>
  <c r="AK94" i="2" s="1"/>
  <c r="AA94" i="2"/>
  <c r="S94" i="2"/>
  <c r="T94" i="2" s="1"/>
  <c r="K94" i="2"/>
  <c r="AH94" i="2"/>
  <c r="AJ94" i="2" s="1"/>
  <c r="Z94" i="2"/>
  <c r="AG94" i="2"/>
  <c r="Y94" i="2"/>
  <c r="I94" i="2"/>
  <c r="AF94" i="2"/>
  <c r="X94" i="2"/>
  <c r="J95" i="2"/>
  <c r="AE94" i="2"/>
  <c r="W94" i="2"/>
  <c r="AD92" i="3"/>
  <c r="AC92" i="3"/>
  <c r="AD92" i="2"/>
  <c r="AC92" i="2"/>
  <c r="AD92" i="4"/>
  <c r="AC92" i="4"/>
  <c r="R94" i="4"/>
  <c r="Q93" i="4"/>
  <c r="AB94" i="4"/>
  <c r="L94" i="4"/>
  <c r="AI94" i="4"/>
  <c r="AK94" i="4" s="1"/>
  <c r="AA94" i="4"/>
  <c r="S94" i="4"/>
  <c r="T94" i="4" s="1"/>
  <c r="K94" i="4"/>
  <c r="AH94" i="4"/>
  <c r="AJ94" i="4" s="1"/>
  <c r="Z94" i="4"/>
  <c r="AG94" i="4"/>
  <c r="Y94" i="4"/>
  <c r="I94" i="4"/>
  <c r="AF94" i="4"/>
  <c r="X94" i="4"/>
  <c r="J95" i="4"/>
  <c r="AE94" i="4"/>
  <c r="W94" i="4"/>
  <c r="V94" i="4"/>
  <c r="N94" i="4"/>
  <c r="O94" i="4" s="1"/>
  <c r="M94" i="4"/>
  <c r="J95" i="3"/>
  <c r="AE94" i="3"/>
  <c r="W94" i="3"/>
  <c r="V94" i="3"/>
  <c r="N94" i="3"/>
  <c r="M94" i="3"/>
  <c r="AB94" i="3"/>
  <c r="L94" i="3"/>
  <c r="AI94" i="3"/>
  <c r="AK94" i="3" s="1"/>
  <c r="AA94" i="3"/>
  <c r="S94" i="3"/>
  <c r="T94" i="3" s="1"/>
  <c r="K94" i="3"/>
  <c r="AH94" i="3"/>
  <c r="AJ94" i="3" s="1"/>
  <c r="Z94" i="3"/>
  <c r="AG94" i="3"/>
  <c r="Y94" i="3"/>
  <c r="I94" i="3"/>
  <c r="AF94" i="3"/>
  <c r="X94" i="3"/>
  <c r="R95" i="2" l="1"/>
  <c r="O94" i="2"/>
  <c r="Q94" i="2" s="1"/>
  <c r="AG95" i="2"/>
  <c r="Y95" i="2"/>
  <c r="I95" i="2"/>
  <c r="AF95" i="2"/>
  <c r="X95" i="2"/>
  <c r="J96" i="2"/>
  <c r="AE95" i="2"/>
  <c r="W95" i="2"/>
  <c r="V95" i="2"/>
  <c r="N95" i="2"/>
  <c r="M95" i="2"/>
  <c r="AB95" i="2"/>
  <c r="L95" i="2"/>
  <c r="AI95" i="2"/>
  <c r="AK95" i="2" s="1"/>
  <c r="AA95" i="2"/>
  <c r="S95" i="2"/>
  <c r="T95" i="2" s="1"/>
  <c r="K95" i="2"/>
  <c r="AH95" i="2"/>
  <c r="AJ95" i="2" s="1"/>
  <c r="Z95" i="2"/>
  <c r="AH95" i="3"/>
  <c r="AJ95" i="3" s="1"/>
  <c r="Z95" i="3"/>
  <c r="AG95" i="3"/>
  <c r="Y95" i="3"/>
  <c r="I95" i="3"/>
  <c r="AF95" i="3"/>
  <c r="X95" i="3"/>
  <c r="J96" i="3"/>
  <c r="AE95" i="3"/>
  <c r="W95" i="3"/>
  <c r="V95" i="3"/>
  <c r="N95" i="3"/>
  <c r="M95" i="3"/>
  <c r="AB95" i="3"/>
  <c r="L95" i="3"/>
  <c r="AI95" i="3"/>
  <c r="AK95" i="3" s="1"/>
  <c r="AA95" i="3"/>
  <c r="S95" i="3"/>
  <c r="T95" i="3" s="1"/>
  <c r="K95" i="3"/>
  <c r="AD93" i="3"/>
  <c r="AC93" i="3"/>
  <c r="R95" i="4"/>
  <c r="Q94" i="4"/>
  <c r="AD93" i="2"/>
  <c r="AC93" i="2"/>
  <c r="J96" i="4"/>
  <c r="AE95" i="4"/>
  <c r="W95" i="4"/>
  <c r="V95" i="4"/>
  <c r="N95" i="4"/>
  <c r="O95" i="4" s="1"/>
  <c r="M95" i="4"/>
  <c r="AB95" i="4"/>
  <c r="L95" i="4"/>
  <c r="AI95" i="4"/>
  <c r="AK95" i="4" s="1"/>
  <c r="AA95" i="4"/>
  <c r="S95" i="4"/>
  <c r="T95" i="4" s="1"/>
  <c r="K95" i="4"/>
  <c r="AH95" i="4"/>
  <c r="AJ95" i="4" s="1"/>
  <c r="Z95" i="4"/>
  <c r="AG95" i="4"/>
  <c r="Y95" i="4"/>
  <c r="I95" i="4"/>
  <c r="AF95" i="4"/>
  <c r="X95" i="4"/>
  <c r="R95" i="3"/>
  <c r="O94" i="3"/>
  <c r="Q94" i="3" s="1"/>
  <c r="AD93" i="4"/>
  <c r="AC93" i="4"/>
  <c r="AB96" i="2" l="1"/>
  <c r="L96" i="2"/>
  <c r="AI96" i="2"/>
  <c r="AK96" i="2" s="1"/>
  <c r="AA96" i="2"/>
  <c r="S96" i="2"/>
  <c r="T96" i="2" s="1"/>
  <c r="K96" i="2"/>
  <c r="AH96" i="2"/>
  <c r="AJ96" i="2" s="1"/>
  <c r="Z96" i="2"/>
  <c r="AG96" i="2"/>
  <c r="Y96" i="2"/>
  <c r="I96" i="2"/>
  <c r="AF96" i="2"/>
  <c r="X96" i="2"/>
  <c r="J97" i="2"/>
  <c r="AE96" i="2"/>
  <c r="W96" i="2"/>
  <c r="V96" i="2"/>
  <c r="N96" i="2"/>
  <c r="M96" i="2"/>
  <c r="R96" i="2"/>
  <c r="O95" i="2"/>
  <c r="Q95" i="2" s="1"/>
  <c r="AD94" i="3"/>
  <c r="AC94" i="3"/>
  <c r="R96" i="4"/>
  <c r="Q95" i="4"/>
  <c r="R96" i="3"/>
  <c r="O95" i="3"/>
  <c r="Q95" i="3" s="1"/>
  <c r="AD94" i="2"/>
  <c r="AC94" i="2"/>
  <c r="M96" i="3"/>
  <c r="AB96" i="3"/>
  <c r="L96" i="3"/>
  <c r="AI96" i="3"/>
  <c r="AK96" i="3" s="1"/>
  <c r="AA96" i="3"/>
  <c r="S96" i="3"/>
  <c r="T96" i="3" s="1"/>
  <c r="K96" i="3"/>
  <c r="AH96" i="3"/>
  <c r="AJ96" i="3" s="1"/>
  <c r="Z96" i="3"/>
  <c r="AG96" i="3"/>
  <c r="Y96" i="3"/>
  <c r="I96" i="3"/>
  <c r="AF96" i="3"/>
  <c r="X96" i="3"/>
  <c r="J97" i="3"/>
  <c r="AE96" i="3"/>
  <c r="W96" i="3"/>
  <c r="V96" i="3"/>
  <c r="N96" i="3"/>
  <c r="AD94" i="4"/>
  <c r="AC94" i="4"/>
  <c r="AH96" i="4"/>
  <c r="AJ96" i="4" s="1"/>
  <c r="Z96" i="4"/>
  <c r="AG96" i="4"/>
  <c r="Y96" i="4"/>
  <c r="I96" i="4"/>
  <c r="AF96" i="4"/>
  <c r="X96" i="4"/>
  <c r="J97" i="4"/>
  <c r="AE96" i="4"/>
  <c r="W96" i="4"/>
  <c r="V96" i="4"/>
  <c r="N96" i="4"/>
  <c r="O96" i="4" s="1"/>
  <c r="M96" i="4"/>
  <c r="AB96" i="4"/>
  <c r="L96" i="4"/>
  <c r="AI96" i="4"/>
  <c r="AK96" i="4" s="1"/>
  <c r="AA96" i="4"/>
  <c r="S96" i="4"/>
  <c r="T96" i="4" s="1"/>
  <c r="K96" i="4"/>
  <c r="J98" i="2" l="1"/>
  <c r="AE97" i="2"/>
  <c r="W97" i="2"/>
  <c r="V97" i="2"/>
  <c r="N97" i="2"/>
  <c r="M97" i="2"/>
  <c r="AB97" i="2"/>
  <c r="L97" i="2"/>
  <c r="AI97" i="2"/>
  <c r="AK97" i="2" s="1"/>
  <c r="AA97" i="2"/>
  <c r="S97" i="2"/>
  <c r="T97" i="2" s="1"/>
  <c r="K97" i="2"/>
  <c r="AH97" i="2"/>
  <c r="AJ97" i="2" s="1"/>
  <c r="Z97" i="2"/>
  <c r="AG97" i="2"/>
  <c r="Y97" i="2"/>
  <c r="I97" i="2"/>
  <c r="AF97" i="2"/>
  <c r="X97" i="2"/>
  <c r="R97" i="4"/>
  <c r="Q96" i="4"/>
  <c r="AD95" i="2"/>
  <c r="AC95" i="2"/>
  <c r="AD95" i="3"/>
  <c r="AC95" i="3"/>
  <c r="R97" i="2"/>
  <c r="O96" i="2"/>
  <c r="Q96" i="2" s="1"/>
  <c r="AF97" i="3"/>
  <c r="X97" i="3"/>
  <c r="J98" i="3"/>
  <c r="AE97" i="3"/>
  <c r="W97" i="3"/>
  <c r="V97" i="3"/>
  <c r="N97" i="3"/>
  <c r="M97" i="3"/>
  <c r="AB97" i="3"/>
  <c r="L97" i="3"/>
  <c r="AI97" i="3"/>
  <c r="AK97" i="3" s="1"/>
  <c r="AA97" i="3"/>
  <c r="S97" i="3"/>
  <c r="T97" i="3" s="1"/>
  <c r="K97" i="3"/>
  <c r="AH97" i="3"/>
  <c r="AJ97" i="3" s="1"/>
  <c r="Z97" i="3"/>
  <c r="AG97" i="3"/>
  <c r="Y97" i="3"/>
  <c r="I97" i="3"/>
  <c r="M97" i="4"/>
  <c r="AB97" i="4"/>
  <c r="L97" i="4"/>
  <c r="AI97" i="4"/>
  <c r="AK97" i="4" s="1"/>
  <c r="AA97" i="4"/>
  <c r="S97" i="4"/>
  <c r="T97" i="4" s="1"/>
  <c r="K97" i="4"/>
  <c r="AH97" i="4"/>
  <c r="AJ97" i="4" s="1"/>
  <c r="Z97" i="4"/>
  <c r="AG97" i="4"/>
  <c r="Y97" i="4"/>
  <c r="I97" i="4"/>
  <c r="AF97" i="4"/>
  <c r="X97" i="4"/>
  <c r="J98" i="4"/>
  <c r="AE97" i="4"/>
  <c r="W97" i="4"/>
  <c r="V97" i="4"/>
  <c r="N97" i="4"/>
  <c r="O97" i="4" s="1"/>
  <c r="R97" i="3"/>
  <c r="O96" i="3"/>
  <c r="Q96" i="3" s="1"/>
  <c r="AD95" i="4"/>
  <c r="AC95" i="4"/>
  <c r="AD96" i="4" l="1"/>
  <c r="AC96" i="4"/>
  <c r="R98" i="2"/>
  <c r="O97" i="2"/>
  <c r="Q97" i="2" s="1"/>
  <c r="AF98" i="4"/>
  <c r="X98" i="4"/>
  <c r="J99" i="4"/>
  <c r="AE98" i="4"/>
  <c r="W98" i="4"/>
  <c r="V98" i="4"/>
  <c r="N98" i="4"/>
  <c r="O98" i="4" s="1"/>
  <c r="M98" i="4"/>
  <c r="AB98" i="4"/>
  <c r="L98" i="4"/>
  <c r="AI98" i="4"/>
  <c r="AK98" i="4" s="1"/>
  <c r="AA98" i="4"/>
  <c r="S98" i="4"/>
  <c r="T98" i="4" s="1"/>
  <c r="K98" i="4"/>
  <c r="AH98" i="4"/>
  <c r="AJ98" i="4" s="1"/>
  <c r="Z98" i="4"/>
  <c r="AG98" i="4"/>
  <c r="Y98" i="4"/>
  <c r="I98" i="4"/>
  <c r="AC96" i="3"/>
  <c r="AD96" i="3"/>
  <c r="AD96" i="2"/>
  <c r="AC96" i="2"/>
  <c r="R98" i="4"/>
  <c r="Q97" i="4"/>
  <c r="AH98" i="2"/>
  <c r="AJ98" i="2" s="1"/>
  <c r="Z98" i="2"/>
  <c r="AG98" i="2"/>
  <c r="Y98" i="2"/>
  <c r="I98" i="2"/>
  <c r="AF98" i="2"/>
  <c r="X98" i="2"/>
  <c r="J99" i="2"/>
  <c r="AE98" i="2"/>
  <c r="W98" i="2"/>
  <c r="V98" i="2"/>
  <c r="N98" i="2"/>
  <c r="M98" i="2"/>
  <c r="AB98" i="2"/>
  <c r="L98" i="2"/>
  <c r="AI98" i="2"/>
  <c r="AK98" i="2" s="1"/>
  <c r="AA98" i="2"/>
  <c r="S98" i="2"/>
  <c r="T98" i="2" s="1"/>
  <c r="K98" i="2"/>
  <c r="R98" i="3"/>
  <c r="O97" i="3"/>
  <c r="Q97" i="3" s="1"/>
  <c r="AI98" i="3"/>
  <c r="AK98" i="3" s="1"/>
  <c r="AA98" i="3"/>
  <c r="S98" i="3"/>
  <c r="T98" i="3" s="1"/>
  <c r="K98" i="3"/>
  <c r="AH98" i="3"/>
  <c r="AJ98" i="3" s="1"/>
  <c r="Z98" i="3"/>
  <c r="AG98" i="3"/>
  <c r="Y98" i="3"/>
  <c r="I98" i="3"/>
  <c r="AF98" i="3"/>
  <c r="X98" i="3"/>
  <c r="J99" i="3"/>
  <c r="AE98" i="3"/>
  <c r="W98" i="3"/>
  <c r="V98" i="3"/>
  <c r="N98" i="3"/>
  <c r="M98" i="3"/>
  <c r="AB98" i="3"/>
  <c r="L98" i="3"/>
  <c r="AC97" i="4" l="1"/>
  <c r="AD97" i="4"/>
  <c r="AI99" i="4"/>
  <c r="AK99" i="4" s="1"/>
  <c r="AA99" i="4"/>
  <c r="S99" i="4"/>
  <c r="T99" i="4" s="1"/>
  <c r="K99" i="4"/>
  <c r="AH99" i="4"/>
  <c r="AJ99" i="4" s="1"/>
  <c r="Z99" i="4"/>
  <c r="AG99" i="4"/>
  <c r="Y99" i="4"/>
  <c r="I99" i="4"/>
  <c r="AF99" i="4"/>
  <c r="X99" i="4"/>
  <c r="J100" i="4"/>
  <c r="AE99" i="4"/>
  <c r="W99" i="4"/>
  <c r="V99" i="4"/>
  <c r="N99" i="4"/>
  <c r="O99" i="4" s="1"/>
  <c r="M99" i="4"/>
  <c r="AB99" i="4"/>
  <c r="L99" i="4"/>
  <c r="AD97" i="3"/>
  <c r="AC97" i="3"/>
  <c r="AD97" i="2"/>
  <c r="AC97" i="2"/>
  <c r="R99" i="4"/>
  <c r="Q98" i="4"/>
  <c r="M99" i="2"/>
  <c r="AB99" i="2"/>
  <c r="L99" i="2"/>
  <c r="AI99" i="2"/>
  <c r="AK99" i="2" s="1"/>
  <c r="AA99" i="2"/>
  <c r="S99" i="2"/>
  <c r="T99" i="2" s="1"/>
  <c r="K99" i="2"/>
  <c r="AH99" i="2"/>
  <c r="AJ99" i="2" s="1"/>
  <c r="Z99" i="2"/>
  <c r="AG99" i="2"/>
  <c r="Y99" i="2"/>
  <c r="I99" i="2"/>
  <c r="AF99" i="2"/>
  <c r="X99" i="2"/>
  <c r="J100" i="2"/>
  <c r="AE99" i="2"/>
  <c r="W99" i="2"/>
  <c r="V99" i="2"/>
  <c r="N99" i="2"/>
  <c r="R99" i="3"/>
  <c r="O98" i="3"/>
  <c r="Q98" i="3" s="1"/>
  <c r="R99" i="2"/>
  <c r="O98" i="2"/>
  <c r="Q98" i="2" s="1"/>
  <c r="V99" i="3"/>
  <c r="N99" i="3"/>
  <c r="M99" i="3"/>
  <c r="AB99" i="3"/>
  <c r="L99" i="3"/>
  <c r="AI99" i="3"/>
  <c r="AK99" i="3" s="1"/>
  <c r="AA99" i="3"/>
  <c r="S99" i="3"/>
  <c r="T99" i="3" s="1"/>
  <c r="K99" i="3"/>
  <c r="AH99" i="3"/>
  <c r="AJ99" i="3" s="1"/>
  <c r="Z99" i="3"/>
  <c r="AG99" i="3"/>
  <c r="Y99" i="3"/>
  <c r="I99" i="3"/>
  <c r="AF99" i="3"/>
  <c r="X99" i="3"/>
  <c r="J100" i="3"/>
  <c r="AE99" i="3"/>
  <c r="W99" i="3"/>
  <c r="R100" i="2" l="1"/>
  <c r="O99" i="2"/>
  <c r="Q99" i="2" s="1"/>
  <c r="V100" i="4"/>
  <c r="N100" i="4"/>
  <c r="O100" i="4" s="1"/>
  <c r="M100" i="4"/>
  <c r="AB100" i="4"/>
  <c r="L100" i="4"/>
  <c r="AI100" i="4"/>
  <c r="AK100" i="4" s="1"/>
  <c r="AA100" i="4"/>
  <c r="S100" i="4"/>
  <c r="T100" i="4" s="1"/>
  <c r="K100" i="4"/>
  <c r="AH100" i="4"/>
  <c r="AJ100" i="4" s="1"/>
  <c r="Z100" i="4"/>
  <c r="AG100" i="4"/>
  <c r="Y100" i="4"/>
  <c r="I100" i="4"/>
  <c r="AF100" i="4"/>
  <c r="X100" i="4"/>
  <c r="J101" i="4"/>
  <c r="AE100" i="4"/>
  <c r="W100" i="4"/>
  <c r="AD98" i="4"/>
  <c r="AC98" i="4"/>
  <c r="R100" i="3"/>
  <c r="O99" i="3"/>
  <c r="Q99" i="3" s="1"/>
  <c r="AD98" i="3"/>
  <c r="AC98" i="3"/>
  <c r="R100" i="4"/>
  <c r="Q99" i="4"/>
  <c r="AG100" i="3"/>
  <c r="Y100" i="3"/>
  <c r="I100" i="3"/>
  <c r="AF100" i="3"/>
  <c r="X100" i="3"/>
  <c r="J101" i="3"/>
  <c r="AE100" i="3"/>
  <c r="W100" i="3"/>
  <c r="V100" i="3"/>
  <c r="N100" i="3"/>
  <c r="M100" i="3"/>
  <c r="AB100" i="3"/>
  <c r="L100" i="3"/>
  <c r="AI100" i="3"/>
  <c r="AK100" i="3" s="1"/>
  <c r="AA100" i="3"/>
  <c r="S100" i="3"/>
  <c r="T100" i="3" s="1"/>
  <c r="K100" i="3"/>
  <c r="AH100" i="3"/>
  <c r="AJ100" i="3" s="1"/>
  <c r="Z100" i="3"/>
  <c r="AD98" i="2"/>
  <c r="AC98" i="2"/>
  <c r="AF100" i="2"/>
  <c r="X100" i="2"/>
  <c r="J101" i="2"/>
  <c r="AE100" i="2"/>
  <c r="W100" i="2"/>
  <c r="V100" i="2"/>
  <c r="N100" i="2"/>
  <c r="M100" i="2"/>
  <c r="AB100" i="2"/>
  <c r="L100" i="2"/>
  <c r="AI100" i="2"/>
  <c r="AK100" i="2" s="1"/>
  <c r="AA100" i="2"/>
  <c r="S100" i="2"/>
  <c r="T100" i="2" s="1"/>
  <c r="K100" i="2"/>
  <c r="AH100" i="2"/>
  <c r="AJ100" i="2" s="1"/>
  <c r="Z100" i="2"/>
  <c r="AG100" i="2"/>
  <c r="Y100" i="2"/>
  <c r="I100" i="2"/>
  <c r="R101" i="3" l="1"/>
  <c r="O100" i="3"/>
  <c r="Q100" i="3" s="1"/>
  <c r="AI101" i="2"/>
  <c r="AK101" i="2" s="1"/>
  <c r="AA101" i="2"/>
  <c r="S101" i="2"/>
  <c r="T101" i="2" s="1"/>
  <c r="K101" i="2"/>
  <c r="AH101" i="2"/>
  <c r="AJ101" i="2" s="1"/>
  <c r="Z101" i="2"/>
  <c r="AG101" i="2"/>
  <c r="Y101" i="2"/>
  <c r="I101" i="2"/>
  <c r="AF101" i="2"/>
  <c r="X101" i="2"/>
  <c r="J102" i="2"/>
  <c r="AE101" i="2"/>
  <c r="W101" i="2"/>
  <c r="V101" i="2"/>
  <c r="N101" i="2"/>
  <c r="M101" i="2"/>
  <c r="AB101" i="2"/>
  <c r="L101" i="2"/>
  <c r="AB101" i="3"/>
  <c r="L101" i="3"/>
  <c r="AI101" i="3"/>
  <c r="AK101" i="3" s="1"/>
  <c r="AA101" i="3"/>
  <c r="S101" i="3"/>
  <c r="T101" i="3" s="1"/>
  <c r="K101" i="3"/>
  <c r="AH101" i="3"/>
  <c r="AJ101" i="3" s="1"/>
  <c r="Z101" i="3"/>
  <c r="AG101" i="3"/>
  <c r="Y101" i="3"/>
  <c r="I101" i="3"/>
  <c r="AF101" i="3"/>
  <c r="X101" i="3"/>
  <c r="J102" i="3"/>
  <c r="AE101" i="3"/>
  <c r="W101" i="3"/>
  <c r="V101" i="3"/>
  <c r="N101" i="3"/>
  <c r="M101" i="3"/>
  <c r="R101" i="4"/>
  <c r="Q100" i="4"/>
  <c r="AG101" i="4"/>
  <c r="Y101" i="4"/>
  <c r="I101" i="4"/>
  <c r="AF101" i="4"/>
  <c r="X101" i="4"/>
  <c r="J102" i="4"/>
  <c r="AE101" i="4"/>
  <c r="W101" i="4"/>
  <c r="V101" i="4"/>
  <c r="N101" i="4"/>
  <c r="O101" i="4" s="1"/>
  <c r="M101" i="4"/>
  <c r="AB101" i="4"/>
  <c r="L101" i="4"/>
  <c r="AI101" i="4"/>
  <c r="AK101" i="4" s="1"/>
  <c r="AA101" i="4"/>
  <c r="S101" i="4"/>
  <c r="T101" i="4" s="1"/>
  <c r="K101" i="4"/>
  <c r="AH101" i="4"/>
  <c r="AJ101" i="4" s="1"/>
  <c r="Z101" i="4"/>
  <c r="R101" i="2"/>
  <c r="O100" i="2"/>
  <c r="Q100" i="2" s="1"/>
  <c r="AC99" i="2"/>
  <c r="AD99" i="2"/>
  <c r="AD99" i="4"/>
  <c r="AC99" i="4"/>
  <c r="AD99" i="3"/>
  <c r="AC99" i="3"/>
  <c r="J103" i="3" l="1"/>
  <c r="AE102" i="3"/>
  <c r="W102" i="3"/>
  <c r="V102" i="3"/>
  <c r="N102" i="3"/>
  <c r="M102" i="3"/>
  <c r="AB102" i="3"/>
  <c r="L102" i="3"/>
  <c r="AI102" i="3"/>
  <c r="AK102" i="3" s="1"/>
  <c r="AA102" i="3"/>
  <c r="S102" i="3"/>
  <c r="T102" i="3" s="1"/>
  <c r="K102" i="3"/>
  <c r="AH102" i="3"/>
  <c r="AJ102" i="3" s="1"/>
  <c r="Z102" i="3"/>
  <c r="AG102" i="3"/>
  <c r="Y102" i="3"/>
  <c r="I102" i="3"/>
  <c r="AF102" i="3"/>
  <c r="X102" i="3"/>
  <c r="R102" i="2"/>
  <c r="O101" i="2"/>
  <c r="Q101" i="2" s="1"/>
  <c r="V102" i="2"/>
  <c r="N102" i="2"/>
  <c r="M102" i="2"/>
  <c r="AB102" i="2"/>
  <c r="L102" i="2"/>
  <c r="AI102" i="2"/>
  <c r="AK102" i="2" s="1"/>
  <c r="AA102" i="2"/>
  <c r="S102" i="2"/>
  <c r="T102" i="2" s="1"/>
  <c r="K102" i="2"/>
  <c r="AH102" i="2"/>
  <c r="AJ102" i="2" s="1"/>
  <c r="Z102" i="2"/>
  <c r="AG102" i="2"/>
  <c r="Y102" i="2"/>
  <c r="I102" i="2"/>
  <c r="AF102" i="2"/>
  <c r="X102" i="2"/>
  <c r="J103" i="2"/>
  <c r="AE102" i="2"/>
  <c r="W102" i="2"/>
  <c r="R102" i="4"/>
  <c r="Q101" i="4"/>
  <c r="AD100" i="4"/>
  <c r="AC100" i="4"/>
  <c r="AD100" i="3"/>
  <c r="AC100" i="3"/>
  <c r="AB102" i="4"/>
  <c r="L102" i="4"/>
  <c r="AI102" i="4"/>
  <c r="AK102" i="4" s="1"/>
  <c r="AA102" i="4"/>
  <c r="S102" i="4"/>
  <c r="T102" i="4" s="1"/>
  <c r="K102" i="4"/>
  <c r="AH102" i="4"/>
  <c r="AJ102" i="4" s="1"/>
  <c r="Z102" i="4"/>
  <c r="AG102" i="4"/>
  <c r="Y102" i="4"/>
  <c r="I102" i="4"/>
  <c r="AF102" i="4"/>
  <c r="X102" i="4"/>
  <c r="J103" i="4"/>
  <c r="AE102" i="4"/>
  <c r="W102" i="4"/>
  <c r="V102" i="4"/>
  <c r="N102" i="4"/>
  <c r="O102" i="4" s="1"/>
  <c r="M102" i="4"/>
  <c r="AD100" i="2"/>
  <c r="AC100" i="2"/>
  <c r="R102" i="3"/>
  <c r="O101" i="3"/>
  <c r="Q101" i="3" s="1"/>
  <c r="AD101" i="2" l="1"/>
  <c r="AC101" i="2"/>
  <c r="R103" i="3"/>
  <c r="O102" i="3"/>
  <c r="Q102" i="3" s="1"/>
  <c r="AG103" i="2"/>
  <c r="Y103" i="2"/>
  <c r="I103" i="2"/>
  <c r="AF103" i="2"/>
  <c r="X103" i="2"/>
  <c r="J104" i="2"/>
  <c r="AE103" i="2"/>
  <c r="W103" i="2"/>
  <c r="V103" i="2"/>
  <c r="N103" i="2"/>
  <c r="M103" i="2"/>
  <c r="AB103" i="2"/>
  <c r="L103" i="2"/>
  <c r="AI103" i="2"/>
  <c r="AK103" i="2" s="1"/>
  <c r="AA103" i="2"/>
  <c r="S103" i="2"/>
  <c r="T103" i="2" s="1"/>
  <c r="K103" i="2"/>
  <c r="AH103" i="2"/>
  <c r="AJ103" i="2" s="1"/>
  <c r="Z103" i="2"/>
  <c r="AD101" i="4"/>
  <c r="AC101" i="4"/>
  <c r="J104" i="4"/>
  <c r="AE103" i="4"/>
  <c r="W103" i="4"/>
  <c r="V103" i="4"/>
  <c r="N103" i="4"/>
  <c r="O103" i="4" s="1"/>
  <c r="M103" i="4"/>
  <c r="AB103" i="4"/>
  <c r="L103" i="4"/>
  <c r="AI103" i="4"/>
  <c r="AK103" i="4" s="1"/>
  <c r="AA103" i="4"/>
  <c r="S103" i="4"/>
  <c r="T103" i="4" s="1"/>
  <c r="K103" i="4"/>
  <c r="AH103" i="4"/>
  <c r="AJ103" i="4" s="1"/>
  <c r="Z103" i="4"/>
  <c r="AG103" i="4"/>
  <c r="Y103" i="4"/>
  <c r="I103" i="4"/>
  <c r="AF103" i="4"/>
  <c r="X103" i="4"/>
  <c r="AH103" i="3"/>
  <c r="AJ103" i="3" s="1"/>
  <c r="Z103" i="3"/>
  <c r="AG103" i="3"/>
  <c r="Y103" i="3"/>
  <c r="I103" i="3"/>
  <c r="AF103" i="3"/>
  <c r="X103" i="3"/>
  <c r="J104" i="3"/>
  <c r="AE103" i="3"/>
  <c r="W103" i="3"/>
  <c r="V103" i="3"/>
  <c r="N103" i="3"/>
  <c r="M103" i="3"/>
  <c r="AB103" i="3"/>
  <c r="L103" i="3"/>
  <c r="AI103" i="3"/>
  <c r="AK103" i="3" s="1"/>
  <c r="AA103" i="3"/>
  <c r="S103" i="3"/>
  <c r="T103" i="3" s="1"/>
  <c r="K103" i="3"/>
  <c r="AD101" i="3"/>
  <c r="AC101" i="3"/>
  <c r="R103" i="4"/>
  <c r="Q102" i="4"/>
  <c r="R103" i="2"/>
  <c r="O102" i="2"/>
  <c r="Q102" i="2" s="1"/>
  <c r="M104" i="3" l="1"/>
  <c r="AB104" i="3"/>
  <c r="L104" i="3"/>
  <c r="AI104" i="3"/>
  <c r="AK104" i="3" s="1"/>
  <c r="AA104" i="3"/>
  <c r="S104" i="3"/>
  <c r="T104" i="3" s="1"/>
  <c r="K104" i="3"/>
  <c r="AH104" i="3"/>
  <c r="AJ104" i="3" s="1"/>
  <c r="Z104" i="3"/>
  <c r="AG104" i="3"/>
  <c r="Y104" i="3"/>
  <c r="I104" i="3"/>
  <c r="AF104" i="3"/>
  <c r="X104" i="3"/>
  <c r="J105" i="3"/>
  <c r="AE104" i="3"/>
  <c r="W104" i="3"/>
  <c r="V104" i="3"/>
  <c r="N104" i="3"/>
  <c r="R104" i="2"/>
  <c r="O103" i="2"/>
  <c r="Q103" i="2" s="1"/>
  <c r="AD102" i="3"/>
  <c r="AC102" i="3"/>
  <c r="R104" i="3"/>
  <c r="O103" i="3"/>
  <c r="Q103" i="3" s="1"/>
  <c r="AH104" i="4"/>
  <c r="AJ104" i="4" s="1"/>
  <c r="Z104" i="4"/>
  <c r="AG104" i="4"/>
  <c r="Y104" i="4"/>
  <c r="I104" i="4"/>
  <c r="AF104" i="4"/>
  <c r="X104" i="4"/>
  <c r="J105" i="4"/>
  <c r="AE104" i="4"/>
  <c r="W104" i="4"/>
  <c r="V104" i="4"/>
  <c r="N104" i="4"/>
  <c r="O104" i="4" s="1"/>
  <c r="M104" i="4"/>
  <c r="AB104" i="4"/>
  <c r="L104" i="4"/>
  <c r="AI104" i="4"/>
  <c r="AK104" i="4" s="1"/>
  <c r="AA104" i="4"/>
  <c r="S104" i="4"/>
  <c r="T104" i="4" s="1"/>
  <c r="K104" i="4"/>
  <c r="AB104" i="2"/>
  <c r="L104" i="2"/>
  <c r="AI104" i="2"/>
  <c r="AK104" i="2" s="1"/>
  <c r="AA104" i="2"/>
  <c r="S104" i="2"/>
  <c r="T104" i="2" s="1"/>
  <c r="K104" i="2"/>
  <c r="AH104" i="2"/>
  <c r="AJ104" i="2" s="1"/>
  <c r="Z104" i="2"/>
  <c r="AG104" i="2"/>
  <c r="Y104" i="2"/>
  <c r="I104" i="2"/>
  <c r="AF104" i="2"/>
  <c r="X104" i="2"/>
  <c r="J105" i="2"/>
  <c r="AE104" i="2"/>
  <c r="W104" i="2"/>
  <c r="V104" i="2"/>
  <c r="N104" i="2"/>
  <c r="M104" i="2"/>
  <c r="AD102" i="2"/>
  <c r="AC102" i="2"/>
  <c r="R104" i="4"/>
  <c r="Q103" i="4"/>
  <c r="AD102" i="4"/>
  <c r="AC102" i="4"/>
  <c r="AD103" i="2" l="1"/>
  <c r="AC103" i="2"/>
  <c r="AD103" i="3"/>
  <c r="AC103" i="3"/>
  <c r="R105" i="4"/>
  <c r="Q104" i="4"/>
  <c r="R105" i="3"/>
  <c r="O104" i="3"/>
  <c r="Q104" i="3" s="1"/>
  <c r="AD103" i="4"/>
  <c r="AC103" i="4"/>
  <c r="J106" i="2"/>
  <c r="AE105" i="2"/>
  <c r="W105" i="2"/>
  <c r="V105" i="2"/>
  <c r="N105" i="2"/>
  <c r="M105" i="2"/>
  <c r="AB105" i="2"/>
  <c r="L105" i="2"/>
  <c r="AI105" i="2"/>
  <c r="AK105" i="2" s="1"/>
  <c r="AA105" i="2"/>
  <c r="S105" i="2"/>
  <c r="T105" i="2" s="1"/>
  <c r="K105" i="2"/>
  <c r="AH105" i="2"/>
  <c r="AJ105" i="2" s="1"/>
  <c r="Z105" i="2"/>
  <c r="AG105" i="2"/>
  <c r="Y105" i="2"/>
  <c r="I105" i="2"/>
  <c r="AF105" i="2"/>
  <c r="X105" i="2"/>
  <c r="M105" i="4"/>
  <c r="AB105" i="4"/>
  <c r="L105" i="4"/>
  <c r="AI105" i="4"/>
  <c r="AK105" i="4" s="1"/>
  <c r="AA105" i="4"/>
  <c r="S105" i="4"/>
  <c r="T105" i="4" s="1"/>
  <c r="K105" i="4"/>
  <c r="AH105" i="4"/>
  <c r="AJ105" i="4" s="1"/>
  <c r="Z105" i="4"/>
  <c r="AG105" i="4"/>
  <c r="Y105" i="4"/>
  <c r="I105" i="4"/>
  <c r="AF105" i="4"/>
  <c r="X105" i="4"/>
  <c r="J106" i="4"/>
  <c r="AE105" i="4"/>
  <c r="W105" i="4"/>
  <c r="V105" i="4"/>
  <c r="N105" i="4"/>
  <c r="O105" i="4" s="1"/>
  <c r="AF105" i="3"/>
  <c r="X105" i="3"/>
  <c r="J106" i="3"/>
  <c r="AE105" i="3"/>
  <c r="W105" i="3"/>
  <c r="V105" i="3"/>
  <c r="N105" i="3"/>
  <c r="M105" i="3"/>
  <c r="AB105" i="3"/>
  <c r="L105" i="3"/>
  <c r="AI105" i="3"/>
  <c r="AK105" i="3" s="1"/>
  <c r="AA105" i="3"/>
  <c r="S105" i="3"/>
  <c r="T105" i="3" s="1"/>
  <c r="K105" i="3"/>
  <c r="AH105" i="3"/>
  <c r="AJ105" i="3" s="1"/>
  <c r="Z105" i="3"/>
  <c r="AG105" i="3"/>
  <c r="Y105" i="3"/>
  <c r="I105" i="3"/>
  <c r="R105" i="2"/>
  <c r="O104" i="2"/>
  <c r="Q104" i="2" s="1"/>
  <c r="AD104" i="2" l="1"/>
  <c r="AC104" i="2"/>
  <c r="AD104" i="4"/>
  <c r="AC104" i="4"/>
  <c r="AH106" i="2"/>
  <c r="AJ106" i="2" s="1"/>
  <c r="Z106" i="2"/>
  <c r="AG106" i="2"/>
  <c r="Y106" i="2"/>
  <c r="I106" i="2"/>
  <c r="AF106" i="2"/>
  <c r="X106" i="2"/>
  <c r="J107" i="2"/>
  <c r="AE106" i="2"/>
  <c r="W106" i="2"/>
  <c r="V106" i="2"/>
  <c r="N106" i="2"/>
  <c r="M106" i="2"/>
  <c r="AB106" i="2"/>
  <c r="L106" i="2"/>
  <c r="AI106" i="2"/>
  <c r="AK106" i="2" s="1"/>
  <c r="AA106" i="2"/>
  <c r="S106" i="2"/>
  <c r="T106" i="2" s="1"/>
  <c r="K106" i="2"/>
  <c r="AI106" i="3"/>
  <c r="AK106" i="3" s="1"/>
  <c r="AA106" i="3"/>
  <c r="S106" i="3"/>
  <c r="T106" i="3" s="1"/>
  <c r="K106" i="3"/>
  <c r="AH106" i="3"/>
  <c r="AJ106" i="3" s="1"/>
  <c r="Z106" i="3"/>
  <c r="AG106" i="3"/>
  <c r="Y106" i="3"/>
  <c r="I106" i="3"/>
  <c r="AF106" i="3"/>
  <c r="X106" i="3"/>
  <c r="J107" i="3"/>
  <c r="AE106" i="3"/>
  <c r="W106" i="3"/>
  <c r="V106" i="3"/>
  <c r="N106" i="3"/>
  <c r="M106" i="3"/>
  <c r="AB106" i="3"/>
  <c r="L106" i="3"/>
  <c r="AF106" i="4"/>
  <c r="X106" i="4"/>
  <c r="J107" i="4"/>
  <c r="AE106" i="4"/>
  <c r="W106" i="4"/>
  <c r="V106" i="4"/>
  <c r="N106" i="4"/>
  <c r="O106" i="4" s="1"/>
  <c r="M106" i="4"/>
  <c r="AB106" i="4"/>
  <c r="L106" i="4"/>
  <c r="AI106" i="4"/>
  <c r="AK106" i="4" s="1"/>
  <c r="AA106" i="4"/>
  <c r="S106" i="4"/>
  <c r="T106" i="4" s="1"/>
  <c r="K106" i="4"/>
  <c r="AH106" i="4"/>
  <c r="AJ106" i="4" s="1"/>
  <c r="Z106" i="4"/>
  <c r="AG106" i="4"/>
  <c r="Y106" i="4"/>
  <c r="I106" i="4"/>
  <c r="R106" i="4"/>
  <c r="Q105" i="4"/>
  <c r="R106" i="2"/>
  <c r="O105" i="2"/>
  <c r="Q105" i="2" s="1"/>
  <c r="AC104" i="3"/>
  <c r="AD104" i="3"/>
  <c r="R106" i="3"/>
  <c r="O105" i="3"/>
  <c r="Q105" i="3" s="1"/>
  <c r="AD105" i="3" l="1"/>
  <c r="AC105" i="3"/>
  <c r="M107" i="2"/>
  <c r="AB107" i="2"/>
  <c r="L107" i="2"/>
  <c r="AI107" i="2"/>
  <c r="AK107" i="2" s="1"/>
  <c r="AA107" i="2"/>
  <c r="S107" i="2"/>
  <c r="T107" i="2" s="1"/>
  <c r="K107" i="2"/>
  <c r="AH107" i="2"/>
  <c r="AJ107" i="2" s="1"/>
  <c r="Z107" i="2"/>
  <c r="AG107" i="2"/>
  <c r="Y107" i="2"/>
  <c r="I107" i="2"/>
  <c r="AF107" i="2"/>
  <c r="X107" i="2"/>
  <c r="J108" i="2"/>
  <c r="AE107" i="2"/>
  <c r="W107" i="2"/>
  <c r="V107" i="2"/>
  <c r="N107" i="2"/>
  <c r="AD105" i="2"/>
  <c r="AC105" i="2"/>
  <c r="R107" i="4"/>
  <c r="Q106" i="4"/>
  <c r="R107" i="2"/>
  <c r="O106" i="2"/>
  <c r="Q106" i="2" s="1"/>
  <c r="V107" i="3"/>
  <c r="N107" i="3"/>
  <c r="M107" i="3"/>
  <c r="AB107" i="3"/>
  <c r="L107" i="3"/>
  <c r="AI107" i="3"/>
  <c r="AK107" i="3" s="1"/>
  <c r="AA107" i="3"/>
  <c r="S107" i="3"/>
  <c r="T107" i="3" s="1"/>
  <c r="K107" i="3"/>
  <c r="AH107" i="3"/>
  <c r="AJ107" i="3" s="1"/>
  <c r="Z107" i="3"/>
  <c r="AG107" i="3"/>
  <c r="Y107" i="3"/>
  <c r="I107" i="3"/>
  <c r="AF107" i="3"/>
  <c r="X107" i="3"/>
  <c r="J108" i="3"/>
  <c r="AE107" i="3"/>
  <c r="W107" i="3"/>
  <c r="AI107" i="4"/>
  <c r="AK107" i="4" s="1"/>
  <c r="AA107" i="4"/>
  <c r="S107" i="4"/>
  <c r="T107" i="4" s="1"/>
  <c r="K107" i="4"/>
  <c r="AH107" i="4"/>
  <c r="AJ107" i="4" s="1"/>
  <c r="Z107" i="4"/>
  <c r="AG107" i="4"/>
  <c r="Y107" i="4"/>
  <c r="I107" i="4"/>
  <c r="AF107" i="4"/>
  <c r="X107" i="4"/>
  <c r="J108" i="4"/>
  <c r="AE107" i="4"/>
  <c r="W107" i="4"/>
  <c r="V107" i="4"/>
  <c r="N107" i="4"/>
  <c r="O107" i="4" s="1"/>
  <c r="M107" i="4"/>
  <c r="AB107" i="4"/>
  <c r="L107" i="4"/>
  <c r="AC105" i="4"/>
  <c r="AD105" i="4"/>
  <c r="R107" i="3"/>
  <c r="O106" i="3"/>
  <c r="Q106" i="3" s="1"/>
  <c r="R108" i="4" l="1"/>
  <c r="Q107" i="4"/>
  <c r="R108" i="2"/>
  <c r="O107" i="2"/>
  <c r="Q107" i="2" s="1"/>
  <c r="AD106" i="2"/>
  <c r="AC106" i="2"/>
  <c r="AG108" i="3"/>
  <c r="Y108" i="3"/>
  <c r="I108" i="3"/>
  <c r="AF108" i="3"/>
  <c r="X108" i="3"/>
  <c r="J109" i="3"/>
  <c r="AE108" i="3"/>
  <c r="W108" i="3"/>
  <c r="V108" i="3"/>
  <c r="N108" i="3"/>
  <c r="M108" i="3"/>
  <c r="AB108" i="3"/>
  <c r="L108" i="3"/>
  <c r="AI108" i="3"/>
  <c r="AK108" i="3" s="1"/>
  <c r="AA108" i="3"/>
  <c r="S108" i="3"/>
  <c r="T108" i="3" s="1"/>
  <c r="K108" i="3"/>
  <c r="AH108" i="3"/>
  <c r="AJ108" i="3" s="1"/>
  <c r="Z108" i="3"/>
  <c r="AD106" i="4"/>
  <c r="AC106" i="4"/>
  <c r="AF108" i="2"/>
  <c r="X108" i="2"/>
  <c r="J109" i="2"/>
  <c r="AE108" i="2"/>
  <c r="W108" i="2"/>
  <c r="V108" i="2"/>
  <c r="N108" i="2"/>
  <c r="M108" i="2"/>
  <c r="AB108" i="2"/>
  <c r="L108" i="2"/>
  <c r="AI108" i="2"/>
  <c r="AK108" i="2" s="1"/>
  <c r="AA108" i="2"/>
  <c r="S108" i="2"/>
  <c r="T108" i="2" s="1"/>
  <c r="K108" i="2"/>
  <c r="AH108" i="2"/>
  <c r="AJ108" i="2" s="1"/>
  <c r="Z108" i="2"/>
  <c r="AG108" i="2"/>
  <c r="Y108" i="2"/>
  <c r="I108" i="2"/>
  <c r="AD106" i="3"/>
  <c r="AC106" i="3"/>
  <c r="R108" i="3"/>
  <c r="O107" i="3"/>
  <c r="Q107" i="3" s="1"/>
  <c r="V108" i="4"/>
  <c r="N108" i="4"/>
  <c r="O108" i="4" s="1"/>
  <c r="M108" i="4"/>
  <c r="AB108" i="4"/>
  <c r="L108" i="4"/>
  <c r="AI108" i="4"/>
  <c r="AK108" i="4" s="1"/>
  <c r="AA108" i="4"/>
  <c r="S108" i="4"/>
  <c r="T108" i="4" s="1"/>
  <c r="K108" i="4"/>
  <c r="AH108" i="4"/>
  <c r="AJ108" i="4" s="1"/>
  <c r="Z108" i="4"/>
  <c r="AG108" i="4"/>
  <c r="Y108" i="4"/>
  <c r="I108" i="4"/>
  <c r="AF108" i="4"/>
  <c r="X108" i="4"/>
  <c r="J109" i="4"/>
  <c r="AE108" i="4"/>
  <c r="W108" i="4"/>
  <c r="AI109" i="2" l="1"/>
  <c r="AK109" i="2" s="1"/>
  <c r="AA109" i="2"/>
  <c r="S109" i="2"/>
  <c r="T109" i="2" s="1"/>
  <c r="K109" i="2"/>
  <c r="AH109" i="2"/>
  <c r="AJ109" i="2" s="1"/>
  <c r="Z109" i="2"/>
  <c r="AG109" i="2"/>
  <c r="Y109" i="2"/>
  <c r="I109" i="2"/>
  <c r="AF109" i="2"/>
  <c r="X109" i="2"/>
  <c r="J110" i="2"/>
  <c r="AE109" i="2"/>
  <c r="W109" i="2"/>
  <c r="V109" i="2"/>
  <c r="N109" i="2"/>
  <c r="M109" i="2"/>
  <c r="AB109" i="2"/>
  <c r="L109" i="2"/>
  <c r="AG109" i="4"/>
  <c r="Y109" i="4"/>
  <c r="I109" i="4"/>
  <c r="AF109" i="4"/>
  <c r="X109" i="4"/>
  <c r="J110" i="4"/>
  <c r="AE109" i="4"/>
  <c r="W109" i="4"/>
  <c r="V109" i="4"/>
  <c r="N109" i="4"/>
  <c r="O109" i="4" s="1"/>
  <c r="M109" i="4"/>
  <c r="AB109" i="4"/>
  <c r="L109" i="4"/>
  <c r="AI109" i="4"/>
  <c r="AK109" i="4" s="1"/>
  <c r="AA109" i="4"/>
  <c r="S109" i="4"/>
  <c r="T109" i="4" s="1"/>
  <c r="K109" i="4"/>
  <c r="AH109" i="4"/>
  <c r="AJ109" i="4" s="1"/>
  <c r="Z109" i="4"/>
  <c r="AB109" i="3"/>
  <c r="L109" i="3"/>
  <c r="AI109" i="3"/>
  <c r="AK109" i="3" s="1"/>
  <c r="AA109" i="3"/>
  <c r="S109" i="3"/>
  <c r="T109" i="3" s="1"/>
  <c r="K109" i="3"/>
  <c r="AH109" i="3"/>
  <c r="AJ109" i="3" s="1"/>
  <c r="Z109" i="3"/>
  <c r="AG109" i="3"/>
  <c r="Y109" i="3"/>
  <c r="I109" i="3"/>
  <c r="AF109" i="3"/>
  <c r="X109" i="3"/>
  <c r="J110" i="3"/>
  <c r="AE109" i="3"/>
  <c r="W109" i="3"/>
  <c r="V109" i="3"/>
  <c r="N109" i="3"/>
  <c r="M109" i="3"/>
  <c r="R109" i="2"/>
  <c r="O108" i="2"/>
  <c r="Q108" i="2" s="1"/>
  <c r="AC107" i="2"/>
  <c r="AD107" i="2"/>
  <c r="AD107" i="4"/>
  <c r="AC107" i="4"/>
  <c r="R109" i="4"/>
  <c r="Q108" i="4"/>
  <c r="AD107" i="3"/>
  <c r="AC107" i="3"/>
  <c r="R109" i="3"/>
  <c r="O108" i="3"/>
  <c r="Q108" i="3" s="1"/>
  <c r="R110" i="2" l="1"/>
  <c r="O109" i="2"/>
  <c r="Q109" i="2" s="1"/>
  <c r="AD108" i="3"/>
  <c r="AC108" i="3"/>
  <c r="J111" i="3"/>
  <c r="AE110" i="3"/>
  <c r="W110" i="3"/>
  <c r="V110" i="3"/>
  <c r="N110" i="3"/>
  <c r="M110" i="3"/>
  <c r="AB110" i="3"/>
  <c r="L110" i="3"/>
  <c r="AI110" i="3"/>
  <c r="AK110" i="3" s="1"/>
  <c r="AA110" i="3"/>
  <c r="S110" i="3"/>
  <c r="T110" i="3" s="1"/>
  <c r="K110" i="3"/>
  <c r="AH110" i="3"/>
  <c r="AJ110" i="3" s="1"/>
  <c r="Z110" i="3"/>
  <c r="AG110" i="3"/>
  <c r="Y110" i="3"/>
  <c r="I110" i="3"/>
  <c r="AF110" i="3"/>
  <c r="X110" i="3"/>
  <c r="V110" i="2"/>
  <c r="N110" i="2"/>
  <c r="M110" i="2"/>
  <c r="AB110" i="2"/>
  <c r="L110" i="2"/>
  <c r="AI110" i="2"/>
  <c r="AK110" i="2" s="1"/>
  <c r="AA110" i="2"/>
  <c r="S110" i="2"/>
  <c r="T110" i="2" s="1"/>
  <c r="K110" i="2"/>
  <c r="AH110" i="2"/>
  <c r="AJ110" i="2" s="1"/>
  <c r="Z110" i="2"/>
  <c r="AG110" i="2"/>
  <c r="Y110" i="2"/>
  <c r="I110" i="2"/>
  <c r="AF110" i="2"/>
  <c r="X110" i="2"/>
  <c r="J111" i="2"/>
  <c r="AE110" i="2"/>
  <c r="W110" i="2"/>
  <c r="AB110" i="4"/>
  <c r="L110" i="4"/>
  <c r="AI110" i="4"/>
  <c r="AK110" i="4" s="1"/>
  <c r="AA110" i="4"/>
  <c r="S110" i="4"/>
  <c r="T110" i="4" s="1"/>
  <c r="K110" i="4"/>
  <c r="AH110" i="4"/>
  <c r="AJ110" i="4" s="1"/>
  <c r="Z110" i="4"/>
  <c r="AG110" i="4"/>
  <c r="Y110" i="4"/>
  <c r="I110" i="4"/>
  <c r="AF110" i="4"/>
  <c r="X110" i="4"/>
  <c r="J111" i="4"/>
  <c r="AE110" i="4"/>
  <c r="W110" i="4"/>
  <c r="V110" i="4"/>
  <c r="N110" i="4"/>
  <c r="O110" i="4" s="1"/>
  <c r="M110" i="4"/>
  <c r="R110" i="3"/>
  <c r="O109" i="3"/>
  <c r="Q109" i="3" s="1"/>
  <c r="AD108" i="4"/>
  <c r="AC108" i="4"/>
  <c r="R110" i="4"/>
  <c r="Q109" i="4"/>
  <c r="AD108" i="2"/>
  <c r="AC108" i="2"/>
  <c r="AH111" i="3" l="1"/>
  <c r="AJ111" i="3" s="1"/>
  <c r="Z111" i="3"/>
  <c r="AG111" i="3"/>
  <c r="Y111" i="3"/>
  <c r="I111" i="3"/>
  <c r="AF111" i="3"/>
  <c r="X111" i="3"/>
  <c r="J112" i="3"/>
  <c r="AE111" i="3"/>
  <c r="W111" i="3"/>
  <c r="V111" i="3"/>
  <c r="N111" i="3"/>
  <c r="M111" i="3"/>
  <c r="AB111" i="3"/>
  <c r="L111" i="3"/>
  <c r="AI111" i="3"/>
  <c r="AK111" i="3" s="1"/>
  <c r="AA111" i="3"/>
  <c r="S111" i="3"/>
  <c r="T111" i="3" s="1"/>
  <c r="K111" i="3"/>
  <c r="AD109" i="4"/>
  <c r="AC109" i="4"/>
  <c r="R111" i="4"/>
  <c r="Q110" i="4"/>
  <c r="AD109" i="3"/>
  <c r="AC109" i="3"/>
  <c r="R111" i="2"/>
  <c r="O110" i="2"/>
  <c r="Q110" i="2" s="1"/>
  <c r="R111" i="3"/>
  <c r="O110" i="3"/>
  <c r="Q110" i="3" s="1"/>
  <c r="AD109" i="2"/>
  <c r="AC109" i="2"/>
  <c r="J112" i="4"/>
  <c r="AE111" i="4"/>
  <c r="W111" i="4"/>
  <c r="V111" i="4"/>
  <c r="N111" i="4"/>
  <c r="O111" i="4" s="1"/>
  <c r="M111" i="4"/>
  <c r="AB111" i="4"/>
  <c r="L111" i="4"/>
  <c r="AI111" i="4"/>
  <c r="AK111" i="4" s="1"/>
  <c r="AA111" i="4"/>
  <c r="S111" i="4"/>
  <c r="T111" i="4" s="1"/>
  <c r="K111" i="4"/>
  <c r="AH111" i="4"/>
  <c r="AJ111" i="4" s="1"/>
  <c r="Z111" i="4"/>
  <c r="AG111" i="4"/>
  <c r="Y111" i="4"/>
  <c r="I111" i="4"/>
  <c r="AF111" i="4"/>
  <c r="X111" i="4"/>
  <c r="AG111" i="2"/>
  <c r="Y111" i="2"/>
  <c r="I111" i="2"/>
  <c r="AF111" i="2"/>
  <c r="X111" i="2"/>
  <c r="J112" i="2"/>
  <c r="AE111" i="2"/>
  <c r="W111" i="2"/>
  <c r="V111" i="2"/>
  <c r="N111" i="2"/>
  <c r="M111" i="2"/>
  <c r="AB111" i="2"/>
  <c r="L111" i="2"/>
  <c r="AI111" i="2"/>
  <c r="AK111" i="2" s="1"/>
  <c r="AA111" i="2"/>
  <c r="S111" i="2"/>
  <c r="T111" i="2" s="1"/>
  <c r="K111" i="2"/>
  <c r="AH111" i="2"/>
  <c r="AJ111" i="2" s="1"/>
  <c r="Z111" i="2"/>
  <c r="M112" i="3" l="1"/>
  <c r="AB112" i="3"/>
  <c r="L112" i="3"/>
  <c r="AI112" i="3"/>
  <c r="AK112" i="3" s="1"/>
  <c r="AA112" i="3"/>
  <c r="S112" i="3"/>
  <c r="T112" i="3" s="1"/>
  <c r="K112" i="3"/>
  <c r="AH112" i="3"/>
  <c r="AJ112" i="3" s="1"/>
  <c r="Z112" i="3"/>
  <c r="AG112" i="3"/>
  <c r="Y112" i="3"/>
  <c r="I112" i="3"/>
  <c r="AF112" i="3"/>
  <c r="X112" i="3"/>
  <c r="J113" i="3"/>
  <c r="AE112" i="3"/>
  <c r="W112" i="3"/>
  <c r="V112" i="3"/>
  <c r="N112" i="3"/>
  <c r="AD110" i="3"/>
  <c r="AC110" i="3"/>
  <c r="AD110" i="4"/>
  <c r="AC110" i="4"/>
  <c r="R112" i="4"/>
  <c r="Q111" i="4"/>
  <c r="AD110" i="2"/>
  <c r="AC110" i="2"/>
  <c r="R112" i="3"/>
  <c r="O111" i="3"/>
  <c r="Q111" i="3" s="1"/>
  <c r="R112" i="2"/>
  <c r="O111" i="2"/>
  <c r="Q111" i="2" s="1"/>
  <c r="AB112" i="2"/>
  <c r="L112" i="2"/>
  <c r="AI112" i="2"/>
  <c r="AK112" i="2" s="1"/>
  <c r="AA112" i="2"/>
  <c r="S112" i="2"/>
  <c r="T112" i="2" s="1"/>
  <c r="K112" i="2"/>
  <c r="AH112" i="2"/>
  <c r="AJ112" i="2" s="1"/>
  <c r="Z112" i="2"/>
  <c r="AG112" i="2"/>
  <c r="Y112" i="2"/>
  <c r="I112" i="2"/>
  <c r="AF112" i="2"/>
  <c r="X112" i="2"/>
  <c r="J113" i="2"/>
  <c r="AE112" i="2"/>
  <c r="W112" i="2"/>
  <c r="V112" i="2"/>
  <c r="N112" i="2"/>
  <c r="M112" i="2"/>
  <c r="AH112" i="4"/>
  <c r="AJ112" i="4" s="1"/>
  <c r="Z112" i="4"/>
  <c r="AG112" i="4"/>
  <c r="Y112" i="4"/>
  <c r="I112" i="4"/>
  <c r="AF112" i="4"/>
  <c r="X112" i="4"/>
  <c r="J113" i="4"/>
  <c r="AE112" i="4"/>
  <c r="W112" i="4"/>
  <c r="V112" i="4"/>
  <c r="N112" i="4"/>
  <c r="O112" i="4" s="1"/>
  <c r="M112" i="4"/>
  <c r="AB112" i="4"/>
  <c r="L112" i="4"/>
  <c r="AI112" i="4"/>
  <c r="AK112" i="4" s="1"/>
  <c r="AA112" i="4"/>
  <c r="S112" i="4"/>
  <c r="T112" i="4" s="1"/>
  <c r="K112" i="4"/>
  <c r="AD111" i="3" l="1"/>
  <c r="AC111" i="3"/>
  <c r="AF113" i="3"/>
  <c r="X113" i="3"/>
  <c r="J114" i="3"/>
  <c r="AE113" i="3"/>
  <c r="W113" i="3"/>
  <c r="V113" i="3"/>
  <c r="N113" i="3"/>
  <c r="M113" i="3"/>
  <c r="AB113" i="3"/>
  <c r="L113" i="3"/>
  <c r="AI113" i="3"/>
  <c r="AK113" i="3" s="1"/>
  <c r="AA113" i="3"/>
  <c r="S113" i="3"/>
  <c r="T113" i="3" s="1"/>
  <c r="K113" i="3"/>
  <c r="AH113" i="3"/>
  <c r="AJ113" i="3" s="1"/>
  <c r="Z113" i="3"/>
  <c r="AG113" i="3"/>
  <c r="Y113" i="3"/>
  <c r="I113" i="3"/>
  <c r="J114" i="2"/>
  <c r="AE113" i="2"/>
  <c r="W113" i="2"/>
  <c r="V113" i="2"/>
  <c r="N113" i="2"/>
  <c r="M113" i="2"/>
  <c r="AB113" i="2"/>
  <c r="L113" i="2"/>
  <c r="AI113" i="2"/>
  <c r="AK113" i="2" s="1"/>
  <c r="AA113" i="2"/>
  <c r="S113" i="2"/>
  <c r="T113" i="2" s="1"/>
  <c r="K113" i="2"/>
  <c r="AH113" i="2"/>
  <c r="AJ113" i="2" s="1"/>
  <c r="Z113" i="2"/>
  <c r="AG113" i="2"/>
  <c r="Y113" i="2"/>
  <c r="I113" i="2"/>
  <c r="AF113" i="2"/>
  <c r="X113" i="2"/>
  <c r="R113" i="2"/>
  <c r="O112" i="2"/>
  <c r="Q112" i="2" s="1"/>
  <c r="R113" i="3"/>
  <c r="O112" i="3"/>
  <c r="Q112" i="3" s="1"/>
  <c r="M113" i="4"/>
  <c r="AB113" i="4"/>
  <c r="L113" i="4"/>
  <c r="AI113" i="4"/>
  <c r="AK113" i="4" s="1"/>
  <c r="AA113" i="4"/>
  <c r="S113" i="4"/>
  <c r="T113" i="4" s="1"/>
  <c r="K113" i="4"/>
  <c r="AH113" i="4"/>
  <c r="AJ113" i="4" s="1"/>
  <c r="Z113" i="4"/>
  <c r="AG113" i="4"/>
  <c r="Y113" i="4"/>
  <c r="I113" i="4"/>
  <c r="AF113" i="4"/>
  <c r="X113" i="4"/>
  <c r="J114" i="4"/>
  <c r="AE113" i="4"/>
  <c r="W113" i="4"/>
  <c r="V113" i="4"/>
  <c r="N113" i="4"/>
  <c r="O113" i="4" s="1"/>
  <c r="AD111" i="2"/>
  <c r="AC111" i="2"/>
  <c r="R113" i="4"/>
  <c r="Q112" i="4"/>
  <c r="AD111" i="4"/>
  <c r="AC111" i="4"/>
  <c r="AH114" i="2" l="1"/>
  <c r="AJ114" i="2" s="1"/>
  <c r="Z114" i="2"/>
  <c r="AG114" i="2"/>
  <c r="Y114" i="2"/>
  <c r="I114" i="2"/>
  <c r="AF114" i="2"/>
  <c r="X114" i="2"/>
  <c r="J115" i="2"/>
  <c r="AE114" i="2"/>
  <c r="W114" i="2"/>
  <c r="V114" i="2"/>
  <c r="N114" i="2"/>
  <c r="M114" i="2"/>
  <c r="AB114" i="2"/>
  <c r="L114" i="2"/>
  <c r="AI114" i="2"/>
  <c r="AK114" i="2" s="1"/>
  <c r="AA114" i="2"/>
  <c r="S114" i="2"/>
  <c r="T114" i="2" s="1"/>
  <c r="K114" i="2"/>
  <c r="AC112" i="3"/>
  <c r="AD112" i="3"/>
  <c r="AF114" i="4"/>
  <c r="X114" i="4"/>
  <c r="J115" i="4"/>
  <c r="AE114" i="4"/>
  <c r="W114" i="4"/>
  <c r="V114" i="4"/>
  <c r="N114" i="4"/>
  <c r="O114" i="4" s="1"/>
  <c r="M114" i="4"/>
  <c r="AB114" i="4"/>
  <c r="L114" i="4"/>
  <c r="AI114" i="4"/>
  <c r="AK114" i="4" s="1"/>
  <c r="AA114" i="4"/>
  <c r="S114" i="4"/>
  <c r="T114" i="4" s="1"/>
  <c r="K114" i="4"/>
  <c r="AH114" i="4"/>
  <c r="AJ114" i="4" s="1"/>
  <c r="Z114" i="4"/>
  <c r="AG114" i="4"/>
  <c r="Y114" i="4"/>
  <c r="I114" i="4"/>
  <c r="AD112" i="2"/>
  <c r="AC112" i="2"/>
  <c r="R114" i="2"/>
  <c r="O113" i="2"/>
  <c r="Q113" i="2" s="1"/>
  <c r="AI114" i="3"/>
  <c r="AK114" i="3" s="1"/>
  <c r="AA114" i="3"/>
  <c r="S114" i="3"/>
  <c r="T114" i="3" s="1"/>
  <c r="K114" i="3"/>
  <c r="AH114" i="3"/>
  <c r="AJ114" i="3" s="1"/>
  <c r="Z114" i="3"/>
  <c r="AG114" i="3"/>
  <c r="Y114" i="3"/>
  <c r="I114" i="3"/>
  <c r="AF114" i="3"/>
  <c r="X114" i="3"/>
  <c r="J115" i="3"/>
  <c r="AE114" i="3"/>
  <c r="W114" i="3"/>
  <c r="V114" i="3"/>
  <c r="N114" i="3"/>
  <c r="M114" i="3"/>
  <c r="AB114" i="3"/>
  <c r="L114" i="3"/>
  <c r="R114" i="3"/>
  <c r="Q113" i="3"/>
  <c r="AD112" i="4"/>
  <c r="AC112" i="4"/>
  <c r="R114" i="4"/>
  <c r="Q113" i="4"/>
  <c r="AI115" i="4" l="1"/>
  <c r="AK115" i="4" s="1"/>
  <c r="AA115" i="4"/>
  <c r="S115" i="4"/>
  <c r="T115" i="4" s="1"/>
  <c r="K115" i="4"/>
  <c r="AH115" i="4"/>
  <c r="AJ115" i="4" s="1"/>
  <c r="Z115" i="4"/>
  <c r="AG115" i="4"/>
  <c r="Y115" i="4"/>
  <c r="I115" i="4"/>
  <c r="AF115" i="4"/>
  <c r="X115" i="4"/>
  <c r="J116" i="4"/>
  <c r="AE115" i="4"/>
  <c r="W115" i="4"/>
  <c r="V115" i="4"/>
  <c r="N115" i="4"/>
  <c r="O115" i="4" s="1"/>
  <c r="M115" i="4"/>
  <c r="AB115" i="4"/>
  <c r="L115" i="4"/>
  <c r="M115" i="2"/>
  <c r="AB115" i="2"/>
  <c r="L115" i="2"/>
  <c r="AI115" i="2"/>
  <c r="AK115" i="2" s="1"/>
  <c r="AA115" i="2"/>
  <c r="S115" i="2"/>
  <c r="T115" i="2" s="1"/>
  <c r="K115" i="2"/>
  <c r="AH115" i="2"/>
  <c r="AJ115" i="2" s="1"/>
  <c r="Z115" i="2"/>
  <c r="AG115" i="2"/>
  <c r="Y115" i="2"/>
  <c r="I115" i="2"/>
  <c r="AF115" i="2"/>
  <c r="X115" i="2"/>
  <c r="J116" i="2"/>
  <c r="AE115" i="2"/>
  <c r="W115" i="2"/>
  <c r="V115" i="2"/>
  <c r="N115" i="2"/>
  <c r="AD113" i="2"/>
  <c r="AC113" i="2"/>
  <c r="AC113" i="4"/>
  <c r="AD113" i="4"/>
  <c r="R115" i="3"/>
  <c r="O114" i="3"/>
  <c r="Q114" i="3" s="1"/>
  <c r="R115" i="4"/>
  <c r="Q114" i="4"/>
  <c r="R115" i="2"/>
  <c r="O114" i="2"/>
  <c r="Q114" i="2" s="1"/>
  <c r="AD113" i="3"/>
  <c r="AC113" i="3"/>
  <c r="AB115" i="3"/>
  <c r="AI115" i="3"/>
  <c r="AK115" i="3" s="1"/>
  <c r="AG115" i="3"/>
  <c r="AF115" i="3"/>
  <c r="AE115" i="3"/>
  <c r="V115" i="3"/>
  <c r="N115" i="3"/>
  <c r="M115" i="3"/>
  <c r="L115" i="3"/>
  <c r="AA115" i="3"/>
  <c r="S115" i="3"/>
  <c r="T115" i="3" s="1"/>
  <c r="K115" i="3"/>
  <c r="Z115" i="3"/>
  <c r="J116" i="3"/>
  <c r="Y115" i="3"/>
  <c r="I115" i="3"/>
  <c r="X115" i="3"/>
  <c r="AH115" i="3"/>
  <c r="AJ115" i="3" s="1"/>
  <c r="W115" i="3"/>
  <c r="AD114" i="4" l="1"/>
  <c r="AC114" i="4"/>
  <c r="AD114" i="3"/>
  <c r="AC114" i="3"/>
  <c r="R116" i="2"/>
  <c r="O115" i="2"/>
  <c r="Q115" i="2" s="1"/>
  <c r="V116" i="4"/>
  <c r="N116" i="4"/>
  <c r="O116" i="4" s="1"/>
  <c r="M116" i="4"/>
  <c r="AB116" i="4"/>
  <c r="L116" i="4"/>
  <c r="AI116" i="4"/>
  <c r="AK116" i="4" s="1"/>
  <c r="AA116" i="4"/>
  <c r="S116" i="4"/>
  <c r="T116" i="4" s="1"/>
  <c r="K116" i="4"/>
  <c r="AH116" i="4"/>
  <c r="AJ116" i="4" s="1"/>
  <c r="Z116" i="4"/>
  <c r="AG116" i="4"/>
  <c r="Y116" i="4"/>
  <c r="I116" i="4"/>
  <c r="AF116" i="4"/>
  <c r="X116" i="4"/>
  <c r="J117" i="4"/>
  <c r="AE116" i="4"/>
  <c r="W116" i="4"/>
  <c r="AF116" i="2"/>
  <c r="X116" i="2"/>
  <c r="J117" i="2"/>
  <c r="AE116" i="2"/>
  <c r="W116" i="2"/>
  <c r="V116" i="2"/>
  <c r="N116" i="2"/>
  <c r="M116" i="2"/>
  <c r="AB116" i="2"/>
  <c r="L116" i="2"/>
  <c r="AI116" i="2"/>
  <c r="AK116" i="2" s="1"/>
  <c r="AA116" i="2"/>
  <c r="S116" i="2"/>
  <c r="T116" i="2" s="1"/>
  <c r="K116" i="2"/>
  <c r="AH116" i="2"/>
  <c r="AJ116" i="2" s="1"/>
  <c r="Z116" i="2"/>
  <c r="AG116" i="2"/>
  <c r="Y116" i="2"/>
  <c r="I116" i="2"/>
  <c r="R116" i="4"/>
  <c r="Q115" i="4"/>
  <c r="R116" i="3"/>
  <c r="O115" i="3"/>
  <c r="Q115" i="3" s="1"/>
  <c r="AF116" i="3"/>
  <c r="X116" i="3"/>
  <c r="J117" i="3"/>
  <c r="AE116" i="3"/>
  <c r="W116" i="3"/>
  <c r="V116" i="3"/>
  <c r="N116" i="3"/>
  <c r="M116" i="3"/>
  <c r="AB116" i="3"/>
  <c r="L116" i="3"/>
  <c r="AI116" i="3"/>
  <c r="AK116" i="3" s="1"/>
  <c r="AA116" i="3"/>
  <c r="S116" i="3"/>
  <c r="T116" i="3" s="1"/>
  <c r="K116" i="3"/>
  <c r="AH116" i="3"/>
  <c r="AJ116" i="3" s="1"/>
  <c r="Z116" i="3"/>
  <c r="AG116" i="3"/>
  <c r="Y116" i="3"/>
  <c r="I116" i="3"/>
  <c r="AD114" i="2"/>
  <c r="AC114" i="2"/>
  <c r="AC115" i="2" l="1"/>
  <c r="AD115" i="2"/>
  <c r="R117" i="4"/>
  <c r="Q116" i="4"/>
  <c r="AI117" i="2"/>
  <c r="AK117" i="2" s="1"/>
  <c r="AA117" i="2"/>
  <c r="S117" i="2"/>
  <c r="T117" i="2" s="1"/>
  <c r="K117" i="2"/>
  <c r="AH117" i="2"/>
  <c r="AJ117" i="2" s="1"/>
  <c r="Z117" i="2"/>
  <c r="AG117" i="2"/>
  <c r="Y117" i="2"/>
  <c r="I117" i="2"/>
  <c r="AF117" i="2"/>
  <c r="X117" i="2"/>
  <c r="J118" i="2"/>
  <c r="AE117" i="2"/>
  <c r="W117" i="2"/>
  <c r="V117" i="2"/>
  <c r="N117" i="2"/>
  <c r="M117" i="2"/>
  <c r="AB117" i="2"/>
  <c r="L117" i="2"/>
  <c r="AI117" i="3"/>
  <c r="AK117" i="3" s="1"/>
  <c r="AA117" i="3"/>
  <c r="S117" i="3"/>
  <c r="T117" i="3" s="1"/>
  <c r="K117" i="3"/>
  <c r="AH117" i="3"/>
  <c r="AJ117" i="3" s="1"/>
  <c r="Z117" i="3"/>
  <c r="AG117" i="3"/>
  <c r="Y117" i="3"/>
  <c r="I117" i="3"/>
  <c r="AF117" i="3"/>
  <c r="X117" i="3"/>
  <c r="J118" i="3"/>
  <c r="AE117" i="3"/>
  <c r="W117" i="3"/>
  <c r="V117" i="3"/>
  <c r="N117" i="3"/>
  <c r="M117" i="3"/>
  <c r="L117" i="3"/>
  <c r="AB117" i="3"/>
  <c r="AG117" i="4"/>
  <c r="Y117" i="4"/>
  <c r="I117" i="4"/>
  <c r="AF117" i="4"/>
  <c r="X117" i="4"/>
  <c r="J118" i="4"/>
  <c r="AE117" i="4"/>
  <c r="W117" i="4"/>
  <c r="V117" i="4"/>
  <c r="N117" i="4"/>
  <c r="O117" i="4" s="1"/>
  <c r="M117" i="4"/>
  <c r="AB117" i="4"/>
  <c r="L117" i="4"/>
  <c r="AI117" i="4"/>
  <c r="AK117" i="4" s="1"/>
  <c r="AA117" i="4"/>
  <c r="S117" i="4"/>
  <c r="T117" i="4" s="1"/>
  <c r="K117" i="4"/>
  <c r="AH117" i="4"/>
  <c r="AJ117" i="4" s="1"/>
  <c r="Z117" i="4"/>
  <c r="AD115" i="3"/>
  <c r="AC115" i="3"/>
  <c r="R117" i="2"/>
  <c r="O116" i="2"/>
  <c r="Q116" i="2" s="1"/>
  <c r="R117" i="3"/>
  <c r="O116" i="3"/>
  <c r="Q116" i="3" s="1"/>
  <c r="AD115" i="4"/>
  <c r="AC115" i="4"/>
  <c r="R118" i="3" l="1"/>
  <c r="O117" i="3"/>
  <c r="Q117" i="3" s="1"/>
  <c r="R118" i="4"/>
  <c r="Q117" i="4"/>
  <c r="R118" i="2"/>
  <c r="O117" i="2"/>
  <c r="Q117" i="2" s="1"/>
  <c r="AD116" i="4"/>
  <c r="AC116" i="4"/>
  <c r="V118" i="3"/>
  <c r="N118" i="3"/>
  <c r="M118" i="3"/>
  <c r="AB118" i="3"/>
  <c r="L118" i="3"/>
  <c r="AI118" i="3"/>
  <c r="AK118" i="3" s="1"/>
  <c r="AA118" i="3"/>
  <c r="S118" i="3"/>
  <c r="T118" i="3" s="1"/>
  <c r="K118" i="3"/>
  <c r="AH118" i="3"/>
  <c r="AJ118" i="3" s="1"/>
  <c r="Z118" i="3"/>
  <c r="AG118" i="3"/>
  <c r="Y118" i="3"/>
  <c r="I118" i="3"/>
  <c r="AF118" i="3"/>
  <c r="X118" i="3"/>
  <c r="J119" i="3"/>
  <c r="AE118" i="3"/>
  <c r="W118" i="3"/>
  <c r="AB118" i="4"/>
  <c r="L118" i="4"/>
  <c r="AI118" i="4"/>
  <c r="AK118" i="4" s="1"/>
  <c r="AA118" i="4"/>
  <c r="S118" i="4"/>
  <c r="T118" i="4" s="1"/>
  <c r="K118" i="4"/>
  <c r="AH118" i="4"/>
  <c r="AJ118" i="4" s="1"/>
  <c r="Z118" i="4"/>
  <c r="AG118" i="4"/>
  <c r="Y118" i="4"/>
  <c r="I118" i="4"/>
  <c r="AF118" i="4"/>
  <c r="X118" i="4"/>
  <c r="J119" i="4"/>
  <c r="AE118" i="4"/>
  <c r="W118" i="4"/>
  <c r="V118" i="4"/>
  <c r="N118" i="4"/>
  <c r="O118" i="4" s="1"/>
  <c r="M118" i="4"/>
  <c r="AD116" i="3"/>
  <c r="AC116" i="3"/>
  <c r="AD116" i="2"/>
  <c r="AC116" i="2"/>
  <c r="V118" i="2"/>
  <c r="N118" i="2"/>
  <c r="M118" i="2"/>
  <c r="AB118" i="2"/>
  <c r="L118" i="2"/>
  <c r="AI118" i="2"/>
  <c r="AK118" i="2" s="1"/>
  <c r="AA118" i="2"/>
  <c r="S118" i="2"/>
  <c r="T118" i="2" s="1"/>
  <c r="K118" i="2"/>
  <c r="AH118" i="2"/>
  <c r="AJ118" i="2" s="1"/>
  <c r="Z118" i="2"/>
  <c r="AG118" i="2"/>
  <c r="Y118" i="2"/>
  <c r="I118" i="2"/>
  <c r="AF118" i="2"/>
  <c r="X118" i="2"/>
  <c r="J119" i="2"/>
  <c r="AE118" i="2"/>
  <c r="W118" i="2"/>
  <c r="R119" i="4" l="1"/>
  <c r="Q118" i="4"/>
  <c r="AG119" i="2"/>
  <c r="Y119" i="2"/>
  <c r="I119" i="2"/>
  <c r="AF119" i="2"/>
  <c r="X119" i="2"/>
  <c r="J120" i="2"/>
  <c r="AE119" i="2"/>
  <c r="W119" i="2"/>
  <c r="V119" i="2"/>
  <c r="N119" i="2"/>
  <c r="M119" i="2"/>
  <c r="AB119" i="2"/>
  <c r="L119" i="2"/>
  <c r="AI119" i="2"/>
  <c r="AK119" i="2" s="1"/>
  <c r="AA119" i="2"/>
  <c r="S119" i="2"/>
  <c r="T119" i="2" s="1"/>
  <c r="K119" i="2"/>
  <c r="AH119" i="2"/>
  <c r="AJ119" i="2" s="1"/>
  <c r="Z119" i="2"/>
  <c r="AD117" i="2"/>
  <c r="AC117" i="2"/>
  <c r="R119" i="2"/>
  <c r="O118" i="2"/>
  <c r="Q118" i="2" s="1"/>
  <c r="J120" i="4"/>
  <c r="AE119" i="4"/>
  <c r="W119" i="4"/>
  <c r="V119" i="4"/>
  <c r="N119" i="4"/>
  <c r="O119" i="4" s="1"/>
  <c r="M119" i="4"/>
  <c r="AB119" i="4"/>
  <c r="L119" i="4"/>
  <c r="AI119" i="4"/>
  <c r="AK119" i="4" s="1"/>
  <c r="AA119" i="4"/>
  <c r="S119" i="4"/>
  <c r="T119" i="4" s="1"/>
  <c r="K119" i="4"/>
  <c r="AH119" i="4"/>
  <c r="AJ119" i="4" s="1"/>
  <c r="Z119" i="4"/>
  <c r="AG119" i="4"/>
  <c r="Y119" i="4"/>
  <c r="I119" i="4"/>
  <c r="AF119" i="4"/>
  <c r="X119" i="4"/>
  <c r="AD117" i="4"/>
  <c r="AC117" i="4"/>
  <c r="R119" i="3"/>
  <c r="O118" i="3"/>
  <c r="Q118" i="3" s="1"/>
  <c r="AG119" i="3"/>
  <c r="Y119" i="3"/>
  <c r="I119" i="3"/>
  <c r="AF119" i="3"/>
  <c r="X119" i="3"/>
  <c r="J120" i="3"/>
  <c r="AE119" i="3"/>
  <c r="W119" i="3"/>
  <c r="V119" i="3"/>
  <c r="N119" i="3"/>
  <c r="M119" i="3"/>
  <c r="AB119" i="3"/>
  <c r="L119" i="3"/>
  <c r="AI119" i="3"/>
  <c r="AK119" i="3" s="1"/>
  <c r="AA119" i="3"/>
  <c r="S119" i="3"/>
  <c r="T119" i="3" s="1"/>
  <c r="K119" i="3"/>
  <c r="Z119" i="3"/>
  <c r="AH119" i="3"/>
  <c r="AJ119" i="3" s="1"/>
  <c r="AD117" i="3"/>
  <c r="AC117" i="3"/>
  <c r="AB120" i="3" l="1"/>
  <c r="L120" i="3"/>
  <c r="AI120" i="3"/>
  <c r="AK120" i="3" s="1"/>
  <c r="AA120" i="3"/>
  <c r="S120" i="3"/>
  <c r="T120" i="3" s="1"/>
  <c r="K120" i="3"/>
  <c r="AH120" i="3"/>
  <c r="AJ120" i="3" s="1"/>
  <c r="Z120" i="3"/>
  <c r="AG120" i="3"/>
  <c r="Y120" i="3"/>
  <c r="I120" i="3"/>
  <c r="AF120" i="3"/>
  <c r="X120" i="3"/>
  <c r="J121" i="3"/>
  <c r="AE120" i="3"/>
  <c r="W120" i="3"/>
  <c r="V120" i="3"/>
  <c r="N120" i="3"/>
  <c r="M120" i="3"/>
  <c r="R120" i="4"/>
  <c r="Q119" i="4"/>
  <c r="R120" i="2"/>
  <c r="O119" i="2"/>
  <c r="Q119" i="2" s="1"/>
  <c r="AB120" i="2"/>
  <c r="L120" i="2"/>
  <c r="AI120" i="2"/>
  <c r="AK120" i="2" s="1"/>
  <c r="AA120" i="2"/>
  <c r="S120" i="2"/>
  <c r="T120" i="2" s="1"/>
  <c r="K120" i="2"/>
  <c r="AH120" i="2"/>
  <c r="AJ120" i="2" s="1"/>
  <c r="Z120" i="2"/>
  <c r="AG120" i="2"/>
  <c r="Y120" i="2"/>
  <c r="I120" i="2"/>
  <c r="AF120" i="2"/>
  <c r="X120" i="2"/>
  <c r="J121" i="2"/>
  <c r="AE120" i="2"/>
  <c r="W120" i="2"/>
  <c r="V120" i="2"/>
  <c r="N120" i="2"/>
  <c r="M120" i="2"/>
  <c r="AH120" i="4"/>
  <c r="AJ120" i="4" s="1"/>
  <c r="Z120" i="4"/>
  <c r="AG120" i="4"/>
  <c r="Y120" i="4"/>
  <c r="I120" i="4"/>
  <c r="AF120" i="4"/>
  <c r="X120" i="4"/>
  <c r="J121" i="4"/>
  <c r="AE120" i="4"/>
  <c r="W120" i="4"/>
  <c r="V120" i="4"/>
  <c r="N120" i="4"/>
  <c r="O120" i="4" s="1"/>
  <c r="M120" i="4"/>
  <c r="AB120" i="4"/>
  <c r="L120" i="4"/>
  <c r="AI120" i="4"/>
  <c r="AK120" i="4" s="1"/>
  <c r="AA120" i="4"/>
  <c r="S120" i="4"/>
  <c r="T120" i="4" s="1"/>
  <c r="K120" i="4"/>
  <c r="AD118" i="4"/>
  <c r="AC118" i="4"/>
  <c r="R120" i="3"/>
  <c r="O119" i="3"/>
  <c r="Q119" i="3" s="1"/>
  <c r="AD118" i="3"/>
  <c r="AC118" i="3"/>
  <c r="AD118" i="2"/>
  <c r="AC118" i="2"/>
  <c r="AD119" i="2" l="1"/>
  <c r="AC119" i="2"/>
  <c r="J122" i="3"/>
  <c r="AE121" i="3"/>
  <c r="W121" i="3"/>
  <c r="V121" i="3"/>
  <c r="N121" i="3"/>
  <c r="M121" i="3"/>
  <c r="AB121" i="3"/>
  <c r="L121" i="3"/>
  <c r="AI121" i="3"/>
  <c r="AK121" i="3" s="1"/>
  <c r="AA121" i="3"/>
  <c r="S121" i="3"/>
  <c r="T121" i="3" s="1"/>
  <c r="K121" i="3"/>
  <c r="AH121" i="3"/>
  <c r="AJ121" i="3" s="1"/>
  <c r="Z121" i="3"/>
  <c r="AG121" i="3"/>
  <c r="Y121" i="3"/>
  <c r="I121" i="3"/>
  <c r="AF121" i="3"/>
  <c r="X121" i="3"/>
  <c r="J122" i="2"/>
  <c r="AE121" i="2"/>
  <c r="W121" i="2"/>
  <c r="V121" i="2"/>
  <c r="N121" i="2"/>
  <c r="M121" i="2"/>
  <c r="AB121" i="2"/>
  <c r="L121" i="2"/>
  <c r="AI121" i="2"/>
  <c r="AK121" i="2" s="1"/>
  <c r="AA121" i="2"/>
  <c r="S121" i="2"/>
  <c r="T121" i="2" s="1"/>
  <c r="K121" i="2"/>
  <c r="AH121" i="2"/>
  <c r="AJ121" i="2" s="1"/>
  <c r="Z121" i="2"/>
  <c r="AG121" i="2"/>
  <c r="Y121" i="2"/>
  <c r="I121" i="2"/>
  <c r="AF121" i="2"/>
  <c r="X121" i="2"/>
  <c r="AD119" i="4"/>
  <c r="AC119" i="4"/>
  <c r="M121" i="4"/>
  <c r="AB121" i="4"/>
  <c r="L121" i="4"/>
  <c r="AI121" i="4"/>
  <c r="AK121" i="4" s="1"/>
  <c r="AA121" i="4"/>
  <c r="S121" i="4"/>
  <c r="T121" i="4" s="1"/>
  <c r="K121" i="4"/>
  <c r="AH121" i="4"/>
  <c r="AJ121" i="4" s="1"/>
  <c r="Z121" i="4"/>
  <c r="AG121" i="4"/>
  <c r="Y121" i="4"/>
  <c r="I121" i="4"/>
  <c r="AF121" i="4"/>
  <c r="X121" i="4"/>
  <c r="J122" i="4"/>
  <c r="AE121" i="4"/>
  <c r="W121" i="4"/>
  <c r="V121" i="4"/>
  <c r="N121" i="4"/>
  <c r="O121" i="4" s="1"/>
  <c r="R121" i="3"/>
  <c r="O120" i="3"/>
  <c r="Q120" i="3" s="1"/>
  <c r="R121" i="4"/>
  <c r="Q120" i="4"/>
  <c r="AD119" i="3"/>
  <c r="AC119" i="3"/>
  <c r="R121" i="2"/>
  <c r="O120" i="2"/>
  <c r="Q120" i="2" s="1"/>
  <c r="AD120" i="2" l="1"/>
  <c r="AC120" i="2"/>
  <c r="AH122" i="2"/>
  <c r="AJ122" i="2" s="1"/>
  <c r="Z122" i="2"/>
  <c r="AG122" i="2"/>
  <c r="Y122" i="2"/>
  <c r="I122" i="2"/>
  <c r="AF122" i="2"/>
  <c r="X122" i="2"/>
  <c r="J123" i="2"/>
  <c r="AE122" i="2"/>
  <c r="W122" i="2"/>
  <c r="V122" i="2"/>
  <c r="N122" i="2"/>
  <c r="M122" i="2"/>
  <c r="AB122" i="2"/>
  <c r="L122" i="2"/>
  <c r="AI122" i="2"/>
  <c r="AK122" i="2" s="1"/>
  <c r="AA122" i="2"/>
  <c r="S122" i="2"/>
  <c r="T122" i="2" s="1"/>
  <c r="K122" i="2"/>
  <c r="AD120" i="4"/>
  <c r="AC120" i="4"/>
  <c r="AF122" i="4"/>
  <c r="X122" i="4"/>
  <c r="J123" i="4"/>
  <c r="AE122" i="4"/>
  <c r="W122" i="4"/>
  <c r="V122" i="4"/>
  <c r="N122" i="4"/>
  <c r="O122" i="4" s="1"/>
  <c r="M122" i="4"/>
  <c r="AB122" i="4"/>
  <c r="L122" i="4"/>
  <c r="AI122" i="4"/>
  <c r="AK122" i="4" s="1"/>
  <c r="AA122" i="4"/>
  <c r="S122" i="4"/>
  <c r="T122" i="4" s="1"/>
  <c r="K122" i="4"/>
  <c r="AH122" i="4"/>
  <c r="AJ122" i="4" s="1"/>
  <c r="Z122" i="4"/>
  <c r="AG122" i="4"/>
  <c r="Y122" i="4"/>
  <c r="I122" i="4"/>
  <c r="AH122" i="3"/>
  <c r="AJ122" i="3" s="1"/>
  <c r="Z122" i="3"/>
  <c r="AG122" i="3"/>
  <c r="Y122" i="3"/>
  <c r="I122" i="3"/>
  <c r="AF122" i="3"/>
  <c r="X122" i="3"/>
  <c r="J123" i="3"/>
  <c r="AE122" i="3"/>
  <c r="W122" i="3"/>
  <c r="V122" i="3"/>
  <c r="N122" i="3"/>
  <c r="M122" i="3"/>
  <c r="AB122" i="3"/>
  <c r="L122" i="3"/>
  <c r="AI122" i="3"/>
  <c r="AK122" i="3" s="1"/>
  <c r="AA122" i="3"/>
  <c r="S122" i="3"/>
  <c r="T122" i="3" s="1"/>
  <c r="K122" i="3"/>
  <c r="R122" i="4"/>
  <c r="Q121" i="4"/>
  <c r="R122" i="2"/>
  <c r="O121" i="2"/>
  <c r="Q121" i="2" s="1"/>
  <c r="AD120" i="3"/>
  <c r="AC120" i="3"/>
  <c r="R122" i="3"/>
  <c r="O121" i="3"/>
  <c r="Q121" i="3" s="1"/>
  <c r="R123" i="4" l="1"/>
  <c r="Q122" i="4"/>
  <c r="R123" i="2"/>
  <c r="O122" i="2"/>
  <c r="Q122" i="2" s="1"/>
  <c r="R123" i="3"/>
  <c r="O122" i="3"/>
  <c r="Q122" i="3" s="1"/>
  <c r="AD121" i="3"/>
  <c r="AC121" i="3"/>
  <c r="AI123" i="4"/>
  <c r="AK123" i="4" s="1"/>
  <c r="AA123" i="4"/>
  <c r="S123" i="4"/>
  <c r="T123" i="4" s="1"/>
  <c r="K123" i="4"/>
  <c r="AH123" i="4"/>
  <c r="AJ123" i="4" s="1"/>
  <c r="Z123" i="4"/>
  <c r="AG123" i="4"/>
  <c r="Y123" i="4"/>
  <c r="I123" i="4"/>
  <c r="AF123" i="4"/>
  <c r="X123" i="4"/>
  <c r="J124" i="4"/>
  <c r="AE123" i="4"/>
  <c r="W123" i="4"/>
  <c r="V123" i="4"/>
  <c r="N123" i="4"/>
  <c r="O123" i="4" s="1"/>
  <c r="M123" i="4"/>
  <c r="AB123" i="4"/>
  <c r="L123" i="4"/>
  <c r="M123" i="2"/>
  <c r="AB123" i="2"/>
  <c r="L123" i="2"/>
  <c r="AI123" i="2"/>
  <c r="AK123" i="2" s="1"/>
  <c r="AA123" i="2"/>
  <c r="S123" i="2"/>
  <c r="T123" i="2" s="1"/>
  <c r="K123" i="2"/>
  <c r="AH123" i="2"/>
  <c r="AJ123" i="2" s="1"/>
  <c r="Z123" i="2"/>
  <c r="AG123" i="2"/>
  <c r="Y123" i="2"/>
  <c r="I123" i="2"/>
  <c r="AF123" i="2"/>
  <c r="X123" i="2"/>
  <c r="J124" i="2"/>
  <c r="AE123" i="2"/>
  <c r="W123" i="2"/>
  <c r="V123" i="2"/>
  <c r="N123" i="2"/>
  <c r="AC121" i="4"/>
  <c r="AD121" i="4"/>
  <c r="M123" i="3"/>
  <c r="AB123" i="3"/>
  <c r="L123" i="3"/>
  <c r="AI123" i="3"/>
  <c r="AK123" i="3" s="1"/>
  <c r="AA123" i="3"/>
  <c r="S123" i="3"/>
  <c r="T123" i="3" s="1"/>
  <c r="K123" i="3"/>
  <c r="AH123" i="3"/>
  <c r="AJ123" i="3" s="1"/>
  <c r="Z123" i="3"/>
  <c r="AG123" i="3"/>
  <c r="Y123" i="3"/>
  <c r="I123" i="3"/>
  <c r="AF123" i="3"/>
  <c r="X123" i="3"/>
  <c r="J124" i="3"/>
  <c r="AE123" i="3"/>
  <c r="W123" i="3"/>
  <c r="V123" i="3"/>
  <c r="N123" i="3"/>
  <c r="AD121" i="2"/>
  <c r="AC121" i="2"/>
  <c r="AD122" i="3" l="1"/>
  <c r="AC122" i="3"/>
  <c r="V124" i="4"/>
  <c r="N124" i="4"/>
  <c r="O124" i="4" s="1"/>
  <c r="M124" i="4"/>
  <c r="AB124" i="4"/>
  <c r="L124" i="4"/>
  <c r="AI124" i="4"/>
  <c r="AK124" i="4" s="1"/>
  <c r="AA124" i="4"/>
  <c r="S124" i="4"/>
  <c r="T124" i="4" s="1"/>
  <c r="K124" i="4"/>
  <c r="AH124" i="4"/>
  <c r="AJ124" i="4" s="1"/>
  <c r="Z124" i="4"/>
  <c r="AG124" i="4"/>
  <c r="Y124" i="4"/>
  <c r="I124" i="4"/>
  <c r="AF124" i="4"/>
  <c r="X124" i="4"/>
  <c r="J125" i="4"/>
  <c r="AE124" i="4"/>
  <c r="W124" i="4"/>
  <c r="R124" i="3"/>
  <c r="O123" i="3"/>
  <c r="Q123" i="3" s="1"/>
  <c r="AD122" i="2"/>
  <c r="AC122" i="2"/>
  <c r="R124" i="2"/>
  <c r="O123" i="2"/>
  <c r="Q123" i="2" s="1"/>
  <c r="AD122" i="4"/>
  <c r="AC122" i="4"/>
  <c r="AF124" i="2"/>
  <c r="X124" i="2"/>
  <c r="J125" i="2"/>
  <c r="AE124" i="2"/>
  <c r="W124" i="2"/>
  <c r="V124" i="2"/>
  <c r="N124" i="2"/>
  <c r="M124" i="2"/>
  <c r="AB124" i="2"/>
  <c r="L124" i="2"/>
  <c r="AI124" i="2"/>
  <c r="AK124" i="2" s="1"/>
  <c r="AA124" i="2"/>
  <c r="S124" i="2"/>
  <c r="T124" i="2" s="1"/>
  <c r="K124" i="2"/>
  <c r="AH124" i="2"/>
  <c r="AJ124" i="2" s="1"/>
  <c r="Z124" i="2"/>
  <c r="AG124" i="2"/>
  <c r="Y124" i="2"/>
  <c r="I124" i="2"/>
  <c r="AF124" i="3"/>
  <c r="X124" i="3"/>
  <c r="J125" i="3"/>
  <c r="AE124" i="3"/>
  <c r="W124" i="3"/>
  <c r="V124" i="3"/>
  <c r="N124" i="3"/>
  <c r="M124" i="3"/>
  <c r="AB124" i="3"/>
  <c r="L124" i="3"/>
  <c r="AI124" i="3"/>
  <c r="AK124" i="3" s="1"/>
  <c r="AA124" i="3"/>
  <c r="S124" i="3"/>
  <c r="T124" i="3" s="1"/>
  <c r="K124" i="3"/>
  <c r="AH124" i="3"/>
  <c r="AJ124" i="3" s="1"/>
  <c r="Z124" i="3"/>
  <c r="I124" i="3"/>
  <c r="AG124" i="3"/>
  <c r="Y124" i="3"/>
  <c r="R124" i="4"/>
  <c r="Q123" i="4"/>
  <c r="AC123" i="3" l="1"/>
  <c r="AD123" i="3"/>
  <c r="AI125" i="3"/>
  <c r="AK125" i="3" s="1"/>
  <c r="AA125" i="3"/>
  <c r="S125" i="3"/>
  <c r="T125" i="3" s="1"/>
  <c r="K125" i="3"/>
  <c r="AH125" i="3"/>
  <c r="AJ125" i="3" s="1"/>
  <c r="Z125" i="3"/>
  <c r="AG125" i="3"/>
  <c r="Y125" i="3"/>
  <c r="I125" i="3"/>
  <c r="AF125" i="3"/>
  <c r="X125" i="3"/>
  <c r="J126" i="3"/>
  <c r="AE125" i="3"/>
  <c r="W125" i="3"/>
  <c r="V125" i="3"/>
  <c r="N125" i="3"/>
  <c r="M125" i="3"/>
  <c r="AB125" i="3"/>
  <c r="L125" i="3"/>
  <c r="R125" i="2"/>
  <c r="O124" i="2"/>
  <c r="Q124" i="2" s="1"/>
  <c r="R125" i="4"/>
  <c r="Q124" i="4"/>
  <c r="AG125" i="4"/>
  <c r="Y125" i="4"/>
  <c r="I125" i="4"/>
  <c r="AF125" i="4"/>
  <c r="X125" i="4"/>
  <c r="J126" i="4"/>
  <c r="AE125" i="4"/>
  <c r="W125" i="4"/>
  <c r="V125" i="4"/>
  <c r="N125" i="4"/>
  <c r="O125" i="4" s="1"/>
  <c r="M125" i="4"/>
  <c r="AB125" i="4"/>
  <c r="L125" i="4"/>
  <c r="AI125" i="4"/>
  <c r="AK125" i="4" s="1"/>
  <c r="AA125" i="4"/>
  <c r="S125" i="4"/>
  <c r="T125" i="4" s="1"/>
  <c r="K125" i="4"/>
  <c r="AH125" i="4"/>
  <c r="AJ125" i="4" s="1"/>
  <c r="Z125" i="4"/>
  <c r="AD123" i="4"/>
  <c r="AC123" i="4"/>
  <c r="AI125" i="2"/>
  <c r="AK125" i="2" s="1"/>
  <c r="AA125" i="2"/>
  <c r="S125" i="2"/>
  <c r="T125" i="2" s="1"/>
  <c r="K125" i="2"/>
  <c r="AH125" i="2"/>
  <c r="AJ125" i="2" s="1"/>
  <c r="Z125" i="2"/>
  <c r="AG125" i="2"/>
  <c r="Y125" i="2"/>
  <c r="I125" i="2"/>
  <c r="AF125" i="2"/>
  <c r="X125" i="2"/>
  <c r="J126" i="2"/>
  <c r="AE125" i="2"/>
  <c r="W125" i="2"/>
  <c r="V125" i="2"/>
  <c r="N125" i="2"/>
  <c r="M125" i="2"/>
  <c r="AB125" i="2"/>
  <c r="L125" i="2"/>
  <c r="AC123" i="2"/>
  <c r="AD123" i="2"/>
  <c r="R125" i="3"/>
  <c r="O124" i="3"/>
  <c r="Q124" i="3" s="1"/>
  <c r="V126" i="3" l="1"/>
  <c r="N126" i="3"/>
  <c r="M126" i="3"/>
  <c r="AB126" i="3"/>
  <c r="L126" i="3"/>
  <c r="AI126" i="3"/>
  <c r="AK126" i="3" s="1"/>
  <c r="AA126" i="3"/>
  <c r="S126" i="3"/>
  <c r="T126" i="3" s="1"/>
  <c r="K126" i="3"/>
  <c r="AH126" i="3"/>
  <c r="AJ126" i="3" s="1"/>
  <c r="Z126" i="3"/>
  <c r="AG126" i="3"/>
  <c r="Y126" i="3"/>
  <c r="I126" i="3"/>
  <c r="AF126" i="3"/>
  <c r="X126" i="3"/>
  <c r="J127" i="3"/>
  <c r="AE126" i="3"/>
  <c r="W126" i="3"/>
  <c r="AD124" i="2"/>
  <c r="AC124" i="2"/>
  <c r="R126" i="4"/>
  <c r="Q125" i="4"/>
  <c r="R126" i="3"/>
  <c r="O125" i="3"/>
  <c r="Q125" i="3" s="1"/>
  <c r="AD124" i="3"/>
  <c r="AC124" i="3"/>
  <c r="V126" i="2"/>
  <c r="N126" i="2"/>
  <c r="M126" i="2"/>
  <c r="AB126" i="2"/>
  <c r="L126" i="2"/>
  <c r="AI126" i="2"/>
  <c r="AK126" i="2" s="1"/>
  <c r="AA126" i="2"/>
  <c r="S126" i="2"/>
  <c r="T126" i="2" s="1"/>
  <c r="K126" i="2"/>
  <c r="AH126" i="2"/>
  <c r="AJ126" i="2" s="1"/>
  <c r="Z126" i="2"/>
  <c r="AG126" i="2"/>
  <c r="Y126" i="2"/>
  <c r="I126" i="2"/>
  <c r="AF126" i="2"/>
  <c r="X126" i="2"/>
  <c r="J127" i="2"/>
  <c r="AE126" i="2"/>
  <c r="W126" i="2"/>
  <c r="AB126" i="4"/>
  <c r="L126" i="4"/>
  <c r="AI126" i="4"/>
  <c r="AK126" i="4" s="1"/>
  <c r="AA126" i="4"/>
  <c r="S126" i="4"/>
  <c r="T126" i="4" s="1"/>
  <c r="K126" i="4"/>
  <c r="AH126" i="4"/>
  <c r="AJ126" i="4" s="1"/>
  <c r="Z126" i="4"/>
  <c r="AG126" i="4"/>
  <c r="Y126" i="4"/>
  <c r="I126" i="4"/>
  <c r="AF126" i="4"/>
  <c r="X126" i="4"/>
  <c r="J127" i="4"/>
  <c r="AE126" i="4"/>
  <c r="W126" i="4"/>
  <c r="V126" i="4"/>
  <c r="N126" i="4"/>
  <c r="O126" i="4" s="1"/>
  <c r="M126" i="4"/>
  <c r="AD124" i="4"/>
  <c r="AC124" i="4"/>
  <c r="R126" i="2"/>
  <c r="O125" i="2"/>
  <c r="Q125" i="2" s="1"/>
  <c r="R127" i="2" l="1"/>
  <c r="O126" i="2"/>
  <c r="Q126" i="2" s="1"/>
  <c r="AD125" i="2"/>
  <c r="AC125" i="2"/>
  <c r="O126" i="3"/>
  <c r="Q126" i="3" s="1"/>
  <c r="R127" i="3"/>
  <c r="J128" i="4"/>
  <c r="AE127" i="4"/>
  <c r="W127" i="4"/>
  <c r="V127" i="4"/>
  <c r="N127" i="4"/>
  <c r="O127" i="4" s="1"/>
  <c r="M127" i="4"/>
  <c r="AB127" i="4"/>
  <c r="L127" i="4"/>
  <c r="AI127" i="4"/>
  <c r="AK127" i="4" s="1"/>
  <c r="AA127" i="4"/>
  <c r="S127" i="4"/>
  <c r="T127" i="4" s="1"/>
  <c r="K127" i="4"/>
  <c r="AH127" i="4"/>
  <c r="AJ127" i="4" s="1"/>
  <c r="Z127" i="4"/>
  <c r="AG127" i="4"/>
  <c r="Y127" i="4"/>
  <c r="I127" i="4"/>
  <c r="AF127" i="4"/>
  <c r="X127" i="4"/>
  <c r="AD125" i="3"/>
  <c r="AC125" i="3"/>
  <c r="AG127" i="3"/>
  <c r="Y127" i="3"/>
  <c r="I127" i="3"/>
  <c r="AF127" i="3"/>
  <c r="X127" i="3"/>
  <c r="J128" i="3"/>
  <c r="AE127" i="3"/>
  <c r="W127" i="3"/>
  <c r="V127" i="3"/>
  <c r="N127" i="3"/>
  <c r="M127" i="3"/>
  <c r="AB127" i="3"/>
  <c r="L127" i="3"/>
  <c r="AI127" i="3"/>
  <c r="AK127" i="3" s="1"/>
  <c r="AA127" i="3"/>
  <c r="S127" i="3"/>
  <c r="T127" i="3" s="1"/>
  <c r="K127" i="3"/>
  <c r="AH127" i="3"/>
  <c r="AJ127" i="3" s="1"/>
  <c r="Z127" i="3"/>
  <c r="AD125" i="4"/>
  <c r="AC125" i="4"/>
  <c r="AG127" i="2"/>
  <c r="Y127" i="2"/>
  <c r="I127" i="2"/>
  <c r="AF127" i="2"/>
  <c r="X127" i="2"/>
  <c r="J128" i="2"/>
  <c r="AE127" i="2"/>
  <c r="W127" i="2"/>
  <c r="V127" i="2"/>
  <c r="N127" i="2"/>
  <c r="M127" i="2"/>
  <c r="AB127" i="2"/>
  <c r="L127" i="2"/>
  <c r="AI127" i="2"/>
  <c r="AK127" i="2" s="1"/>
  <c r="AA127" i="2"/>
  <c r="S127" i="2"/>
  <c r="T127" i="2" s="1"/>
  <c r="K127" i="2"/>
  <c r="AH127" i="2"/>
  <c r="AJ127" i="2" s="1"/>
  <c r="Z127" i="2"/>
  <c r="R127" i="4"/>
  <c r="Q126" i="4"/>
  <c r="AD126" i="4" l="1"/>
  <c r="AC126" i="4"/>
  <c r="AD126" i="3"/>
  <c r="AC126" i="3"/>
  <c r="AB128" i="2"/>
  <c r="L128" i="2"/>
  <c r="AI128" i="2"/>
  <c r="AK128" i="2" s="1"/>
  <c r="AA128" i="2"/>
  <c r="S128" i="2"/>
  <c r="T128" i="2" s="1"/>
  <c r="K128" i="2"/>
  <c r="AH128" i="2"/>
  <c r="AJ128" i="2" s="1"/>
  <c r="Z128" i="2"/>
  <c r="AG128" i="2"/>
  <c r="Y128" i="2"/>
  <c r="I128" i="2"/>
  <c r="AF128" i="2"/>
  <c r="X128" i="2"/>
  <c r="J129" i="2"/>
  <c r="AE128" i="2"/>
  <c r="W128" i="2"/>
  <c r="V128" i="2"/>
  <c r="N128" i="2"/>
  <c r="M128" i="2"/>
  <c r="AH128" i="4"/>
  <c r="AJ128" i="4" s="1"/>
  <c r="Z128" i="4"/>
  <c r="AG128" i="4"/>
  <c r="Y128" i="4"/>
  <c r="I128" i="4"/>
  <c r="AF128" i="4"/>
  <c r="X128" i="4"/>
  <c r="J129" i="4"/>
  <c r="AE128" i="4"/>
  <c r="W128" i="4"/>
  <c r="V128" i="4"/>
  <c r="N128" i="4"/>
  <c r="O128" i="4" s="1"/>
  <c r="M128" i="4"/>
  <c r="AB128" i="4"/>
  <c r="L128" i="4"/>
  <c r="AI128" i="4"/>
  <c r="AK128" i="4" s="1"/>
  <c r="AA128" i="4"/>
  <c r="S128" i="4"/>
  <c r="T128" i="4" s="1"/>
  <c r="K128" i="4"/>
  <c r="R128" i="4"/>
  <c r="Q127" i="4"/>
  <c r="R128" i="3"/>
  <c r="O127" i="3"/>
  <c r="Q127" i="3" s="1"/>
  <c r="AB128" i="3"/>
  <c r="L128" i="3"/>
  <c r="AI128" i="3"/>
  <c r="AK128" i="3" s="1"/>
  <c r="AA128" i="3"/>
  <c r="S128" i="3"/>
  <c r="T128" i="3" s="1"/>
  <c r="K128" i="3"/>
  <c r="AH128" i="3"/>
  <c r="AJ128" i="3" s="1"/>
  <c r="Z128" i="3"/>
  <c r="AG128" i="3"/>
  <c r="Y128" i="3"/>
  <c r="I128" i="3"/>
  <c r="AF128" i="3"/>
  <c r="X128" i="3"/>
  <c r="J129" i="3"/>
  <c r="AE128" i="3"/>
  <c r="W128" i="3"/>
  <c r="V128" i="3"/>
  <c r="N128" i="3"/>
  <c r="M128" i="3"/>
  <c r="AD126" i="2"/>
  <c r="AC126" i="2"/>
  <c r="R128" i="2"/>
  <c r="O127" i="2"/>
  <c r="Q127" i="2" s="1"/>
  <c r="AD127" i="3" l="1"/>
  <c r="AC127" i="3"/>
  <c r="R129" i="2"/>
  <c r="O128" i="2"/>
  <c r="Q128" i="2" s="1"/>
  <c r="AD127" i="2"/>
  <c r="AC127" i="2"/>
  <c r="J130" i="3"/>
  <c r="AE129" i="3"/>
  <c r="W129" i="3"/>
  <c r="V129" i="3"/>
  <c r="N129" i="3"/>
  <c r="M129" i="3"/>
  <c r="AB129" i="3"/>
  <c r="L129" i="3"/>
  <c r="AI129" i="3"/>
  <c r="AK129" i="3" s="1"/>
  <c r="AA129" i="3"/>
  <c r="S129" i="3"/>
  <c r="T129" i="3" s="1"/>
  <c r="K129" i="3"/>
  <c r="AH129" i="3"/>
  <c r="AJ129" i="3" s="1"/>
  <c r="Z129" i="3"/>
  <c r="AG129" i="3"/>
  <c r="Y129" i="3"/>
  <c r="I129" i="3"/>
  <c r="AF129" i="3"/>
  <c r="X129" i="3"/>
  <c r="J130" i="2"/>
  <c r="AE129" i="2"/>
  <c r="W129" i="2"/>
  <c r="V129" i="2"/>
  <c r="N129" i="2"/>
  <c r="M129" i="2"/>
  <c r="AB129" i="2"/>
  <c r="L129" i="2"/>
  <c r="AI129" i="2"/>
  <c r="AK129" i="2" s="1"/>
  <c r="AA129" i="2"/>
  <c r="S129" i="2"/>
  <c r="T129" i="2" s="1"/>
  <c r="K129" i="2"/>
  <c r="AH129" i="2"/>
  <c r="AJ129" i="2" s="1"/>
  <c r="Z129" i="2"/>
  <c r="AG129" i="2"/>
  <c r="Y129" i="2"/>
  <c r="I129" i="2"/>
  <c r="AF129" i="2"/>
  <c r="X129" i="2"/>
  <c r="R129" i="4"/>
  <c r="Q128" i="4"/>
  <c r="AD127" i="4"/>
  <c r="AC127" i="4"/>
  <c r="R129" i="3"/>
  <c r="O128" i="3"/>
  <c r="Q128" i="3" s="1"/>
  <c r="M129" i="4"/>
  <c r="AB129" i="4"/>
  <c r="L129" i="4"/>
  <c r="AI129" i="4"/>
  <c r="AK129" i="4" s="1"/>
  <c r="AA129" i="4"/>
  <c r="S129" i="4"/>
  <c r="T129" i="4" s="1"/>
  <c r="K129" i="4"/>
  <c r="AH129" i="4"/>
  <c r="AJ129" i="4" s="1"/>
  <c r="Z129" i="4"/>
  <c r="AG129" i="4"/>
  <c r="Y129" i="4"/>
  <c r="I129" i="4"/>
  <c r="AF129" i="4"/>
  <c r="X129" i="4"/>
  <c r="J130" i="4"/>
  <c r="AE129" i="4"/>
  <c r="W129" i="4"/>
  <c r="V129" i="4"/>
  <c r="N129" i="4"/>
  <c r="O129" i="4" s="1"/>
  <c r="R130" i="2" l="1"/>
  <c r="O129" i="2"/>
  <c r="Q129" i="2" s="1"/>
  <c r="R130" i="4"/>
  <c r="Q129" i="4"/>
  <c r="AD128" i="3"/>
  <c r="AC128" i="3"/>
  <c r="R130" i="3"/>
  <c r="O129" i="3"/>
  <c r="Q129" i="3" s="1"/>
  <c r="AH130" i="2"/>
  <c r="AJ130" i="2" s="1"/>
  <c r="Z130" i="2"/>
  <c r="AG130" i="2"/>
  <c r="Y130" i="2"/>
  <c r="I130" i="2"/>
  <c r="AF130" i="2"/>
  <c r="X130" i="2"/>
  <c r="J131" i="2"/>
  <c r="AE130" i="2"/>
  <c r="W130" i="2"/>
  <c r="V130" i="2"/>
  <c r="N130" i="2"/>
  <c r="M130" i="2"/>
  <c r="AB130" i="2"/>
  <c r="L130" i="2"/>
  <c r="AI130" i="2"/>
  <c r="AK130" i="2" s="1"/>
  <c r="AA130" i="2"/>
  <c r="S130" i="2"/>
  <c r="T130" i="2" s="1"/>
  <c r="K130" i="2"/>
  <c r="AD128" i="2"/>
  <c r="AC128" i="2"/>
  <c r="AD128" i="4"/>
  <c r="AC128" i="4"/>
  <c r="AF130" i="4"/>
  <c r="X130" i="4"/>
  <c r="J131" i="4"/>
  <c r="AE130" i="4"/>
  <c r="W130" i="4"/>
  <c r="V130" i="4"/>
  <c r="N130" i="4"/>
  <c r="O130" i="4" s="1"/>
  <c r="M130" i="4"/>
  <c r="AB130" i="4"/>
  <c r="L130" i="4"/>
  <c r="AI130" i="4"/>
  <c r="AK130" i="4" s="1"/>
  <c r="AA130" i="4"/>
  <c r="S130" i="4"/>
  <c r="T130" i="4" s="1"/>
  <c r="K130" i="4"/>
  <c r="AH130" i="4"/>
  <c r="AJ130" i="4" s="1"/>
  <c r="Z130" i="4"/>
  <c r="AG130" i="4"/>
  <c r="Y130" i="4"/>
  <c r="I130" i="4"/>
  <c r="AH130" i="3"/>
  <c r="AJ130" i="3" s="1"/>
  <c r="Z130" i="3"/>
  <c r="AG130" i="3"/>
  <c r="Y130" i="3"/>
  <c r="I130" i="3"/>
  <c r="AF130" i="3"/>
  <c r="X130" i="3"/>
  <c r="J131" i="3"/>
  <c r="AE130" i="3"/>
  <c r="W130" i="3"/>
  <c r="V130" i="3"/>
  <c r="N130" i="3"/>
  <c r="M130" i="3"/>
  <c r="AB130" i="3"/>
  <c r="L130" i="3"/>
  <c r="AA130" i="3"/>
  <c r="S130" i="3"/>
  <c r="T130" i="3" s="1"/>
  <c r="K130" i="3"/>
  <c r="AI130" i="3"/>
  <c r="AK130" i="3" s="1"/>
  <c r="M131" i="2" l="1"/>
  <c r="AB131" i="2"/>
  <c r="L131" i="2"/>
  <c r="AI131" i="2"/>
  <c r="AK131" i="2" s="1"/>
  <c r="AA131" i="2"/>
  <c r="S131" i="2"/>
  <c r="T131" i="2" s="1"/>
  <c r="K131" i="2"/>
  <c r="AH131" i="2"/>
  <c r="AJ131" i="2" s="1"/>
  <c r="Z131" i="2"/>
  <c r="AG131" i="2"/>
  <c r="Y131" i="2"/>
  <c r="I131" i="2"/>
  <c r="AF131" i="2"/>
  <c r="X131" i="2"/>
  <c r="J132" i="2"/>
  <c r="AE131" i="2"/>
  <c r="W131" i="2"/>
  <c r="V131" i="2"/>
  <c r="N131" i="2"/>
  <c r="AD129" i="3"/>
  <c r="AC129" i="3"/>
  <c r="R131" i="4"/>
  <c r="Q130" i="4"/>
  <c r="R131" i="2"/>
  <c r="O130" i="2"/>
  <c r="Q130" i="2" s="1"/>
  <c r="AC129" i="4"/>
  <c r="AD129" i="4"/>
  <c r="AI131" i="4"/>
  <c r="AK131" i="4" s="1"/>
  <c r="AA131" i="4"/>
  <c r="S131" i="4"/>
  <c r="T131" i="4" s="1"/>
  <c r="K131" i="4"/>
  <c r="AH131" i="4"/>
  <c r="AJ131" i="4" s="1"/>
  <c r="Z131" i="4"/>
  <c r="AG131" i="4"/>
  <c r="Y131" i="4"/>
  <c r="I131" i="4"/>
  <c r="AF131" i="4"/>
  <c r="X131" i="4"/>
  <c r="J132" i="4"/>
  <c r="AE131" i="4"/>
  <c r="W131" i="4"/>
  <c r="V131" i="4"/>
  <c r="N131" i="4"/>
  <c r="O131" i="4" s="1"/>
  <c r="M131" i="4"/>
  <c r="AB131" i="4"/>
  <c r="L131" i="4"/>
  <c r="AD129" i="2"/>
  <c r="AC129" i="2"/>
  <c r="M131" i="3"/>
  <c r="AB131" i="3"/>
  <c r="L131" i="3"/>
  <c r="AI131" i="3"/>
  <c r="AK131" i="3" s="1"/>
  <c r="AA131" i="3"/>
  <c r="S131" i="3"/>
  <c r="T131" i="3" s="1"/>
  <c r="K131" i="3"/>
  <c r="AH131" i="3"/>
  <c r="AJ131" i="3" s="1"/>
  <c r="Z131" i="3"/>
  <c r="AG131" i="3"/>
  <c r="Y131" i="3"/>
  <c r="I131" i="3"/>
  <c r="AF131" i="3"/>
  <c r="X131" i="3"/>
  <c r="J132" i="3"/>
  <c r="AE131" i="3"/>
  <c r="W131" i="3"/>
  <c r="V131" i="3"/>
  <c r="N131" i="3"/>
  <c r="R131" i="3"/>
  <c r="O130" i="3"/>
  <c r="Q130" i="3" s="1"/>
  <c r="R132" i="3" l="1"/>
  <c r="O131" i="3"/>
  <c r="Q131" i="3" s="1"/>
  <c r="AD130" i="3"/>
  <c r="AC130" i="3"/>
  <c r="AD130" i="4"/>
  <c r="AC130" i="4"/>
  <c r="AF132" i="2"/>
  <c r="X132" i="2"/>
  <c r="J133" i="2"/>
  <c r="AE132" i="2"/>
  <c r="W132" i="2"/>
  <c r="V132" i="2"/>
  <c r="N132" i="2"/>
  <c r="M132" i="2"/>
  <c r="AB132" i="2"/>
  <c r="L132" i="2"/>
  <c r="AI132" i="2"/>
  <c r="AK132" i="2" s="1"/>
  <c r="AA132" i="2"/>
  <c r="S132" i="2"/>
  <c r="T132" i="2" s="1"/>
  <c r="K132" i="2"/>
  <c r="AH132" i="2"/>
  <c r="AJ132" i="2" s="1"/>
  <c r="Z132" i="2"/>
  <c r="AG132" i="2"/>
  <c r="Y132" i="2"/>
  <c r="I132" i="2"/>
  <c r="R132" i="2"/>
  <c r="O131" i="2"/>
  <c r="Q131" i="2" s="1"/>
  <c r="R132" i="4"/>
  <c r="Q131" i="4"/>
  <c r="AD130" i="2"/>
  <c r="AC130" i="2"/>
  <c r="V132" i="4"/>
  <c r="N132" i="4"/>
  <c r="O132" i="4" s="1"/>
  <c r="M132" i="4"/>
  <c r="AB132" i="4"/>
  <c r="L132" i="4"/>
  <c r="AI132" i="4"/>
  <c r="AK132" i="4" s="1"/>
  <c r="AA132" i="4"/>
  <c r="S132" i="4"/>
  <c r="T132" i="4" s="1"/>
  <c r="K132" i="4"/>
  <c r="AH132" i="4"/>
  <c r="AJ132" i="4" s="1"/>
  <c r="Z132" i="4"/>
  <c r="AG132" i="4"/>
  <c r="Y132" i="4"/>
  <c r="I132" i="4"/>
  <c r="AF132" i="4"/>
  <c r="X132" i="4"/>
  <c r="J133" i="4"/>
  <c r="AE132" i="4"/>
  <c r="W132" i="4"/>
  <c r="AF132" i="3"/>
  <c r="X132" i="3"/>
  <c r="J133" i="3"/>
  <c r="AE132" i="3"/>
  <c r="W132" i="3"/>
  <c r="V132" i="3"/>
  <c r="N132" i="3"/>
  <c r="M132" i="3"/>
  <c r="AB132" i="3"/>
  <c r="L132" i="3"/>
  <c r="AI132" i="3"/>
  <c r="AK132" i="3" s="1"/>
  <c r="AA132" i="3"/>
  <c r="S132" i="3"/>
  <c r="T132" i="3" s="1"/>
  <c r="K132" i="3"/>
  <c r="AH132" i="3"/>
  <c r="AJ132" i="3" s="1"/>
  <c r="Z132" i="3"/>
  <c r="AG132" i="3"/>
  <c r="Y132" i="3"/>
  <c r="I132" i="3"/>
  <c r="AI133" i="3" l="1"/>
  <c r="AK133" i="3" s="1"/>
  <c r="AA133" i="3"/>
  <c r="S133" i="3"/>
  <c r="T133" i="3" s="1"/>
  <c r="K133" i="3"/>
  <c r="AH133" i="3"/>
  <c r="AJ133" i="3" s="1"/>
  <c r="Z133" i="3"/>
  <c r="AG133" i="3"/>
  <c r="Y133" i="3"/>
  <c r="I133" i="3"/>
  <c r="AF133" i="3"/>
  <c r="X133" i="3"/>
  <c r="J134" i="3"/>
  <c r="AE133" i="3"/>
  <c r="W133" i="3"/>
  <c r="V133" i="3"/>
  <c r="N133" i="3"/>
  <c r="M133" i="3"/>
  <c r="AB133" i="3"/>
  <c r="L133" i="3"/>
  <c r="R133" i="2"/>
  <c r="O132" i="2"/>
  <c r="Q132" i="2" s="1"/>
  <c r="AD131" i="4"/>
  <c r="AC131" i="4"/>
  <c r="AC131" i="2"/>
  <c r="AD131" i="2"/>
  <c r="R133" i="3"/>
  <c r="O132" i="3"/>
  <c r="Q132" i="3" s="1"/>
  <c r="AC131" i="3"/>
  <c r="AD131" i="3"/>
  <c r="R133" i="4"/>
  <c r="Q132" i="4"/>
  <c r="AI133" i="2"/>
  <c r="AK133" i="2" s="1"/>
  <c r="AA133" i="2"/>
  <c r="S133" i="2"/>
  <c r="T133" i="2" s="1"/>
  <c r="K133" i="2"/>
  <c r="AH133" i="2"/>
  <c r="AJ133" i="2" s="1"/>
  <c r="Z133" i="2"/>
  <c r="AG133" i="2"/>
  <c r="Y133" i="2"/>
  <c r="I133" i="2"/>
  <c r="AF133" i="2"/>
  <c r="X133" i="2"/>
  <c r="J134" i="2"/>
  <c r="AE133" i="2"/>
  <c r="W133" i="2"/>
  <c r="V133" i="2"/>
  <c r="N133" i="2"/>
  <c r="M133" i="2"/>
  <c r="AB133" i="2"/>
  <c r="L133" i="2"/>
  <c r="AG133" i="4"/>
  <c r="Y133" i="4"/>
  <c r="I133" i="4"/>
  <c r="AF133" i="4"/>
  <c r="X133" i="4"/>
  <c r="J134" i="4"/>
  <c r="AE133" i="4"/>
  <c r="W133" i="4"/>
  <c r="V133" i="4"/>
  <c r="N133" i="4"/>
  <c r="O133" i="4" s="1"/>
  <c r="M133" i="4"/>
  <c r="AB133" i="4"/>
  <c r="L133" i="4"/>
  <c r="AI133" i="4"/>
  <c r="AK133" i="4" s="1"/>
  <c r="AA133" i="4"/>
  <c r="S133" i="4"/>
  <c r="T133" i="4" s="1"/>
  <c r="K133" i="4"/>
  <c r="AH133" i="4"/>
  <c r="AJ133" i="4" s="1"/>
  <c r="Z133" i="4"/>
  <c r="R134" i="3" l="1"/>
  <c r="O133" i="3"/>
  <c r="Q133" i="3" s="1"/>
  <c r="V134" i="2"/>
  <c r="N134" i="2"/>
  <c r="M134" i="2"/>
  <c r="AB134" i="2"/>
  <c r="L134" i="2"/>
  <c r="AI134" i="2"/>
  <c r="AK134" i="2" s="1"/>
  <c r="AA134" i="2"/>
  <c r="S134" i="2"/>
  <c r="T134" i="2" s="1"/>
  <c r="K134" i="2"/>
  <c r="AH134" i="2"/>
  <c r="AJ134" i="2" s="1"/>
  <c r="Z134" i="2"/>
  <c r="AG134" i="2"/>
  <c r="Y134" i="2"/>
  <c r="I134" i="2"/>
  <c r="AF134" i="2"/>
  <c r="X134" i="2"/>
  <c r="J135" i="2"/>
  <c r="AE134" i="2"/>
  <c r="W134" i="2"/>
  <c r="AD132" i="2"/>
  <c r="AC132" i="2"/>
  <c r="R134" i="4"/>
  <c r="Q133" i="4"/>
  <c r="AD132" i="3"/>
  <c r="AC132" i="3"/>
  <c r="V134" i="3"/>
  <c r="N134" i="3"/>
  <c r="M134" i="3"/>
  <c r="AB134" i="3"/>
  <c r="L134" i="3"/>
  <c r="AI134" i="3"/>
  <c r="AK134" i="3" s="1"/>
  <c r="AA134" i="3"/>
  <c r="S134" i="3"/>
  <c r="T134" i="3" s="1"/>
  <c r="K134" i="3"/>
  <c r="AH134" i="3"/>
  <c r="AJ134" i="3" s="1"/>
  <c r="Z134" i="3"/>
  <c r="AG134" i="3"/>
  <c r="Y134" i="3"/>
  <c r="I134" i="3"/>
  <c r="AF134" i="3"/>
  <c r="X134" i="3"/>
  <c r="J135" i="3"/>
  <c r="AE134" i="3"/>
  <c r="W134" i="3"/>
  <c r="AB134" i="4"/>
  <c r="L134" i="4"/>
  <c r="AI134" i="4"/>
  <c r="AK134" i="4" s="1"/>
  <c r="AA134" i="4"/>
  <c r="S134" i="4"/>
  <c r="T134" i="4" s="1"/>
  <c r="K134" i="4"/>
  <c r="AH134" i="4"/>
  <c r="AJ134" i="4" s="1"/>
  <c r="Z134" i="4"/>
  <c r="AG134" i="4"/>
  <c r="Y134" i="4"/>
  <c r="I134" i="4"/>
  <c r="AF134" i="4"/>
  <c r="X134" i="4"/>
  <c r="J135" i="4"/>
  <c r="AE134" i="4"/>
  <c r="W134" i="4"/>
  <c r="V134" i="4"/>
  <c r="N134" i="4"/>
  <c r="O134" i="4" s="1"/>
  <c r="M134" i="4"/>
  <c r="R134" i="2"/>
  <c r="O133" i="2"/>
  <c r="Q133" i="2" s="1"/>
  <c r="AD132" i="4"/>
  <c r="AC132" i="4"/>
  <c r="O134" i="3" l="1"/>
  <c r="Q134" i="3" s="1"/>
  <c r="R135" i="3"/>
  <c r="J136" i="4"/>
  <c r="AE135" i="4"/>
  <c r="W135" i="4"/>
  <c r="V135" i="4"/>
  <c r="N135" i="4"/>
  <c r="O135" i="4" s="1"/>
  <c r="M135" i="4"/>
  <c r="AB135" i="4"/>
  <c r="L135" i="4"/>
  <c r="AI135" i="4"/>
  <c r="AK135" i="4" s="1"/>
  <c r="AA135" i="4"/>
  <c r="S135" i="4"/>
  <c r="T135" i="4" s="1"/>
  <c r="K135" i="4"/>
  <c r="AH135" i="4"/>
  <c r="AJ135" i="4" s="1"/>
  <c r="Z135" i="4"/>
  <c r="AG135" i="4"/>
  <c r="Y135" i="4"/>
  <c r="I135" i="4"/>
  <c r="AF135" i="4"/>
  <c r="X135" i="4"/>
  <c r="R135" i="2"/>
  <c r="O134" i="2"/>
  <c r="Q134" i="2" s="1"/>
  <c r="AD133" i="2"/>
  <c r="AC133" i="2"/>
  <c r="AG135" i="2"/>
  <c r="Y135" i="2"/>
  <c r="I135" i="2"/>
  <c r="AF135" i="2"/>
  <c r="X135" i="2"/>
  <c r="J136" i="2"/>
  <c r="AE135" i="2"/>
  <c r="W135" i="2"/>
  <c r="V135" i="2"/>
  <c r="N135" i="2"/>
  <c r="M135" i="2"/>
  <c r="AB135" i="2"/>
  <c r="L135" i="2"/>
  <c r="AI135" i="2"/>
  <c r="AK135" i="2" s="1"/>
  <c r="AA135" i="2"/>
  <c r="S135" i="2"/>
  <c r="T135" i="2" s="1"/>
  <c r="K135" i="2"/>
  <c r="AH135" i="2"/>
  <c r="AJ135" i="2" s="1"/>
  <c r="Z135" i="2"/>
  <c r="AD133" i="3"/>
  <c r="AC133" i="3"/>
  <c r="AG135" i="3"/>
  <c r="Y135" i="3"/>
  <c r="I135" i="3"/>
  <c r="AF135" i="3"/>
  <c r="X135" i="3"/>
  <c r="J136" i="3"/>
  <c r="AE135" i="3"/>
  <c r="W135" i="3"/>
  <c r="V135" i="3"/>
  <c r="N135" i="3"/>
  <c r="M135" i="3"/>
  <c r="AB135" i="3"/>
  <c r="L135" i="3"/>
  <c r="AI135" i="3"/>
  <c r="AK135" i="3" s="1"/>
  <c r="AA135" i="3"/>
  <c r="S135" i="3"/>
  <c r="T135" i="3" s="1"/>
  <c r="K135" i="3"/>
  <c r="AH135" i="3"/>
  <c r="AJ135" i="3" s="1"/>
  <c r="Z135" i="3"/>
  <c r="R135" i="4"/>
  <c r="Q134" i="4"/>
  <c r="AD133" i="4"/>
  <c r="AC133" i="4"/>
  <c r="AD134" i="2" l="1"/>
  <c r="AC134" i="2"/>
  <c r="R136" i="4"/>
  <c r="Q135" i="4"/>
  <c r="AB136" i="3"/>
  <c r="L136" i="3"/>
  <c r="AI136" i="3"/>
  <c r="AK136" i="3" s="1"/>
  <c r="AA136" i="3"/>
  <c r="S136" i="3"/>
  <c r="T136" i="3" s="1"/>
  <c r="K136" i="3"/>
  <c r="AH136" i="3"/>
  <c r="AJ136" i="3" s="1"/>
  <c r="Z136" i="3"/>
  <c r="AG136" i="3"/>
  <c r="Y136" i="3"/>
  <c r="I136" i="3"/>
  <c r="AF136" i="3"/>
  <c r="X136" i="3"/>
  <c r="J137" i="3"/>
  <c r="AE136" i="3"/>
  <c r="W136" i="3"/>
  <c r="V136" i="3"/>
  <c r="N136" i="3"/>
  <c r="M136" i="3"/>
  <c r="R136" i="2"/>
  <c r="O135" i="2"/>
  <c r="Q135" i="2" s="1"/>
  <c r="AB136" i="2"/>
  <c r="L136" i="2"/>
  <c r="AI136" i="2"/>
  <c r="AK136" i="2" s="1"/>
  <c r="AA136" i="2"/>
  <c r="S136" i="2"/>
  <c r="T136" i="2" s="1"/>
  <c r="K136" i="2"/>
  <c r="AH136" i="2"/>
  <c r="AJ136" i="2" s="1"/>
  <c r="Z136" i="2"/>
  <c r="AG136" i="2"/>
  <c r="Y136" i="2"/>
  <c r="I136" i="2"/>
  <c r="AF136" i="2"/>
  <c r="X136" i="2"/>
  <c r="J137" i="2"/>
  <c r="AE136" i="2"/>
  <c r="W136" i="2"/>
  <c r="V136" i="2"/>
  <c r="N136" i="2"/>
  <c r="M136" i="2"/>
  <c r="AH136" i="4"/>
  <c r="AJ136" i="4" s="1"/>
  <c r="Z136" i="4"/>
  <c r="AG136" i="4"/>
  <c r="Y136" i="4"/>
  <c r="I136" i="4"/>
  <c r="AF136" i="4"/>
  <c r="X136" i="4"/>
  <c r="J137" i="4"/>
  <c r="AE136" i="4"/>
  <c r="W136" i="4"/>
  <c r="V136" i="4"/>
  <c r="N136" i="4"/>
  <c r="O136" i="4" s="1"/>
  <c r="M136" i="4"/>
  <c r="AB136" i="4"/>
  <c r="L136" i="4"/>
  <c r="AI136" i="4"/>
  <c r="AK136" i="4" s="1"/>
  <c r="AA136" i="4"/>
  <c r="S136" i="4"/>
  <c r="T136" i="4" s="1"/>
  <c r="K136" i="4"/>
  <c r="AD134" i="4"/>
  <c r="AC134" i="4"/>
  <c r="R136" i="3"/>
  <c r="O135" i="3"/>
  <c r="Q135" i="3" s="1"/>
  <c r="AD134" i="3"/>
  <c r="AC134" i="3"/>
  <c r="J138" i="2" l="1"/>
  <c r="AE137" i="2"/>
  <c r="W137" i="2"/>
  <c r="V137" i="2"/>
  <c r="N137" i="2"/>
  <c r="M137" i="2"/>
  <c r="AB137" i="2"/>
  <c r="L137" i="2"/>
  <c r="AI137" i="2"/>
  <c r="AK137" i="2" s="1"/>
  <c r="AA137" i="2"/>
  <c r="S137" i="2"/>
  <c r="T137" i="2" s="1"/>
  <c r="K137" i="2"/>
  <c r="AH137" i="2"/>
  <c r="AJ137" i="2" s="1"/>
  <c r="Z137" i="2"/>
  <c r="AG137" i="2"/>
  <c r="Y137" i="2"/>
  <c r="I137" i="2"/>
  <c r="AF137" i="2"/>
  <c r="X137" i="2"/>
  <c r="R137" i="3"/>
  <c r="O136" i="3"/>
  <c r="Q136" i="3" s="1"/>
  <c r="M137" i="4"/>
  <c r="AB137" i="4"/>
  <c r="L137" i="4"/>
  <c r="AI137" i="4"/>
  <c r="AK137" i="4" s="1"/>
  <c r="AA137" i="4"/>
  <c r="S137" i="4"/>
  <c r="T137" i="4" s="1"/>
  <c r="K137" i="4"/>
  <c r="AH137" i="4"/>
  <c r="AJ137" i="4" s="1"/>
  <c r="Z137" i="4"/>
  <c r="AG137" i="4"/>
  <c r="Y137" i="4"/>
  <c r="I137" i="4"/>
  <c r="AF137" i="4"/>
  <c r="X137" i="4"/>
  <c r="J138" i="4"/>
  <c r="AE137" i="4"/>
  <c r="W137" i="4"/>
  <c r="V137" i="4"/>
  <c r="N137" i="4"/>
  <c r="O137" i="4" s="1"/>
  <c r="AD135" i="4"/>
  <c r="AC135" i="4"/>
  <c r="AD135" i="3"/>
  <c r="AC135" i="3"/>
  <c r="R137" i="2"/>
  <c r="O136" i="2"/>
  <c r="Q136" i="2" s="1"/>
  <c r="R137" i="4"/>
  <c r="Q136" i="4"/>
  <c r="AD135" i="2"/>
  <c r="AC135" i="2"/>
  <c r="J138" i="3"/>
  <c r="AE137" i="3"/>
  <c r="W137" i="3"/>
  <c r="V137" i="3"/>
  <c r="N137" i="3"/>
  <c r="M137" i="3"/>
  <c r="AB137" i="3"/>
  <c r="L137" i="3"/>
  <c r="AI137" i="3"/>
  <c r="AK137" i="3" s="1"/>
  <c r="AA137" i="3"/>
  <c r="S137" i="3"/>
  <c r="T137" i="3" s="1"/>
  <c r="K137" i="3"/>
  <c r="AH137" i="3"/>
  <c r="AJ137" i="3" s="1"/>
  <c r="Z137" i="3"/>
  <c r="AG137" i="3"/>
  <c r="Y137" i="3"/>
  <c r="I137" i="3"/>
  <c r="AF137" i="3"/>
  <c r="X137" i="3"/>
  <c r="R138" i="4" l="1"/>
  <c r="Q137" i="4"/>
  <c r="AH138" i="3"/>
  <c r="AJ138" i="3" s="1"/>
  <c r="Z138" i="3"/>
  <c r="AG138" i="3"/>
  <c r="Y138" i="3"/>
  <c r="I138" i="3"/>
  <c r="AF138" i="3"/>
  <c r="X138" i="3"/>
  <c r="J139" i="3"/>
  <c r="AE138" i="3"/>
  <c r="W138" i="3"/>
  <c r="V138" i="3"/>
  <c r="N138" i="3"/>
  <c r="M138" i="3"/>
  <c r="AB138" i="3"/>
  <c r="L138" i="3"/>
  <c r="AI138" i="3"/>
  <c r="AK138" i="3" s="1"/>
  <c r="AA138" i="3"/>
  <c r="S138" i="3"/>
  <c r="T138" i="3" s="1"/>
  <c r="K138" i="3"/>
  <c r="AD136" i="3"/>
  <c r="AC136" i="3"/>
  <c r="AD136" i="2"/>
  <c r="AC136" i="2"/>
  <c r="R138" i="2"/>
  <c r="O137" i="2"/>
  <c r="Q137" i="2" s="1"/>
  <c r="AD136" i="4"/>
  <c r="AC136" i="4"/>
  <c r="AF138" i="4"/>
  <c r="X138" i="4"/>
  <c r="J139" i="4"/>
  <c r="AE138" i="4"/>
  <c r="W138" i="4"/>
  <c r="V138" i="4"/>
  <c r="N138" i="4"/>
  <c r="O138" i="4" s="1"/>
  <c r="M138" i="4"/>
  <c r="AB138" i="4"/>
  <c r="L138" i="4"/>
  <c r="AI138" i="4"/>
  <c r="AK138" i="4" s="1"/>
  <c r="AA138" i="4"/>
  <c r="S138" i="4"/>
  <c r="T138" i="4" s="1"/>
  <c r="K138" i="4"/>
  <c r="AH138" i="4"/>
  <c r="AJ138" i="4" s="1"/>
  <c r="Z138" i="4"/>
  <c r="AG138" i="4"/>
  <c r="Y138" i="4"/>
  <c r="I138" i="4"/>
  <c r="R138" i="3"/>
  <c r="O137" i="3"/>
  <c r="Q137" i="3" s="1"/>
  <c r="AH138" i="2"/>
  <c r="AJ138" i="2" s="1"/>
  <c r="Z138" i="2"/>
  <c r="AG138" i="2"/>
  <c r="Y138" i="2"/>
  <c r="I138" i="2"/>
  <c r="AF138" i="2"/>
  <c r="X138" i="2"/>
  <c r="J139" i="2"/>
  <c r="AE138" i="2"/>
  <c r="W138" i="2"/>
  <c r="V138" i="2"/>
  <c r="N138" i="2"/>
  <c r="M138" i="2"/>
  <c r="AB138" i="2"/>
  <c r="L138" i="2"/>
  <c r="AI138" i="2"/>
  <c r="AK138" i="2" s="1"/>
  <c r="AA138" i="2"/>
  <c r="S138" i="2"/>
  <c r="T138" i="2" s="1"/>
  <c r="K138" i="2"/>
  <c r="R139" i="3" l="1"/>
  <c r="O138" i="3"/>
  <c r="Q138" i="3" s="1"/>
  <c r="R139" i="4"/>
  <c r="Q138" i="4"/>
  <c r="M139" i="2"/>
  <c r="AB139" i="2"/>
  <c r="L139" i="2"/>
  <c r="AI139" i="2"/>
  <c r="AK139" i="2" s="1"/>
  <c r="AA139" i="2"/>
  <c r="S139" i="2"/>
  <c r="T139" i="2" s="1"/>
  <c r="K139" i="2"/>
  <c r="AH139" i="2"/>
  <c r="AJ139" i="2" s="1"/>
  <c r="Z139" i="2"/>
  <c r="AG139" i="2"/>
  <c r="Y139" i="2"/>
  <c r="I139" i="2"/>
  <c r="AF139" i="2"/>
  <c r="X139" i="2"/>
  <c r="J140" i="2"/>
  <c r="AE139" i="2"/>
  <c r="W139" i="2"/>
  <c r="V139" i="2"/>
  <c r="N139" i="2"/>
  <c r="AD137" i="2"/>
  <c r="AC137" i="2"/>
  <c r="AI139" i="4"/>
  <c r="AK139" i="4" s="1"/>
  <c r="AA139" i="4"/>
  <c r="S139" i="4"/>
  <c r="T139" i="4" s="1"/>
  <c r="K139" i="4"/>
  <c r="AH139" i="4"/>
  <c r="AJ139" i="4" s="1"/>
  <c r="Z139" i="4"/>
  <c r="AG139" i="4"/>
  <c r="Y139" i="4"/>
  <c r="I139" i="4"/>
  <c r="AF139" i="4"/>
  <c r="X139" i="4"/>
  <c r="J140" i="4"/>
  <c r="AE139" i="4"/>
  <c r="W139" i="4"/>
  <c r="V139" i="4"/>
  <c r="N139" i="4"/>
  <c r="O139" i="4" s="1"/>
  <c r="M139" i="4"/>
  <c r="AB139" i="4"/>
  <c r="L139" i="4"/>
  <c r="AC137" i="4"/>
  <c r="AD137" i="4"/>
  <c r="AD137" i="3"/>
  <c r="AC137" i="3"/>
  <c r="M139" i="3"/>
  <c r="AB139" i="3"/>
  <c r="L139" i="3"/>
  <c r="AI139" i="3"/>
  <c r="AK139" i="3" s="1"/>
  <c r="AA139" i="3"/>
  <c r="S139" i="3"/>
  <c r="T139" i="3" s="1"/>
  <c r="K139" i="3"/>
  <c r="AH139" i="3"/>
  <c r="AJ139" i="3" s="1"/>
  <c r="Z139" i="3"/>
  <c r="AG139" i="3"/>
  <c r="Y139" i="3"/>
  <c r="I139" i="3"/>
  <c r="AF139" i="3"/>
  <c r="X139" i="3"/>
  <c r="J140" i="3"/>
  <c r="AE139" i="3"/>
  <c r="W139" i="3"/>
  <c r="V139" i="3"/>
  <c r="N139" i="3"/>
  <c r="R139" i="2"/>
  <c r="O138" i="2"/>
  <c r="Q138" i="2" s="1"/>
  <c r="AD138" i="2" l="1"/>
  <c r="AC138" i="2"/>
  <c r="AD138" i="4"/>
  <c r="AC138" i="4"/>
  <c r="R140" i="2"/>
  <c r="O139" i="2"/>
  <c r="Q139" i="2" s="1"/>
  <c r="V140" i="4"/>
  <c r="N140" i="4"/>
  <c r="O140" i="4" s="1"/>
  <c r="M140" i="4"/>
  <c r="AB140" i="4"/>
  <c r="L140" i="4"/>
  <c r="AI140" i="4"/>
  <c r="AK140" i="4" s="1"/>
  <c r="AA140" i="4"/>
  <c r="S140" i="4"/>
  <c r="T140" i="4" s="1"/>
  <c r="K140" i="4"/>
  <c r="AH140" i="4"/>
  <c r="AJ140" i="4" s="1"/>
  <c r="Z140" i="4"/>
  <c r="AG140" i="4"/>
  <c r="Y140" i="4"/>
  <c r="I140" i="4"/>
  <c r="AF140" i="4"/>
  <c r="X140" i="4"/>
  <c r="J141" i="4"/>
  <c r="AE140" i="4"/>
  <c r="W140" i="4"/>
  <c r="R140" i="3"/>
  <c r="O139" i="3"/>
  <c r="Q139" i="3" s="1"/>
  <c r="AD138" i="3"/>
  <c r="AC138" i="3"/>
  <c r="AF140" i="2"/>
  <c r="X140" i="2"/>
  <c r="J141" i="2"/>
  <c r="AE140" i="2"/>
  <c r="W140" i="2"/>
  <c r="V140" i="2"/>
  <c r="N140" i="2"/>
  <c r="M140" i="2"/>
  <c r="AB140" i="2"/>
  <c r="L140" i="2"/>
  <c r="AI140" i="2"/>
  <c r="AK140" i="2" s="1"/>
  <c r="AA140" i="2"/>
  <c r="S140" i="2"/>
  <c r="T140" i="2" s="1"/>
  <c r="K140" i="2"/>
  <c r="AH140" i="2"/>
  <c r="AJ140" i="2" s="1"/>
  <c r="Z140" i="2"/>
  <c r="AG140" i="2"/>
  <c r="Y140" i="2"/>
  <c r="I140" i="2"/>
  <c r="R140" i="4"/>
  <c r="Q139" i="4"/>
  <c r="AF140" i="3"/>
  <c r="X140" i="3"/>
  <c r="J141" i="3"/>
  <c r="AE140" i="3"/>
  <c r="W140" i="3"/>
  <c r="V140" i="3"/>
  <c r="N140" i="3"/>
  <c r="M140" i="3"/>
  <c r="AB140" i="3"/>
  <c r="L140" i="3"/>
  <c r="AI140" i="3"/>
  <c r="AK140" i="3" s="1"/>
  <c r="AA140" i="3"/>
  <c r="S140" i="3"/>
  <c r="T140" i="3" s="1"/>
  <c r="K140" i="3"/>
  <c r="AH140" i="3"/>
  <c r="AJ140" i="3" s="1"/>
  <c r="Z140" i="3"/>
  <c r="AG140" i="3"/>
  <c r="Y140" i="3"/>
  <c r="I140" i="3"/>
  <c r="AD139" i="4" l="1"/>
  <c r="AC139" i="4"/>
  <c r="R141" i="2"/>
  <c r="O140" i="2"/>
  <c r="Q140" i="2" s="1"/>
  <c r="AC139" i="3"/>
  <c r="AD139" i="3"/>
  <c r="AI141" i="2"/>
  <c r="AK141" i="2" s="1"/>
  <c r="AA141" i="2"/>
  <c r="S141" i="2"/>
  <c r="T141" i="2" s="1"/>
  <c r="K141" i="2"/>
  <c r="AH141" i="2"/>
  <c r="AJ141" i="2" s="1"/>
  <c r="Z141" i="2"/>
  <c r="AG141" i="2"/>
  <c r="Y141" i="2"/>
  <c r="I141" i="2"/>
  <c r="AF141" i="2"/>
  <c r="X141" i="2"/>
  <c r="J142" i="2"/>
  <c r="AE141" i="2"/>
  <c r="W141" i="2"/>
  <c r="V141" i="2"/>
  <c r="N141" i="2"/>
  <c r="M141" i="2"/>
  <c r="AB141" i="2"/>
  <c r="L141" i="2"/>
  <c r="R141" i="4"/>
  <c r="Q140" i="4"/>
  <c r="AC139" i="2"/>
  <c r="AD139" i="2"/>
  <c r="AI141" i="3"/>
  <c r="AK141" i="3" s="1"/>
  <c r="AA141" i="3"/>
  <c r="S141" i="3"/>
  <c r="T141" i="3" s="1"/>
  <c r="K141" i="3"/>
  <c r="AH141" i="3"/>
  <c r="AJ141" i="3" s="1"/>
  <c r="Z141" i="3"/>
  <c r="AG141" i="3"/>
  <c r="Y141" i="3"/>
  <c r="I141" i="3"/>
  <c r="AF141" i="3"/>
  <c r="X141" i="3"/>
  <c r="J142" i="3"/>
  <c r="AE141" i="3"/>
  <c r="W141" i="3"/>
  <c r="V141" i="3"/>
  <c r="N141" i="3"/>
  <c r="M141" i="3"/>
  <c r="AB141" i="3"/>
  <c r="L141" i="3"/>
  <c r="R141" i="3"/>
  <c r="O140" i="3"/>
  <c r="Q140" i="3" s="1"/>
  <c r="AG141" i="4"/>
  <c r="Y141" i="4"/>
  <c r="I141" i="4"/>
  <c r="AF141" i="4"/>
  <c r="X141" i="4"/>
  <c r="J142" i="4"/>
  <c r="AE141" i="4"/>
  <c r="W141" i="4"/>
  <c r="V141" i="4"/>
  <c r="N141" i="4"/>
  <c r="O141" i="4" s="1"/>
  <c r="M141" i="4"/>
  <c r="AB141" i="4"/>
  <c r="L141" i="4"/>
  <c r="AI141" i="4"/>
  <c r="AK141" i="4" s="1"/>
  <c r="AA141" i="4"/>
  <c r="S141" i="4"/>
  <c r="T141" i="4" s="1"/>
  <c r="K141" i="4"/>
  <c r="AH141" i="4"/>
  <c r="AJ141" i="4" s="1"/>
  <c r="Z141" i="4"/>
  <c r="R142" i="4" l="1"/>
  <c r="Q141" i="4"/>
  <c r="AD140" i="4"/>
  <c r="AC140" i="4"/>
  <c r="AD140" i="3"/>
  <c r="AC140" i="3"/>
  <c r="V142" i="2"/>
  <c r="N142" i="2"/>
  <c r="M142" i="2"/>
  <c r="AB142" i="2"/>
  <c r="L142" i="2"/>
  <c r="AI142" i="2"/>
  <c r="AK142" i="2" s="1"/>
  <c r="AA142" i="2"/>
  <c r="S142" i="2"/>
  <c r="T142" i="2" s="1"/>
  <c r="K142" i="2"/>
  <c r="AH142" i="2"/>
  <c r="AJ142" i="2" s="1"/>
  <c r="Z142" i="2"/>
  <c r="AG142" i="2"/>
  <c r="Y142" i="2"/>
  <c r="I142" i="2"/>
  <c r="AF142" i="2"/>
  <c r="X142" i="2"/>
  <c r="J143" i="2"/>
  <c r="AE142" i="2"/>
  <c r="W142" i="2"/>
  <c r="AD140" i="2"/>
  <c r="AC140" i="2"/>
  <c r="V142" i="3"/>
  <c r="N142" i="3"/>
  <c r="M142" i="3"/>
  <c r="AB142" i="3"/>
  <c r="L142" i="3"/>
  <c r="AI142" i="3"/>
  <c r="AK142" i="3" s="1"/>
  <c r="AA142" i="3"/>
  <c r="S142" i="3"/>
  <c r="T142" i="3" s="1"/>
  <c r="K142" i="3"/>
  <c r="AH142" i="3"/>
  <c r="AJ142" i="3" s="1"/>
  <c r="Z142" i="3"/>
  <c r="AG142" i="3"/>
  <c r="Y142" i="3"/>
  <c r="I142" i="3"/>
  <c r="AF142" i="3"/>
  <c r="X142" i="3"/>
  <c r="J143" i="3"/>
  <c r="AE142" i="3"/>
  <c r="W142" i="3"/>
  <c r="R142" i="3"/>
  <c r="O141" i="3"/>
  <c r="Q141" i="3" s="1"/>
  <c r="AB142" i="4"/>
  <c r="L142" i="4"/>
  <c r="AI142" i="4"/>
  <c r="AK142" i="4" s="1"/>
  <c r="AA142" i="4"/>
  <c r="S142" i="4"/>
  <c r="T142" i="4" s="1"/>
  <c r="K142" i="4"/>
  <c r="AH142" i="4"/>
  <c r="AJ142" i="4" s="1"/>
  <c r="Z142" i="4"/>
  <c r="AG142" i="4"/>
  <c r="Y142" i="4"/>
  <c r="I142" i="4"/>
  <c r="AF142" i="4"/>
  <c r="X142" i="4"/>
  <c r="J143" i="4"/>
  <c r="AE142" i="4"/>
  <c r="W142" i="4"/>
  <c r="V142" i="4"/>
  <c r="N142" i="4"/>
  <c r="O142" i="4" s="1"/>
  <c r="M142" i="4"/>
  <c r="R142" i="2"/>
  <c r="O141" i="2"/>
  <c r="Q141" i="2" s="1"/>
  <c r="J144" i="4" l="1"/>
  <c r="AE143" i="4"/>
  <c r="W143" i="4"/>
  <c r="V143" i="4"/>
  <c r="N143" i="4"/>
  <c r="O143" i="4" s="1"/>
  <c r="M143" i="4"/>
  <c r="AB143" i="4"/>
  <c r="L143" i="4"/>
  <c r="AI143" i="4"/>
  <c r="AK143" i="4" s="1"/>
  <c r="AA143" i="4"/>
  <c r="S143" i="4"/>
  <c r="T143" i="4" s="1"/>
  <c r="K143" i="4"/>
  <c r="AH143" i="4"/>
  <c r="AJ143" i="4" s="1"/>
  <c r="Z143" i="4"/>
  <c r="AG143" i="4"/>
  <c r="Y143" i="4"/>
  <c r="I143" i="4"/>
  <c r="AF143" i="4"/>
  <c r="X143" i="4"/>
  <c r="AG143" i="2"/>
  <c r="Y143" i="2"/>
  <c r="I143" i="2"/>
  <c r="AF143" i="2"/>
  <c r="X143" i="2"/>
  <c r="J144" i="2"/>
  <c r="AE143" i="2"/>
  <c r="W143" i="2"/>
  <c r="V143" i="2"/>
  <c r="N143" i="2"/>
  <c r="M143" i="2"/>
  <c r="AB143" i="2"/>
  <c r="L143" i="2"/>
  <c r="AI143" i="2"/>
  <c r="AK143" i="2" s="1"/>
  <c r="AA143" i="2"/>
  <c r="S143" i="2"/>
  <c r="T143" i="2" s="1"/>
  <c r="K143" i="2"/>
  <c r="AH143" i="2"/>
  <c r="AJ143" i="2" s="1"/>
  <c r="Z143" i="2"/>
  <c r="R143" i="3"/>
  <c r="O142" i="3"/>
  <c r="Q142" i="3" s="1"/>
  <c r="AG143" i="3"/>
  <c r="Y143" i="3"/>
  <c r="I143" i="3"/>
  <c r="AF143" i="3"/>
  <c r="X143" i="3"/>
  <c r="J144" i="3"/>
  <c r="AE143" i="3"/>
  <c r="W143" i="3"/>
  <c r="V143" i="3"/>
  <c r="N143" i="3"/>
  <c r="M143" i="3"/>
  <c r="AB143" i="3"/>
  <c r="L143" i="3"/>
  <c r="AI143" i="3"/>
  <c r="AK143" i="3" s="1"/>
  <c r="AA143" i="3"/>
  <c r="S143" i="3"/>
  <c r="T143" i="3" s="1"/>
  <c r="K143" i="3"/>
  <c r="AH143" i="3"/>
  <c r="AJ143" i="3" s="1"/>
  <c r="Z143" i="3"/>
  <c r="AD141" i="2"/>
  <c r="AC141" i="2"/>
  <c r="R143" i="4"/>
  <c r="Q142" i="4"/>
  <c r="AD141" i="4"/>
  <c r="AC141" i="4"/>
  <c r="AD141" i="3"/>
  <c r="AC141" i="3"/>
  <c r="R143" i="2"/>
  <c r="O142" i="2"/>
  <c r="Q142" i="2" s="1"/>
  <c r="AD142" i="3" l="1"/>
  <c r="AC142" i="3"/>
  <c r="AD142" i="2"/>
  <c r="AC142" i="2"/>
  <c r="R144" i="4"/>
  <c r="Q143" i="4"/>
  <c r="AB144" i="3"/>
  <c r="L144" i="3"/>
  <c r="AI144" i="3"/>
  <c r="AK144" i="3" s="1"/>
  <c r="AA144" i="3"/>
  <c r="S144" i="3"/>
  <c r="T144" i="3" s="1"/>
  <c r="K144" i="3"/>
  <c r="AH144" i="3"/>
  <c r="AJ144" i="3" s="1"/>
  <c r="Z144" i="3"/>
  <c r="AG144" i="3"/>
  <c r="Y144" i="3"/>
  <c r="I144" i="3"/>
  <c r="AF144" i="3"/>
  <c r="X144" i="3"/>
  <c r="J145" i="3"/>
  <c r="AE144" i="3"/>
  <c r="W144" i="3"/>
  <c r="V144" i="3"/>
  <c r="N144" i="3"/>
  <c r="M144" i="3"/>
  <c r="R144" i="2"/>
  <c r="O143" i="2"/>
  <c r="Q143" i="2" s="1"/>
  <c r="AD142" i="4"/>
  <c r="AC142" i="4"/>
  <c r="R144" i="3"/>
  <c r="O143" i="3"/>
  <c r="Q143" i="3" s="1"/>
  <c r="AB144" i="2"/>
  <c r="L144" i="2"/>
  <c r="AI144" i="2"/>
  <c r="AK144" i="2" s="1"/>
  <c r="AA144" i="2"/>
  <c r="S144" i="2"/>
  <c r="T144" i="2" s="1"/>
  <c r="K144" i="2"/>
  <c r="AH144" i="2"/>
  <c r="AJ144" i="2" s="1"/>
  <c r="Z144" i="2"/>
  <c r="AG144" i="2"/>
  <c r="Y144" i="2"/>
  <c r="I144" i="2"/>
  <c r="AF144" i="2"/>
  <c r="X144" i="2"/>
  <c r="J145" i="2"/>
  <c r="AE144" i="2"/>
  <c r="W144" i="2"/>
  <c r="V144" i="2"/>
  <c r="N144" i="2"/>
  <c r="M144" i="2"/>
  <c r="AH144" i="4"/>
  <c r="AJ144" i="4" s="1"/>
  <c r="Z144" i="4"/>
  <c r="AG144" i="4"/>
  <c r="Y144" i="4"/>
  <c r="I144" i="4"/>
  <c r="AF144" i="4"/>
  <c r="X144" i="4"/>
  <c r="J145" i="4"/>
  <c r="AE144" i="4"/>
  <c r="W144" i="4"/>
  <c r="V144" i="4"/>
  <c r="N144" i="4"/>
  <c r="O144" i="4" s="1"/>
  <c r="M144" i="4"/>
  <c r="AB144" i="4"/>
  <c r="L144" i="4"/>
  <c r="AI144" i="4"/>
  <c r="AK144" i="4" s="1"/>
  <c r="AA144" i="4"/>
  <c r="S144" i="4"/>
  <c r="T144" i="4" s="1"/>
  <c r="K144" i="4"/>
  <c r="AD143" i="4" l="1"/>
  <c r="AC143" i="4"/>
  <c r="J146" i="3"/>
  <c r="AE145" i="3"/>
  <c r="W145" i="3"/>
  <c r="V145" i="3"/>
  <c r="N145" i="3"/>
  <c r="M145" i="3"/>
  <c r="AB145" i="3"/>
  <c r="L145" i="3"/>
  <c r="AI145" i="3"/>
  <c r="AK145" i="3" s="1"/>
  <c r="AA145" i="3"/>
  <c r="S145" i="3"/>
  <c r="T145" i="3" s="1"/>
  <c r="K145" i="3"/>
  <c r="AH145" i="3"/>
  <c r="AJ145" i="3" s="1"/>
  <c r="Z145" i="3"/>
  <c r="AG145" i="3"/>
  <c r="Y145" i="3"/>
  <c r="I145" i="3"/>
  <c r="AF145" i="3"/>
  <c r="X145" i="3"/>
  <c r="M145" i="4"/>
  <c r="AB145" i="4"/>
  <c r="L145" i="4"/>
  <c r="AI145" i="4"/>
  <c r="AK145" i="4" s="1"/>
  <c r="AA145" i="4"/>
  <c r="S145" i="4"/>
  <c r="T145" i="4" s="1"/>
  <c r="K145" i="4"/>
  <c r="AH145" i="4"/>
  <c r="AJ145" i="4" s="1"/>
  <c r="Z145" i="4"/>
  <c r="AG145" i="4"/>
  <c r="Y145" i="4"/>
  <c r="I145" i="4"/>
  <c r="AF145" i="4"/>
  <c r="X145" i="4"/>
  <c r="J146" i="4"/>
  <c r="AE145" i="4"/>
  <c r="W145" i="4"/>
  <c r="V145" i="4"/>
  <c r="N145" i="4"/>
  <c r="O145" i="4" s="1"/>
  <c r="AD143" i="2"/>
  <c r="AC143" i="2"/>
  <c r="J146" i="2"/>
  <c r="AE145" i="2"/>
  <c r="W145" i="2"/>
  <c r="V145" i="2"/>
  <c r="N145" i="2"/>
  <c r="M145" i="2"/>
  <c r="AB145" i="2"/>
  <c r="L145" i="2"/>
  <c r="AI145" i="2"/>
  <c r="AK145" i="2" s="1"/>
  <c r="AA145" i="2"/>
  <c r="S145" i="2"/>
  <c r="T145" i="2" s="1"/>
  <c r="K145" i="2"/>
  <c r="AH145" i="2"/>
  <c r="AJ145" i="2" s="1"/>
  <c r="Z145" i="2"/>
  <c r="AG145" i="2"/>
  <c r="Y145" i="2"/>
  <c r="I145" i="2"/>
  <c r="AF145" i="2"/>
  <c r="X145" i="2"/>
  <c r="R145" i="2"/>
  <c r="O144" i="2"/>
  <c r="Q144" i="2" s="1"/>
  <c r="AD143" i="3"/>
  <c r="AC143" i="3"/>
  <c r="R145" i="4"/>
  <c r="Q144" i="4"/>
  <c r="R145" i="3"/>
  <c r="O144" i="3"/>
  <c r="Q144" i="3" s="1"/>
  <c r="R146" i="3" l="1"/>
  <c r="O145" i="3"/>
  <c r="Q145" i="3" s="1"/>
  <c r="AD144" i="3"/>
  <c r="AC144" i="3"/>
  <c r="AH146" i="3"/>
  <c r="AJ146" i="3" s="1"/>
  <c r="Z146" i="3"/>
  <c r="AG146" i="3"/>
  <c r="Y146" i="3"/>
  <c r="I146" i="3"/>
  <c r="AF146" i="3"/>
  <c r="X146" i="3"/>
  <c r="J147" i="3"/>
  <c r="AE146" i="3"/>
  <c r="W146" i="3"/>
  <c r="V146" i="3"/>
  <c r="N146" i="3"/>
  <c r="M146" i="3"/>
  <c r="AB146" i="3"/>
  <c r="L146" i="3"/>
  <c r="K146" i="3"/>
  <c r="AI146" i="3"/>
  <c r="AK146" i="3" s="1"/>
  <c r="AA146" i="3"/>
  <c r="S146" i="3"/>
  <c r="T146" i="3" s="1"/>
  <c r="R146" i="2"/>
  <c r="O145" i="2"/>
  <c r="Q145" i="2" s="1"/>
  <c r="AD144" i="4"/>
  <c r="AC144" i="4"/>
  <c r="AH146" i="2"/>
  <c r="AJ146" i="2" s="1"/>
  <c r="Z146" i="2"/>
  <c r="AG146" i="2"/>
  <c r="Y146" i="2"/>
  <c r="I146" i="2"/>
  <c r="AF146" i="2"/>
  <c r="X146" i="2"/>
  <c r="J147" i="2"/>
  <c r="AE146" i="2"/>
  <c r="W146" i="2"/>
  <c r="V146" i="2"/>
  <c r="N146" i="2"/>
  <c r="M146" i="2"/>
  <c r="AB146" i="2"/>
  <c r="L146" i="2"/>
  <c r="AI146" i="2"/>
  <c r="AK146" i="2" s="1"/>
  <c r="AA146" i="2"/>
  <c r="S146" i="2"/>
  <c r="T146" i="2" s="1"/>
  <c r="K146" i="2"/>
  <c r="AF146" i="4"/>
  <c r="X146" i="4"/>
  <c r="J147" i="4"/>
  <c r="AE146" i="4"/>
  <c r="W146" i="4"/>
  <c r="V146" i="4"/>
  <c r="N146" i="4"/>
  <c r="O146" i="4" s="1"/>
  <c r="M146" i="4"/>
  <c r="AB146" i="4"/>
  <c r="L146" i="4"/>
  <c r="AI146" i="4"/>
  <c r="AK146" i="4" s="1"/>
  <c r="AA146" i="4"/>
  <c r="S146" i="4"/>
  <c r="T146" i="4" s="1"/>
  <c r="K146" i="4"/>
  <c r="AH146" i="4"/>
  <c r="AJ146" i="4" s="1"/>
  <c r="Z146" i="4"/>
  <c r="AG146" i="4"/>
  <c r="Y146" i="4"/>
  <c r="I146" i="4"/>
  <c r="AD144" i="2"/>
  <c r="AC144" i="2"/>
  <c r="R146" i="4"/>
  <c r="Q145" i="4"/>
  <c r="M147" i="2" l="1"/>
  <c r="AB147" i="2"/>
  <c r="L147" i="2"/>
  <c r="AI147" i="2"/>
  <c r="AK147" i="2" s="1"/>
  <c r="AA147" i="2"/>
  <c r="S147" i="2"/>
  <c r="T147" i="2" s="1"/>
  <c r="K147" i="2"/>
  <c r="AH147" i="2"/>
  <c r="AJ147" i="2" s="1"/>
  <c r="Z147" i="2"/>
  <c r="AG147" i="2"/>
  <c r="Y147" i="2"/>
  <c r="I147" i="2"/>
  <c r="AF147" i="2"/>
  <c r="X147" i="2"/>
  <c r="J148" i="2"/>
  <c r="AE147" i="2"/>
  <c r="W147" i="2"/>
  <c r="V147" i="2"/>
  <c r="N147" i="2"/>
  <c r="M147" i="3"/>
  <c r="AB147" i="3"/>
  <c r="L147" i="3"/>
  <c r="AI147" i="3"/>
  <c r="AK147" i="3" s="1"/>
  <c r="AA147" i="3"/>
  <c r="S147" i="3"/>
  <c r="T147" i="3" s="1"/>
  <c r="K147" i="3"/>
  <c r="AH147" i="3"/>
  <c r="AJ147" i="3" s="1"/>
  <c r="Z147" i="3"/>
  <c r="AG147" i="3"/>
  <c r="Y147" i="3"/>
  <c r="I147" i="3"/>
  <c r="AF147" i="3"/>
  <c r="X147" i="3"/>
  <c r="J148" i="3"/>
  <c r="AE147" i="3"/>
  <c r="W147" i="3"/>
  <c r="V147" i="3"/>
  <c r="N147" i="3"/>
  <c r="AC145" i="4"/>
  <c r="AD145" i="4"/>
  <c r="AI147" i="4"/>
  <c r="AK147" i="4" s="1"/>
  <c r="AA147" i="4"/>
  <c r="S147" i="4"/>
  <c r="T147" i="4" s="1"/>
  <c r="K147" i="4"/>
  <c r="AH147" i="4"/>
  <c r="AJ147" i="4" s="1"/>
  <c r="Z147" i="4"/>
  <c r="AG147" i="4"/>
  <c r="Y147" i="4"/>
  <c r="I147" i="4"/>
  <c r="AF147" i="4"/>
  <c r="X147" i="4"/>
  <c r="J148" i="4"/>
  <c r="AE147" i="4"/>
  <c r="W147" i="4"/>
  <c r="V147" i="4"/>
  <c r="N147" i="4"/>
  <c r="O147" i="4" s="1"/>
  <c r="M147" i="4"/>
  <c r="AB147" i="4"/>
  <c r="L147" i="4"/>
  <c r="R147" i="4"/>
  <c r="Q146" i="4"/>
  <c r="AD145" i="2"/>
  <c r="AC145" i="2"/>
  <c r="AD145" i="3"/>
  <c r="AC145" i="3"/>
  <c r="R147" i="2"/>
  <c r="O146" i="2"/>
  <c r="Q146" i="2" s="1"/>
  <c r="R147" i="3"/>
  <c r="O146" i="3"/>
  <c r="Q146" i="3" s="1"/>
  <c r="AF148" i="2" l="1"/>
  <c r="X148" i="2"/>
  <c r="J149" i="2"/>
  <c r="AE148" i="2"/>
  <c r="W148" i="2"/>
  <c r="V148" i="2"/>
  <c r="N148" i="2"/>
  <c r="M148" i="2"/>
  <c r="AB148" i="2"/>
  <c r="L148" i="2"/>
  <c r="AI148" i="2"/>
  <c r="AK148" i="2" s="1"/>
  <c r="AA148" i="2"/>
  <c r="S148" i="2"/>
  <c r="T148" i="2" s="1"/>
  <c r="K148" i="2"/>
  <c r="AH148" i="2"/>
  <c r="AJ148" i="2" s="1"/>
  <c r="Z148" i="2"/>
  <c r="AG148" i="2"/>
  <c r="Y148" i="2"/>
  <c r="I148" i="2"/>
  <c r="R148" i="4"/>
  <c r="Q147" i="4"/>
  <c r="R148" i="3"/>
  <c r="O147" i="3"/>
  <c r="Q147" i="3" s="1"/>
  <c r="AD146" i="2"/>
  <c r="AC146" i="2"/>
  <c r="AD146" i="3"/>
  <c r="AC146" i="3"/>
  <c r="AD146" i="4"/>
  <c r="AC146" i="4"/>
  <c r="R148" i="2"/>
  <c r="O147" i="2"/>
  <c r="Q147" i="2" s="1"/>
  <c r="AF148" i="3"/>
  <c r="X148" i="3"/>
  <c r="J149" i="3"/>
  <c r="AE148" i="3"/>
  <c r="W148" i="3"/>
  <c r="V148" i="3"/>
  <c r="N148" i="3"/>
  <c r="M148" i="3"/>
  <c r="AB148" i="3"/>
  <c r="L148" i="3"/>
  <c r="AI148" i="3"/>
  <c r="AK148" i="3" s="1"/>
  <c r="AA148" i="3"/>
  <c r="S148" i="3"/>
  <c r="T148" i="3" s="1"/>
  <c r="K148" i="3"/>
  <c r="AH148" i="3"/>
  <c r="AJ148" i="3" s="1"/>
  <c r="Z148" i="3"/>
  <c r="I148" i="3"/>
  <c r="AG148" i="3"/>
  <c r="Y148" i="3"/>
  <c r="V148" i="4"/>
  <c r="N148" i="4"/>
  <c r="O148" i="4" s="1"/>
  <c r="M148" i="4"/>
  <c r="AB148" i="4"/>
  <c r="L148" i="4"/>
  <c r="AI148" i="4"/>
  <c r="AK148" i="4" s="1"/>
  <c r="AA148" i="4"/>
  <c r="S148" i="4"/>
  <c r="T148" i="4" s="1"/>
  <c r="K148" i="4"/>
  <c r="AH148" i="4"/>
  <c r="AJ148" i="4" s="1"/>
  <c r="Z148" i="4"/>
  <c r="AG148" i="4"/>
  <c r="Y148" i="4"/>
  <c r="I148" i="4"/>
  <c r="AF148" i="4"/>
  <c r="X148" i="4"/>
  <c r="J149" i="4"/>
  <c r="AE148" i="4"/>
  <c r="W148" i="4"/>
  <c r="R149" i="2" l="1"/>
  <c r="O148" i="2"/>
  <c r="Q148" i="2" s="1"/>
  <c r="AC147" i="2"/>
  <c r="AD147" i="2"/>
  <c r="AC147" i="3"/>
  <c r="AD147" i="3"/>
  <c r="AI149" i="2"/>
  <c r="AK149" i="2" s="1"/>
  <c r="AA149" i="2"/>
  <c r="S149" i="2"/>
  <c r="T149" i="2" s="1"/>
  <c r="K149" i="2"/>
  <c r="AH149" i="2"/>
  <c r="AJ149" i="2" s="1"/>
  <c r="Z149" i="2"/>
  <c r="AG149" i="2"/>
  <c r="Y149" i="2"/>
  <c r="I149" i="2"/>
  <c r="AF149" i="2"/>
  <c r="X149" i="2"/>
  <c r="J150" i="2"/>
  <c r="AE149" i="2"/>
  <c r="W149" i="2"/>
  <c r="V149" i="2"/>
  <c r="N149" i="2"/>
  <c r="M149" i="2"/>
  <c r="AB149" i="2"/>
  <c r="L149" i="2"/>
  <c r="R149" i="3"/>
  <c r="O148" i="3"/>
  <c r="Q148" i="3" s="1"/>
  <c r="AD147" i="4"/>
  <c r="AC147" i="4"/>
  <c r="R149" i="4"/>
  <c r="Q148" i="4"/>
  <c r="AG149" i="4"/>
  <c r="Y149" i="4"/>
  <c r="I149" i="4"/>
  <c r="AF149" i="4"/>
  <c r="X149" i="4"/>
  <c r="J150" i="4"/>
  <c r="AE149" i="4"/>
  <c r="W149" i="4"/>
  <c r="V149" i="4"/>
  <c r="N149" i="4"/>
  <c r="O149" i="4" s="1"/>
  <c r="M149" i="4"/>
  <c r="AB149" i="4"/>
  <c r="L149" i="4"/>
  <c r="AI149" i="4"/>
  <c r="AK149" i="4" s="1"/>
  <c r="AA149" i="4"/>
  <c r="S149" i="4"/>
  <c r="T149" i="4" s="1"/>
  <c r="K149" i="4"/>
  <c r="AH149" i="4"/>
  <c r="AJ149" i="4" s="1"/>
  <c r="Z149" i="4"/>
  <c r="AI149" i="3"/>
  <c r="AK149" i="3" s="1"/>
  <c r="AA149" i="3"/>
  <c r="S149" i="3"/>
  <c r="T149" i="3" s="1"/>
  <c r="K149" i="3"/>
  <c r="AH149" i="3"/>
  <c r="AJ149" i="3" s="1"/>
  <c r="Z149" i="3"/>
  <c r="AG149" i="3"/>
  <c r="Y149" i="3"/>
  <c r="I149" i="3"/>
  <c r="AF149" i="3"/>
  <c r="X149" i="3"/>
  <c r="J150" i="3"/>
  <c r="AE149" i="3"/>
  <c r="W149" i="3"/>
  <c r="V149" i="3"/>
  <c r="N149" i="3"/>
  <c r="M149" i="3"/>
  <c r="AB149" i="3"/>
  <c r="L149" i="3"/>
  <c r="R150" i="2" l="1"/>
  <c r="O149" i="2"/>
  <c r="Q149" i="2" s="1"/>
  <c r="R150" i="3"/>
  <c r="O149" i="3"/>
  <c r="Q149" i="3" s="1"/>
  <c r="AD148" i="3"/>
  <c r="AC148" i="3"/>
  <c r="AB150" i="4"/>
  <c r="L150" i="4"/>
  <c r="AI150" i="4"/>
  <c r="AK150" i="4" s="1"/>
  <c r="AA150" i="4"/>
  <c r="S150" i="4"/>
  <c r="T150" i="4" s="1"/>
  <c r="K150" i="4"/>
  <c r="AH150" i="4"/>
  <c r="AJ150" i="4" s="1"/>
  <c r="Z150" i="4"/>
  <c r="AG150" i="4"/>
  <c r="Y150" i="4"/>
  <c r="I150" i="4"/>
  <c r="AF150" i="4"/>
  <c r="X150" i="4"/>
  <c r="J151" i="4"/>
  <c r="AE150" i="4"/>
  <c r="W150" i="4"/>
  <c r="V150" i="4"/>
  <c r="N150" i="4"/>
  <c r="O150" i="4" s="1"/>
  <c r="M150" i="4"/>
  <c r="R150" i="4"/>
  <c r="Q149" i="4"/>
  <c r="V150" i="2"/>
  <c r="N150" i="2"/>
  <c r="M150" i="2"/>
  <c r="AB150" i="2"/>
  <c r="L150" i="2"/>
  <c r="AI150" i="2"/>
  <c r="AK150" i="2" s="1"/>
  <c r="AA150" i="2"/>
  <c r="S150" i="2"/>
  <c r="T150" i="2" s="1"/>
  <c r="K150" i="2"/>
  <c r="AH150" i="2"/>
  <c r="AJ150" i="2" s="1"/>
  <c r="Z150" i="2"/>
  <c r="AG150" i="2"/>
  <c r="Y150" i="2"/>
  <c r="I150" i="2"/>
  <c r="AF150" i="2"/>
  <c r="X150" i="2"/>
  <c r="J151" i="2"/>
  <c r="AE150" i="2"/>
  <c r="W150" i="2"/>
  <c r="AD148" i="4"/>
  <c r="AC148" i="4"/>
  <c r="AD148" i="2"/>
  <c r="AC148" i="2"/>
  <c r="V150" i="3"/>
  <c r="N150" i="3"/>
  <c r="M150" i="3"/>
  <c r="AB150" i="3"/>
  <c r="L150" i="3"/>
  <c r="AI150" i="3"/>
  <c r="AK150" i="3" s="1"/>
  <c r="AA150" i="3"/>
  <c r="S150" i="3"/>
  <c r="T150" i="3" s="1"/>
  <c r="K150" i="3"/>
  <c r="AH150" i="3"/>
  <c r="AJ150" i="3" s="1"/>
  <c r="Z150" i="3"/>
  <c r="AG150" i="3"/>
  <c r="Y150" i="3"/>
  <c r="I150" i="3"/>
  <c r="AF150" i="3"/>
  <c r="X150" i="3"/>
  <c r="W150" i="3"/>
  <c r="J151" i="3"/>
  <c r="AE150" i="3"/>
  <c r="R151" i="4" l="1"/>
  <c r="Q150" i="4"/>
  <c r="AG151" i="3"/>
  <c r="Y151" i="3"/>
  <c r="I151" i="3"/>
  <c r="AF151" i="3"/>
  <c r="X151" i="3"/>
  <c r="J152" i="3"/>
  <c r="AE151" i="3"/>
  <c r="W151" i="3"/>
  <c r="V151" i="3"/>
  <c r="N151" i="3"/>
  <c r="M151" i="3"/>
  <c r="AB151" i="3"/>
  <c r="L151" i="3"/>
  <c r="AI151" i="3"/>
  <c r="AK151" i="3" s="1"/>
  <c r="AA151" i="3"/>
  <c r="S151" i="3"/>
  <c r="T151" i="3" s="1"/>
  <c r="K151" i="3"/>
  <c r="AH151" i="3"/>
  <c r="AJ151" i="3" s="1"/>
  <c r="Z151" i="3"/>
  <c r="R151" i="2"/>
  <c r="O150" i="2"/>
  <c r="Q150" i="2" s="1"/>
  <c r="O150" i="3"/>
  <c r="Q150" i="3" s="1"/>
  <c r="R151" i="3"/>
  <c r="AD149" i="4"/>
  <c r="AC149" i="4"/>
  <c r="AD149" i="2"/>
  <c r="AC149" i="2"/>
  <c r="AG151" i="2"/>
  <c r="Y151" i="2"/>
  <c r="I151" i="2"/>
  <c r="AF151" i="2"/>
  <c r="X151" i="2"/>
  <c r="J152" i="2"/>
  <c r="AE151" i="2"/>
  <c r="W151" i="2"/>
  <c r="V151" i="2"/>
  <c r="N151" i="2"/>
  <c r="M151" i="2"/>
  <c r="AB151" i="2"/>
  <c r="L151" i="2"/>
  <c r="AI151" i="2"/>
  <c r="AK151" i="2" s="1"/>
  <c r="AA151" i="2"/>
  <c r="S151" i="2"/>
  <c r="T151" i="2" s="1"/>
  <c r="K151" i="2"/>
  <c r="AH151" i="2"/>
  <c r="AJ151" i="2" s="1"/>
  <c r="Z151" i="2"/>
  <c r="J152" i="4"/>
  <c r="AE151" i="4"/>
  <c r="W151" i="4"/>
  <c r="V151" i="4"/>
  <c r="N151" i="4"/>
  <c r="O151" i="4" s="1"/>
  <c r="M151" i="4"/>
  <c r="AB151" i="4"/>
  <c r="L151" i="4"/>
  <c r="AI151" i="4"/>
  <c r="AK151" i="4" s="1"/>
  <c r="AA151" i="4"/>
  <c r="S151" i="4"/>
  <c r="T151" i="4" s="1"/>
  <c r="K151" i="4"/>
  <c r="AH151" i="4"/>
  <c r="AJ151" i="4" s="1"/>
  <c r="Z151" i="4"/>
  <c r="AG151" i="4"/>
  <c r="Y151" i="4"/>
  <c r="I151" i="4"/>
  <c r="AF151" i="4"/>
  <c r="X151" i="4"/>
  <c r="AD149" i="3"/>
  <c r="AC149" i="3"/>
  <c r="AD150" i="3" l="1"/>
  <c r="AC150" i="3"/>
  <c r="AB152" i="3"/>
  <c r="L152" i="3"/>
  <c r="AI152" i="3"/>
  <c r="AK152" i="3" s="1"/>
  <c r="AA152" i="3"/>
  <c r="S152" i="3"/>
  <c r="T152" i="3" s="1"/>
  <c r="K152" i="3"/>
  <c r="AH152" i="3"/>
  <c r="AJ152" i="3" s="1"/>
  <c r="Z152" i="3"/>
  <c r="AG152" i="3"/>
  <c r="Y152" i="3"/>
  <c r="I152" i="3"/>
  <c r="AF152" i="3"/>
  <c r="X152" i="3"/>
  <c r="J153" i="3"/>
  <c r="AE152" i="3"/>
  <c r="W152" i="3"/>
  <c r="V152" i="3"/>
  <c r="N152" i="3"/>
  <c r="M152" i="3"/>
  <c r="AD150" i="2"/>
  <c r="AC150" i="2"/>
  <c r="R152" i="2"/>
  <c r="O151" i="2"/>
  <c r="Q151" i="2" s="1"/>
  <c r="R152" i="4"/>
  <c r="Q151" i="4"/>
  <c r="AB152" i="2"/>
  <c r="L152" i="2"/>
  <c r="AI152" i="2"/>
  <c r="AK152" i="2" s="1"/>
  <c r="AA152" i="2"/>
  <c r="S152" i="2"/>
  <c r="T152" i="2" s="1"/>
  <c r="K152" i="2"/>
  <c r="AH152" i="2"/>
  <c r="AJ152" i="2" s="1"/>
  <c r="Z152" i="2"/>
  <c r="AG152" i="2"/>
  <c r="Y152" i="2"/>
  <c r="I152" i="2"/>
  <c r="AF152" i="2"/>
  <c r="X152" i="2"/>
  <c r="J153" i="2"/>
  <c r="AE152" i="2"/>
  <c r="W152" i="2"/>
  <c r="V152" i="2"/>
  <c r="N152" i="2"/>
  <c r="M152" i="2"/>
  <c r="R152" i="3"/>
  <c r="O151" i="3"/>
  <c r="Q151" i="3" s="1"/>
  <c r="AH152" i="4"/>
  <c r="AJ152" i="4" s="1"/>
  <c r="Z152" i="4"/>
  <c r="AG152" i="4"/>
  <c r="Y152" i="4"/>
  <c r="I152" i="4"/>
  <c r="AF152" i="4"/>
  <c r="X152" i="4"/>
  <c r="J153" i="4"/>
  <c r="AE152" i="4"/>
  <c r="W152" i="4"/>
  <c r="V152" i="4"/>
  <c r="N152" i="4"/>
  <c r="O152" i="4" s="1"/>
  <c r="M152" i="4"/>
  <c r="AB152" i="4"/>
  <c r="L152" i="4"/>
  <c r="AI152" i="4"/>
  <c r="AK152" i="4" s="1"/>
  <c r="AA152" i="4"/>
  <c r="S152" i="4"/>
  <c r="T152" i="4" s="1"/>
  <c r="K152" i="4"/>
  <c r="AD150" i="4"/>
  <c r="AC150" i="4"/>
  <c r="J154" i="3" l="1"/>
  <c r="AE153" i="3"/>
  <c r="W153" i="3"/>
  <c r="V153" i="3"/>
  <c r="N153" i="3"/>
  <c r="M153" i="3"/>
  <c r="AB153" i="3"/>
  <c r="L153" i="3"/>
  <c r="AI153" i="3"/>
  <c r="AK153" i="3" s="1"/>
  <c r="AA153" i="3"/>
  <c r="S153" i="3"/>
  <c r="T153" i="3" s="1"/>
  <c r="K153" i="3"/>
  <c r="AH153" i="3"/>
  <c r="AJ153" i="3" s="1"/>
  <c r="Z153" i="3"/>
  <c r="AG153" i="3"/>
  <c r="Y153" i="3"/>
  <c r="I153" i="3"/>
  <c r="AF153" i="3"/>
  <c r="X153" i="3"/>
  <c r="AD151" i="4"/>
  <c r="AC151" i="4"/>
  <c r="R153" i="3"/>
  <c r="O152" i="3"/>
  <c r="Q152" i="3" s="1"/>
  <c r="R153" i="2"/>
  <c r="O152" i="2"/>
  <c r="Q152" i="2" s="1"/>
  <c r="R153" i="4"/>
  <c r="Q152" i="4"/>
  <c r="J154" i="2"/>
  <c r="AE153" i="2"/>
  <c r="W153" i="2"/>
  <c r="V153" i="2"/>
  <c r="N153" i="2"/>
  <c r="M153" i="2"/>
  <c r="AB153" i="2"/>
  <c r="L153" i="2"/>
  <c r="AI153" i="2"/>
  <c r="AK153" i="2" s="1"/>
  <c r="AA153" i="2"/>
  <c r="S153" i="2"/>
  <c r="T153" i="2" s="1"/>
  <c r="K153" i="2"/>
  <c r="AH153" i="2"/>
  <c r="AJ153" i="2" s="1"/>
  <c r="Z153" i="2"/>
  <c r="AG153" i="2"/>
  <c r="Y153" i="2"/>
  <c r="I153" i="2"/>
  <c r="AF153" i="2"/>
  <c r="X153" i="2"/>
  <c r="M153" i="4"/>
  <c r="AB153" i="4"/>
  <c r="L153" i="4"/>
  <c r="AI153" i="4"/>
  <c r="AK153" i="4" s="1"/>
  <c r="AA153" i="4"/>
  <c r="S153" i="4"/>
  <c r="T153" i="4" s="1"/>
  <c r="K153" i="4"/>
  <c r="AH153" i="4"/>
  <c r="AJ153" i="4" s="1"/>
  <c r="Z153" i="4"/>
  <c r="AG153" i="4"/>
  <c r="Y153" i="4"/>
  <c r="I153" i="4"/>
  <c r="AF153" i="4"/>
  <c r="X153" i="4"/>
  <c r="J154" i="4"/>
  <c r="AE153" i="4"/>
  <c r="W153" i="4"/>
  <c r="V153" i="4"/>
  <c r="N153" i="4"/>
  <c r="O153" i="4" s="1"/>
  <c r="AD151" i="3"/>
  <c r="AC151" i="3"/>
  <c r="AD151" i="2"/>
  <c r="AC151" i="2"/>
  <c r="AD152" i="3" l="1"/>
  <c r="AC152" i="3"/>
  <c r="AF154" i="4"/>
  <c r="X154" i="4"/>
  <c r="J155" i="4"/>
  <c r="AE154" i="4"/>
  <c r="W154" i="4"/>
  <c r="V154" i="4"/>
  <c r="N154" i="4"/>
  <c r="O154" i="4" s="1"/>
  <c r="M154" i="4"/>
  <c r="AB154" i="4"/>
  <c r="L154" i="4"/>
  <c r="AI154" i="4"/>
  <c r="AK154" i="4" s="1"/>
  <c r="AA154" i="4"/>
  <c r="S154" i="4"/>
  <c r="T154" i="4" s="1"/>
  <c r="K154" i="4"/>
  <c r="AH154" i="4"/>
  <c r="AJ154" i="4" s="1"/>
  <c r="Z154" i="4"/>
  <c r="AG154" i="4"/>
  <c r="Y154" i="4"/>
  <c r="I154" i="4"/>
  <c r="AH154" i="2"/>
  <c r="AJ154" i="2" s="1"/>
  <c r="Z154" i="2"/>
  <c r="AG154" i="2"/>
  <c r="Y154" i="2"/>
  <c r="I154" i="2"/>
  <c r="AF154" i="2"/>
  <c r="X154" i="2"/>
  <c r="J155" i="2"/>
  <c r="AE154" i="2"/>
  <c r="W154" i="2"/>
  <c r="V154" i="2"/>
  <c r="N154" i="2"/>
  <c r="M154" i="2"/>
  <c r="AB154" i="2"/>
  <c r="L154" i="2"/>
  <c r="AI154" i="2"/>
  <c r="AK154" i="2" s="1"/>
  <c r="AA154" i="2"/>
  <c r="S154" i="2"/>
  <c r="T154" i="2" s="1"/>
  <c r="K154" i="2"/>
  <c r="R154" i="3"/>
  <c r="O153" i="3"/>
  <c r="Q153" i="3" s="1"/>
  <c r="R154" i="4"/>
  <c r="Q153" i="4"/>
  <c r="AD152" i="4"/>
  <c r="AC152" i="4"/>
  <c r="R154" i="2"/>
  <c r="O153" i="2"/>
  <c r="Q153" i="2" s="1"/>
  <c r="AD152" i="2"/>
  <c r="AC152" i="2"/>
  <c r="AH154" i="3"/>
  <c r="AJ154" i="3" s="1"/>
  <c r="Z154" i="3"/>
  <c r="AG154" i="3"/>
  <c r="Y154" i="3"/>
  <c r="I154" i="3"/>
  <c r="AF154" i="3"/>
  <c r="X154" i="3"/>
  <c r="J155" i="3"/>
  <c r="AE154" i="3"/>
  <c r="W154" i="3"/>
  <c r="V154" i="3"/>
  <c r="N154" i="3"/>
  <c r="M154" i="3"/>
  <c r="AB154" i="3"/>
  <c r="L154" i="3"/>
  <c r="AI154" i="3"/>
  <c r="AK154" i="3" s="1"/>
  <c r="AA154" i="3"/>
  <c r="S154" i="3"/>
  <c r="T154" i="3" s="1"/>
  <c r="K154" i="3"/>
  <c r="AI155" i="4" l="1"/>
  <c r="AK155" i="4" s="1"/>
  <c r="AA155" i="4"/>
  <c r="S155" i="4"/>
  <c r="T155" i="4" s="1"/>
  <c r="K155" i="4"/>
  <c r="AH155" i="4"/>
  <c r="AJ155" i="4" s="1"/>
  <c r="Z155" i="4"/>
  <c r="AG155" i="4"/>
  <c r="Y155" i="4"/>
  <c r="I155" i="4"/>
  <c r="AF155" i="4"/>
  <c r="X155" i="4"/>
  <c r="J156" i="4"/>
  <c r="AE155" i="4"/>
  <c r="W155" i="4"/>
  <c r="V155" i="4"/>
  <c r="N155" i="4"/>
  <c r="O155" i="4" s="1"/>
  <c r="M155" i="4"/>
  <c r="AB155" i="4"/>
  <c r="L155" i="4"/>
  <c r="R155" i="3"/>
  <c r="O154" i="3"/>
  <c r="Q154" i="3" s="1"/>
  <c r="AD153" i="3"/>
  <c r="AC153" i="3"/>
  <c r="AC153" i="4"/>
  <c r="AD153" i="4"/>
  <c r="M155" i="2"/>
  <c r="AB155" i="2"/>
  <c r="L155" i="2"/>
  <c r="AI155" i="2"/>
  <c r="AK155" i="2" s="1"/>
  <c r="AA155" i="2"/>
  <c r="S155" i="2"/>
  <c r="T155" i="2" s="1"/>
  <c r="K155" i="2"/>
  <c r="AH155" i="2"/>
  <c r="AJ155" i="2" s="1"/>
  <c r="Z155" i="2"/>
  <c r="AG155" i="2"/>
  <c r="Y155" i="2"/>
  <c r="I155" i="2"/>
  <c r="AF155" i="2"/>
  <c r="X155" i="2"/>
  <c r="J156" i="2"/>
  <c r="AE155" i="2"/>
  <c r="W155" i="2"/>
  <c r="V155" i="2"/>
  <c r="N155" i="2"/>
  <c r="M155" i="3"/>
  <c r="AB155" i="3"/>
  <c r="L155" i="3"/>
  <c r="AI155" i="3"/>
  <c r="AK155" i="3" s="1"/>
  <c r="AA155" i="3"/>
  <c r="S155" i="3"/>
  <c r="T155" i="3" s="1"/>
  <c r="K155" i="3"/>
  <c r="AH155" i="3"/>
  <c r="AJ155" i="3" s="1"/>
  <c r="Z155" i="3"/>
  <c r="AG155" i="3"/>
  <c r="Y155" i="3"/>
  <c r="I155" i="3"/>
  <c r="AF155" i="3"/>
  <c r="X155" i="3"/>
  <c r="J156" i="3"/>
  <c r="AE155" i="3"/>
  <c r="W155" i="3"/>
  <c r="V155" i="3"/>
  <c r="N155" i="3"/>
  <c r="AD153" i="2"/>
  <c r="AC153" i="2"/>
  <c r="R155" i="2"/>
  <c r="O154" i="2"/>
  <c r="Q154" i="2" s="1"/>
  <c r="R155" i="4"/>
  <c r="Q154" i="4"/>
  <c r="AD154" i="4" l="1"/>
  <c r="AC154" i="4"/>
  <c r="R156" i="4"/>
  <c r="Q155" i="4"/>
  <c r="AD154" i="3"/>
  <c r="AC154" i="3"/>
  <c r="AF156" i="3"/>
  <c r="X156" i="3"/>
  <c r="J157" i="3"/>
  <c r="AE156" i="3"/>
  <c r="W156" i="3"/>
  <c r="V156" i="3"/>
  <c r="N156" i="3"/>
  <c r="M156" i="3"/>
  <c r="AB156" i="3"/>
  <c r="L156" i="3"/>
  <c r="AI156" i="3"/>
  <c r="AK156" i="3" s="1"/>
  <c r="AA156" i="3"/>
  <c r="S156" i="3"/>
  <c r="T156" i="3" s="1"/>
  <c r="K156" i="3"/>
  <c r="AH156" i="3"/>
  <c r="AJ156" i="3" s="1"/>
  <c r="Z156" i="3"/>
  <c r="AG156" i="3"/>
  <c r="Y156" i="3"/>
  <c r="I156" i="3"/>
  <c r="V156" i="4"/>
  <c r="N156" i="4"/>
  <c r="O156" i="4" s="1"/>
  <c r="M156" i="4"/>
  <c r="AB156" i="4"/>
  <c r="L156" i="4"/>
  <c r="AI156" i="4"/>
  <c r="AK156" i="4" s="1"/>
  <c r="AA156" i="4"/>
  <c r="S156" i="4"/>
  <c r="T156" i="4" s="1"/>
  <c r="K156" i="4"/>
  <c r="AH156" i="4"/>
  <c r="AJ156" i="4" s="1"/>
  <c r="Z156" i="4"/>
  <c r="AG156" i="4"/>
  <c r="Y156" i="4"/>
  <c r="I156" i="4"/>
  <c r="AF156" i="4"/>
  <c r="X156" i="4"/>
  <c r="J157" i="4"/>
  <c r="AE156" i="4"/>
  <c r="W156" i="4"/>
  <c r="AF156" i="2"/>
  <c r="X156" i="2"/>
  <c r="J157" i="2"/>
  <c r="AE156" i="2"/>
  <c r="W156" i="2"/>
  <c r="V156" i="2"/>
  <c r="N156" i="2"/>
  <c r="M156" i="2"/>
  <c r="AB156" i="2"/>
  <c r="L156" i="2"/>
  <c r="AI156" i="2"/>
  <c r="AK156" i="2" s="1"/>
  <c r="AA156" i="2"/>
  <c r="S156" i="2"/>
  <c r="T156" i="2" s="1"/>
  <c r="K156" i="2"/>
  <c r="AH156" i="2"/>
  <c r="AJ156" i="2" s="1"/>
  <c r="Z156" i="2"/>
  <c r="AG156" i="2"/>
  <c r="Y156" i="2"/>
  <c r="I156" i="2"/>
  <c r="R156" i="2"/>
  <c r="O155" i="2"/>
  <c r="Q155" i="2" s="1"/>
  <c r="AD154" i="2"/>
  <c r="AC154" i="2"/>
  <c r="R156" i="3"/>
  <c r="O155" i="3"/>
  <c r="Q155" i="3" s="1"/>
  <c r="R157" i="3" l="1"/>
  <c r="O156" i="3"/>
  <c r="Q156" i="3" s="1"/>
  <c r="AC155" i="3"/>
  <c r="AD155" i="3"/>
  <c r="R157" i="2"/>
  <c r="O156" i="2"/>
  <c r="Q156" i="2" s="1"/>
  <c r="AG157" i="4"/>
  <c r="Y157" i="4"/>
  <c r="I157" i="4"/>
  <c r="AF157" i="4"/>
  <c r="X157" i="4"/>
  <c r="J158" i="4"/>
  <c r="AE157" i="4"/>
  <c r="W157" i="4"/>
  <c r="V157" i="4"/>
  <c r="N157" i="4"/>
  <c r="O157" i="4" s="1"/>
  <c r="M157" i="4"/>
  <c r="AB157" i="4"/>
  <c r="L157" i="4"/>
  <c r="AI157" i="4"/>
  <c r="AK157" i="4" s="1"/>
  <c r="AA157" i="4"/>
  <c r="S157" i="4"/>
  <c r="T157" i="4" s="1"/>
  <c r="K157" i="4"/>
  <c r="AH157" i="4"/>
  <c r="AJ157" i="4" s="1"/>
  <c r="Z157" i="4"/>
  <c r="AD155" i="4"/>
  <c r="AC155" i="4"/>
  <c r="R157" i="4"/>
  <c r="Q156" i="4"/>
  <c r="AC155" i="2"/>
  <c r="AD155" i="2"/>
  <c r="AI157" i="2"/>
  <c r="AK157" i="2" s="1"/>
  <c r="AA157" i="2"/>
  <c r="S157" i="2"/>
  <c r="T157" i="2" s="1"/>
  <c r="K157" i="2"/>
  <c r="AH157" i="2"/>
  <c r="AJ157" i="2" s="1"/>
  <c r="Z157" i="2"/>
  <c r="AG157" i="2"/>
  <c r="Y157" i="2"/>
  <c r="I157" i="2"/>
  <c r="AF157" i="2"/>
  <c r="X157" i="2"/>
  <c r="J158" i="2"/>
  <c r="AE157" i="2"/>
  <c r="W157" i="2"/>
  <c r="V157" i="2"/>
  <c r="N157" i="2"/>
  <c r="M157" i="2"/>
  <c r="AB157" i="2"/>
  <c r="L157" i="2"/>
  <c r="AI157" i="3"/>
  <c r="AK157" i="3" s="1"/>
  <c r="AA157" i="3"/>
  <c r="S157" i="3"/>
  <c r="T157" i="3" s="1"/>
  <c r="K157" i="3"/>
  <c r="AH157" i="3"/>
  <c r="AJ157" i="3" s="1"/>
  <c r="Z157" i="3"/>
  <c r="AG157" i="3"/>
  <c r="Y157" i="3"/>
  <c r="I157" i="3"/>
  <c r="AF157" i="3"/>
  <c r="X157" i="3"/>
  <c r="J158" i="3"/>
  <c r="AE157" i="3"/>
  <c r="W157" i="3"/>
  <c r="V157" i="3"/>
  <c r="N157" i="3"/>
  <c r="M157" i="3"/>
  <c r="L157" i="3"/>
  <c r="AB157" i="3"/>
  <c r="R158" i="4" l="1"/>
  <c r="Q157" i="4"/>
  <c r="V158" i="3"/>
  <c r="N158" i="3"/>
  <c r="M158" i="3"/>
  <c r="AB158" i="3"/>
  <c r="L158" i="3"/>
  <c r="AI158" i="3"/>
  <c r="AK158" i="3" s="1"/>
  <c r="AA158" i="3"/>
  <c r="S158" i="3"/>
  <c r="T158" i="3" s="1"/>
  <c r="K158" i="3"/>
  <c r="AH158" i="3"/>
  <c r="AJ158" i="3" s="1"/>
  <c r="Z158" i="3"/>
  <c r="AG158" i="3"/>
  <c r="Y158" i="3"/>
  <c r="I158" i="3"/>
  <c r="AF158" i="3"/>
  <c r="X158" i="3"/>
  <c r="J159" i="3"/>
  <c r="AE158" i="3"/>
  <c r="W158" i="3"/>
  <c r="AD156" i="2"/>
  <c r="AC156" i="2"/>
  <c r="AD156" i="4"/>
  <c r="AC156" i="4"/>
  <c r="V158" i="2"/>
  <c r="N158" i="2"/>
  <c r="M158" i="2"/>
  <c r="AB158" i="2"/>
  <c r="L158" i="2"/>
  <c r="AI158" i="2"/>
  <c r="AK158" i="2" s="1"/>
  <c r="AA158" i="2"/>
  <c r="S158" i="2"/>
  <c r="T158" i="2" s="1"/>
  <c r="K158" i="2"/>
  <c r="AH158" i="2"/>
  <c r="AJ158" i="2" s="1"/>
  <c r="Z158" i="2"/>
  <c r="AG158" i="2"/>
  <c r="Y158" i="2"/>
  <c r="I158" i="2"/>
  <c r="AF158" i="2"/>
  <c r="X158" i="2"/>
  <c r="J159" i="2"/>
  <c r="AE158" i="2"/>
  <c r="W158" i="2"/>
  <c r="AF158" i="4"/>
  <c r="J159" i="4"/>
  <c r="AB158" i="4"/>
  <c r="L158" i="4"/>
  <c r="AA158" i="4"/>
  <c r="S158" i="4"/>
  <c r="T158" i="4" s="1"/>
  <c r="K158" i="4"/>
  <c r="AI158" i="4"/>
  <c r="AK158" i="4" s="1"/>
  <c r="Z158" i="4"/>
  <c r="AH158" i="4"/>
  <c r="AJ158" i="4" s="1"/>
  <c r="Y158" i="4"/>
  <c r="I158" i="4"/>
  <c r="AG158" i="4"/>
  <c r="X158" i="4"/>
  <c r="AE158" i="4"/>
  <c r="W158" i="4"/>
  <c r="V158" i="4"/>
  <c r="N158" i="4"/>
  <c r="O158" i="4" s="1"/>
  <c r="M158" i="4"/>
  <c r="R158" i="3"/>
  <c r="O157" i="3"/>
  <c r="Q157" i="3" s="1"/>
  <c r="AD156" i="3"/>
  <c r="AC156" i="3"/>
  <c r="R158" i="2"/>
  <c r="O157" i="2"/>
  <c r="Q157" i="2" s="1"/>
  <c r="R159" i="4" l="1"/>
  <c r="Q158" i="4"/>
  <c r="AD157" i="2"/>
  <c r="AC157" i="2"/>
  <c r="R159" i="2"/>
  <c r="O158" i="2"/>
  <c r="Q158" i="2" s="1"/>
  <c r="AF159" i="2"/>
  <c r="X159" i="2"/>
  <c r="AI159" i="2"/>
  <c r="AK159" i="2" s="1"/>
  <c r="Z159" i="2"/>
  <c r="I159" i="2"/>
  <c r="AH159" i="2"/>
  <c r="AJ159" i="2" s="1"/>
  <c r="Y159" i="2"/>
  <c r="AG159" i="2"/>
  <c r="W159" i="2"/>
  <c r="AE159" i="2"/>
  <c r="V159" i="2"/>
  <c r="N159" i="2"/>
  <c r="M159" i="2"/>
  <c r="J160" i="2"/>
  <c r="L159" i="2"/>
  <c r="AB159" i="2"/>
  <c r="S159" i="2"/>
  <c r="T159" i="2" s="1"/>
  <c r="K159" i="2"/>
  <c r="AA159" i="2"/>
  <c r="R159" i="3"/>
  <c r="O158" i="3"/>
  <c r="Q158" i="3" s="1"/>
  <c r="AD157" i="3"/>
  <c r="AC157" i="3"/>
  <c r="AG159" i="3"/>
  <c r="Y159" i="3"/>
  <c r="I159" i="3"/>
  <c r="AF159" i="3"/>
  <c r="X159" i="3"/>
  <c r="J160" i="3"/>
  <c r="AE159" i="3"/>
  <c r="W159" i="3"/>
  <c r="V159" i="3"/>
  <c r="N159" i="3"/>
  <c r="M159" i="3"/>
  <c r="AB159" i="3"/>
  <c r="L159" i="3"/>
  <c r="AI159" i="3"/>
  <c r="AK159" i="3" s="1"/>
  <c r="AA159" i="3"/>
  <c r="S159" i="3"/>
  <c r="T159" i="3" s="1"/>
  <c r="K159" i="3"/>
  <c r="AH159" i="3"/>
  <c r="AJ159" i="3" s="1"/>
  <c r="Z159" i="3"/>
  <c r="AI159" i="4"/>
  <c r="AK159" i="4" s="1"/>
  <c r="AA159" i="4"/>
  <c r="S159" i="4"/>
  <c r="T159" i="4" s="1"/>
  <c r="K159" i="4"/>
  <c r="AH159" i="4"/>
  <c r="AJ159" i="4" s="1"/>
  <c r="Z159" i="4"/>
  <c r="AG159" i="4"/>
  <c r="Y159" i="4"/>
  <c r="I159" i="4"/>
  <c r="AF159" i="4"/>
  <c r="X159" i="4"/>
  <c r="J160" i="4"/>
  <c r="AE159" i="4"/>
  <c r="W159" i="4"/>
  <c r="AB159" i="4"/>
  <c r="L159" i="4"/>
  <c r="V159" i="4"/>
  <c r="N159" i="4"/>
  <c r="O159" i="4" s="1"/>
  <c r="M159" i="4"/>
  <c r="AD157" i="4"/>
  <c r="AC157" i="4"/>
  <c r="R160" i="3" l="1"/>
  <c r="O159" i="3"/>
  <c r="Q159" i="3" s="1"/>
  <c r="AD158" i="2"/>
  <c r="AC158" i="2"/>
  <c r="V160" i="4"/>
  <c r="N160" i="4"/>
  <c r="O160" i="4" s="1"/>
  <c r="M160" i="4"/>
  <c r="AB160" i="4"/>
  <c r="L160" i="4"/>
  <c r="AI160" i="4"/>
  <c r="AK160" i="4" s="1"/>
  <c r="AA160" i="4"/>
  <c r="S160" i="4"/>
  <c r="T160" i="4" s="1"/>
  <c r="K160" i="4"/>
  <c r="AH160" i="4"/>
  <c r="AJ160" i="4" s="1"/>
  <c r="Z160" i="4"/>
  <c r="AF160" i="4"/>
  <c r="X160" i="4"/>
  <c r="J161" i="4"/>
  <c r="AE160" i="4"/>
  <c r="W160" i="4"/>
  <c r="I160" i="4"/>
  <c r="AG160" i="4"/>
  <c r="Y160" i="4"/>
  <c r="J161" i="2"/>
  <c r="AE160" i="2"/>
  <c r="W160" i="2"/>
  <c r="V160" i="2"/>
  <c r="M160" i="2"/>
  <c r="AB160" i="2"/>
  <c r="AI160" i="2"/>
  <c r="AK160" i="2" s="1"/>
  <c r="AA160" i="2"/>
  <c r="S160" i="2"/>
  <c r="T160" i="2" s="1"/>
  <c r="K160" i="2"/>
  <c r="AG160" i="2"/>
  <c r="Y160" i="2"/>
  <c r="I160" i="2"/>
  <c r="AF160" i="2"/>
  <c r="X160" i="2"/>
  <c r="N160" i="2"/>
  <c r="L160" i="2"/>
  <c r="AH160" i="2"/>
  <c r="AJ160" i="2" s="1"/>
  <c r="Z160" i="2"/>
  <c r="AB160" i="3"/>
  <c r="L160" i="3"/>
  <c r="AI160" i="3"/>
  <c r="AK160" i="3" s="1"/>
  <c r="AA160" i="3"/>
  <c r="S160" i="3"/>
  <c r="T160" i="3" s="1"/>
  <c r="K160" i="3"/>
  <c r="AH160" i="3"/>
  <c r="AJ160" i="3" s="1"/>
  <c r="Z160" i="3"/>
  <c r="AG160" i="3"/>
  <c r="Y160" i="3"/>
  <c r="I160" i="3"/>
  <c r="AF160" i="3"/>
  <c r="X160" i="3"/>
  <c r="J161" i="3"/>
  <c r="AE160" i="3"/>
  <c r="W160" i="3"/>
  <c r="V160" i="3"/>
  <c r="N160" i="3"/>
  <c r="M160" i="3"/>
  <c r="AD158" i="3"/>
  <c r="AC158" i="3"/>
  <c r="R160" i="4"/>
  <c r="Q159" i="4"/>
  <c r="R160" i="2"/>
  <c r="O159" i="2"/>
  <c r="Q159" i="2" s="1"/>
  <c r="AD158" i="4"/>
  <c r="AC158" i="4"/>
  <c r="R161" i="4" l="1"/>
  <c r="Q160" i="4"/>
  <c r="AD159" i="2"/>
  <c r="AC159" i="2"/>
  <c r="AG161" i="4"/>
  <c r="Y161" i="4"/>
  <c r="I161" i="4"/>
  <c r="AF161" i="4"/>
  <c r="X161" i="4"/>
  <c r="J162" i="4"/>
  <c r="AE161" i="4"/>
  <c r="W161" i="4"/>
  <c r="V161" i="4"/>
  <c r="N161" i="4"/>
  <c r="O161" i="4" s="1"/>
  <c r="M161" i="4"/>
  <c r="AI161" i="4"/>
  <c r="AK161" i="4" s="1"/>
  <c r="AA161" i="4"/>
  <c r="S161" i="4"/>
  <c r="T161" i="4" s="1"/>
  <c r="K161" i="4"/>
  <c r="AH161" i="4"/>
  <c r="AJ161" i="4" s="1"/>
  <c r="Z161" i="4"/>
  <c r="AB161" i="4"/>
  <c r="L161" i="4"/>
  <c r="R161" i="2"/>
  <c r="O160" i="2"/>
  <c r="Q160" i="2" s="1"/>
  <c r="R161" i="3"/>
  <c r="O160" i="3"/>
  <c r="Q160" i="3" s="1"/>
  <c r="AC159" i="4"/>
  <c r="AD159" i="4"/>
  <c r="AD159" i="3"/>
  <c r="AC159" i="3"/>
  <c r="J162" i="3"/>
  <c r="AE161" i="3"/>
  <c r="W161" i="3"/>
  <c r="V161" i="3"/>
  <c r="N161" i="3"/>
  <c r="M161" i="3"/>
  <c r="AB161" i="3"/>
  <c r="L161" i="3"/>
  <c r="AI161" i="3"/>
  <c r="AK161" i="3" s="1"/>
  <c r="AA161" i="3"/>
  <c r="S161" i="3"/>
  <c r="T161" i="3" s="1"/>
  <c r="K161" i="3"/>
  <c r="AH161" i="3"/>
  <c r="AJ161" i="3" s="1"/>
  <c r="Z161" i="3"/>
  <c r="AG161" i="3"/>
  <c r="Y161" i="3"/>
  <c r="I161" i="3"/>
  <c r="X161" i="3"/>
  <c r="AF161" i="3"/>
  <c r="AH161" i="2"/>
  <c r="AJ161" i="2" s="1"/>
  <c r="Z161" i="2"/>
  <c r="AG161" i="2"/>
  <c r="Y161" i="2"/>
  <c r="I161" i="2"/>
  <c r="AF161" i="2"/>
  <c r="X161" i="2"/>
  <c r="J162" i="2"/>
  <c r="AE161" i="2"/>
  <c r="W161" i="2"/>
  <c r="V161" i="2"/>
  <c r="N161" i="2"/>
  <c r="M161" i="2"/>
  <c r="AB161" i="2"/>
  <c r="L161" i="2"/>
  <c r="AI161" i="2"/>
  <c r="AK161" i="2" s="1"/>
  <c r="AA161" i="2"/>
  <c r="S161" i="2"/>
  <c r="T161" i="2" s="1"/>
  <c r="K161" i="2"/>
  <c r="R162" i="2" l="1"/>
  <c r="O161" i="2"/>
  <c r="Q161" i="2" s="1"/>
  <c r="R162" i="4"/>
  <c r="Q161" i="4"/>
  <c r="AD160" i="3"/>
  <c r="AC160" i="3"/>
  <c r="AB162" i="4"/>
  <c r="L162" i="4"/>
  <c r="AI162" i="4"/>
  <c r="AK162" i="4" s="1"/>
  <c r="AA162" i="4"/>
  <c r="S162" i="4"/>
  <c r="T162" i="4" s="1"/>
  <c r="K162" i="4"/>
  <c r="AH162" i="4"/>
  <c r="AJ162" i="4" s="1"/>
  <c r="Z162" i="4"/>
  <c r="AG162" i="4"/>
  <c r="Y162" i="4"/>
  <c r="I162" i="4"/>
  <c r="AF162" i="4"/>
  <c r="X162" i="4"/>
  <c r="V162" i="4"/>
  <c r="N162" i="4"/>
  <c r="O162" i="4" s="1"/>
  <c r="M162" i="4"/>
  <c r="W162" i="4"/>
  <c r="J163" i="4"/>
  <c r="AE162" i="4"/>
  <c r="AH162" i="3"/>
  <c r="AJ162" i="3" s="1"/>
  <c r="Z162" i="3"/>
  <c r="AG162" i="3"/>
  <c r="Y162" i="3"/>
  <c r="I162" i="3"/>
  <c r="AF162" i="3"/>
  <c r="X162" i="3"/>
  <c r="J163" i="3"/>
  <c r="AE162" i="3"/>
  <c r="W162" i="3"/>
  <c r="V162" i="3"/>
  <c r="N162" i="3"/>
  <c r="M162" i="3"/>
  <c r="AB162" i="3"/>
  <c r="L162" i="3"/>
  <c r="AI162" i="3"/>
  <c r="AK162" i="3" s="1"/>
  <c r="AA162" i="3"/>
  <c r="S162" i="3"/>
  <c r="T162" i="3" s="1"/>
  <c r="K162" i="3"/>
  <c r="AD160" i="2"/>
  <c r="AC160" i="2"/>
  <c r="AD160" i="4"/>
  <c r="AC160" i="4"/>
  <c r="R162" i="3"/>
  <c r="O161" i="3"/>
  <c r="Q161" i="3" s="1"/>
  <c r="M162" i="2"/>
  <c r="AB162" i="2"/>
  <c r="L162" i="2"/>
  <c r="AI162" i="2"/>
  <c r="AK162" i="2" s="1"/>
  <c r="AA162" i="2"/>
  <c r="S162" i="2"/>
  <c r="T162" i="2" s="1"/>
  <c r="K162" i="2"/>
  <c r="AH162" i="2"/>
  <c r="AJ162" i="2" s="1"/>
  <c r="Z162" i="2"/>
  <c r="AG162" i="2"/>
  <c r="Y162" i="2"/>
  <c r="I162" i="2"/>
  <c r="AF162" i="2"/>
  <c r="X162" i="2"/>
  <c r="J163" i="2"/>
  <c r="AE162" i="2"/>
  <c r="W162" i="2"/>
  <c r="V162" i="2"/>
  <c r="N162" i="2"/>
  <c r="AD161" i="4" l="1"/>
  <c r="AC161" i="4"/>
  <c r="R163" i="2"/>
  <c r="O162" i="2"/>
  <c r="Q162" i="2" s="1"/>
  <c r="Q162" i="4"/>
  <c r="R163" i="4"/>
  <c r="AF163" i="2"/>
  <c r="X163" i="2"/>
  <c r="J164" i="2"/>
  <c r="AE163" i="2"/>
  <c r="W163" i="2"/>
  <c r="V163" i="2"/>
  <c r="N163" i="2"/>
  <c r="M163" i="2"/>
  <c r="AB163" i="2"/>
  <c r="L163" i="2"/>
  <c r="AI163" i="2"/>
  <c r="AK163" i="2" s="1"/>
  <c r="AA163" i="2"/>
  <c r="S163" i="2"/>
  <c r="T163" i="2" s="1"/>
  <c r="K163" i="2"/>
  <c r="AH163" i="2"/>
  <c r="AJ163" i="2" s="1"/>
  <c r="Z163" i="2"/>
  <c r="AG163" i="2"/>
  <c r="Y163" i="2"/>
  <c r="I163" i="2"/>
  <c r="M163" i="3"/>
  <c r="AB163" i="3"/>
  <c r="L163" i="3"/>
  <c r="AI163" i="3"/>
  <c r="AK163" i="3" s="1"/>
  <c r="AA163" i="3"/>
  <c r="S163" i="3"/>
  <c r="T163" i="3" s="1"/>
  <c r="K163" i="3"/>
  <c r="AH163" i="3"/>
  <c r="AJ163" i="3" s="1"/>
  <c r="Z163" i="3"/>
  <c r="AG163" i="3"/>
  <c r="Y163" i="3"/>
  <c r="I163" i="3"/>
  <c r="AF163" i="3"/>
  <c r="X163" i="3"/>
  <c r="J164" i="3"/>
  <c r="AE163" i="3"/>
  <c r="W163" i="3"/>
  <c r="V163" i="3"/>
  <c r="N163" i="3"/>
  <c r="AD161" i="2"/>
  <c r="AC161" i="2"/>
  <c r="R163" i="3"/>
  <c r="O162" i="3"/>
  <c r="Q162" i="3" s="1"/>
  <c r="AD161" i="3"/>
  <c r="AC161" i="3"/>
  <c r="J164" i="4"/>
  <c r="AE163" i="4"/>
  <c r="W163" i="4"/>
  <c r="V163" i="4"/>
  <c r="N163" i="4"/>
  <c r="O163" i="4" s="1"/>
  <c r="M163" i="4"/>
  <c r="AB163" i="4"/>
  <c r="L163" i="4"/>
  <c r="AI163" i="4"/>
  <c r="AK163" i="4" s="1"/>
  <c r="AA163" i="4"/>
  <c r="S163" i="4"/>
  <c r="T163" i="4" s="1"/>
  <c r="K163" i="4"/>
  <c r="AG163" i="4"/>
  <c r="Y163" i="4"/>
  <c r="I163" i="4"/>
  <c r="AF163" i="4"/>
  <c r="X163" i="4"/>
  <c r="AH163" i="4"/>
  <c r="AJ163" i="4" s="1"/>
  <c r="Z163" i="4"/>
  <c r="R164" i="2" l="1"/>
  <c r="O163" i="2"/>
  <c r="Q163" i="2" s="1"/>
  <c r="AD162" i="4"/>
  <c r="AC162" i="4"/>
  <c r="AC162" i="2"/>
  <c r="AD162" i="2"/>
  <c r="R164" i="3"/>
  <c r="O163" i="3"/>
  <c r="Q163" i="3" s="1"/>
  <c r="AI164" i="2"/>
  <c r="AK164" i="2" s="1"/>
  <c r="AA164" i="2"/>
  <c r="S164" i="2"/>
  <c r="T164" i="2" s="1"/>
  <c r="K164" i="2"/>
  <c r="AH164" i="2"/>
  <c r="AJ164" i="2" s="1"/>
  <c r="Z164" i="2"/>
  <c r="AG164" i="2"/>
  <c r="Y164" i="2"/>
  <c r="I164" i="2"/>
  <c r="AF164" i="2"/>
  <c r="X164" i="2"/>
  <c r="J165" i="2"/>
  <c r="AE164" i="2"/>
  <c r="W164" i="2"/>
  <c r="V164" i="2"/>
  <c r="N164" i="2"/>
  <c r="M164" i="2"/>
  <c r="AB164" i="2"/>
  <c r="L164" i="2"/>
  <c r="AH164" i="4"/>
  <c r="AJ164" i="4" s="1"/>
  <c r="Z164" i="4"/>
  <c r="AG164" i="4"/>
  <c r="Y164" i="4"/>
  <c r="I164" i="4"/>
  <c r="AF164" i="4"/>
  <c r="X164" i="4"/>
  <c r="J165" i="4"/>
  <c r="AE164" i="4"/>
  <c r="W164" i="4"/>
  <c r="V164" i="4"/>
  <c r="N164" i="4"/>
  <c r="O164" i="4" s="1"/>
  <c r="AB164" i="4"/>
  <c r="L164" i="4"/>
  <c r="AI164" i="4"/>
  <c r="AK164" i="4" s="1"/>
  <c r="AA164" i="4"/>
  <c r="S164" i="4"/>
  <c r="T164" i="4" s="1"/>
  <c r="K164" i="4"/>
  <c r="M164" i="4"/>
  <c r="R164" i="4"/>
  <c r="Q163" i="4"/>
  <c r="AD162" i="3"/>
  <c r="AC162" i="3"/>
  <c r="AF164" i="3"/>
  <c r="X164" i="3"/>
  <c r="J165" i="3"/>
  <c r="AE164" i="3"/>
  <c r="W164" i="3"/>
  <c r="V164" i="3"/>
  <c r="N164" i="3"/>
  <c r="M164" i="3"/>
  <c r="AB164" i="3"/>
  <c r="L164" i="3"/>
  <c r="AI164" i="3"/>
  <c r="AK164" i="3" s="1"/>
  <c r="AA164" i="3"/>
  <c r="S164" i="3"/>
  <c r="T164" i="3" s="1"/>
  <c r="K164" i="3"/>
  <c r="AH164" i="3"/>
  <c r="AJ164" i="3" s="1"/>
  <c r="Z164" i="3"/>
  <c r="AG164" i="3"/>
  <c r="Y164" i="3"/>
  <c r="I164" i="3"/>
  <c r="V165" i="2" l="1"/>
  <c r="N165" i="2"/>
  <c r="M165" i="2"/>
  <c r="AB165" i="2"/>
  <c r="L165" i="2"/>
  <c r="AI165" i="2"/>
  <c r="AK165" i="2" s="1"/>
  <c r="AA165" i="2"/>
  <c r="S165" i="2"/>
  <c r="T165" i="2" s="1"/>
  <c r="K165" i="2"/>
  <c r="AH165" i="2"/>
  <c r="AJ165" i="2" s="1"/>
  <c r="Z165" i="2"/>
  <c r="AG165" i="2"/>
  <c r="Y165" i="2"/>
  <c r="I165" i="2"/>
  <c r="AF165" i="2"/>
  <c r="X165" i="2"/>
  <c r="J166" i="2"/>
  <c r="AE165" i="2"/>
  <c r="W165" i="2"/>
  <c r="R165" i="3"/>
  <c r="O164" i="3"/>
  <c r="Q164" i="3" s="1"/>
  <c r="R165" i="2"/>
  <c r="O164" i="2"/>
  <c r="Q164" i="2" s="1"/>
  <c r="AC163" i="3"/>
  <c r="AD163" i="3"/>
  <c r="AD163" i="2"/>
  <c r="AC163" i="2"/>
  <c r="AI165" i="3"/>
  <c r="AK165" i="3" s="1"/>
  <c r="AA165" i="3"/>
  <c r="S165" i="3"/>
  <c r="T165" i="3" s="1"/>
  <c r="K165" i="3"/>
  <c r="AH165" i="3"/>
  <c r="AJ165" i="3" s="1"/>
  <c r="Z165" i="3"/>
  <c r="AG165" i="3"/>
  <c r="Y165" i="3"/>
  <c r="I165" i="3"/>
  <c r="AF165" i="3"/>
  <c r="X165" i="3"/>
  <c r="J166" i="3"/>
  <c r="AE165" i="3"/>
  <c r="W165" i="3"/>
  <c r="V165" i="3"/>
  <c r="N165" i="3"/>
  <c r="M165" i="3"/>
  <c r="AB165" i="3"/>
  <c r="L165" i="3"/>
  <c r="M165" i="4"/>
  <c r="AB165" i="4"/>
  <c r="L165" i="4"/>
  <c r="AI165" i="4"/>
  <c r="AK165" i="4" s="1"/>
  <c r="AA165" i="4"/>
  <c r="S165" i="4"/>
  <c r="T165" i="4" s="1"/>
  <c r="K165" i="4"/>
  <c r="AH165" i="4"/>
  <c r="AJ165" i="4" s="1"/>
  <c r="Z165" i="4"/>
  <c r="AG165" i="4"/>
  <c r="Y165" i="4"/>
  <c r="I165" i="4"/>
  <c r="J166" i="4"/>
  <c r="AE165" i="4"/>
  <c r="W165" i="4"/>
  <c r="V165" i="4"/>
  <c r="N165" i="4"/>
  <c r="O165" i="4" s="1"/>
  <c r="AF165" i="4"/>
  <c r="X165" i="4"/>
  <c r="AD163" i="4"/>
  <c r="AC163" i="4"/>
  <c r="R165" i="4"/>
  <c r="Q164" i="4"/>
  <c r="V166" i="3" l="1"/>
  <c r="N166" i="3"/>
  <c r="M166" i="3"/>
  <c r="AB166" i="3"/>
  <c r="L166" i="3"/>
  <c r="AI166" i="3"/>
  <c r="AK166" i="3" s="1"/>
  <c r="AA166" i="3"/>
  <c r="S166" i="3"/>
  <c r="T166" i="3" s="1"/>
  <c r="K166" i="3"/>
  <c r="AH166" i="3"/>
  <c r="AJ166" i="3" s="1"/>
  <c r="Z166" i="3"/>
  <c r="AG166" i="3"/>
  <c r="Y166" i="3"/>
  <c r="I166" i="3"/>
  <c r="AF166" i="3"/>
  <c r="X166" i="3"/>
  <c r="J167" i="3"/>
  <c r="AE166" i="3"/>
  <c r="W166" i="3"/>
  <c r="AD164" i="2"/>
  <c r="AC164" i="2"/>
  <c r="AD164" i="4"/>
  <c r="AC164" i="4"/>
  <c r="AD164" i="3"/>
  <c r="AC164" i="3"/>
  <c r="R166" i="4"/>
  <c r="Q165" i="4"/>
  <c r="AF166" i="4"/>
  <c r="X166" i="4"/>
  <c r="J167" i="4"/>
  <c r="AE166" i="4"/>
  <c r="W166" i="4"/>
  <c r="V166" i="4"/>
  <c r="N166" i="4"/>
  <c r="O166" i="4" s="1"/>
  <c r="M166" i="4"/>
  <c r="AB166" i="4"/>
  <c r="L166" i="4"/>
  <c r="AI166" i="4"/>
  <c r="AK166" i="4" s="1"/>
  <c r="AH166" i="4"/>
  <c r="AJ166" i="4" s="1"/>
  <c r="Z166" i="4"/>
  <c r="AG166" i="4"/>
  <c r="Y166" i="4"/>
  <c r="I166" i="4"/>
  <c r="AA166" i="4"/>
  <c r="S166" i="4"/>
  <c r="T166" i="4" s="1"/>
  <c r="K166" i="4"/>
  <c r="R166" i="3"/>
  <c r="O165" i="3"/>
  <c r="Q165" i="3" s="1"/>
  <c r="R166" i="2"/>
  <c r="O165" i="2"/>
  <c r="Q165" i="2" s="1"/>
  <c r="AG166" i="2"/>
  <c r="Y166" i="2"/>
  <c r="I166" i="2"/>
  <c r="AF166" i="2"/>
  <c r="X166" i="2"/>
  <c r="J167" i="2"/>
  <c r="AE166" i="2"/>
  <c r="W166" i="2"/>
  <c r="V166" i="2"/>
  <c r="N166" i="2"/>
  <c r="M166" i="2"/>
  <c r="AB166" i="2"/>
  <c r="L166" i="2"/>
  <c r="AI166" i="2"/>
  <c r="AK166" i="2" s="1"/>
  <c r="AA166" i="2"/>
  <c r="S166" i="2"/>
  <c r="T166" i="2" s="1"/>
  <c r="K166" i="2"/>
  <c r="AH166" i="2"/>
  <c r="AJ166" i="2" s="1"/>
  <c r="Z166" i="2"/>
  <c r="R167" i="2" l="1"/>
  <c r="O166" i="2"/>
  <c r="Q166" i="2" s="1"/>
  <c r="AD165" i="3"/>
  <c r="AC165" i="3"/>
  <c r="AB167" i="2"/>
  <c r="L167" i="2"/>
  <c r="AI167" i="2"/>
  <c r="AK167" i="2" s="1"/>
  <c r="AA167" i="2"/>
  <c r="S167" i="2"/>
  <c r="T167" i="2" s="1"/>
  <c r="K167" i="2"/>
  <c r="AH167" i="2"/>
  <c r="AJ167" i="2" s="1"/>
  <c r="Z167" i="2"/>
  <c r="AG167" i="2"/>
  <c r="Y167" i="2"/>
  <c r="I167" i="2"/>
  <c r="AF167" i="2"/>
  <c r="X167" i="2"/>
  <c r="J168" i="2"/>
  <c r="AE167" i="2"/>
  <c r="W167" i="2"/>
  <c r="V167" i="2"/>
  <c r="N167" i="2"/>
  <c r="M167" i="2"/>
  <c r="AC165" i="4"/>
  <c r="AD165" i="4"/>
  <c r="R167" i="3"/>
  <c r="O166" i="3"/>
  <c r="Q166" i="3" s="1"/>
  <c r="AI167" i="4"/>
  <c r="AK167" i="4" s="1"/>
  <c r="AA167" i="4"/>
  <c r="S167" i="4"/>
  <c r="T167" i="4" s="1"/>
  <c r="K167" i="4"/>
  <c r="AH167" i="4"/>
  <c r="AJ167" i="4" s="1"/>
  <c r="Z167" i="4"/>
  <c r="AG167" i="4"/>
  <c r="Y167" i="4"/>
  <c r="I167" i="4"/>
  <c r="AF167" i="4"/>
  <c r="X167" i="4"/>
  <c r="J168" i="4"/>
  <c r="AE167" i="4"/>
  <c r="W167" i="4"/>
  <c r="V167" i="4"/>
  <c r="N167" i="4"/>
  <c r="O167" i="4" s="1"/>
  <c r="M167" i="4"/>
  <c r="AB167" i="4"/>
  <c r="L167" i="4"/>
  <c r="AD165" i="2"/>
  <c r="AC165" i="2"/>
  <c r="R167" i="4"/>
  <c r="Q166" i="4"/>
  <c r="AG167" i="3"/>
  <c r="Y167" i="3"/>
  <c r="I167" i="3"/>
  <c r="AF167" i="3"/>
  <c r="X167" i="3"/>
  <c r="J168" i="3"/>
  <c r="AE167" i="3"/>
  <c r="W167" i="3"/>
  <c r="V167" i="3"/>
  <c r="N167" i="3"/>
  <c r="M167" i="3"/>
  <c r="AB167" i="3"/>
  <c r="L167" i="3"/>
  <c r="AI167" i="3"/>
  <c r="AK167" i="3" s="1"/>
  <c r="AA167" i="3"/>
  <c r="S167" i="3"/>
  <c r="T167" i="3" s="1"/>
  <c r="K167" i="3"/>
  <c r="AH167" i="3"/>
  <c r="AJ167" i="3" s="1"/>
  <c r="Z167" i="3"/>
  <c r="V168" i="4" l="1"/>
  <c r="N168" i="4"/>
  <c r="O168" i="4" s="1"/>
  <c r="M168" i="4"/>
  <c r="AB168" i="4"/>
  <c r="L168" i="4"/>
  <c r="AI168" i="4"/>
  <c r="AK168" i="4" s="1"/>
  <c r="AA168" i="4"/>
  <c r="S168" i="4"/>
  <c r="T168" i="4" s="1"/>
  <c r="K168" i="4"/>
  <c r="AH168" i="4"/>
  <c r="AJ168" i="4" s="1"/>
  <c r="Z168" i="4"/>
  <c r="AG168" i="4"/>
  <c r="Y168" i="4"/>
  <c r="I168" i="4"/>
  <c r="AF168" i="4"/>
  <c r="X168" i="4"/>
  <c r="J169" i="4"/>
  <c r="AE168" i="4"/>
  <c r="W168" i="4"/>
  <c r="AD166" i="4"/>
  <c r="AC166" i="4"/>
  <c r="R168" i="4"/>
  <c r="Q167" i="4"/>
  <c r="R168" i="3"/>
  <c r="O167" i="3"/>
  <c r="Q167" i="3" s="1"/>
  <c r="R168" i="2"/>
  <c r="O167" i="2"/>
  <c r="Q167" i="2" s="1"/>
  <c r="AD166" i="3"/>
  <c r="AC166" i="3"/>
  <c r="J169" i="2"/>
  <c r="AE168" i="2"/>
  <c r="W168" i="2"/>
  <c r="V168" i="2"/>
  <c r="N168" i="2"/>
  <c r="M168" i="2"/>
  <c r="AB168" i="2"/>
  <c r="L168" i="2"/>
  <c r="AI168" i="2"/>
  <c r="AK168" i="2" s="1"/>
  <c r="AA168" i="2"/>
  <c r="S168" i="2"/>
  <c r="T168" i="2" s="1"/>
  <c r="K168" i="2"/>
  <c r="AH168" i="2"/>
  <c r="AJ168" i="2" s="1"/>
  <c r="Z168" i="2"/>
  <c r="AG168" i="2"/>
  <c r="Y168" i="2"/>
  <c r="I168" i="2"/>
  <c r="AF168" i="2"/>
  <c r="X168" i="2"/>
  <c r="AD166" i="2"/>
  <c r="AC166" i="2"/>
  <c r="AB168" i="3"/>
  <c r="L168" i="3"/>
  <c r="AI168" i="3"/>
  <c r="AK168" i="3" s="1"/>
  <c r="AA168" i="3"/>
  <c r="S168" i="3"/>
  <c r="T168" i="3" s="1"/>
  <c r="K168" i="3"/>
  <c r="AH168" i="3"/>
  <c r="AJ168" i="3" s="1"/>
  <c r="Z168" i="3"/>
  <c r="AG168" i="3"/>
  <c r="Y168" i="3"/>
  <c r="I168" i="3"/>
  <c r="AF168" i="3"/>
  <c r="X168" i="3"/>
  <c r="J169" i="3"/>
  <c r="AE168" i="3"/>
  <c r="W168" i="3"/>
  <c r="V168" i="3"/>
  <c r="N168" i="3"/>
  <c r="M168" i="3"/>
  <c r="AH169" i="2" l="1"/>
  <c r="AJ169" i="2" s="1"/>
  <c r="Z169" i="2"/>
  <c r="AG169" i="2"/>
  <c r="Y169" i="2"/>
  <c r="I169" i="2"/>
  <c r="AF169" i="2"/>
  <c r="X169" i="2"/>
  <c r="J170" i="2"/>
  <c r="AE169" i="2"/>
  <c r="W169" i="2"/>
  <c r="V169" i="2"/>
  <c r="N169" i="2"/>
  <c r="M169" i="2"/>
  <c r="AB169" i="2"/>
  <c r="L169" i="2"/>
  <c r="AI169" i="2"/>
  <c r="AK169" i="2" s="1"/>
  <c r="AA169" i="2"/>
  <c r="S169" i="2"/>
  <c r="T169" i="2" s="1"/>
  <c r="K169" i="2"/>
  <c r="AD167" i="4"/>
  <c r="AC167" i="4"/>
  <c r="R169" i="3"/>
  <c r="O168" i="3"/>
  <c r="Q168" i="3" s="1"/>
  <c r="R169" i="2"/>
  <c r="O168" i="2"/>
  <c r="Q168" i="2" s="1"/>
  <c r="AD167" i="2"/>
  <c r="AC167" i="2"/>
  <c r="R169" i="4"/>
  <c r="Q168" i="4"/>
  <c r="J170" i="3"/>
  <c r="AE169" i="3"/>
  <c r="W169" i="3"/>
  <c r="V169" i="3"/>
  <c r="N169" i="3"/>
  <c r="M169" i="3"/>
  <c r="AB169" i="3"/>
  <c r="L169" i="3"/>
  <c r="AI169" i="3"/>
  <c r="AK169" i="3" s="1"/>
  <c r="AA169" i="3"/>
  <c r="S169" i="3"/>
  <c r="T169" i="3" s="1"/>
  <c r="K169" i="3"/>
  <c r="AH169" i="3"/>
  <c r="AJ169" i="3" s="1"/>
  <c r="Z169" i="3"/>
  <c r="AG169" i="3"/>
  <c r="Y169" i="3"/>
  <c r="I169" i="3"/>
  <c r="AF169" i="3"/>
  <c r="X169" i="3"/>
  <c r="AD167" i="3"/>
  <c r="AC167" i="3"/>
  <c r="AG169" i="4"/>
  <c r="Y169" i="4"/>
  <c r="I169" i="4"/>
  <c r="AF169" i="4"/>
  <c r="X169" i="4"/>
  <c r="J170" i="4"/>
  <c r="AE169" i="4"/>
  <c r="W169" i="4"/>
  <c r="V169" i="4"/>
  <c r="N169" i="4"/>
  <c r="O169" i="4" s="1"/>
  <c r="M169" i="4"/>
  <c r="AB169" i="4"/>
  <c r="L169" i="4"/>
  <c r="AI169" i="4"/>
  <c r="AK169" i="4" s="1"/>
  <c r="AA169" i="4"/>
  <c r="S169" i="4"/>
  <c r="T169" i="4" s="1"/>
  <c r="K169" i="4"/>
  <c r="AH169" i="4"/>
  <c r="AJ169" i="4" s="1"/>
  <c r="Z169" i="4"/>
  <c r="AD168" i="4" l="1"/>
  <c r="AC168" i="4"/>
  <c r="M170" i="2"/>
  <c r="AB170" i="2"/>
  <c r="L170" i="2"/>
  <c r="AI170" i="2"/>
  <c r="AK170" i="2" s="1"/>
  <c r="AA170" i="2"/>
  <c r="S170" i="2"/>
  <c r="T170" i="2" s="1"/>
  <c r="K170" i="2"/>
  <c r="AH170" i="2"/>
  <c r="AJ170" i="2" s="1"/>
  <c r="Z170" i="2"/>
  <c r="AG170" i="2"/>
  <c r="Y170" i="2"/>
  <c r="I170" i="2"/>
  <c r="AF170" i="2"/>
  <c r="X170" i="2"/>
  <c r="J171" i="2"/>
  <c r="AE170" i="2"/>
  <c r="W170" i="2"/>
  <c r="V170" i="2"/>
  <c r="N170" i="2"/>
  <c r="AH170" i="3"/>
  <c r="AJ170" i="3" s="1"/>
  <c r="Z170" i="3"/>
  <c r="AG170" i="3"/>
  <c r="Y170" i="3"/>
  <c r="I170" i="3"/>
  <c r="AF170" i="3"/>
  <c r="X170" i="3"/>
  <c r="J171" i="3"/>
  <c r="AE170" i="3"/>
  <c r="W170" i="3"/>
  <c r="V170" i="3"/>
  <c r="N170" i="3"/>
  <c r="M170" i="3"/>
  <c r="AB170" i="3"/>
  <c r="L170" i="3"/>
  <c r="S170" i="3"/>
  <c r="T170" i="3" s="1"/>
  <c r="K170" i="3"/>
  <c r="AI170" i="3"/>
  <c r="AK170" i="3" s="1"/>
  <c r="AA170" i="3"/>
  <c r="R170" i="4"/>
  <c r="Q169" i="4"/>
  <c r="R170" i="2"/>
  <c r="O169" i="2"/>
  <c r="Q169" i="2" s="1"/>
  <c r="AD168" i="3"/>
  <c r="AC168" i="3"/>
  <c r="AD168" i="2"/>
  <c r="AC168" i="2"/>
  <c r="R170" i="3"/>
  <c r="O169" i="3"/>
  <c r="Q169" i="3" s="1"/>
  <c r="AB170" i="4"/>
  <c r="L170" i="4"/>
  <c r="AI170" i="4"/>
  <c r="AK170" i="4" s="1"/>
  <c r="AA170" i="4"/>
  <c r="S170" i="4"/>
  <c r="T170" i="4" s="1"/>
  <c r="K170" i="4"/>
  <c r="AH170" i="4"/>
  <c r="AJ170" i="4" s="1"/>
  <c r="Z170" i="4"/>
  <c r="AG170" i="4"/>
  <c r="Y170" i="4"/>
  <c r="I170" i="4"/>
  <c r="AF170" i="4"/>
  <c r="X170" i="4"/>
  <c r="J171" i="4"/>
  <c r="AE170" i="4"/>
  <c r="W170" i="4"/>
  <c r="V170" i="4"/>
  <c r="N170" i="4"/>
  <c r="O170" i="4" s="1"/>
  <c r="M170" i="4"/>
  <c r="M171" i="3" l="1"/>
  <c r="AB171" i="3"/>
  <c r="L171" i="3"/>
  <c r="AI171" i="3"/>
  <c r="AK171" i="3" s="1"/>
  <c r="AA171" i="3"/>
  <c r="S171" i="3"/>
  <c r="T171" i="3" s="1"/>
  <c r="K171" i="3"/>
  <c r="AH171" i="3"/>
  <c r="AJ171" i="3" s="1"/>
  <c r="Z171" i="3"/>
  <c r="AG171" i="3"/>
  <c r="Y171" i="3"/>
  <c r="I171" i="3"/>
  <c r="AF171" i="3"/>
  <c r="X171" i="3"/>
  <c r="J172" i="3"/>
  <c r="AE171" i="3"/>
  <c r="W171" i="3"/>
  <c r="V171" i="3"/>
  <c r="N171" i="3"/>
  <c r="AD169" i="4"/>
  <c r="AC169" i="4"/>
  <c r="R171" i="3"/>
  <c r="O170" i="3"/>
  <c r="Q170" i="3" s="1"/>
  <c r="AD169" i="2"/>
  <c r="AC169" i="2"/>
  <c r="AD169" i="3"/>
  <c r="AC169" i="3"/>
  <c r="J172" i="4"/>
  <c r="AE171" i="4"/>
  <c r="W171" i="4"/>
  <c r="V171" i="4"/>
  <c r="N171" i="4"/>
  <c r="O171" i="4" s="1"/>
  <c r="M171" i="4"/>
  <c r="AB171" i="4"/>
  <c r="L171" i="4"/>
  <c r="AI171" i="4"/>
  <c r="AK171" i="4" s="1"/>
  <c r="AA171" i="4"/>
  <c r="S171" i="4"/>
  <c r="T171" i="4" s="1"/>
  <c r="K171" i="4"/>
  <c r="AH171" i="4"/>
  <c r="AJ171" i="4" s="1"/>
  <c r="Z171" i="4"/>
  <c r="AG171" i="4"/>
  <c r="Y171" i="4"/>
  <c r="I171" i="4"/>
  <c r="AF171" i="4"/>
  <c r="X171" i="4"/>
  <c r="AF171" i="2"/>
  <c r="X171" i="2"/>
  <c r="J172" i="2"/>
  <c r="AE171" i="2"/>
  <c r="W171" i="2"/>
  <c r="V171" i="2"/>
  <c r="N171" i="2"/>
  <c r="M171" i="2"/>
  <c r="AB171" i="2"/>
  <c r="L171" i="2"/>
  <c r="AI171" i="2"/>
  <c r="AK171" i="2" s="1"/>
  <c r="AA171" i="2"/>
  <c r="S171" i="2"/>
  <c r="T171" i="2" s="1"/>
  <c r="K171" i="2"/>
  <c r="AH171" i="2"/>
  <c r="AJ171" i="2" s="1"/>
  <c r="Z171" i="2"/>
  <c r="AG171" i="2"/>
  <c r="Y171" i="2"/>
  <c r="I171" i="2"/>
  <c r="R171" i="4"/>
  <c r="Q170" i="4"/>
  <c r="R171" i="2"/>
  <c r="O170" i="2"/>
  <c r="Q170" i="2" s="1"/>
  <c r="AD170" i="3" l="1"/>
  <c r="AC170" i="3"/>
  <c r="AC170" i="2"/>
  <c r="AD170" i="2"/>
  <c r="AF172" i="3"/>
  <c r="X172" i="3"/>
  <c r="J173" i="3"/>
  <c r="AE172" i="3"/>
  <c r="W172" i="3"/>
  <c r="V172" i="3"/>
  <c r="N172" i="3"/>
  <c r="M172" i="3"/>
  <c r="AB172" i="3"/>
  <c r="L172" i="3"/>
  <c r="AI172" i="3"/>
  <c r="AK172" i="3" s="1"/>
  <c r="AA172" i="3"/>
  <c r="S172" i="3"/>
  <c r="T172" i="3" s="1"/>
  <c r="K172" i="3"/>
  <c r="AH172" i="3"/>
  <c r="AJ172" i="3" s="1"/>
  <c r="Z172" i="3"/>
  <c r="Y172" i="3"/>
  <c r="I172" i="3"/>
  <c r="AG172" i="3"/>
  <c r="AD170" i="4"/>
  <c r="AC170" i="4"/>
  <c r="AI172" i="2"/>
  <c r="AK172" i="2" s="1"/>
  <c r="AA172" i="2"/>
  <c r="S172" i="2"/>
  <c r="T172" i="2" s="1"/>
  <c r="K172" i="2"/>
  <c r="AH172" i="2"/>
  <c r="AJ172" i="2" s="1"/>
  <c r="Z172" i="2"/>
  <c r="AG172" i="2"/>
  <c r="Y172" i="2"/>
  <c r="I172" i="2"/>
  <c r="AF172" i="2"/>
  <c r="X172" i="2"/>
  <c r="J173" i="2"/>
  <c r="AE172" i="2"/>
  <c r="W172" i="2"/>
  <c r="V172" i="2"/>
  <c r="N172" i="2"/>
  <c r="M172" i="2"/>
  <c r="AB172" i="2"/>
  <c r="L172" i="2"/>
  <c r="R172" i="3"/>
  <c r="O171" i="3"/>
  <c r="Q171" i="3" s="1"/>
  <c r="R172" i="2"/>
  <c r="O171" i="2"/>
  <c r="Q171" i="2" s="1"/>
  <c r="R172" i="4"/>
  <c r="Q171" i="4"/>
  <c r="AH172" i="4"/>
  <c r="AJ172" i="4" s="1"/>
  <c r="Z172" i="4"/>
  <c r="AG172" i="4"/>
  <c r="Y172" i="4"/>
  <c r="I172" i="4"/>
  <c r="AF172" i="4"/>
  <c r="X172" i="4"/>
  <c r="J173" i="4"/>
  <c r="AE172" i="4"/>
  <c r="W172" i="4"/>
  <c r="V172" i="4"/>
  <c r="N172" i="4"/>
  <c r="O172" i="4" s="1"/>
  <c r="M172" i="4"/>
  <c r="AB172" i="4"/>
  <c r="L172" i="4"/>
  <c r="AI172" i="4"/>
  <c r="AK172" i="4" s="1"/>
  <c r="AA172" i="4"/>
  <c r="S172" i="4"/>
  <c r="T172" i="4" s="1"/>
  <c r="K172" i="4"/>
  <c r="AI173" i="3" l="1"/>
  <c r="AK173" i="3" s="1"/>
  <c r="AA173" i="3"/>
  <c r="S173" i="3"/>
  <c r="T173" i="3" s="1"/>
  <c r="K173" i="3"/>
  <c r="AH173" i="3"/>
  <c r="AJ173" i="3" s="1"/>
  <c r="Z173" i="3"/>
  <c r="AG173" i="3"/>
  <c r="Y173" i="3"/>
  <c r="I173" i="3"/>
  <c r="AF173" i="3"/>
  <c r="X173" i="3"/>
  <c r="J174" i="3"/>
  <c r="AE173" i="3"/>
  <c r="W173" i="3"/>
  <c r="V173" i="3"/>
  <c r="N173" i="3"/>
  <c r="M173" i="3"/>
  <c r="AB173" i="3"/>
  <c r="L173" i="3"/>
  <c r="M173" i="4"/>
  <c r="AB173" i="4"/>
  <c r="L173" i="4"/>
  <c r="AI173" i="4"/>
  <c r="AK173" i="4" s="1"/>
  <c r="AA173" i="4"/>
  <c r="S173" i="4"/>
  <c r="T173" i="4" s="1"/>
  <c r="K173" i="4"/>
  <c r="AH173" i="4"/>
  <c r="AJ173" i="4" s="1"/>
  <c r="Z173" i="4"/>
  <c r="AG173" i="4"/>
  <c r="Y173" i="4"/>
  <c r="I173" i="4"/>
  <c r="AF173" i="4"/>
  <c r="X173" i="4"/>
  <c r="J174" i="4"/>
  <c r="AE173" i="4"/>
  <c r="W173" i="4"/>
  <c r="V173" i="4"/>
  <c r="N173" i="4"/>
  <c r="O173" i="4" s="1"/>
  <c r="R173" i="3"/>
  <c r="O172" i="3"/>
  <c r="Q172" i="3" s="1"/>
  <c r="V173" i="2"/>
  <c r="N173" i="2"/>
  <c r="M173" i="2"/>
  <c r="AB173" i="2"/>
  <c r="L173" i="2"/>
  <c r="AI173" i="2"/>
  <c r="AK173" i="2" s="1"/>
  <c r="AA173" i="2"/>
  <c r="S173" i="2"/>
  <c r="T173" i="2" s="1"/>
  <c r="K173" i="2"/>
  <c r="AH173" i="2"/>
  <c r="AJ173" i="2" s="1"/>
  <c r="Z173" i="2"/>
  <c r="AG173" i="2"/>
  <c r="Y173" i="2"/>
  <c r="I173" i="2"/>
  <c r="AF173" i="2"/>
  <c r="X173" i="2"/>
  <c r="J174" i="2"/>
  <c r="AE173" i="2"/>
  <c r="W173" i="2"/>
  <c r="R173" i="2"/>
  <c r="O172" i="2"/>
  <c r="Q172" i="2" s="1"/>
  <c r="AC171" i="3"/>
  <c r="AD171" i="3"/>
  <c r="AD171" i="4"/>
  <c r="AC171" i="4"/>
  <c r="R173" i="4"/>
  <c r="Q172" i="4"/>
  <c r="AD171" i="2"/>
  <c r="AC171" i="2"/>
  <c r="AD172" i="2" l="1"/>
  <c r="AC172" i="2"/>
  <c r="V174" i="3"/>
  <c r="N174" i="3"/>
  <c r="M174" i="3"/>
  <c r="AB174" i="3"/>
  <c r="L174" i="3"/>
  <c r="AI174" i="3"/>
  <c r="AK174" i="3" s="1"/>
  <c r="AA174" i="3"/>
  <c r="S174" i="3"/>
  <c r="T174" i="3" s="1"/>
  <c r="K174" i="3"/>
  <c r="AH174" i="3"/>
  <c r="AJ174" i="3" s="1"/>
  <c r="Z174" i="3"/>
  <c r="AG174" i="3"/>
  <c r="Y174" i="3"/>
  <c r="I174" i="3"/>
  <c r="AF174" i="3"/>
  <c r="X174" i="3"/>
  <c r="AE174" i="3"/>
  <c r="W174" i="3"/>
  <c r="J175" i="3"/>
  <c r="AD172" i="4"/>
  <c r="AC172" i="4"/>
  <c r="R174" i="4"/>
  <c r="Q173" i="4"/>
  <c r="AD172" i="3"/>
  <c r="AC172" i="3"/>
  <c r="R174" i="2"/>
  <c r="O173" i="2"/>
  <c r="Q173" i="2" s="1"/>
  <c r="AG174" i="2"/>
  <c r="Y174" i="2"/>
  <c r="I174" i="2"/>
  <c r="AF174" i="2"/>
  <c r="X174" i="2"/>
  <c r="J175" i="2"/>
  <c r="AE174" i="2"/>
  <c r="W174" i="2"/>
  <c r="V174" i="2"/>
  <c r="N174" i="2"/>
  <c r="M174" i="2"/>
  <c r="AB174" i="2"/>
  <c r="L174" i="2"/>
  <c r="AI174" i="2"/>
  <c r="AK174" i="2" s="1"/>
  <c r="AA174" i="2"/>
  <c r="S174" i="2"/>
  <c r="T174" i="2" s="1"/>
  <c r="K174" i="2"/>
  <c r="AH174" i="2"/>
  <c r="AJ174" i="2" s="1"/>
  <c r="Z174" i="2"/>
  <c r="AF174" i="4"/>
  <c r="X174" i="4"/>
  <c r="J175" i="4"/>
  <c r="AE174" i="4"/>
  <c r="W174" i="4"/>
  <c r="V174" i="4"/>
  <c r="N174" i="4"/>
  <c r="O174" i="4" s="1"/>
  <c r="M174" i="4"/>
  <c r="AB174" i="4"/>
  <c r="L174" i="4"/>
  <c r="AI174" i="4"/>
  <c r="AK174" i="4" s="1"/>
  <c r="AA174" i="4"/>
  <c r="S174" i="4"/>
  <c r="T174" i="4" s="1"/>
  <c r="K174" i="4"/>
  <c r="AH174" i="4"/>
  <c r="AJ174" i="4" s="1"/>
  <c r="Z174" i="4"/>
  <c r="AG174" i="4"/>
  <c r="Y174" i="4"/>
  <c r="I174" i="4"/>
  <c r="R174" i="3"/>
  <c r="O173" i="3"/>
  <c r="Q173" i="3" s="1"/>
  <c r="R175" i="4" l="1"/>
  <c r="Q174" i="4"/>
  <c r="AC173" i="4"/>
  <c r="AD173" i="4"/>
  <c r="AI175" i="4"/>
  <c r="AK175" i="4" s="1"/>
  <c r="AA175" i="4"/>
  <c r="S175" i="4"/>
  <c r="T175" i="4" s="1"/>
  <c r="K175" i="4"/>
  <c r="AH175" i="4"/>
  <c r="AJ175" i="4" s="1"/>
  <c r="Z175" i="4"/>
  <c r="AG175" i="4"/>
  <c r="Y175" i="4"/>
  <c r="I175" i="4"/>
  <c r="AF175" i="4"/>
  <c r="X175" i="4"/>
  <c r="J176" i="4"/>
  <c r="AE175" i="4"/>
  <c r="W175" i="4"/>
  <c r="V175" i="4"/>
  <c r="N175" i="4"/>
  <c r="O175" i="4" s="1"/>
  <c r="M175" i="4"/>
  <c r="AB175" i="4"/>
  <c r="L175" i="4"/>
  <c r="AB175" i="2"/>
  <c r="L175" i="2"/>
  <c r="AI175" i="2"/>
  <c r="AK175" i="2" s="1"/>
  <c r="AA175" i="2"/>
  <c r="S175" i="2"/>
  <c r="T175" i="2" s="1"/>
  <c r="K175" i="2"/>
  <c r="AH175" i="2"/>
  <c r="AJ175" i="2" s="1"/>
  <c r="Z175" i="2"/>
  <c r="AG175" i="2"/>
  <c r="Y175" i="2"/>
  <c r="I175" i="2"/>
  <c r="AF175" i="2"/>
  <c r="X175" i="2"/>
  <c r="J176" i="2"/>
  <c r="AE175" i="2"/>
  <c r="W175" i="2"/>
  <c r="V175" i="2"/>
  <c r="N175" i="2"/>
  <c r="M175" i="2"/>
  <c r="AG175" i="3"/>
  <c r="Y175" i="3"/>
  <c r="I175" i="3"/>
  <c r="AF175" i="3"/>
  <c r="X175" i="3"/>
  <c r="J176" i="3"/>
  <c r="AE175" i="3"/>
  <c r="W175" i="3"/>
  <c r="V175" i="3"/>
  <c r="N175" i="3"/>
  <c r="M175" i="3"/>
  <c r="AB175" i="3"/>
  <c r="L175" i="3"/>
  <c r="AI175" i="3"/>
  <c r="AK175" i="3" s="1"/>
  <c r="AA175" i="3"/>
  <c r="S175" i="3"/>
  <c r="T175" i="3" s="1"/>
  <c r="K175" i="3"/>
  <c r="AH175" i="3"/>
  <c r="AJ175" i="3" s="1"/>
  <c r="Z175" i="3"/>
  <c r="O174" i="3"/>
  <c r="Q174" i="3" s="1"/>
  <c r="R175" i="3"/>
  <c r="R175" i="2"/>
  <c r="O174" i="2"/>
  <c r="Q174" i="2" s="1"/>
  <c r="AD173" i="3"/>
  <c r="AC173" i="3"/>
  <c r="AD173" i="2"/>
  <c r="AC173" i="2"/>
  <c r="J177" i="2" l="1"/>
  <c r="AE176" i="2"/>
  <c r="W176" i="2"/>
  <c r="V176" i="2"/>
  <c r="N176" i="2"/>
  <c r="M176" i="2"/>
  <c r="AB176" i="2"/>
  <c r="L176" i="2"/>
  <c r="AI176" i="2"/>
  <c r="AK176" i="2" s="1"/>
  <c r="AA176" i="2"/>
  <c r="S176" i="2"/>
  <c r="T176" i="2" s="1"/>
  <c r="K176" i="2"/>
  <c r="AH176" i="2"/>
  <c r="AJ176" i="2" s="1"/>
  <c r="Z176" i="2"/>
  <c r="AG176" i="2"/>
  <c r="Y176" i="2"/>
  <c r="I176" i="2"/>
  <c r="AF176" i="2"/>
  <c r="X176" i="2"/>
  <c r="R176" i="3"/>
  <c r="O175" i="3"/>
  <c r="Q175" i="3" s="1"/>
  <c r="R176" i="4"/>
  <c r="Q175" i="4"/>
  <c r="AD174" i="2"/>
  <c r="AC174" i="2"/>
  <c r="R176" i="2"/>
  <c r="O175" i="2"/>
  <c r="Q175" i="2" s="1"/>
  <c r="V176" i="4"/>
  <c r="N176" i="4"/>
  <c r="O176" i="4" s="1"/>
  <c r="M176" i="4"/>
  <c r="AB176" i="4"/>
  <c r="L176" i="4"/>
  <c r="AI176" i="4"/>
  <c r="AK176" i="4" s="1"/>
  <c r="AA176" i="4"/>
  <c r="S176" i="4"/>
  <c r="T176" i="4" s="1"/>
  <c r="K176" i="4"/>
  <c r="AH176" i="4"/>
  <c r="AJ176" i="4" s="1"/>
  <c r="Z176" i="4"/>
  <c r="AG176" i="4"/>
  <c r="Y176" i="4"/>
  <c r="I176" i="4"/>
  <c r="AF176" i="4"/>
  <c r="X176" i="4"/>
  <c r="J177" i="4"/>
  <c r="AE176" i="4"/>
  <c r="W176" i="4"/>
  <c r="AD174" i="4"/>
  <c r="AC174" i="4"/>
  <c r="AB176" i="3"/>
  <c r="L176" i="3"/>
  <c r="AI176" i="3"/>
  <c r="AK176" i="3" s="1"/>
  <c r="AA176" i="3"/>
  <c r="S176" i="3"/>
  <c r="T176" i="3" s="1"/>
  <c r="K176" i="3"/>
  <c r="AH176" i="3"/>
  <c r="AJ176" i="3" s="1"/>
  <c r="Z176" i="3"/>
  <c r="AG176" i="3"/>
  <c r="Y176" i="3"/>
  <c r="I176" i="3"/>
  <c r="AF176" i="3"/>
  <c r="X176" i="3"/>
  <c r="J177" i="3"/>
  <c r="AE176" i="3"/>
  <c r="W176" i="3"/>
  <c r="V176" i="3"/>
  <c r="N176" i="3"/>
  <c r="M176" i="3"/>
  <c r="AD174" i="3"/>
  <c r="AC174" i="3"/>
  <c r="AD175" i="4" l="1"/>
  <c r="AC175" i="4"/>
  <c r="J178" i="3"/>
  <c r="AE177" i="3"/>
  <c r="W177" i="3"/>
  <c r="V177" i="3"/>
  <c r="N177" i="3"/>
  <c r="M177" i="3"/>
  <c r="AB177" i="3"/>
  <c r="L177" i="3"/>
  <c r="AI177" i="3"/>
  <c r="AK177" i="3" s="1"/>
  <c r="AA177" i="3"/>
  <c r="S177" i="3"/>
  <c r="T177" i="3" s="1"/>
  <c r="K177" i="3"/>
  <c r="AH177" i="3"/>
  <c r="AJ177" i="3" s="1"/>
  <c r="Z177" i="3"/>
  <c r="AG177" i="3"/>
  <c r="Y177" i="3"/>
  <c r="I177" i="3"/>
  <c r="AF177" i="3"/>
  <c r="X177" i="3"/>
  <c r="R177" i="4"/>
  <c r="Q176" i="4"/>
  <c r="AD175" i="3"/>
  <c r="AC175" i="3"/>
  <c r="R177" i="2"/>
  <c r="O176" i="2"/>
  <c r="Q176" i="2" s="1"/>
  <c r="AD175" i="2"/>
  <c r="AC175" i="2"/>
  <c r="AG177" i="4"/>
  <c r="Y177" i="4"/>
  <c r="I177" i="4"/>
  <c r="AF177" i="4"/>
  <c r="X177" i="4"/>
  <c r="J178" i="4"/>
  <c r="AE177" i="4"/>
  <c r="W177" i="4"/>
  <c r="V177" i="4"/>
  <c r="N177" i="4"/>
  <c r="O177" i="4" s="1"/>
  <c r="M177" i="4"/>
  <c r="AB177" i="4"/>
  <c r="L177" i="4"/>
  <c r="AI177" i="4"/>
  <c r="AK177" i="4" s="1"/>
  <c r="AA177" i="4"/>
  <c r="S177" i="4"/>
  <c r="T177" i="4" s="1"/>
  <c r="K177" i="4"/>
  <c r="AH177" i="4"/>
  <c r="AJ177" i="4" s="1"/>
  <c r="Z177" i="4"/>
  <c r="R177" i="3"/>
  <c r="O176" i="3"/>
  <c r="Q176" i="3" s="1"/>
  <c r="AH177" i="2"/>
  <c r="AJ177" i="2" s="1"/>
  <c r="Z177" i="2"/>
  <c r="AG177" i="2"/>
  <c r="Y177" i="2"/>
  <c r="I177" i="2"/>
  <c r="AF177" i="2"/>
  <c r="X177" i="2"/>
  <c r="J178" i="2"/>
  <c r="AE177" i="2"/>
  <c r="W177" i="2"/>
  <c r="V177" i="2"/>
  <c r="N177" i="2"/>
  <c r="M177" i="2"/>
  <c r="AB177" i="2"/>
  <c r="L177" i="2"/>
  <c r="AI177" i="2"/>
  <c r="AK177" i="2" s="1"/>
  <c r="AA177" i="2"/>
  <c r="S177" i="2"/>
  <c r="T177" i="2" s="1"/>
  <c r="K177" i="2"/>
  <c r="R178" i="3" l="1"/>
  <c r="O177" i="3"/>
  <c r="Q177" i="3" s="1"/>
  <c r="M178" i="2"/>
  <c r="AB178" i="2"/>
  <c r="L178" i="2"/>
  <c r="AI178" i="2"/>
  <c r="AK178" i="2" s="1"/>
  <c r="AA178" i="2"/>
  <c r="S178" i="2"/>
  <c r="T178" i="2" s="1"/>
  <c r="K178" i="2"/>
  <c r="AH178" i="2"/>
  <c r="AJ178" i="2" s="1"/>
  <c r="Z178" i="2"/>
  <c r="AG178" i="2"/>
  <c r="Y178" i="2"/>
  <c r="I178" i="2"/>
  <c r="AF178" i="2"/>
  <c r="X178" i="2"/>
  <c r="J179" i="2"/>
  <c r="AE178" i="2"/>
  <c r="W178" i="2"/>
  <c r="V178" i="2"/>
  <c r="N178" i="2"/>
  <c r="AD176" i="2"/>
  <c r="AC176" i="2"/>
  <c r="AH178" i="3"/>
  <c r="AJ178" i="3" s="1"/>
  <c r="Z178" i="3"/>
  <c r="AG178" i="3"/>
  <c r="Y178" i="3"/>
  <c r="I178" i="3"/>
  <c r="AF178" i="3"/>
  <c r="X178" i="3"/>
  <c r="J179" i="3"/>
  <c r="AE178" i="3"/>
  <c r="W178" i="3"/>
  <c r="V178" i="3"/>
  <c r="N178" i="3"/>
  <c r="M178" i="3"/>
  <c r="AB178" i="3"/>
  <c r="L178" i="3"/>
  <c r="AI178" i="3"/>
  <c r="AK178" i="3" s="1"/>
  <c r="AA178" i="3"/>
  <c r="S178" i="3"/>
  <c r="T178" i="3" s="1"/>
  <c r="K178" i="3"/>
  <c r="AD176" i="4"/>
  <c r="AC176" i="4"/>
  <c r="AD176" i="3"/>
  <c r="AC176" i="3"/>
  <c r="R178" i="4"/>
  <c r="Q177" i="4"/>
  <c r="AB178" i="4"/>
  <c r="L178" i="4"/>
  <c r="AI178" i="4"/>
  <c r="AK178" i="4" s="1"/>
  <c r="AA178" i="4"/>
  <c r="S178" i="4"/>
  <c r="T178" i="4" s="1"/>
  <c r="K178" i="4"/>
  <c r="AH178" i="4"/>
  <c r="AJ178" i="4" s="1"/>
  <c r="Z178" i="4"/>
  <c r="AG178" i="4"/>
  <c r="Y178" i="4"/>
  <c r="I178" i="4"/>
  <c r="AF178" i="4"/>
  <c r="X178" i="4"/>
  <c r="J179" i="4"/>
  <c r="AE178" i="4"/>
  <c r="W178" i="4"/>
  <c r="V178" i="4"/>
  <c r="N178" i="4"/>
  <c r="O178" i="4" s="1"/>
  <c r="M178" i="4"/>
  <c r="R178" i="2"/>
  <c r="O177" i="2"/>
  <c r="Q177" i="2" s="1"/>
  <c r="M179" i="3" l="1"/>
  <c r="AB179" i="3"/>
  <c r="L179" i="3"/>
  <c r="AI179" i="3"/>
  <c r="AK179" i="3" s="1"/>
  <c r="AA179" i="3"/>
  <c r="S179" i="3"/>
  <c r="T179" i="3" s="1"/>
  <c r="K179" i="3"/>
  <c r="AH179" i="3"/>
  <c r="AJ179" i="3" s="1"/>
  <c r="Z179" i="3"/>
  <c r="AG179" i="3"/>
  <c r="Y179" i="3"/>
  <c r="I179" i="3"/>
  <c r="AF179" i="3"/>
  <c r="X179" i="3"/>
  <c r="J180" i="3"/>
  <c r="AE179" i="3"/>
  <c r="W179" i="3"/>
  <c r="N179" i="3"/>
  <c r="V179" i="3"/>
  <c r="R179" i="2"/>
  <c r="O178" i="2"/>
  <c r="Q178" i="2" s="1"/>
  <c r="J180" i="4"/>
  <c r="AE179" i="4"/>
  <c r="W179" i="4"/>
  <c r="V179" i="4"/>
  <c r="N179" i="4"/>
  <c r="O179" i="4" s="1"/>
  <c r="M179" i="4"/>
  <c r="AB179" i="4"/>
  <c r="L179" i="4"/>
  <c r="AI179" i="4"/>
  <c r="AK179" i="4" s="1"/>
  <c r="AA179" i="4"/>
  <c r="S179" i="4"/>
  <c r="T179" i="4" s="1"/>
  <c r="K179" i="4"/>
  <c r="AH179" i="4"/>
  <c r="AJ179" i="4" s="1"/>
  <c r="Z179" i="4"/>
  <c r="AG179" i="4"/>
  <c r="Y179" i="4"/>
  <c r="I179" i="4"/>
  <c r="AF179" i="4"/>
  <c r="X179" i="4"/>
  <c r="R179" i="4"/>
  <c r="Q178" i="4"/>
  <c r="R179" i="3"/>
  <c r="O178" i="3"/>
  <c r="Q178" i="3" s="1"/>
  <c r="AD177" i="2"/>
  <c r="AC177" i="2"/>
  <c r="AD177" i="3"/>
  <c r="AC177" i="3"/>
  <c r="AD177" i="4"/>
  <c r="AC177" i="4"/>
  <c r="AF179" i="2"/>
  <c r="X179" i="2"/>
  <c r="J180" i="2"/>
  <c r="AE179" i="2"/>
  <c r="W179" i="2"/>
  <c r="V179" i="2"/>
  <c r="N179" i="2"/>
  <c r="M179" i="2"/>
  <c r="AB179" i="2"/>
  <c r="L179" i="2"/>
  <c r="AI179" i="2"/>
  <c r="AK179" i="2" s="1"/>
  <c r="AA179" i="2"/>
  <c r="S179" i="2"/>
  <c r="T179" i="2" s="1"/>
  <c r="K179" i="2"/>
  <c r="AH179" i="2"/>
  <c r="AJ179" i="2" s="1"/>
  <c r="Z179" i="2"/>
  <c r="AG179" i="2"/>
  <c r="Y179" i="2"/>
  <c r="I179" i="2"/>
  <c r="AF180" i="3" l="1"/>
  <c r="X180" i="3"/>
  <c r="J181" i="3"/>
  <c r="AE180" i="3"/>
  <c r="W180" i="3"/>
  <c r="V180" i="3"/>
  <c r="N180" i="3"/>
  <c r="M180" i="3"/>
  <c r="AB180" i="3"/>
  <c r="L180" i="3"/>
  <c r="AI180" i="3"/>
  <c r="AK180" i="3" s="1"/>
  <c r="AA180" i="3"/>
  <c r="S180" i="3"/>
  <c r="T180" i="3" s="1"/>
  <c r="K180" i="3"/>
  <c r="AH180" i="3"/>
  <c r="AJ180" i="3" s="1"/>
  <c r="Z180" i="3"/>
  <c r="AG180" i="3"/>
  <c r="Y180" i="3"/>
  <c r="I180" i="3"/>
  <c r="AH180" i="4"/>
  <c r="AJ180" i="4" s="1"/>
  <c r="Z180" i="4"/>
  <c r="AG180" i="4"/>
  <c r="Y180" i="4"/>
  <c r="I180" i="4"/>
  <c r="AF180" i="4"/>
  <c r="X180" i="4"/>
  <c r="J181" i="4"/>
  <c r="AE180" i="4"/>
  <c r="W180" i="4"/>
  <c r="V180" i="4"/>
  <c r="N180" i="4"/>
  <c r="O180" i="4" s="1"/>
  <c r="M180" i="4"/>
  <c r="AB180" i="4"/>
  <c r="L180" i="4"/>
  <c r="AI180" i="4"/>
  <c r="AK180" i="4" s="1"/>
  <c r="AA180" i="4"/>
  <c r="S180" i="4"/>
  <c r="T180" i="4" s="1"/>
  <c r="K180" i="4"/>
  <c r="AC178" i="2"/>
  <c r="AD178" i="2"/>
  <c r="AI180" i="2"/>
  <c r="AK180" i="2" s="1"/>
  <c r="AA180" i="2"/>
  <c r="S180" i="2"/>
  <c r="T180" i="2" s="1"/>
  <c r="K180" i="2"/>
  <c r="AH180" i="2"/>
  <c r="AJ180" i="2" s="1"/>
  <c r="Z180" i="2"/>
  <c r="AG180" i="2"/>
  <c r="Y180" i="2"/>
  <c r="I180" i="2"/>
  <c r="AF180" i="2"/>
  <c r="X180" i="2"/>
  <c r="J181" i="2"/>
  <c r="AE180" i="2"/>
  <c r="W180" i="2"/>
  <c r="V180" i="2"/>
  <c r="N180" i="2"/>
  <c r="M180" i="2"/>
  <c r="AB180" i="2"/>
  <c r="L180" i="2"/>
  <c r="AD178" i="3"/>
  <c r="AC178" i="3"/>
  <c r="R180" i="2"/>
  <c r="O179" i="2"/>
  <c r="Q179" i="2" s="1"/>
  <c r="AD178" i="4"/>
  <c r="AC178" i="4"/>
  <c r="R180" i="4"/>
  <c r="Q179" i="4"/>
  <c r="R180" i="3"/>
  <c r="O179" i="3"/>
  <c r="Q179" i="3" s="1"/>
  <c r="AD179" i="4" l="1"/>
  <c r="AC179" i="4"/>
  <c r="R181" i="3"/>
  <c r="O180" i="3"/>
  <c r="Q180" i="3" s="1"/>
  <c r="V181" i="2"/>
  <c r="N181" i="2"/>
  <c r="M181" i="2"/>
  <c r="AB181" i="2"/>
  <c r="L181" i="2"/>
  <c r="AI181" i="2"/>
  <c r="AK181" i="2" s="1"/>
  <c r="AA181" i="2"/>
  <c r="S181" i="2"/>
  <c r="T181" i="2" s="1"/>
  <c r="K181" i="2"/>
  <c r="AH181" i="2"/>
  <c r="AJ181" i="2" s="1"/>
  <c r="Z181" i="2"/>
  <c r="AG181" i="2"/>
  <c r="Y181" i="2"/>
  <c r="I181" i="2"/>
  <c r="AF181" i="2"/>
  <c r="X181" i="2"/>
  <c r="J182" i="2"/>
  <c r="AE181" i="2"/>
  <c r="W181" i="2"/>
  <c r="R181" i="4"/>
  <c r="Q180" i="4"/>
  <c r="M181" i="4"/>
  <c r="AB181" i="4"/>
  <c r="L181" i="4"/>
  <c r="AI181" i="4"/>
  <c r="AK181" i="4" s="1"/>
  <c r="AA181" i="4"/>
  <c r="S181" i="4"/>
  <c r="T181" i="4" s="1"/>
  <c r="K181" i="4"/>
  <c r="AH181" i="4"/>
  <c r="AJ181" i="4" s="1"/>
  <c r="Z181" i="4"/>
  <c r="AG181" i="4"/>
  <c r="Y181" i="4"/>
  <c r="I181" i="4"/>
  <c r="AF181" i="4"/>
  <c r="X181" i="4"/>
  <c r="J182" i="4"/>
  <c r="AE181" i="4"/>
  <c r="W181" i="4"/>
  <c r="V181" i="4"/>
  <c r="N181" i="4"/>
  <c r="O181" i="4" s="1"/>
  <c r="AI181" i="3"/>
  <c r="AK181" i="3" s="1"/>
  <c r="AA181" i="3"/>
  <c r="S181" i="3"/>
  <c r="T181" i="3" s="1"/>
  <c r="K181" i="3"/>
  <c r="AH181" i="3"/>
  <c r="AJ181" i="3" s="1"/>
  <c r="Z181" i="3"/>
  <c r="AG181" i="3"/>
  <c r="Y181" i="3"/>
  <c r="I181" i="3"/>
  <c r="AF181" i="3"/>
  <c r="X181" i="3"/>
  <c r="J182" i="3"/>
  <c r="AE181" i="3"/>
  <c r="W181" i="3"/>
  <c r="V181" i="3"/>
  <c r="N181" i="3"/>
  <c r="M181" i="3"/>
  <c r="L181" i="3"/>
  <c r="AB181" i="3"/>
  <c r="AC179" i="3"/>
  <c r="AD179" i="3"/>
  <c r="AD179" i="2"/>
  <c r="AC179" i="2"/>
  <c r="R181" i="2"/>
  <c r="O180" i="2"/>
  <c r="Q180" i="2" s="1"/>
  <c r="AD180" i="2" l="1"/>
  <c r="AC180" i="2"/>
  <c r="R182" i="2"/>
  <c r="O181" i="2"/>
  <c r="Q181" i="2" s="1"/>
  <c r="AD180" i="3"/>
  <c r="AC180" i="3"/>
  <c r="R182" i="4"/>
  <c r="Q181" i="4"/>
  <c r="R182" i="3"/>
  <c r="O181" i="3"/>
  <c r="Q181" i="3" s="1"/>
  <c r="AG182" i="2"/>
  <c r="Y182" i="2"/>
  <c r="I182" i="2"/>
  <c r="AF182" i="2"/>
  <c r="X182" i="2"/>
  <c r="J183" i="2"/>
  <c r="AE182" i="2"/>
  <c r="W182" i="2"/>
  <c r="V182" i="2"/>
  <c r="N182" i="2"/>
  <c r="M182" i="2"/>
  <c r="AB182" i="2"/>
  <c r="L182" i="2"/>
  <c r="AI182" i="2"/>
  <c r="AK182" i="2" s="1"/>
  <c r="AA182" i="2"/>
  <c r="S182" i="2"/>
  <c r="T182" i="2" s="1"/>
  <c r="K182" i="2"/>
  <c r="AH182" i="2"/>
  <c r="AJ182" i="2" s="1"/>
  <c r="Z182" i="2"/>
  <c r="AD180" i="4"/>
  <c r="AC180" i="4"/>
  <c r="V182" i="3"/>
  <c r="N182" i="3"/>
  <c r="M182" i="3"/>
  <c r="AB182" i="3"/>
  <c r="L182" i="3"/>
  <c r="AI182" i="3"/>
  <c r="AK182" i="3" s="1"/>
  <c r="AA182" i="3"/>
  <c r="S182" i="3"/>
  <c r="T182" i="3" s="1"/>
  <c r="K182" i="3"/>
  <c r="AH182" i="3"/>
  <c r="AJ182" i="3" s="1"/>
  <c r="Z182" i="3"/>
  <c r="AG182" i="3"/>
  <c r="Y182" i="3"/>
  <c r="I182" i="3"/>
  <c r="AF182" i="3"/>
  <c r="X182" i="3"/>
  <c r="J183" i="3"/>
  <c r="AE182" i="3"/>
  <c r="W182" i="3"/>
  <c r="AF182" i="4"/>
  <c r="X182" i="4"/>
  <c r="J183" i="4"/>
  <c r="AE182" i="4"/>
  <c r="W182" i="4"/>
  <c r="V182" i="4"/>
  <c r="N182" i="4"/>
  <c r="O182" i="4" s="1"/>
  <c r="M182" i="4"/>
  <c r="AB182" i="4"/>
  <c r="L182" i="4"/>
  <c r="AI182" i="4"/>
  <c r="AK182" i="4" s="1"/>
  <c r="AA182" i="4"/>
  <c r="S182" i="4"/>
  <c r="T182" i="4" s="1"/>
  <c r="K182" i="4"/>
  <c r="AH182" i="4"/>
  <c r="AJ182" i="4" s="1"/>
  <c r="Z182" i="4"/>
  <c r="AG182" i="4"/>
  <c r="Y182" i="4"/>
  <c r="I182" i="4"/>
  <c r="AC181" i="4" l="1"/>
  <c r="AD181" i="4"/>
  <c r="AD181" i="3"/>
  <c r="AC181" i="3"/>
  <c r="AD181" i="2"/>
  <c r="AC181" i="2"/>
  <c r="R183" i="3"/>
  <c r="O182" i="3"/>
  <c r="Q182" i="3" s="1"/>
  <c r="R183" i="2"/>
  <c r="O182" i="2"/>
  <c r="Q182" i="2" s="1"/>
  <c r="R183" i="4"/>
  <c r="Q182" i="4"/>
  <c r="AG183" i="3"/>
  <c r="Y183" i="3"/>
  <c r="I183" i="3"/>
  <c r="AF183" i="3"/>
  <c r="X183" i="3"/>
  <c r="J184" i="3"/>
  <c r="AE183" i="3"/>
  <c r="W183" i="3"/>
  <c r="V183" i="3"/>
  <c r="N183" i="3"/>
  <c r="M183" i="3"/>
  <c r="AB183" i="3"/>
  <c r="L183" i="3"/>
  <c r="AI183" i="3"/>
  <c r="AK183" i="3" s="1"/>
  <c r="AA183" i="3"/>
  <c r="S183" i="3"/>
  <c r="T183" i="3" s="1"/>
  <c r="K183" i="3"/>
  <c r="Z183" i="3"/>
  <c r="AH183" i="3"/>
  <c r="AJ183" i="3" s="1"/>
  <c r="AB183" i="2"/>
  <c r="L183" i="2"/>
  <c r="AI183" i="2"/>
  <c r="AK183" i="2" s="1"/>
  <c r="AA183" i="2"/>
  <c r="S183" i="2"/>
  <c r="T183" i="2" s="1"/>
  <c r="K183" i="2"/>
  <c r="AH183" i="2"/>
  <c r="AJ183" i="2" s="1"/>
  <c r="Z183" i="2"/>
  <c r="AG183" i="2"/>
  <c r="Y183" i="2"/>
  <c r="I183" i="2"/>
  <c r="AF183" i="2"/>
  <c r="X183" i="2"/>
  <c r="J184" i="2"/>
  <c r="AE183" i="2"/>
  <c r="W183" i="2"/>
  <c r="V183" i="2"/>
  <c r="N183" i="2"/>
  <c r="M183" i="2"/>
  <c r="AI183" i="4"/>
  <c r="AK183" i="4" s="1"/>
  <c r="AA183" i="4"/>
  <c r="S183" i="4"/>
  <c r="T183" i="4" s="1"/>
  <c r="K183" i="4"/>
  <c r="AH183" i="4"/>
  <c r="AJ183" i="4" s="1"/>
  <c r="Z183" i="4"/>
  <c r="AG183" i="4"/>
  <c r="Y183" i="4"/>
  <c r="I183" i="4"/>
  <c r="AF183" i="4"/>
  <c r="X183" i="4"/>
  <c r="J184" i="4"/>
  <c r="AE183" i="4"/>
  <c r="W183" i="4"/>
  <c r="V183" i="4"/>
  <c r="N183" i="4"/>
  <c r="O183" i="4" s="1"/>
  <c r="M183" i="4"/>
  <c r="AB183" i="4"/>
  <c r="L183" i="4"/>
  <c r="J185" i="2" l="1"/>
  <c r="AE184" i="2"/>
  <c r="W184" i="2"/>
  <c r="V184" i="2"/>
  <c r="N184" i="2"/>
  <c r="M184" i="2"/>
  <c r="AB184" i="2"/>
  <c r="L184" i="2"/>
  <c r="AI184" i="2"/>
  <c r="AK184" i="2" s="1"/>
  <c r="AA184" i="2"/>
  <c r="S184" i="2"/>
  <c r="T184" i="2" s="1"/>
  <c r="K184" i="2"/>
  <c r="AH184" i="2"/>
  <c r="AJ184" i="2" s="1"/>
  <c r="Z184" i="2"/>
  <c r="AG184" i="2"/>
  <c r="Y184" i="2"/>
  <c r="I184" i="2"/>
  <c r="AF184" i="2"/>
  <c r="X184" i="2"/>
  <c r="AD182" i="4"/>
  <c r="AC182" i="4"/>
  <c r="V184" i="4"/>
  <c r="N184" i="4"/>
  <c r="O184" i="4" s="1"/>
  <c r="M184" i="4"/>
  <c r="AB184" i="4"/>
  <c r="L184" i="4"/>
  <c r="AI184" i="4"/>
  <c r="AK184" i="4" s="1"/>
  <c r="AA184" i="4"/>
  <c r="S184" i="4"/>
  <c r="T184" i="4" s="1"/>
  <c r="K184" i="4"/>
  <c r="AH184" i="4"/>
  <c r="AJ184" i="4" s="1"/>
  <c r="Z184" i="4"/>
  <c r="AG184" i="4"/>
  <c r="Y184" i="4"/>
  <c r="I184" i="4"/>
  <c r="AF184" i="4"/>
  <c r="X184" i="4"/>
  <c r="J185" i="4"/>
  <c r="AE184" i="4"/>
  <c r="W184" i="4"/>
  <c r="AD182" i="2"/>
  <c r="AC182" i="2"/>
  <c r="R184" i="4"/>
  <c r="Q183" i="4"/>
  <c r="AB184" i="3"/>
  <c r="L184" i="3"/>
  <c r="AI184" i="3"/>
  <c r="AK184" i="3" s="1"/>
  <c r="AA184" i="3"/>
  <c r="S184" i="3"/>
  <c r="T184" i="3" s="1"/>
  <c r="K184" i="3"/>
  <c r="AH184" i="3"/>
  <c r="AJ184" i="3" s="1"/>
  <c r="Z184" i="3"/>
  <c r="AG184" i="3"/>
  <c r="Y184" i="3"/>
  <c r="I184" i="3"/>
  <c r="AF184" i="3"/>
  <c r="X184" i="3"/>
  <c r="J185" i="3"/>
  <c r="AE184" i="3"/>
  <c r="W184" i="3"/>
  <c r="V184" i="3"/>
  <c r="N184" i="3"/>
  <c r="M184" i="3"/>
  <c r="R184" i="2"/>
  <c r="O183" i="2"/>
  <c r="Q183" i="2" s="1"/>
  <c r="R184" i="3"/>
  <c r="O183" i="3"/>
  <c r="Q183" i="3" s="1"/>
  <c r="AD182" i="3"/>
  <c r="AC182" i="3"/>
  <c r="AD183" i="4" l="1"/>
  <c r="AC183" i="4"/>
  <c r="R185" i="2"/>
  <c r="O184" i="2"/>
  <c r="Q184" i="2" s="1"/>
  <c r="AD183" i="3"/>
  <c r="AC183" i="3"/>
  <c r="J186" i="3"/>
  <c r="AE185" i="3"/>
  <c r="W185" i="3"/>
  <c r="V185" i="3"/>
  <c r="N185" i="3"/>
  <c r="M185" i="3"/>
  <c r="AB185" i="3"/>
  <c r="L185" i="3"/>
  <c r="AI185" i="3"/>
  <c r="AK185" i="3" s="1"/>
  <c r="AA185" i="3"/>
  <c r="S185" i="3"/>
  <c r="T185" i="3" s="1"/>
  <c r="K185" i="3"/>
  <c r="AH185" i="3"/>
  <c r="AJ185" i="3" s="1"/>
  <c r="Z185" i="3"/>
  <c r="AG185" i="3"/>
  <c r="Y185" i="3"/>
  <c r="I185" i="3"/>
  <c r="AF185" i="3"/>
  <c r="X185" i="3"/>
  <c r="AG185" i="4"/>
  <c r="Y185" i="4"/>
  <c r="I185" i="4"/>
  <c r="AF185" i="4"/>
  <c r="X185" i="4"/>
  <c r="J186" i="4"/>
  <c r="AE185" i="4"/>
  <c r="W185" i="4"/>
  <c r="V185" i="4"/>
  <c r="N185" i="4"/>
  <c r="O185" i="4" s="1"/>
  <c r="M185" i="4"/>
  <c r="AB185" i="4"/>
  <c r="L185" i="4"/>
  <c r="AI185" i="4"/>
  <c r="AK185" i="4" s="1"/>
  <c r="AA185" i="4"/>
  <c r="S185" i="4"/>
  <c r="T185" i="4" s="1"/>
  <c r="K185" i="4"/>
  <c r="AH185" i="4"/>
  <c r="AJ185" i="4" s="1"/>
  <c r="Z185" i="4"/>
  <c r="AD183" i="2"/>
  <c r="AC183" i="2"/>
  <c r="R185" i="3"/>
  <c r="O184" i="3"/>
  <c r="Q184" i="3" s="1"/>
  <c r="R185" i="4"/>
  <c r="Q184" i="4"/>
  <c r="AH185" i="2"/>
  <c r="AJ185" i="2" s="1"/>
  <c r="Z185" i="2"/>
  <c r="AG185" i="2"/>
  <c r="Y185" i="2"/>
  <c r="I185" i="2"/>
  <c r="AF185" i="2"/>
  <c r="X185" i="2"/>
  <c r="J186" i="2"/>
  <c r="AE185" i="2"/>
  <c r="W185" i="2"/>
  <c r="V185" i="2"/>
  <c r="N185" i="2"/>
  <c r="M185" i="2"/>
  <c r="AB185" i="2"/>
  <c r="L185" i="2"/>
  <c r="AI185" i="2"/>
  <c r="AK185" i="2" s="1"/>
  <c r="AA185" i="2"/>
  <c r="S185" i="2"/>
  <c r="T185" i="2" s="1"/>
  <c r="K185" i="2"/>
  <c r="M186" i="2" l="1"/>
  <c r="AB186" i="2"/>
  <c r="L186" i="2"/>
  <c r="AI186" i="2"/>
  <c r="AK186" i="2" s="1"/>
  <c r="AA186" i="2"/>
  <c r="S186" i="2"/>
  <c r="T186" i="2" s="1"/>
  <c r="K186" i="2"/>
  <c r="AH186" i="2"/>
  <c r="AJ186" i="2" s="1"/>
  <c r="Z186" i="2"/>
  <c r="AG186" i="2"/>
  <c r="Y186" i="2"/>
  <c r="I186" i="2"/>
  <c r="AF186" i="2"/>
  <c r="X186" i="2"/>
  <c r="J187" i="2"/>
  <c r="AE186" i="2"/>
  <c r="W186" i="2"/>
  <c r="V186" i="2"/>
  <c r="N186" i="2"/>
  <c r="R186" i="3"/>
  <c r="O185" i="3"/>
  <c r="Q185" i="3" s="1"/>
  <c r="AD184" i="2"/>
  <c r="AC184" i="2"/>
  <c r="R186" i="4"/>
  <c r="Q185" i="4"/>
  <c r="AD184" i="4"/>
  <c r="AC184" i="4"/>
  <c r="AD184" i="3"/>
  <c r="AC184" i="3"/>
  <c r="R186" i="2"/>
  <c r="O185" i="2"/>
  <c r="Q185" i="2" s="1"/>
  <c r="AB186" i="4"/>
  <c r="L186" i="4"/>
  <c r="AI186" i="4"/>
  <c r="AK186" i="4" s="1"/>
  <c r="AA186" i="4"/>
  <c r="S186" i="4"/>
  <c r="T186" i="4" s="1"/>
  <c r="K186" i="4"/>
  <c r="AH186" i="4"/>
  <c r="AJ186" i="4" s="1"/>
  <c r="Z186" i="4"/>
  <c r="AG186" i="4"/>
  <c r="Y186" i="4"/>
  <c r="I186" i="4"/>
  <c r="AF186" i="4"/>
  <c r="X186" i="4"/>
  <c r="J187" i="4"/>
  <c r="AE186" i="4"/>
  <c r="W186" i="4"/>
  <c r="V186" i="4"/>
  <c r="N186" i="4"/>
  <c r="O186" i="4" s="1"/>
  <c r="M186" i="4"/>
  <c r="AH186" i="3"/>
  <c r="AJ186" i="3" s="1"/>
  <c r="Z186" i="3"/>
  <c r="AG186" i="3"/>
  <c r="Y186" i="3"/>
  <c r="I186" i="3"/>
  <c r="AF186" i="3"/>
  <c r="X186" i="3"/>
  <c r="J187" i="3"/>
  <c r="AE186" i="3"/>
  <c r="W186" i="3"/>
  <c r="V186" i="3"/>
  <c r="N186" i="3"/>
  <c r="M186" i="3"/>
  <c r="AB186" i="3"/>
  <c r="L186" i="3"/>
  <c r="AI186" i="3"/>
  <c r="AK186" i="3" s="1"/>
  <c r="AA186" i="3"/>
  <c r="S186" i="3"/>
  <c r="T186" i="3" s="1"/>
  <c r="K186" i="3"/>
  <c r="J188" i="4" l="1"/>
  <c r="AE187" i="4"/>
  <c r="W187" i="4"/>
  <c r="V187" i="4"/>
  <c r="N187" i="4"/>
  <c r="O187" i="4" s="1"/>
  <c r="M187" i="4"/>
  <c r="AB187" i="4"/>
  <c r="L187" i="4"/>
  <c r="AI187" i="4"/>
  <c r="AK187" i="4" s="1"/>
  <c r="AA187" i="4"/>
  <c r="S187" i="4"/>
  <c r="T187" i="4" s="1"/>
  <c r="K187" i="4"/>
  <c r="AH187" i="4"/>
  <c r="AJ187" i="4" s="1"/>
  <c r="Z187" i="4"/>
  <c r="AG187" i="4"/>
  <c r="Y187" i="4"/>
  <c r="I187" i="4"/>
  <c r="AF187" i="4"/>
  <c r="X187" i="4"/>
  <c r="AF187" i="2"/>
  <c r="X187" i="2"/>
  <c r="J188" i="2"/>
  <c r="AE187" i="2"/>
  <c r="W187" i="2"/>
  <c r="V187" i="2"/>
  <c r="N187" i="2"/>
  <c r="M187" i="2"/>
  <c r="AB187" i="2"/>
  <c r="L187" i="2"/>
  <c r="AI187" i="2"/>
  <c r="AK187" i="2" s="1"/>
  <c r="AA187" i="2"/>
  <c r="S187" i="2"/>
  <c r="T187" i="2" s="1"/>
  <c r="K187" i="2"/>
  <c r="AH187" i="2"/>
  <c r="AJ187" i="2" s="1"/>
  <c r="Z187" i="2"/>
  <c r="AG187" i="2"/>
  <c r="Y187" i="2"/>
  <c r="I187" i="2"/>
  <c r="AD185" i="3"/>
  <c r="AC185" i="3"/>
  <c r="AD185" i="4"/>
  <c r="AC185" i="4"/>
  <c r="R187" i="2"/>
  <c r="O186" i="2"/>
  <c r="Q186" i="2" s="1"/>
  <c r="R187" i="4"/>
  <c r="Q186" i="4"/>
  <c r="AD185" i="2"/>
  <c r="AC185" i="2"/>
  <c r="M187" i="3"/>
  <c r="AB187" i="3"/>
  <c r="L187" i="3"/>
  <c r="AI187" i="3"/>
  <c r="AK187" i="3" s="1"/>
  <c r="AA187" i="3"/>
  <c r="S187" i="3"/>
  <c r="T187" i="3" s="1"/>
  <c r="K187" i="3"/>
  <c r="AH187" i="3"/>
  <c r="AJ187" i="3" s="1"/>
  <c r="Z187" i="3"/>
  <c r="AG187" i="3"/>
  <c r="Y187" i="3"/>
  <c r="I187" i="3"/>
  <c r="AF187" i="3"/>
  <c r="X187" i="3"/>
  <c r="J188" i="3"/>
  <c r="AE187" i="3"/>
  <c r="W187" i="3"/>
  <c r="V187" i="3"/>
  <c r="N187" i="3"/>
  <c r="R187" i="3"/>
  <c r="O186" i="3"/>
  <c r="Q186" i="3" s="1"/>
  <c r="AD186" i="4" l="1"/>
  <c r="AC186" i="4"/>
  <c r="AI188" i="2"/>
  <c r="AK188" i="2" s="1"/>
  <c r="AA188" i="2"/>
  <c r="S188" i="2"/>
  <c r="T188" i="2" s="1"/>
  <c r="K188" i="2"/>
  <c r="AH188" i="2"/>
  <c r="AJ188" i="2" s="1"/>
  <c r="Z188" i="2"/>
  <c r="AG188" i="2"/>
  <c r="Y188" i="2"/>
  <c r="I188" i="2"/>
  <c r="AF188" i="2"/>
  <c r="X188" i="2"/>
  <c r="J189" i="2"/>
  <c r="AE188" i="2"/>
  <c r="W188" i="2"/>
  <c r="V188" i="2"/>
  <c r="N188" i="2"/>
  <c r="M188" i="2"/>
  <c r="AB188" i="2"/>
  <c r="L188" i="2"/>
  <c r="R188" i="4"/>
  <c r="Q187" i="4"/>
  <c r="AD186" i="3"/>
  <c r="AC186" i="3"/>
  <c r="R188" i="3"/>
  <c r="O187" i="3"/>
  <c r="Q187" i="3" s="1"/>
  <c r="AC186" i="2"/>
  <c r="AD186" i="2"/>
  <c r="R188" i="2"/>
  <c r="O187" i="2"/>
  <c r="Q187" i="2" s="1"/>
  <c r="AF188" i="3"/>
  <c r="X188" i="3"/>
  <c r="J189" i="3"/>
  <c r="AE188" i="3"/>
  <c r="W188" i="3"/>
  <c r="V188" i="3"/>
  <c r="N188" i="3"/>
  <c r="M188" i="3"/>
  <c r="AB188" i="3"/>
  <c r="L188" i="3"/>
  <c r="AI188" i="3"/>
  <c r="AK188" i="3" s="1"/>
  <c r="AA188" i="3"/>
  <c r="S188" i="3"/>
  <c r="T188" i="3" s="1"/>
  <c r="K188" i="3"/>
  <c r="AH188" i="3"/>
  <c r="AJ188" i="3" s="1"/>
  <c r="Z188" i="3"/>
  <c r="I188" i="3"/>
  <c r="AG188" i="3"/>
  <c r="Y188" i="3"/>
  <c r="AH188" i="4"/>
  <c r="AJ188" i="4" s="1"/>
  <c r="Z188" i="4"/>
  <c r="AG188" i="4"/>
  <c r="Y188" i="4"/>
  <c r="I188" i="4"/>
  <c r="AF188" i="4"/>
  <c r="X188" i="4"/>
  <c r="J189" i="4"/>
  <c r="AE188" i="4"/>
  <c r="W188" i="4"/>
  <c r="V188" i="4"/>
  <c r="N188" i="4"/>
  <c r="O188" i="4" s="1"/>
  <c r="M188" i="4"/>
  <c r="AB188" i="4"/>
  <c r="L188" i="4"/>
  <c r="AI188" i="4"/>
  <c r="AK188" i="4" s="1"/>
  <c r="AA188" i="4"/>
  <c r="S188" i="4"/>
  <c r="T188" i="4" s="1"/>
  <c r="K188" i="4"/>
  <c r="AD187" i="4" l="1"/>
  <c r="AC187" i="4"/>
  <c r="M189" i="4"/>
  <c r="AB189" i="4"/>
  <c r="L189" i="4"/>
  <c r="AI189" i="4"/>
  <c r="AK189" i="4" s="1"/>
  <c r="AA189" i="4"/>
  <c r="S189" i="4"/>
  <c r="T189" i="4" s="1"/>
  <c r="K189" i="4"/>
  <c r="AH189" i="4"/>
  <c r="AJ189" i="4" s="1"/>
  <c r="Z189" i="4"/>
  <c r="AG189" i="4"/>
  <c r="Y189" i="4"/>
  <c r="I189" i="4"/>
  <c r="AF189" i="4"/>
  <c r="X189" i="4"/>
  <c r="J190" i="4"/>
  <c r="AE189" i="4"/>
  <c r="W189" i="4"/>
  <c r="V189" i="4"/>
  <c r="N189" i="4"/>
  <c r="O189" i="4" s="1"/>
  <c r="AI189" i="3"/>
  <c r="AK189" i="3" s="1"/>
  <c r="AA189" i="3"/>
  <c r="S189" i="3"/>
  <c r="T189" i="3" s="1"/>
  <c r="K189" i="3"/>
  <c r="AH189" i="3"/>
  <c r="AJ189" i="3" s="1"/>
  <c r="Z189" i="3"/>
  <c r="AG189" i="3"/>
  <c r="Y189" i="3"/>
  <c r="I189" i="3"/>
  <c r="AF189" i="3"/>
  <c r="X189" i="3"/>
  <c r="J190" i="3"/>
  <c r="AE189" i="3"/>
  <c r="W189" i="3"/>
  <c r="V189" i="3"/>
  <c r="N189" i="3"/>
  <c r="M189" i="3"/>
  <c r="AB189" i="3"/>
  <c r="L189" i="3"/>
  <c r="V189" i="2"/>
  <c r="N189" i="2"/>
  <c r="M189" i="2"/>
  <c r="AB189" i="2"/>
  <c r="L189" i="2"/>
  <c r="AI189" i="2"/>
  <c r="AK189" i="2" s="1"/>
  <c r="AA189" i="2"/>
  <c r="S189" i="2"/>
  <c r="T189" i="2" s="1"/>
  <c r="K189" i="2"/>
  <c r="AH189" i="2"/>
  <c r="AJ189" i="2" s="1"/>
  <c r="Z189" i="2"/>
  <c r="AG189" i="2"/>
  <c r="Y189" i="2"/>
  <c r="I189" i="2"/>
  <c r="AF189" i="2"/>
  <c r="X189" i="2"/>
  <c r="J190" i="2"/>
  <c r="AE189" i="2"/>
  <c r="W189" i="2"/>
  <c r="AC187" i="3"/>
  <c r="AD187" i="3"/>
  <c r="R189" i="2"/>
  <c r="O188" i="2"/>
  <c r="Q188" i="2" s="1"/>
  <c r="R189" i="4"/>
  <c r="Q188" i="4"/>
  <c r="R189" i="3"/>
  <c r="O188" i="3"/>
  <c r="Q188" i="3" s="1"/>
  <c r="AD187" i="2"/>
  <c r="AC187" i="2"/>
  <c r="AD188" i="3" l="1"/>
  <c r="AC188" i="3"/>
  <c r="R190" i="4"/>
  <c r="Q189" i="4"/>
  <c r="R190" i="3"/>
  <c r="O189" i="3"/>
  <c r="Q189" i="3" s="1"/>
  <c r="AD188" i="4"/>
  <c r="AC188" i="4"/>
  <c r="R190" i="2"/>
  <c r="O189" i="2"/>
  <c r="Q189" i="2" s="1"/>
  <c r="AG190" i="2"/>
  <c r="Y190" i="2"/>
  <c r="I190" i="2"/>
  <c r="AF190" i="2"/>
  <c r="X190" i="2"/>
  <c r="J191" i="2"/>
  <c r="AE190" i="2"/>
  <c r="W190" i="2"/>
  <c r="V190" i="2"/>
  <c r="N190" i="2"/>
  <c r="M190" i="2"/>
  <c r="AB190" i="2"/>
  <c r="L190" i="2"/>
  <c r="AI190" i="2"/>
  <c r="AK190" i="2" s="1"/>
  <c r="AA190" i="2"/>
  <c r="S190" i="2"/>
  <c r="T190" i="2" s="1"/>
  <c r="K190" i="2"/>
  <c r="AH190" i="2"/>
  <c r="AJ190" i="2" s="1"/>
  <c r="Z190" i="2"/>
  <c r="V190" i="3"/>
  <c r="N190" i="3"/>
  <c r="M190" i="3"/>
  <c r="AB190" i="3"/>
  <c r="L190" i="3"/>
  <c r="AI190" i="3"/>
  <c r="AK190" i="3" s="1"/>
  <c r="AA190" i="3"/>
  <c r="S190" i="3"/>
  <c r="T190" i="3" s="1"/>
  <c r="K190" i="3"/>
  <c r="AH190" i="3"/>
  <c r="AJ190" i="3" s="1"/>
  <c r="Z190" i="3"/>
  <c r="AG190" i="3"/>
  <c r="Y190" i="3"/>
  <c r="I190" i="3"/>
  <c r="AF190" i="3"/>
  <c r="X190" i="3"/>
  <c r="J191" i="3"/>
  <c r="AE190" i="3"/>
  <c r="W190" i="3"/>
  <c r="AF190" i="4"/>
  <c r="X190" i="4"/>
  <c r="J191" i="4"/>
  <c r="AE190" i="4"/>
  <c r="W190" i="4"/>
  <c r="V190" i="4"/>
  <c r="N190" i="4"/>
  <c r="O190" i="4" s="1"/>
  <c r="M190" i="4"/>
  <c r="AB190" i="4"/>
  <c r="L190" i="4"/>
  <c r="AI190" i="4"/>
  <c r="AK190" i="4" s="1"/>
  <c r="AA190" i="4"/>
  <c r="S190" i="4"/>
  <c r="T190" i="4" s="1"/>
  <c r="K190" i="4"/>
  <c r="AH190" i="4"/>
  <c r="AJ190" i="4" s="1"/>
  <c r="Z190" i="4"/>
  <c r="AG190" i="4"/>
  <c r="Y190" i="4"/>
  <c r="I190" i="4"/>
  <c r="AD188" i="2"/>
  <c r="AC188" i="2"/>
  <c r="AG191" i="3" l="1"/>
  <c r="Y191" i="3"/>
  <c r="I191" i="3"/>
  <c r="AF191" i="3"/>
  <c r="X191" i="3"/>
  <c r="J192" i="3"/>
  <c r="AE191" i="3"/>
  <c r="W191" i="3"/>
  <c r="V191" i="3"/>
  <c r="N191" i="3"/>
  <c r="M191" i="3"/>
  <c r="AB191" i="3"/>
  <c r="L191" i="3"/>
  <c r="AI191" i="3"/>
  <c r="AK191" i="3" s="1"/>
  <c r="AA191" i="3"/>
  <c r="S191" i="3"/>
  <c r="T191" i="3" s="1"/>
  <c r="K191" i="3"/>
  <c r="AH191" i="3"/>
  <c r="AJ191" i="3" s="1"/>
  <c r="Z191" i="3"/>
  <c r="AD189" i="3"/>
  <c r="AC189" i="3"/>
  <c r="R191" i="2"/>
  <c r="O190" i="2"/>
  <c r="Q190" i="2" s="1"/>
  <c r="AC189" i="4"/>
  <c r="AD189" i="4"/>
  <c r="AD189" i="2"/>
  <c r="AC189" i="2"/>
  <c r="AI191" i="4"/>
  <c r="AK191" i="4" s="1"/>
  <c r="AA191" i="4"/>
  <c r="S191" i="4"/>
  <c r="T191" i="4" s="1"/>
  <c r="K191" i="4"/>
  <c r="AH191" i="4"/>
  <c r="AJ191" i="4" s="1"/>
  <c r="Z191" i="4"/>
  <c r="AG191" i="4"/>
  <c r="Y191" i="4"/>
  <c r="I191" i="4"/>
  <c r="AF191" i="4"/>
  <c r="X191" i="4"/>
  <c r="J192" i="4"/>
  <c r="AE191" i="4"/>
  <c r="W191" i="4"/>
  <c r="V191" i="4"/>
  <c r="N191" i="4"/>
  <c r="O191" i="4" s="1"/>
  <c r="M191" i="4"/>
  <c r="AB191" i="4"/>
  <c r="L191" i="4"/>
  <c r="AB191" i="2"/>
  <c r="L191" i="2"/>
  <c r="AI191" i="2"/>
  <c r="AK191" i="2" s="1"/>
  <c r="AA191" i="2"/>
  <c r="S191" i="2"/>
  <c r="T191" i="2" s="1"/>
  <c r="K191" i="2"/>
  <c r="AH191" i="2"/>
  <c r="AJ191" i="2" s="1"/>
  <c r="Z191" i="2"/>
  <c r="AG191" i="2"/>
  <c r="Y191" i="2"/>
  <c r="I191" i="2"/>
  <c r="AF191" i="2"/>
  <c r="X191" i="2"/>
  <c r="J192" i="2"/>
  <c r="AE191" i="2"/>
  <c r="W191" i="2"/>
  <c r="V191" i="2"/>
  <c r="N191" i="2"/>
  <c r="M191" i="2"/>
  <c r="R191" i="4"/>
  <c r="Q190" i="4"/>
  <c r="O190" i="3"/>
  <c r="Q190" i="3" s="1"/>
  <c r="R191" i="3"/>
  <c r="J193" i="2" l="1"/>
  <c r="AE192" i="2"/>
  <c r="W192" i="2"/>
  <c r="V192" i="2"/>
  <c r="N192" i="2"/>
  <c r="M192" i="2"/>
  <c r="AB192" i="2"/>
  <c r="L192" i="2"/>
  <c r="AI192" i="2"/>
  <c r="AK192" i="2" s="1"/>
  <c r="AA192" i="2"/>
  <c r="S192" i="2"/>
  <c r="T192" i="2" s="1"/>
  <c r="K192" i="2"/>
  <c r="AH192" i="2"/>
  <c r="AJ192" i="2" s="1"/>
  <c r="Z192" i="2"/>
  <c r="AG192" i="2"/>
  <c r="Y192" i="2"/>
  <c r="I192" i="2"/>
  <c r="AF192" i="2"/>
  <c r="X192" i="2"/>
  <c r="AD190" i="2"/>
  <c r="AC190" i="2"/>
  <c r="R192" i="4"/>
  <c r="Q191" i="4"/>
  <c r="AB192" i="3"/>
  <c r="L192" i="3"/>
  <c r="AI192" i="3"/>
  <c r="AK192" i="3" s="1"/>
  <c r="AA192" i="3"/>
  <c r="S192" i="3"/>
  <c r="T192" i="3" s="1"/>
  <c r="K192" i="3"/>
  <c r="AH192" i="3"/>
  <c r="AJ192" i="3" s="1"/>
  <c r="Z192" i="3"/>
  <c r="AG192" i="3"/>
  <c r="Y192" i="3"/>
  <c r="I192" i="3"/>
  <c r="AF192" i="3"/>
  <c r="X192" i="3"/>
  <c r="J193" i="3"/>
  <c r="AE192" i="3"/>
  <c r="W192" i="3"/>
  <c r="V192" i="3"/>
  <c r="N192" i="3"/>
  <c r="M192" i="3"/>
  <c r="AD190" i="4"/>
  <c r="AC190" i="4"/>
  <c r="AD190" i="3"/>
  <c r="AC190" i="3"/>
  <c r="R192" i="2"/>
  <c r="O191" i="2"/>
  <c r="Q191" i="2" s="1"/>
  <c r="V192" i="4"/>
  <c r="N192" i="4"/>
  <c r="O192" i="4" s="1"/>
  <c r="M192" i="4"/>
  <c r="AB192" i="4"/>
  <c r="L192" i="4"/>
  <c r="AI192" i="4"/>
  <c r="AK192" i="4" s="1"/>
  <c r="AA192" i="4"/>
  <c r="S192" i="4"/>
  <c r="T192" i="4" s="1"/>
  <c r="K192" i="4"/>
  <c r="AH192" i="4"/>
  <c r="AJ192" i="4" s="1"/>
  <c r="Z192" i="4"/>
  <c r="AG192" i="4"/>
  <c r="Y192" i="4"/>
  <c r="I192" i="4"/>
  <c r="AF192" i="4"/>
  <c r="X192" i="4"/>
  <c r="J193" i="4"/>
  <c r="AE192" i="4"/>
  <c r="W192" i="4"/>
  <c r="R192" i="3"/>
  <c r="O191" i="3"/>
  <c r="Q191" i="3" s="1"/>
  <c r="AD191" i="3" l="1"/>
  <c r="AC191" i="3"/>
  <c r="R193" i="2"/>
  <c r="O192" i="2"/>
  <c r="Q192" i="2" s="1"/>
  <c r="J194" i="3"/>
  <c r="AE193" i="3"/>
  <c r="W193" i="3"/>
  <c r="V193" i="3"/>
  <c r="N193" i="3"/>
  <c r="M193" i="3"/>
  <c r="AB193" i="3"/>
  <c r="L193" i="3"/>
  <c r="AI193" i="3"/>
  <c r="AK193" i="3" s="1"/>
  <c r="AA193" i="3"/>
  <c r="S193" i="3"/>
  <c r="T193" i="3" s="1"/>
  <c r="K193" i="3"/>
  <c r="AH193" i="3"/>
  <c r="AJ193" i="3" s="1"/>
  <c r="Z193" i="3"/>
  <c r="AG193" i="3"/>
  <c r="Y193" i="3"/>
  <c r="I193" i="3"/>
  <c r="AF193" i="3"/>
  <c r="X193" i="3"/>
  <c r="R193" i="4"/>
  <c r="Q192" i="4"/>
  <c r="AD191" i="2"/>
  <c r="AC191" i="2"/>
  <c r="AD191" i="4"/>
  <c r="AC191" i="4"/>
  <c r="AG193" i="4"/>
  <c r="Y193" i="4"/>
  <c r="I193" i="4"/>
  <c r="AF193" i="4"/>
  <c r="X193" i="4"/>
  <c r="J194" i="4"/>
  <c r="AE193" i="4"/>
  <c r="W193" i="4"/>
  <c r="V193" i="4"/>
  <c r="N193" i="4"/>
  <c r="O193" i="4" s="1"/>
  <c r="M193" i="4"/>
  <c r="AB193" i="4"/>
  <c r="L193" i="4"/>
  <c r="AI193" i="4"/>
  <c r="AK193" i="4" s="1"/>
  <c r="AA193" i="4"/>
  <c r="S193" i="4"/>
  <c r="T193" i="4" s="1"/>
  <c r="K193" i="4"/>
  <c r="AH193" i="4"/>
  <c r="AJ193" i="4" s="1"/>
  <c r="Z193" i="4"/>
  <c r="R193" i="3"/>
  <c r="O192" i="3"/>
  <c r="Q192" i="3" s="1"/>
  <c r="AH193" i="2"/>
  <c r="AJ193" i="2" s="1"/>
  <c r="Z193" i="2"/>
  <c r="AG193" i="2"/>
  <c r="Y193" i="2"/>
  <c r="I193" i="2"/>
  <c r="AF193" i="2"/>
  <c r="X193" i="2"/>
  <c r="J194" i="2"/>
  <c r="AE193" i="2"/>
  <c r="W193" i="2"/>
  <c r="V193" i="2"/>
  <c r="N193" i="2"/>
  <c r="M193" i="2"/>
  <c r="AB193" i="2"/>
  <c r="L193" i="2"/>
  <c r="AI193" i="2"/>
  <c r="AK193" i="2" s="1"/>
  <c r="AA193" i="2"/>
  <c r="S193" i="2"/>
  <c r="T193" i="2" s="1"/>
  <c r="K193" i="2"/>
  <c r="AH194" i="3" l="1"/>
  <c r="AJ194" i="3" s="1"/>
  <c r="Z194" i="3"/>
  <c r="AG194" i="3"/>
  <c r="Y194" i="3"/>
  <c r="I194" i="3"/>
  <c r="AF194" i="3"/>
  <c r="X194" i="3"/>
  <c r="J195" i="3"/>
  <c r="AE194" i="3"/>
  <c r="W194" i="3"/>
  <c r="V194" i="3"/>
  <c r="N194" i="3"/>
  <c r="M194" i="3"/>
  <c r="AB194" i="3"/>
  <c r="L194" i="3"/>
  <c r="AA194" i="3"/>
  <c r="S194" i="3"/>
  <c r="T194" i="3" s="1"/>
  <c r="K194" i="3"/>
  <c r="AI194" i="3"/>
  <c r="AK194" i="3" s="1"/>
  <c r="AD192" i="2"/>
  <c r="AC192" i="2"/>
  <c r="AB194" i="4"/>
  <c r="L194" i="4"/>
  <c r="AI194" i="4"/>
  <c r="AK194" i="4" s="1"/>
  <c r="AA194" i="4"/>
  <c r="S194" i="4"/>
  <c r="T194" i="4" s="1"/>
  <c r="K194" i="4"/>
  <c r="AH194" i="4"/>
  <c r="AJ194" i="4" s="1"/>
  <c r="Z194" i="4"/>
  <c r="AG194" i="4"/>
  <c r="Y194" i="4"/>
  <c r="I194" i="4"/>
  <c r="AF194" i="4"/>
  <c r="X194" i="4"/>
  <c r="J195" i="4"/>
  <c r="AE194" i="4"/>
  <c r="W194" i="4"/>
  <c r="V194" i="4"/>
  <c r="N194" i="4"/>
  <c r="O194" i="4" s="1"/>
  <c r="M194" i="4"/>
  <c r="AD192" i="3"/>
  <c r="AC192" i="3"/>
  <c r="AD192" i="4"/>
  <c r="AC192" i="4"/>
  <c r="R194" i="3"/>
  <c r="O193" i="3"/>
  <c r="Q193" i="3" s="1"/>
  <c r="M194" i="2"/>
  <c r="AB194" i="2"/>
  <c r="L194" i="2"/>
  <c r="AI194" i="2"/>
  <c r="AK194" i="2" s="1"/>
  <c r="AA194" i="2"/>
  <c r="S194" i="2"/>
  <c r="T194" i="2" s="1"/>
  <c r="K194" i="2"/>
  <c r="AH194" i="2"/>
  <c r="AJ194" i="2" s="1"/>
  <c r="Z194" i="2"/>
  <c r="AG194" i="2"/>
  <c r="Y194" i="2"/>
  <c r="I194" i="2"/>
  <c r="AF194" i="2"/>
  <c r="X194" i="2"/>
  <c r="J195" i="2"/>
  <c r="AE194" i="2"/>
  <c r="W194" i="2"/>
  <c r="V194" i="2"/>
  <c r="N194" i="2"/>
  <c r="R194" i="2"/>
  <c r="O193" i="2"/>
  <c r="Q193" i="2" s="1"/>
  <c r="R194" i="4"/>
  <c r="Q193" i="4"/>
  <c r="M195" i="3" l="1"/>
  <c r="AB195" i="3"/>
  <c r="L195" i="3"/>
  <c r="AI195" i="3"/>
  <c r="AK195" i="3" s="1"/>
  <c r="AA195" i="3"/>
  <c r="S195" i="3"/>
  <c r="T195" i="3" s="1"/>
  <c r="K195" i="3"/>
  <c r="AH195" i="3"/>
  <c r="AJ195" i="3" s="1"/>
  <c r="Z195" i="3"/>
  <c r="AG195" i="3"/>
  <c r="Y195" i="3"/>
  <c r="I195" i="3"/>
  <c r="AF195" i="3"/>
  <c r="X195" i="3"/>
  <c r="J196" i="3"/>
  <c r="AE195" i="3"/>
  <c r="W195" i="3"/>
  <c r="V195" i="3"/>
  <c r="N195" i="3"/>
  <c r="R195" i="4"/>
  <c r="Q194" i="4"/>
  <c r="AD193" i="3"/>
  <c r="AC193" i="3"/>
  <c r="AD193" i="2"/>
  <c r="AC193" i="2"/>
  <c r="AF195" i="2"/>
  <c r="X195" i="2"/>
  <c r="J196" i="2"/>
  <c r="AE195" i="2"/>
  <c r="W195" i="2"/>
  <c r="V195" i="2"/>
  <c r="N195" i="2"/>
  <c r="M195" i="2"/>
  <c r="AB195" i="2"/>
  <c r="L195" i="2"/>
  <c r="AI195" i="2"/>
  <c r="AK195" i="2" s="1"/>
  <c r="AA195" i="2"/>
  <c r="S195" i="2"/>
  <c r="T195" i="2" s="1"/>
  <c r="K195" i="2"/>
  <c r="AH195" i="2"/>
  <c r="AJ195" i="2" s="1"/>
  <c r="Z195" i="2"/>
  <c r="AG195" i="2"/>
  <c r="Y195" i="2"/>
  <c r="I195" i="2"/>
  <c r="R195" i="3"/>
  <c r="O194" i="3"/>
  <c r="Q194" i="3" s="1"/>
  <c r="R195" i="2"/>
  <c r="O194" i="2"/>
  <c r="Q194" i="2" s="1"/>
  <c r="AD193" i="4"/>
  <c r="AC193" i="4"/>
  <c r="J196" i="4"/>
  <c r="AE195" i="4"/>
  <c r="W195" i="4"/>
  <c r="V195" i="4"/>
  <c r="N195" i="4"/>
  <c r="O195" i="4" s="1"/>
  <c r="M195" i="4"/>
  <c r="AB195" i="4"/>
  <c r="L195" i="4"/>
  <c r="AI195" i="4"/>
  <c r="AK195" i="4" s="1"/>
  <c r="AA195" i="4"/>
  <c r="S195" i="4"/>
  <c r="T195" i="4" s="1"/>
  <c r="K195" i="4"/>
  <c r="AH195" i="4"/>
  <c r="AJ195" i="4" s="1"/>
  <c r="Z195" i="4"/>
  <c r="AG195" i="4"/>
  <c r="Y195" i="4"/>
  <c r="I195" i="4"/>
  <c r="AF195" i="4"/>
  <c r="X195" i="4"/>
  <c r="AD194" i="3" l="1"/>
  <c r="AC194" i="3"/>
  <c r="AG196" i="3"/>
  <c r="Y196" i="3"/>
  <c r="I196" i="3"/>
  <c r="AF196" i="3"/>
  <c r="X196" i="3"/>
  <c r="J197" i="3"/>
  <c r="AE196" i="3"/>
  <c r="W196" i="3"/>
  <c r="V196" i="3"/>
  <c r="N196" i="3"/>
  <c r="M196" i="3"/>
  <c r="AB196" i="3"/>
  <c r="L196" i="3"/>
  <c r="AI196" i="3"/>
  <c r="AK196" i="3" s="1"/>
  <c r="AA196" i="3"/>
  <c r="S196" i="3"/>
  <c r="T196" i="3" s="1"/>
  <c r="K196" i="3"/>
  <c r="AH196" i="3"/>
  <c r="AJ196" i="3" s="1"/>
  <c r="Z196" i="3"/>
  <c r="AH196" i="4"/>
  <c r="AJ196" i="4" s="1"/>
  <c r="Z196" i="4"/>
  <c r="AG196" i="4"/>
  <c r="Y196" i="4"/>
  <c r="I196" i="4"/>
  <c r="AF196" i="4"/>
  <c r="X196" i="4"/>
  <c r="J197" i="4"/>
  <c r="AE196" i="4"/>
  <c r="W196" i="4"/>
  <c r="V196" i="4"/>
  <c r="N196" i="4"/>
  <c r="O196" i="4" s="1"/>
  <c r="M196" i="4"/>
  <c r="AB196" i="4"/>
  <c r="L196" i="4"/>
  <c r="AI196" i="4"/>
  <c r="AK196" i="4" s="1"/>
  <c r="AA196" i="4"/>
  <c r="S196" i="4"/>
  <c r="T196" i="4" s="1"/>
  <c r="K196" i="4"/>
  <c r="AI196" i="2"/>
  <c r="AK196" i="2" s="1"/>
  <c r="AA196" i="2"/>
  <c r="S196" i="2"/>
  <c r="T196" i="2" s="1"/>
  <c r="K196" i="2"/>
  <c r="AH196" i="2"/>
  <c r="AJ196" i="2" s="1"/>
  <c r="Z196" i="2"/>
  <c r="AG196" i="2"/>
  <c r="Y196" i="2"/>
  <c r="I196" i="2"/>
  <c r="AF196" i="2"/>
  <c r="X196" i="2"/>
  <c r="J197" i="2"/>
  <c r="AE196" i="2"/>
  <c r="W196" i="2"/>
  <c r="V196" i="2"/>
  <c r="N196" i="2"/>
  <c r="M196" i="2"/>
  <c r="AB196" i="2"/>
  <c r="L196" i="2"/>
  <c r="AD194" i="4"/>
  <c r="AC194" i="4"/>
  <c r="R196" i="3"/>
  <c r="O195" i="3"/>
  <c r="Q195" i="3" s="1"/>
  <c r="R196" i="4"/>
  <c r="Q195" i="4"/>
  <c r="AC194" i="2"/>
  <c r="AD194" i="2"/>
  <c r="R196" i="2"/>
  <c r="O195" i="2"/>
  <c r="Q195" i="2" s="1"/>
  <c r="AB197" i="3" l="1"/>
  <c r="L197" i="3"/>
  <c r="AI197" i="3"/>
  <c r="AK197" i="3" s="1"/>
  <c r="AA197" i="3"/>
  <c r="S197" i="3"/>
  <c r="T197" i="3" s="1"/>
  <c r="K197" i="3"/>
  <c r="AH197" i="3"/>
  <c r="AJ197" i="3" s="1"/>
  <c r="Z197" i="3"/>
  <c r="AG197" i="3"/>
  <c r="Y197" i="3"/>
  <c r="I197" i="3"/>
  <c r="AF197" i="3"/>
  <c r="X197" i="3"/>
  <c r="J198" i="3"/>
  <c r="AE197" i="3"/>
  <c r="W197" i="3"/>
  <c r="V197" i="3"/>
  <c r="N197" i="3"/>
  <c r="M197" i="3"/>
  <c r="M197" i="4"/>
  <c r="AB197" i="4"/>
  <c r="L197" i="4"/>
  <c r="AI197" i="4"/>
  <c r="AK197" i="4" s="1"/>
  <c r="AA197" i="4"/>
  <c r="S197" i="4"/>
  <c r="T197" i="4" s="1"/>
  <c r="K197" i="4"/>
  <c r="AH197" i="4"/>
  <c r="AJ197" i="4" s="1"/>
  <c r="Z197" i="4"/>
  <c r="AG197" i="4"/>
  <c r="Y197" i="4"/>
  <c r="I197" i="4"/>
  <c r="AF197" i="4"/>
  <c r="X197" i="4"/>
  <c r="J198" i="4"/>
  <c r="AE197" i="4"/>
  <c r="W197" i="4"/>
  <c r="V197" i="4"/>
  <c r="N197" i="4"/>
  <c r="O197" i="4" s="1"/>
  <c r="AD195" i="2"/>
  <c r="AC195" i="2"/>
  <c r="R197" i="3"/>
  <c r="O196" i="3"/>
  <c r="Q196" i="3" s="1"/>
  <c r="AD195" i="3"/>
  <c r="AC195" i="3"/>
  <c r="R197" i="2"/>
  <c r="O196" i="2"/>
  <c r="Q196" i="2" s="1"/>
  <c r="AD195" i="4"/>
  <c r="AC195" i="4"/>
  <c r="V197" i="2"/>
  <c r="N197" i="2"/>
  <c r="M197" i="2"/>
  <c r="AB197" i="2"/>
  <c r="L197" i="2"/>
  <c r="AI197" i="2"/>
  <c r="AK197" i="2" s="1"/>
  <c r="AA197" i="2"/>
  <c r="S197" i="2"/>
  <c r="T197" i="2" s="1"/>
  <c r="K197" i="2"/>
  <c r="AH197" i="2"/>
  <c r="AJ197" i="2" s="1"/>
  <c r="Z197" i="2"/>
  <c r="AG197" i="2"/>
  <c r="Y197" i="2"/>
  <c r="I197" i="2"/>
  <c r="AF197" i="2"/>
  <c r="X197" i="2"/>
  <c r="J198" i="2"/>
  <c r="AE197" i="2"/>
  <c r="W197" i="2"/>
  <c r="R197" i="4"/>
  <c r="Q196" i="4"/>
  <c r="R198" i="4" l="1"/>
  <c r="Q197" i="4"/>
  <c r="J199" i="3"/>
  <c r="AE198" i="3"/>
  <c r="W198" i="3"/>
  <c r="V198" i="3"/>
  <c r="N198" i="3"/>
  <c r="M198" i="3"/>
  <c r="AB198" i="3"/>
  <c r="L198" i="3"/>
  <c r="AI198" i="3"/>
  <c r="AK198" i="3" s="1"/>
  <c r="AA198" i="3"/>
  <c r="S198" i="3"/>
  <c r="T198" i="3" s="1"/>
  <c r="K198" i="3"/>
  <c r="AH198" i="3"/>
  <c r="AJ198" i="3" s="1"/>
  <c r="Z198" i="3"/>
  <c r="AG198" i="3"/>
  <c r="Y198" i="3"/>
  <c r="I198" i="3"/>
  <c r="AF198" i="3"/>
  <c r="X198" i="3"/>
  <c r="AD196" i="2"/>
  <c r="AC196" i="2"/>
  <c r="AG198" i="2"/>
  <c r="Y198" i="2"/>
  <c r="I198" i="2"/>
  <c r="AF198" i="2"/>
  <c r="X198" i="2"/>
  <c r="J199" i="2"/>
  <c r="AE198" i="2"/>
  <c r="W198" i="2"/>
  <c r="V198" i="2"/>
  <c r="N198" i="2"/>
  <c r="M198" i="2"/>
  <c r="AB198" i="2"/>
  <c r="L198" i="2"/>
  <c r="AI198" i="2"/>
  <c r="AK198" i="2" s="1"/>
  <c r="AA198" i="2"/>
  <c r="S198" i="2"/>
  <c r="T198" i="2" s="1"/>
  <c r="K198" i="2"/>
  <c r="AH198" i="2"/>
  <c r="AJ198" i="2" s="1"/>
  <c r="Z198" i="2"/>
  <c r="AD196" i="3"/>
  <c r="AC196" i="3"/>
  <c r="R198" i="2"/>
  <c r="O197" i="2"/>
  <c r="Q197" i="2" s="1"/>
  <c r="AD196" i="4"/>
  <c r="AC196" i="4"/>
  <c r="R198" i="3"/>
  <c r="O197" i="3"/>
  <c r="Q197" i="3" s="1"/>
  <c r="AF198" i="4"/>
  <c r="X198" i="4"/>
  <c r="J199" i="4"/>
  <c r="AE198" i="4"/>
  <c r="W198" i="4"/>
  <c r="V198" i="4"/>
  <c r="N198" i="4"/>
  <c r="O198" i="4" s="1"/>
  <c r="M198" i="4"/>
  <c r="AB198" i="4"/>
  <c r="L198" i="4"/>
  <c r="AI198" i="4"/>
  <c r="AK198" i="4" s="1"/>
  <c r="AA198" i="4"/>
  <c r="S198" i="4"/>
  <c r="T198" i="4" s="1"/>
  <c r="K198" i="4"/>
  <c r="AH198" i="4"/>
  <c r="AJ198" i="4" s="1"/>
  <c r="Z198" i="4"/>
  <c r="AG198" i="4"/>
  <c r="Y198" i="4"/>
  <c r="I198" i="4"/>
  <c r="R199" i="3" l="1"/>
  <c r="O198" i="3"/>
  <c r="Q198" i="3" s="1"/>
  <c r="AB199" i="2"/>
  <c r="L199" i="2"/>
  <c r="AI199" i="2"/>
  <c r="AK199" i="2" s="1"/>
  <c r="AA199" i="2"/>
  <c r="S199" i="2"/>
  <c r="T199" i="2" s="1"/>
  <c r="K199" i="2"/>
  <c r="AH199" i="2"/>
  <c r="AJ199" i="2" s="1"/>
  <c r="Z199" i="2"/>
  <c r="AG199" i="2"/>
  <c r="Y199" i="2"/>
  <c r="I199" i="2"/>
  <c r="AF199" i="2"/>
  <c r="X199" i="2"/>
  <c r="J200" i="2"/>
  <c r="AE199" i="2"/>
  <c r="W199" i="2"/>
  <c r="V199" i="2"/>
  <c r="N199" i="2"/>
  <c r="M199" i="2"/>
  <c r="AI199" i="4"/>
  <c r="AK199" i="4" s="1"/>
  <c r="AA199" i="4"/>
  <c r="S199" i="4"/>
  <c r="T199" i="4" s="1"/>
  <c r="K199" i="4"/>
  <c r="AH199" i="4"/>
  <c r="AJ199" i="4" s="1"/>
  <c r="Z199" i="4"/>
  <c r="AG199" i="4"/>
  <c r="Y199" i="4"/>
  <c r="I199" i="4"/>
  <c r="AF199" i="4"/>
  <c r="X199" i="4"/>
  <c r="J200" i="4"/>
  <c r="AE199" i="4"/>
  <c r="W199" i="4"/>
  <c r="V199" i="4"/>
  <c r="N199" i="4"/>
  <c r="O199" i="4" s="1"/>
  <c r="M199" i="4"/>
  <c r="AB199" i="4"/>
  <c r="L199" i="4"/>
  <c r="AD197" i="3"/>
  <c r="AC197" i="3"/>
  <c r="AH199" i="3"/>
  <c r="AJ199" i="3" s="1"/>
  <c r="Z199" i="3"/>
  <c r="AG199" i="3"/>
  <c r="Y199" i="3"/>
  <c r="I199" i="3"/>
  <c r="AF199" i="3"/>
  <c r="X199" i="3"/>
  <c r="J200" i="3"/>
  <c r="AE199" i="3"/>
  <c r="W199" i="3"/>
  <c r="V199" i="3"/>
  <c r="N199" i="3"/>
  <c r="M199" i="3"/>
  <c r="AB199" i="3"/>
  <c r="L199" i="3"/>
  <c r="AI199" i="3"/>
  <c r="AK199" i="3" s="1"/>
  <c r="AA199" i="3"/>
  <c r="S199" i="3"/>
  <c r="T199" i="3" s="1"/>
  <c r="K199" i="3"/>
  <c r="AC197" i="4"/>
  <c r="AD197" i="4"/>
  <c r="AD197" i="2"/>
  <c r="AC197" i="2"/>
  <c r="R199" i="2"/>
  <c r="O198" i="2"/>
  <c r="Q198" i="2" s="1"/>
  <c r="R199" i="4"/>
  <c r="Q198" i="4"/>
  <c r="J201" i="2" l="1"/>
  <c r="AE200" i="2"/>
  <c r="W200" i="2"/>
  <c r="V200" i="2"/>
  <c r="N200" i="2"/>
  <c r="M200" i="2"/>
  <c r="AB200" i="2"/>
  <c r="L200" i="2"/>
  <c r="AI200" i="2"/>
  <c r="AK200" i="2" s="1"/>
  <c r="AA200" i="2"/>
  <c r="S200" i="2"/>
  <c r="T200" i="2" s="1"/>
  <c r="K200" i="2"/>
  <c r="AH200" i="2"/>
  <c r="AJ200" i="2" s="1"/>
  <c r="Z200" i="2"/>
  <c r="AG200" i="2"/>
  <c r="Y200" i="2"/>
  <c r="I200" i="2"/>
  <c r="AF200" i="2"/>
  <c r="X200" i="2"/>
  <c r="AD198" i="4"/>
  <c r="AC198" i="4"/>
  <c r="R200" i="2"/>
  <c r="O199" i="2"/>
  <c r="Q199" i="2" s="1"/>
  <c r="R200" i="4"/>
  <c r="Q199" i="4"/>
  <c r="M200" i="3"/>
  <c r="AB200" i="3"/>
  <c r="L200" i="3"/>
  <c r="AI200" i="3"/>
  <c r="AK200" i="3" s="1"/>
  <c r="AA200" i="3"/>
  <c r="S200" i="3"/>
  <c r="T200" i="3" s="1"/>
  <c r="K200" i="3"/>
  <c r="AH200" i="3"/>
  <c r="AJ200" i="3" s="1"/>
  <c r="Z200" i="3"/>
  <c r="AG200" i="3"/>
  <c r="Y200" i="3"/>
  <c r="I200" i="3"/>
  <c r="AF200" i="3"/>
  <c r="X200" i="3"/>
  <c r="J201" i="3"/>
  <c r="AE200" i="3"/>
  <c r="W200" i="3"/>
  <c r="V200" i="3"/>
  <c r="N200" i="3"/>
  <c r="V200" i="4"/>
  <c r="N200" i="4"/>
  <c r="O200" i="4" s="1"/>
  <c r="M200" i="4"/>
  <c r="AB200" i="4"/>
  <c r="L200" i="4"/>
  <c r="AI200" i="4"/>
  <c r="AK200" i="4" s="1"/>
  <c r="AA200" i="4"/>
  <c r="S200" i="4"/>
  <c r="T200" i="4" s="1"/>
  <c r="K200" i="4"/>
  <c r="AH200" i="4"/>
  <c r="AJ200" i="4" s="1"/>
  <c r="Z200" i="4"/>
  <c r="AG200" i="4"/>
  <c r="Y200" i="4"/>
  <c r="I200" i="4"/>
  <c r="AF200" i="4"/>
  <c r="X200" i="4"/>
  <c r="J201" i="4"/>
  <c r="AE200" i="4"/>
  <c r="W200" i="4"/>
  <c r="AD198" i="3"/>
  <c r="AC198" i="3"/>
  <c r="R200" i="3"/>
  <c r="O199" i="3"/>
  <c r="Q199" i="3" s="1"/>
  <c r="AD198" i="2"/>
  <c r="AC198" i="2"/>
  <c r="R201" i="4" l="1"/>
  <c r="Q200" i="4"/>
  <c r="R201" i="3"/>
  <c r="O200" i="3"/>
  <c r="Q200" i="3" s="1"/>
  <c r="R201" i="2"/>
  <c r="O200" i="2"/>
  <c r="Q200" i="2" s="1"/>
  <c r="AD199" i="3"/>
  <c r="AC199" i="3"/>
  <c r="AD199" i="4"/>
  <c r="AC199" i="4"/>
  <c r="AF201" i="3"/>
  <c r="X201" i="3"/>
  <c r="J202" i="3"/>
  <c r="AE201" i="3"/>
  <c r="W201" i="3"/>
  <c r="V201" i="3"/>
  <c r="N201" i="3"/>
  <c r="M201" i="3"/>
  <c r="AB201" i="3"/>
  <c r="L201" i="3"/>
  <c r="AI201" i="3"/>
  <c r="AK201" i="3" s="1"/>
  <c r="AA201" i="3"/>
  <c r="S201" i="3"/>
  <c r="T201" i="3" s="1"/>
  <c r="K201" i="3"/>
  <c r="AH201" i="3"/>
  <c r="AJ201" i="3" s="1"/>
  <c r="Z201" i="3"/>
  <c r="AG201" i="3"/>
  <c r="Y201" i="3"/>
  <c r="I201" i="3"/>
  <c r="AG201" i="4"/>
  <c r="Y201" i="4"/>
  <c r="I201" i="4"/>
  <c r="AF201" i="4"/>
  <c r="X201" i="4"/>
  <c r="J202" i="4"/>
  <c r="AE201" i="4"/>
  <c r="W201" i="4"/>
  <c r="V201" i="4"/>
  <c r="N201" i="4"/>
  <c r="O201" i="4" s="1"/>
  <c r="M201" i="4"/>
  <c r="AB201" i="4"/>
  <c r="L201" i="4"/>
  <c r="AI201" i="4"/>
  <c r="AK201" i="4" s="1"/>
  <c r="AA201" i="4"/>
  <c r="S201" i="4"/>
  <c r="T201" i="4" s="1"/>
  <c r="K201" i="4"/>
  <c r="AH201" i="4"/>
  <c r="AJ201" i="4" s="1"/>
  <c r="Z201" i="4"/>
  <c r="AD199" i="2"/>
  <c r="AC199" i="2"/>
  <c r="AH201" i="2"/>
  <c r="AJ201" i="2" s="1"/>
  <c r="Z201" i="2"/>
  <c r="AG201" i="2"/>
  <c r="Y201" i="2"/>
  <c r="I201" i="2"/>
  <c r="AF201" i="2"/>
  <c r="X201" i="2"/>
  <c r="J202" i="2"/>
  <c r="AE201" i="2"/>
  <c r="W201" i="2"/>
  <c r="V201" i="2"/>
  <c r="N201" i="2"/>
  <c r="M201" i="2"/>
  <c r="AB201" i="2"/>
  <c r="L201" i="2"/>
  <c r="AI201" i="2"/>
  <c r="AK201" i="2" s="1"/>
  <c r="AA201" i="2"/>
  <c r="S201" i="2"/>
  <c r="T201" i="2" s="1"/>
  <c r="K201" i="2"/>
  <c r="AI202" i="3" l="1"/>
  <c r="AK202" i="3" s="1"/>
  <c r="AA202" i="3"/>
  <c r="S202" i="3"/>
  <c r="T202" i="3" s="1"/>
  <c r="K202" i="3"/>
  <c r="AH202" i="3"/>
  <c r="AJ202" i="3" s="1"/>
  <c r="Z202" i="3"/>
  <c r="AG202" i="3"/>
  <c r="Y202" i="3"/>
  <c r="I202" i="3"/>
  <c r="AF202" i="3"/>
  <c r="X202" i="3"/>
  <c r="J203" i="3"/>
  <c r="AE202" i="3"/>
  <c r="W202" i="3"/>
  <c r="V202" i="3"/>
  <c r="N202" i="3"/>
  <c r="M202" i="3"/>
  <c r="AB202" i="3"/>
  <c r="L202" i="3"/>
  <c r="AD200" i="2"/>
  <c r="AC200" i="2"/>
  <c r="AC200" i="3"/>
  <c r="AD200" i="3"/>
  <c r="M202" i="2"/>
  <c r="AB202" i="2"/>
  <c r="L202" i="2"/>
  <c r="AI202" i="2"/>
  <c r="AK202" i="2" s="1"/>
  <c r="AA202" i="2"/>
  <c r="S202" i="2"/>
  <c r="T202" i="2" s="1"/>
  <c r="K202" i="2"/>
  <c r="AH202" i="2"/>
  <c r="AJ202" i="2" s="1"/>
  <c r="Z202" i="2"/>
  <c r="AG202" i="2"/>
  <c r="Y202" i="2"/>
  <c r="I202" i="2"/>
  <c r="AF202" i="2"/>
  <c r="X202" i="2"/>
  <c r="J203" i="2"/>
  <c r="AE202" i="2"/>
  <c r="W202" i="2"/>
  <c r="V202" i="2"/>
  <c r="N202" i="2"/>
  <c r="R202" i="3"/>
  <c r="O201" i="3"/>
  <c r="Q201" i="3" s="1"/>
  <c r="AB202" i="4"/>
  <c r="L202" i="4"/>
  <c r="AI202" i="4"/>
  <c r="AK202" i="4" s="1"/>
  <c r="AA202" i="4"/>
  <c r="S202" i="4"/>
  <c r="T202" i="4" s="1"/>
  <c r="K202" i="4"/>
  <c r="AH202" i="4"/>
  <c r="AJ202" i="4" s="1"/>
  <c r="Z202" i="4"/>
  <c r="AG202" i="4"/>
  <c r="Y202" i="4"/>
  <c r="I202" i="4"/>
  <c r="AF202" i="4"/>
  <c r="X202" i="4"/>
  <c r="J203" i="4"/>
  <c r="AE202" i="4"/>
  <c r="W202" i="4"/>
  <c r="V202" i="4"/>
  <c r="N202" i="4"/>
  <c r="O202" i="4" s="1"/>
  <c r="M202" i="4"/>
  <c r="R202" i="4"/>
  <c r="Q201" i="4"/>
  <c r="AD200" i="4"/>
  <c r="AC200" i="4"/>
  <c r="R202" i="2"/>
  <c r="O201" i="2"/>
  <c r="Q201" i="2" s="1"/>
  <c r="R203" i="3" l="1"/>
  <c r="O202" i="3"/>
  <c r="Q202" i="3" s="1"/>
  <c r="AD201" i="2"/>
  <c r="AC201" i="2"/>
  <c r="AF203" i="2"/>
  <c r="X203" i="2"/>
  <c r="J204" i="2"/>
  <c r="AE203" i="2"/>
  <c r="W203" i="2"/>
  <c r="V203" i="2"/>
  <c r="N203" i="2"/>
  <c r="M203" i="2"/>
  <c r="AB203" i="2"/>
  <c r="L203" i="2"/>
  <c r="AI203" i="2"/>
  <c r="AK203" i="2" s="1"/>
  <c r="AA203" i="2"/>
  <c r="S203" i="2"/>
  <c r="T203" i="2" s="1"/>
  <c r="K203" i="2"/>
  <c r="AH203" i="2"/>
  <c r="AJ203" i="2" s="1"/>
  <c r="Z203" i="2"/>
  <c r="AG203" i="2"/>
  <c r="Y203" i="2"/>
  <c r="I203" i="2"/>
  <c r="V203" i="3"/>
  <c r="N203" i="3"/>
  <c r="M203" i="3"/>
  <c r="AB203" i="3"/>
  <c r="L203" i="3"/>
  <c r="AI203" i="3"/>
  <c r="AK203" i="3" s="1"/>
  <c r="AA203" i="3"/>
  <c r="S203" i="3"/>
  <c r="T203" i="3" s="1"/>
  <c r="K203" i="3"/>
  <c r="AH203" i="3"/>
  <c r="AJ203" i="3" s="1"/>
  <c r="Z203" i="3"/>
  <c r="AG203" i="3"/>
  <c r="Y203" i="3"/>
  <c r="I203" i="3"/>
  <c r="AF203" i="3"/>
  <c r="X203" i="3"/>
  <c r="J204" i="3"/>
  <c r="AE203" i="3"/>
  <c r="W203" i="3"/>
  <c r="AD201" i="3"/>
  <c r="AC201" i="3"/>
  <c r="R203" i="4"/>
  <c r="Q202" i="4"/>
  <c r="AD201" i="4"/>
  <c r="AC201" i="4"/>
  <c r="J204" i="4"/>
  <c r="AE203" i="4"/>
  <c r="W203" i="4"/>
  <c r="V203" i="4"/>
  <c r="N203" i="4"/>
  <c r="O203" i="4" s="1"/>
  <c r="M203" i="4"/>
  <c r="AB203" i="4"/>
  <c r="L203" i="4"/>
  <c r="AI203" i="4"/>
  <c r="AK203" i="4" s="1"/>
  <c r="AA203" i="4"/>
  <c r="S203" i="4"/>
  <c r="T203" i="4" s="1"/>
  <c r="K203" i="4"/>
  <c r="AH203" i="4"/>
  <c r="AJ203" i="4" s="1"/>
  <c r="Z203" i="4"/>
  <c r="AG203" i="4"/>
  <c r="Y203" i="4"/>
  <c r="I203" i="4"/>
  <c r="AF203" i="4"/>
  <c r="X203" i="4"/>
  <c r="R203" i="2"/>
  <c r="O202" i="2"/>
  <c r="Q202" i="2" s="1"/>
  <c r="AC202" i="2" l="1"/>
  <c r="AD202" i="2"/>
  <c r="AI204" i="2"/>
  <c r="AK204" i="2" s="1"/>
  <c r="AA204" i="2"/>
  <c r="S204" i="2"/>
  <c r="T204" i="2" s="1"/>
  <c r="K204" i="2"/>
  <c r="AH204" i="2"/>
  <c r="AJ204" i="2" s="1"/>
  <c r="Z204" i="2"/>
  <c r="AG204" i="2"/>
  <c r="Y204" i="2"/>
  <c r="I204" i="2"/>
  <c r="AF204" i="2"/>
  <c r="X204" i="2"/>
  <c r="J205" i="2"/>
  <c r="AE204" i="2"/>
  <c r="W204" i="2"/>
  <c r="V204" i="2"/>
  <c r="N204" i="2"/>
  <c r="M204" i="2"/>
  <c r="AB204" i="2"/>
  <c r="L204" i="2"/>
  <c r="AH204" i="4"/>
  <c r="AJ204" i="4" s="1"/>
  <c r="Z204" i="4"/>
  <c r="AG204" i="4"/>
  <c r="Y204" i="4"/>
  <c r="I204" i="4"/>
  <c r="AF204" i="4"/>
  <c r="X204" i="4"/>
  <c r="J205" i="4"/>
  <c r="AE204" i="4"/>
  <c r="W204" i="4"/>
  <c r="V204" i="4"/>
  <c r="N204" i="4"/>
  <c r="O204" i="4" s="1"/>
  <c r="M204" i="4"/>
  <c r="AB204" i="4"/>
  <c r="L204" i="4"/>
  <c r="AI204" i="4"/>
  <c r="AK204" i="4" s="1"/>
  <c r="AA204" i="4"/>
  <c r="S204" i="4"/>
  <c r="T204" i="4" s="1"/>
  <c r="K204" i="4"/>
  <c r="AD202" i="4"/>
  <c r="AC202" i="4"/>
  <c r="R204" i="2"/>
  <c r="O203" i="2"/>
  <c r="Q203" i="2" s="1"/>
  <c r="R204" i="3"/>
  <c r="O203" i="3"/>
  <c r="Q203" i="3" s="1"/>
  <c r="AD202" i="3"/>
  <c r="AC202" i="3"/>
  <c r="R204" i="4"/>
  <c r="Q203" i="4"/>
  <c r="AG204" i="3"/>
  <c r="Y204" i="3"/>
  <c r="I204" i="3"/>
  <c r="AF204" i="3"/>
  <c r="X204" i="3"/>
  <c r="J205" i="3"/>
  <c r="AE204" i="3"/>
  <c r="W204" i="3"/>
  <c r="V204" i="3"/>
  <c r="N204" i="3"/>
  <c r="M204" i="3"/>
  <c r="AB204" i="3"/>
  <c r="L204" i="3"/>
  <c r="AI204" i="3"/>
  <c r="AK204" i="3" s="1"/>
  <c r="AA204" i="3"/>
  <c r="S204" i="3"/>
  <c r="T204" i="3" s="1"/>
  <c r="K204" i="3"/>
  <c r="AH204" i="3"/>
  <c r="AJ204" i="3" s="1"/>
  <c r="Z204" i="3"/>
  <c r="M205" i="4" l="1"/>
  <c r="AB205" i="4"/>
  <c r="L205" i="4"/>
  <c r="AI205" i="4"/>
  <c r="AK205" i="4" s="1"/>
  <c r="AA205" i="4"/>
  <c r="S205" i="4"/>
  <c r="T205" i="4" s="1"/>
  <c r="K205" i="4"/>
  <c r="AH205" i="4"/>
  <c r="AJ205" i="4" s="1"/>
  <c r="Z205" i="4"/>
  <c r="AG205" i="4"/>
  <c r="Y205" i="4"/>
  <c r="I205" i="4"/>
  <c r="AF205" i="4"/>
  <c r="X205" i="4"/>
  <c r="J206" i="4"/>
  <c r="AE205" i="4"/>
  <c r="W205" i="4"/>
  <c r="V205" i="4"/>
  <c r="N205" i="4"/>
  <c r="O205" i="4" s="1"/>
  <c r="V205" i="2"/>
  <c r="N205" i="2"/>
  <c r="M205" i="2"/>
  <c r="AB205" i="2"/>
  <c r="L205" i="2"/>
  <c r="AI205" i="2"/>
  <c r="AK205" i="2" s="1"/>
  <c r="AA205" i="2"/>
  <c r="S205" i="2"/>
  <c r="T205" i="2" s="1"/>
  <c r="K205" i="2"/>
  <c r="AH205" i="2"/>
  <c r="AJ205" i="2" s="1"/>
  <c r="Z205" i="2"/>
  <c r="AG205" i="2"/>
  <c r="Y205" i="2"/>
  <c r="I205" i="2"/>
  <c r="AF205" i="2"/>
  <c r="X205" i="2"/>
  <c r="J206" i="2"/>
  <c r="AE205" i="2"/>
  <c r="W205" i="2"/>
  <c r="AD203" i="4"/>
  <c r="AC203" i="4"/>
  <c r="AD203" i="3"/>
  <c r="AC203" i="3"/>
  <c r="AD203" i="2"/>
  <c r="AC203" i="2"/>
  <c r="R205" i="4"/>
  <c r="Q204" i="4"/>
  <c r="R205" i="2"/>
  <c r="O204" i="2"/>
  <c r="Q204" i="2" s="1"/>
  <c r="R205" i="3"/>
  <c r="O204" i="3"/>
  <c r="Q204" i="3" s="1"/>
  <c r="AB205" i="3"/>
  <c r="L205" i="3"/>
  <c r="AI205" i="3"/>
  <c r="AK205" i="3" s="1"/>
  <c r="AA205" i="3"/>
  <c r="S205" i="3"/>
  <c r="T205" i="3" s="1"/>
  <c r="K205" i="3"/>
  <c r="AH205" i="3"/>
  <c r="AJ205" i="3" s="1"/>
  <c r="Z205" i="3"/>
  <c r="AG205" i="3"/>
  <c r="Y205" i="3"/>
  <c r="I205" i="3"/>
  <c r="AF205" i="3"/>
  <c r="X205" i="3"/>
  <c r="J206" i="3"/>
  <c r="AE205" i="3"/>
  <c r="W205" i="3"/>
  <c r="V205" i="3"/>
  <c r="N205" i="3"/>
  <c r="M205" i="3"/>
  <c r="AF206" i="4" l="1"/>
  <c r="X206" i="4"/>
  <c r="J207" i="4"/>
  <c r="AE206" i="4"/>
  <c r="W206" i="4"/>
  <c r="V206" i="4"/>
  <c r="N206" i="4"/>
  <c r="O206" i="4" s="1"/>
  <c r="M206" i="4"/>
  <c r="AB206" i="4"/>
  <c r="L206" i="4"/>
  <c r="AI206" i="4"/>
  <c r="AK206" i="4" s="1"/>
  <c r="AA206" i="4"/>
  <c r="S206" i="4"/>
  <c r="T206" i="4" s="1"/>
  <c r="K206" i="4"/>
  <c r="AH206" i="4"/>
  <c r="AJ206" i="4" s="1"/>
  <c r="Z206" i="4"/>
  <c r="AG206" i="4"/>
  <c r="Y206" i="4"/>
  <c r="I206" i="4"/>
  <c r="R206" i="3"/>
  <c r="O205" i="3"/>
  <c r="Q205" i="3" s="1"/>
  <c r="AD204" i="4"/>
  <c r="AC204" i="4"/>
  <c r="AG206" i="2"/>
  <c r="Y206" i="2"/>
  <c r="I206" i="2"/>
  <c r="AF206" i="2"/>
  <c r="X206" i="2"/>
  <c r="J207" i="2"/>
  <c r="AE206" i="2"/>
  <c r="W206" i="2"/>
  <c r="V206" i="2"/>
  <c r="N206" i="2"/>
  <c r="M206" i="2"/>
  <c r="AB206" i="2"/>
  <c r="L206" i="2"/>
  <c r="AI206" i="2"/>
  <c r="AK206" i="2" s="1"/>
  <c r="AA206" i="2"/>
  <c r="S206" i="2"/>
  <c r="T206" i="2" s="1"/>
  <c r="K206" i="2"/>
  <c r="AH206" i="2"/>
  <c r="AJ206" i="2" s="1"/>
  <c r="Z206" i="2"/>
  <c r="R206" i="4"/>
  <c r="Q205" i="4"/>
  <c r="AD204" i="3"/>
  <c r="AC204" i="3"/>
  <c r="J207" i="3"/>
  <c r="AE206" i="3"/>
  <c r="W206" i="3"/>
  <c r="V206" i="3"/>
  <c r="N206" i="3"/>
  <c r="M206" i="3"/>
  <c r="AB206" i="3"/>
  <c r="L206" i="3"/>
  <c r="AI206" i="3"/>
  <c r="AK206" i="3" s="1"/>
  <c r="AA206" i="3"/>
  <c r="S206" i="3"/>
  <c r="T206" i="3" s="1"/>
  <c r="K206" i="3"/>
  <c r="AH206" i="3"/>
  <c r="AJ206" i="3" s="1"/>
  <c r="Z206" i="3"/>
  <c r="AG206" i="3"/>
  <c r="Y206" i="3"/>
  <c r="I206" i="3"/>
  <c r="AF206" i="3"/>
  <c r="X206" i="3"/>
  <c r="R206" i="2"/>
  <c r="O205" i="2"/>
  <c r="Q205" i="2" s="1"/>
  <c r="AD204" i="2"/>
  <c r="AC204" i="2"/>
  <c r="AC205" i="4" l="1"/>
  <c r="AD205" i="4"/>
  <c r="R207" i="4"/>
  <c r="Q206" i="4"/>
  <c r="AD205" i="2"/>
  <c r="AC205" i="2"/>
  <c r="AI207" i="4"/>
  <c r="AK207" i="4" s="1"/>
  <c r="AA207" i="4"/>
  <c r="S207" i="4"/>
  <c r="T207" i="4" s="1"/>
  <c r="K207" i="4"/>
  <c r="AH207" i="4"/>
  <c r="AJ207" i="4" s="1"/>
  <c r="Z207" i="4"/>
  <c r="AG207" i="4"/>
  <c r="Y207" i="4"/>
  <c r="I207" i="4"/>
  <c r="AF207" i="4"/>
  <c r="X207" i="4"/>
  <c r="J208" i="4"/>
  <c r="AE207" i="4"/>
  <c r="W207" i="4"/>
  <c r="V207" i="4"/>
  <c r="N207" i="4"/>
  <c r="O207" i="4" s="1"/>
  <c r="M207" i="4"/>
  <c r="AB207" i="4"/>
  <c r="L207" i="4"/>
  <c r="AB207" i="2"/>
  <c r="L207" i="2"/>
  <c r="AI207" i="2"/>
  <c r="AK207" i="2" s="1"/>
  <c r="AA207" i="2"/>
  <c r="S207" i="2"/>
  <c r="T207" i="2" s="1"/>
  <c r="K207" i="2"/>
  <c r="AH207" i="2"/>
  <c r="AJ207" i="2" s="1"/>
  <c r="Z207" i="2"/>
  <c r="AG207" i="2"/>
  <c r="Y207" i="2"/>
  <c r="I207" i="2"/>
  <c r="AF207" i="2"/>
  <c r="X207" i="2"/>
  <c r="J208" i="2"/>
  <c r="AE207" i="2"/>
  <c r="W207" i="2"/>
  <c r="V207" i="2"/>
  <c r="N207" i="2"/>
  <c r="M207" i="2"/>
  <c r="AD205" i="3"/>
  <c r="AC205" i="3"/>
  <c r="R207" i="3"/>
  <c r="O206" i="3"/>
  <c r="Q206" i="3" s="1"/>
  <c r="R207" i="2"/>
  <c r="O206" i="2"/>
  <c r="Q206" i="2" s="1"/>
  <c r="AH207" i="3"/>
  <c r="AJ207" i="3" s="1"/>
  <c r="Z207" i="3"/>
  <c r="AG207" i="3"/>
  <c r="Y207" i="3"/>
  <c r="I207" i="3"/>
  <c r="AF207" i="3"/>
  <c r="X207" i="3"/>
  <c r="J208" i="3"/>
  <c r="AE207" i="3"/>
  <c r="W207" i="3"/>
  <c r="V207" i="3"/>
  <c r="N207" i="3"/>
  <c r="M207" i="3"/>
  <c r="AB207" i="3"/>
  <c r="L207" i="3"/>
  <c r="AI207" i="3"/>
  <c r="AK207" i="3" s="1"/>
  <c r="AA207" i="3"/>
  <c r="S207" i="3"/>
  <c r="T207" i="3" s="1"/>
  <c r="K207" i="3"/>
  <c r="R208" i="4" l="1"/>
  <c r="Q207" i="4"/>
  <c r="AD206" i="4"/>
  <c r="AC206" i="4"/>
  <c r="M208" i="3"/>
  <c r="AB208" i="3"/>
  <c r="L208" i="3"/>
  <c r="AI208" i="3"/>
  <c r="AK208" i="3" s="1"/>
  <c r="AA208" i="3"/>
  <c r="S208" i="3"/>
  <c r="T208" i="3" s="1"/>
  <c r="K208" i="3"/>
  <c r="AH208" i="3"/>
  <c r="AJ208" i="3" s="1"/>
  <c r="Z208" i="3"/>
  <c r="AG208" i="3"/>
  <c r="Y208" i="3"/>
  <c r="I208" i="3"/>
  <c r="AF208" i="3"/>
  <c r="X208" i="3"/>
  <c r="J209" i="3"/>
  <c r="AE208" i="3"/>
  <c r="W208" i="3"/>
  <c r="V208" i="3"/>
  <c r="N208" i="3"/>
  <c r="J209" i="2"/>
  <c r="AE208" i="2"/>
  <c r="W208" i="2"/>
  <c r="V208" i="2"/>
  <c r="N208" i="2"/>
  <c r="M208" i="2"/>
  <c r="AB208" i="2"/>
  <c r="L208" i="2"/>
  <c r="AI208" i="2"/>
  <c r="AK208" i="2" s="1"/>
  <c r="AA208" i="2"/>
  <c r="S208" i="2"/>
  <c r="T208" i="2" s="1"/>
  <c r="K208" i="2"/>
  <c r="AH208" i="2"/>
  <c r="AJ208" i="2" s="1"/>
  <c r="Z208" i="2"/>
  <c r="AG208" i="2"/>
  <c r="Y208" i="2"/>
  <c r="I208" i="2"/>
  <c r="AF208" i="2"/>
  <c r="X208" i="2"/>
  <c r="R208" i="2"/>
  <c r="O207" i="2"/>
  <c r="Q207" i="2" s="1"/>
  <c r="V208" i="4"/>
  <c r="N208" i="4"/>
  <c r="O208" i="4" s="1"/>
  <c r="M208" i="4"/>
  <c r="AB208" i="4"/>
  <c r="L208" i="4"/>
  <c r="AI208" i="4"/>
  <c r="AK208" i="4" s="1"/>
  <c r="AA208" i="4"/>
  <c r="S208" i="4"/>
  <c r="T208" i="4" s="1"/>
  <c r="K208" i="4"/>
  <c r="AH208" i="4"/>
  <c r="AJ208" i="4" s="1"/>
  <c r="Z208" i="4"/>
  <c r="AG208" i="4"/>
  <c r="Y208" i="4"/>
  <c r="I208" i="4"/>
  <c r="AF208" i="4"/>
  <c r="X208" i="4"/>
  <c r="J209" i="4"/>
  <c r="AE208" i="4"/>
  <c r="W208" i="4"/>
  <c r="AD206" i="3"/>
  <c r="AC206" i="3"/>
  <c r="AD206" i="2"/>
  <c r="AC206" i="2"/>
  <c r="R208" i="3"/>
  <c r="O207" i="3"/>
  <c r="Q207" i="3" s="1"/>
  <c r="R209" i="3" l="1"/>
  <c r="O208" i="3"/>
  <c r="Q208" i="3" s="1"/>
  <c r="AG209" i="4"/>
  <c r="Y209" i="4"/>
  <c r="I209" i="4"/>
  <c r="AF209" i="4"/>
  <c r="X209" i="4"/>
  <c r="J210" i="4"/>
  <c r="AE209" i="4"/>
  <c r="W209" i="4"/>
  <c r="V209" i="4"/>
  <c r="N209" i="4"/>
  <c r="O209" i="4" s="1"/>
  <c r="M209" i="4"/>
  <c r="AB209" i="4"/>
  <c r="L209" i="4"/>
  <c r="AI209" i="4"/>
  <c r="AK209" i="4" s="1"/>
  <c r="AA209" i="4"/>
  <c r="S209" i="4"/>
  <c r="T209" i="4" s="1"/>
  <c r="K209" i="4"/>
  <c r="AH209" i="4"/>
  <c r="AJ209" i="4" s="1"/>
  <c r="Z209" i="4"/>
  <c r="R209" i="2"/>
  <c r="O208" i="2"/>
  <c r="Q208" i="2" s="1"/>
  <c r="AF209" i="3"/>
  <c r="X209" i="3"/>
  <c r="J210" i="3"/>
  <c r="AE209" i="3"/>
  <c r="W209" i="3"/>
  <c r="V209" i="3"/>
  <c r="N209" i="3"/>
  <c r="M209" i="3"/>
  <c r="AB209" i="3"/>
  <c r="L209" i="3"/>
  <c r="AI209" i="3"/>
  <c r="AK209" i="3" s="1"/>
  <c r="AA209" i="3"/>
  <c r="S209" i="3"/>
  <c r="T209" i="3" s="1"/>
  <c r="K209" i="3"/>
  <c r="AH209" i="3"/>
  <c r="AJ209" i="3" s="1"/>
  <c r="Z209" i="3"/>
  <c r="AG209" i="3"/>
  <c r="Y209" i="3"/>
  <c r="I209" i="3"/>
  <c r="R209" i="4"/>
  <c r="Q208" i="4"/>
  <c r="AD207" i="2"/>
  <c r="AC207" i="2"/>
  <c r="AD207" i="4"/>
  <c r="AC207" i="4"/>
  <c r="AD207" i="3"/>
  <c r="AC207" i="3"/>
  <c r="AH209" i="2"/>
  <c r="AJ209" i="2" s="1"/>
  <c r="Z209" i="2"/>
  <c r="AG209" i="2"/>
  <c r="Y209" i="2"/>
  <c r="I209" i="2"/>
  <c r="AF209" i="2"/>
  <c r="X209" i="2"/>
  <c r="J210" i="2"/>
  <c r="AE209" i="2"/>
  <c r="W209" i="2"/>
  <c r="V209" i="2"/>
  <c r="N209" i="2"/>
  <c r="M209" i="2"/>
  <c r="AB209" i="2"/>
  <c r="L209" i="2"/>
  <c r="AI209" i="2"/>
  <c r="AK209" i="2" s="1"/>
  <c r="AA209" i="2"/>
  <c r="S209" i="2"/>
  <c r="T209" i="2" s="1"/>
  <c r="K209" i="2"/>
  <c r="R210" i="2" l="1"/>
  <c r="O209" i="2"/>
  <c r="Q209" i="2" s="1"/>
  <c r="AB210" i="4"/>
  <c r="L210" i="4"/>
  <c r="AI210" i="4"/>
  <c r="AK210" i="4" s="1"/>
  <c r="AA210" i="4"/>
  <c r="S210" i="4"/>
  <c r="T210" i="4" s="1"/>
  <c r="K210" i="4"/>
  <c r="AH210" i="4"/>
  <c r="AJ210" i="4" s="1"/>
  <c r="Z210" i="4"/>
  <c r="AG210" i="4"/>
  <c r="Y210" i="4"/>
  <c r="I210" i="4"/>
  <c r="AF210" i="4"/>
  <c r="X210" i="4"/>
  <c r="J211" i="4"/>
  <c r="AE210" i="4"/>
  <c r="W210" i="4"/>
  <c r="V210" i="4"/>
  <c r="N210" i="4"/>
  <c r="O210" i="4" s="1"/>
  <c r="M210" i="4"/>
  <c r="AD208" i="2"/>
  <c r="AC208" i="2"/>
  <c r="AD208" i="4"/>
  <c r="AC208" i="4"/>
  <c r="R210" i="4"/>
  <c r="Q209" i="4"/>
  <c r="M210" i="2"/>
  <c r="AB210" i="2"/>
  <c r="L210" i="2"/>
  <c r="AI210" i="2"/>
  <c r="AK210" i="2" s="1"/>
  <c r="AA210" i="2"/>
  <c r="S210" i="2"/>
  <c r="T210" i="2" s="1"/>
  <c r="K210" i="2"/>
  <c r="AH210" i="2"/>
  <c r="AJ210" i="2" s="1"/>
  <c r="Z210" i="2"/>
  <c r="AG210" i="2"/>
  <c r="Y210" i="2"/>
  <c r="I210" i="2"/>
  <c r="AF210" i="2"/>
  <c r="X210" i="2"/>
  <c r="J211" i="2"/>
  <c r="AE210" i="2"/>
  <c r="W210" i="2"/>
  <c r="V210" i="2"/>
  <c r="N210" i="2"/>
  <c r="AI210" i="3"/>
  <c r="AK210" i="3" s="1"/>
  <c r="AA210" i="3"/>
  <c r="S210" i="3"/>
  <c r="T210" i="3" s="1"/>
  <c r="K210" i="3"/>
  <c r="AH210" i="3"/>
  <c r="AJ210" i="3" s="1"/>
  <c r="Z210" i="3"/>
  <c r="AG210" i="3"/>
  <c r="Y210" i="3"/>
  <c r="I210" i="3"/>
  <c r="AF210" i="3"/>
  <c r="X210" i="3"/>
  <c r="J211" i="3"/>
  <c r="AE210" i="3"/>
  <c r="W210" i="3"/>
  <c r="V210" i="3"/>
  <c r="N210" i="3"/>
  <c r="M210" i="3"/>
  <c r="AB210" i="3"/>
  <c r="L210" i="3"/>
  <c r="AC208" i="3"/>
  <c r="AD208" i="3"/>
  <c r="R210" i="3"/>
  <c r="O209" i="3"/>
  <c r="Q209" i="3" s="1"/>
  <c r="R211" i="2" l="1"/>
  <c r="O210" i="2"/>
  <c r="Q210" i="2" s="1"/>
  <c r="AD209" i="3"/>
  <c r="AC209" i="3"/>
  <c r="R211" i="4"/>
  <c r="Q210" i="4"/>
  <c r="R211" i="3"/>
  <c r="O210" i="3"/>
  <c r="Q210" i="3" s="1"/>
  <c r="AF211" i="2"/>
  <c r="X211" i="2"/>
  <c r="J212" i="2"/>
  <c r="AE211" i="2"/>
  <c r="W211" i="2"/>
  <c r="V211" i="2"/>
  <c r="N211" i="2"/>
  <c r="M211" i="2"/>
  <c r="AB211" i="2"/>
  <c r="L211" i="2"/>
  <c r="AI211" i="2"/>
  <c r="AK211" i="2" s="1"/>
  <c r="AA211" i="2"/>
  <c r="S211" i="2"/>
  <c r="T211" i="2" s="1"/>
  <c r="K211" i="2"/>
  <c r="AH211" i="2"/>
  <c r="AJ211" i="2" s="1"/>
  <c r="Z211" i="2"/>
  <c r="AG211" i="2"/>
  <c r="Y211" i="2"/>
  <c r="I211" i="2"/>
  <c r="AD209" i="4"/>
  <c r="AC209" i="4"/>
  <c r="V211" i="3"/>
  <c r="N211" i="3"/>
  <c r="M211" i="3"/>
  <c r="AB211" i="3"/>
  <c r="L211" i="3"/>
  <c r="AI211" i="3"/>
  <c r="AK211" i="3" s="1"/>
  <c r="AA211" i="3"/>
  <c r="S211" i="3"/>
  <c r="T211" i="3" s="1"/>
  <c r="K211" i="3"/>
  <c r="AH211" i="3"/>
  <c r="AJ211" i="3" s="1"/>
  <c r="Z211" i="3"/>
  <c r="AG211" i="3"/>
  <c r="Y211" i="3"/>
  <c r="I211" i="3"/>
  <c r="AF211" i="3"/>
  <c r="X211" i="3"/>
  <c r="J212" i="3"/>
  <c r="AE211" i="3"/>
  <c r="W211" i="3"/>
  <c r="AD209" i="2"/>
  <c r="AC209" i="2"/>
  <c r="J212" i="4"/>
  <c r="AE211" i="4"/>
  <c r="W211" i="4"/>
  <c r="V211" i="4"/>
  <c r="N211" i="4"/>
  <c r="O211" i="4" s="1"/>
  <c r="M211" i="4"/>
  <c r="AB211" i="4"/>
  <c r="L211" i="4"/>
  <c r="AI211" i="4"/>
  <c r="AK211" i="4" s="1"/>
  <c r="AA211" i="4"/>
  <c r="S211" i="4"/>
  <c r="T211" i="4" s="1"/>
  <c r="K211" i="4"/>
  <c r="AH211" i="4"/>
  <c r="AJ211" i="4" s="1"/>
  <c r="Z211" i="4"/>
  <c r="AG211" i="4"/>
  <c r="Y211" i="4"/>
  <c r="I211" i="4"/>
  <c r="AF211" i="4"/>
  <c r="X211" i="4"/>
  <c r="AD210" i="4" l="1"/>
  <c r="AC210" i="4"/>
  <c r="R212" i="3"/>
  <c r="O211" i="3"/>
  <c r="Q211" i="3" s="1"/>
  <c r="AH212" i="4"/>
  <c r="AJ212" i="4" s="1"/>
  <c r="Z212" i="4"/>
  <c r="AG212" i="4"/>
  <c r="Y212" i="4"/>
  <c r="I212" i="4"/>
  <c r="AF212" i="4"/>
  <c r="X212" i="4"/>
  <c r="J213" i="4"/>
  <c r="AE212" i="4"/>
  <c r="W212" i="4"/>
  <c r="V212" i="4"/>
  <c r="N212" i="4"/>
  <c r="O212" i="4" s="1"/>
  <c r="M212" i="4"/>
  <c r="AB212" i="4"/>
  <c r="L212" i="4"/>
  <c r="AI212" i="4"/>
  <c r="AK212" i="4" s="1"/>
  <c r="AA212" i="4"/>
  <c r="S212" i="4"/>
  <c r="T212" i="4" s="1"/>
  <c r="K212" i="4"/>
  <c r="AG212" i="3"/>
  <c r="Y212" i="3"/>
  <c r="I212" i="3"/>
  <c r="AF212" i="3"/>
  <c r="X212" i="3"/>
  <c r="J213" i="3"/>
  <c r="AE212" i="3"/>
  <c r="W212" i="3"/>
  <c r="V212" i="3"/>
  <c r="N212" i="3"/>
  <c r="M212" i="3"/>
  <c r="AB212" i="3"/>
  <c r="L212" i="3"/>
  <c r="AI212" i="3"/>
  <c r="AK212" i="3" s="1"/>
  <c r="AA212" i="3"/>
  <c r="S212" i="3"/>
  <c r="T212" i="3" s="1"/>
  <c r="K212" i="3"/>
  <c r="AH212" i="3"/>
  <c r="AJ212" i="3" s="1"/>
  <c r="Z212" i="3"/>
  <c r="AI212" i="2"/>
  <c r="AK212" i="2" s="1"/>
  <c r="AA212" i="2"/>
  <c r="S212" i="2"/>
  <c r="T212" i="2" s="1"/>
  <c r="K212" i="2"/>
  <c r="AH212" i="2"/>
  <c r="AJ212" i="2" s="1"/>
  <c r="Z212" i="2"/>
  <c r="AG212" i="2"/>
  <c r="Y212" i="2"/>
  <c r="I212" i="2"/>
  <c r="AF212" i="2"/>
  <c r="X212" i="2"/>
  <c r="J213" i="2"/>
  <c r="AE212" i="2"/>
  <c r="W212" i="2"/>
  <c r="V212" i="2"/>
  <c r="N212" i="2"/>
  <c r="M212" i="2"/>
  <c r="AB212" i="2"/>
  <c r="L212" i="2"/>
  <c r="R212" i="2"/>
  <c r="O211" i="2"/>
  <c r="Q211" i="2" s="1"/>
  <c r="AC210" i="2"/>
  <c r="AD210" i="2"/>
  <c r="R212" i="4"/>
  <c r="Q211" i="4"/>
  <c r="AD210" i="3"/>
  <c r="AC210" i="3"/>
  <c r="V213" i="2" l="1"/>
  <c r="N213" i="2"/>
  <c r="M213" i="2"/>
  <c r="AB213" i="2"/>
  <c r="L213" i="2"/>
  <c r="AI213" i="2"/>
  <c r="AK213" i="2" s="1"/>
  <c r="AA213" i="2"/>
  <c r="S213" i="2"/>
  <c r="T213" i="2" s="1"/>
  <c r="K213" i="2"/>
  <c r="AH213" i="2"/>
  <c r="AJ213" i="2" s="1"/>
  <c r="Z213" i="2"/>
  <c r="AG213" i="2"/>
  <c r="Y213" i="2"/>
  <c r="I213" i="2"/>
  <c r="AF213" i="2"/>
  <c r="X213" i="2"/>
  <c r="J214" i="2"/>
  <c r="AE213" i="2"/>
  <c r="W213" i="2"/>
  <c r="M213" i="4"/>
  <c r="AB213" i="4"/>
  <c r="L213" i="4"/>
  <c r="AI213" i="4"/>
  <c r="AK213" i="4" s="1"/>
  <c r="AA213" i="4"/>
  <c r="S213" i="4"/>
  <c r="T213" i="4" s="1"/>
  <c r="K213" i="4"/>
  <c r="AH213" i="4"/>
  <c r="AJ213" i="4" s="1"/>
  <c r="Z213" i="4"/>
  <c r="AG213" i="4"/>
  <c r="Y213" i="4"/>
  <c r="I213" i="4"/>
  <c r="AF213" i="4"/>
  <c r="X213" i="4"/>
  <c r="J214" i="4"/>
  <c r="AE213" i="4"/>
  <c r="W213" i="4"/>
  <c r="V213" i="4"/>
  <c r="N213" i="4"/>
  <c r="O213" i="4" s="1"/>
  <c r="AD211" i="3"/>
  <c r="AC211" i="3"/>
  <c r="AD211" i="2"/>
  <c r="AC211" i="2"/>
  <c r="R213" i="2"/>
  <c r="O212" i="2"/>
  <c r="Q212" i="2" s="1"/>
  <c r="AB213" i="3"/>
  <c r="L213" i="3"/>
  <c r="AI213" i="3"/>
  <c r="AK213" i="3" s="1"/>
  <c r="AA213" i="3"/>
  <c r="S213" i="3"/>
  <c r="T213" i="3" s="1"/>
  <c r="K213" i="3"/>
  <c r="AH213" i="3"/>
  <c r="AJ213" i="3" s="1"/>
  <c r="Z213" i="3"/>
  <c r="AG213" i="3"/>
  <c r="Y213" i="3"/>
  <c r="I213" i="3"/>
  <c r="AF213" i="3"/>
  <c r="X213" i="3"/>
  <c r="J214" i="3"/>
  <c r="AE213" i="3"/>
  <c r="W213" i="3"/>
  <c r="V213" i="3"/>
  <c r="N213" i="3"/>
  <c r="M213" i="3"/>
  <c r="R213" i="3"/>
  <c r="O212" i="3"/>
  <c r="Q212" i="3" s="1"/>
  <c r="AD211" i="4"/>
  <c r="AC211" i="4"/>
  <c r="R213" i="4"/>
  <c r="Q212" i="4"/>
  <c r="J215" i="3" l="1"/>
  <c r="AE214" i="3"/>
  <c r="W214" i="3"/>
  <c r="V214" i="3"/>
  <c r="N214" i="3"/>
  <c r="M214" i="3"/>
  <c r="AB214" i="3"/>
  <c r="L214" i="3"/>
  <c r="AI214" i="3"/>
  <c r="AK214" i="3" s="1"/>
  <c r="AA214" i="3"/>
  <c r="S214" i="3"/>
  <c r="T214" i="3" s="1"/>
  <c r="K214" i="3"/>
  <c r="AH214" i="3"/>
  <c r="AJ214" i="3" s="1"/>
  <c r="Z214" i="3"/>
  <c r="AG214" i="3"/>
  <c r="Y214" i="3"/>
  <c r="I214" i="3"/>
  <c r="AF214" i="3"/>
  <c r="X214" i="3"/>
  <c r="AD212" i="4"/>
  <c r="AC212" i="4"/>
  <c r="AD212" i="3"/>
  <c r="AC212" i="3"/>
  <c r="AF214" i="4"/>
  <c r="X214" i="4"/>
  <c r="J215" i="4"/>
  <c r="AE214" i="4"/>
  <c r="W214" i="4"/>
  <c r="V214" i="4"/>
  <c r="N214" i="4"/>
  <c r="O214" i="4" s="1"/>
  <c r="M214" i="4"/>
  <c r="AB214" i="4"/>
  <c r="L214" i="4"/>
  <c r="AI214" i="4"/>
  <c r="AK214" i="4" s="1"/>
  <c r="AA214" i="4"/>
  <c r="S214" i="4"/>
  <c r="T214" i="4" s="1"/>
  <c r="K214" i="4"/>
  <c r="AH214" i="4"/>
  <c r="AJ214" i="4" s="1"/>
  <c r="Z214" i="4"/>
  <c r="AG214" i="4"/>
  <c r="Y214" i="4"/>
  <c r="I214" i="4"/>
  <c r="R214" i="2"/>
  <c r="O213" i="2"/>
  <c r="Q213" i="2" s="1"/>
  <c r="R214" i="3"/>
  <c r="O213" i="3"/>
  <c r="Q213" i="3" s="1"/>
  <c r="R214" i="4"/>
  <c r="Q213" i="4"/>
  <c r="AD212" i="2"/>
  <c r="AC212" i="2"/>
  <c r="AG214" i="2"/>
  <c r="Y214" i="2"/>
  <c r="I214" i="2"/>
  <c r="AF214" i="2"/>
  <c r="X214" i="2"/>
  <c r="J215" i="2"/>
  <c r="AE214" i="2"/>
  <c r="W214" i="2"/>
  <c r="V214" i="2"/>
  <c r="N214" i="2"/>
  <c r="M214" i="2"/>
  <c r="AB214" i="2"/>
  <c r="L214" i="2"/>
  <c r="AI214" i="2"/>
  <c r="AK214" i="2" s="1"/>
  <c r="AA214" i="2"/>
  <c r="S214" i="2"/>
  <c r="T214" i="2" s="1"/>
  <c r="K214" i="2"/>
  <c r="AH214" i="2"/>
  <c r="AJ214" i="2" s="1"/>
  <c r="Z214" i="2"/>
  <c r="R215" i="2" l="1"/>
  <c r="O214" i="2"/>
  <c r="Q214" i="2" s="1"/>
  <c r="R215" i="3"/>
  <c r="O214" i="3"/>
  <c r="Q214" i="3" s="1"/>
  <c r="AI215" i="4"/>
  <c r="AK215" i="4" s="1"/>
  <c r="AA215" i="4"/>
  <c r="S215" i="4"/>
  <c r="T215" i="4" s="1"/>
  <c r="K215" i="4"/>
  <c r="AH215" i="4"/>
  <c r="AJ215" i="4" s="1"/>
  <c r="Z215" i="4"/>
  <c r="AG215" i="4"/>
  <c r="Y215" i="4"/>
  <c r="I215" i="4"/>
  <c r="AF215" i="4"/>
  <c r="X215" i="4"/>
  <c r="J216" i="4"/>
  <c r="AE215" i="4"/>
  <c r="W215" i="4"/>
  <c r="V215" i="4"/>
  <c r="N215" i="4"/>
  <c r="O215" i="4" s="1"/>
  <c r="M215" i="4"/>
  <c r="AB215" i="4"/>
  <c r="L215" i="4"/>
  <c r="AB215" i="2"/>
  <c r="L215" i="2"/>
  <c r="AI215" i="2"/>
  <c r="AK215" i="2" s="1"/>
  <c r="AA215" i="2"/>
  <c r="S215" i="2"/>
  <c r="T215" i="2" s="1"/>
  <c r="K215" i="2"/>
  <c r="AH215" i="2"/>
  <c r="AJ215" i="2" s="1"/>
  <c r="Z215" i="2"/>
  <c r="AG215" i="2"/>
  <c r="Y215" i="2"/>
  <c r="I215" i="2"/>
  <c r="AF215" i="2"/>
  <c r="X215" i="2"/>
  <c r="J216" i="2"/>
  <c r="AE215" i="2"/>
  <c r="W215" i="2"/>
  <c r="V215" i="2"/>
  <c r="N215" i="2"/>
  <c r="M215" i="2"/>
  <c r="AD213" i="2"/>
  <c r="AC213" i="2"/>
  <c r="AH215" i="3"/>
  <c r="AJ215" i="3" s="1"/>
  <c r="Z215" i="3"/>
  <c r="AG215" i="3"/>
  <c r="Y215" i="3"/>
  <c r="I215" i="3"/>
  <c r="AF215" i="3"/>
  <c r="X215" i="3"/>
  <c r="J216" i="3"/>
  <c r="AE215" i="3"/>
  <c r="W215" i="3"/>
  <c r="V215" i="3"/>
  <c r="N215" i="3"/>
  <c r="M215" i="3"/>
  <c r="AB215" i="3"/>
  <c r="L215" i="3"/>
  <c r="AI215" i="3"/>
  <c r="AK215" i="3" s="1"/>
  <c r="AA215" i="3"/>
  <c r="S215" i="3"/>
  <c r="T215" i="3" s="1"/>
  <c r="K215" i="3"/>
  <c r="AC213" i="4"/>
  <c r="AD213" i="4"/>
  <c r="AD213" i="3"/>
  <c r="AC213" i="3"/>
  <c r="R215" i="4"/>
  <c r="Q214" i="4"/>
  <c r="M216" i="3" l="1"/>
  <c r="AB216" i="3"/>
  <c r="L216" i="3"/>
  <c r="AI216" i="3"/>
  <c r="AK216" i="3" s="1"/>
  <c r="AA216" i="3"/>
  <c r="S216" i="3"/>
  <c r="T216" i="3" s="1"/>
  <c r="K216" i="3"/>
  <c r="AH216" i="3"/>
  <c r="AJ216" i="3" s="1"/>
  <c r="Z216" i="3"/>
  <c r="AG216" i="3"/>
  <c r="Y216" i="3"/>
  <c r="I216" i="3"/>
  <c r="AF216" i="3"/>
  <c r="X216" i="3"/>
  <c r="J217" i="3"/>
  <c r="AE216" i="3"/>
  <c r="W216" i="3"/>
  <c r="V216" i="3"/>
  <c r="N216" i="3"/>
  <c r="R216" i="4"/>
  <c r="Q215" i="4"/>
  <c r="AD214" i="3"/>
  <c r="AC214" i="3"/>
  <c r="R216" i="2"/>
  <c r="O215" i="2"/>
  <c r="Q215" i="2" s="1"/>
  <c r="AD214" i="2"/>
  <c r="AC214" i="2"/>
  <c r="J217" i="2"/>
  <c r="AE216" i="2"/>
  <c r="W216" i="2"/>
  <c r="V216" i="2"/>
  <c r="N216" i="2"/>
  <c r="M216" i="2"/>
  <c r="AB216" i="2"/>
  <c r="L216" i="2"/>
  <c r="AI216" i="2"/>
  <c r="AK216" i="2" s="1"/>
  <c r="AA216" i="2"/>
  <c r="S216" i="2"/>
  <c r="T216" i="2" s="1"/>
  <c r="K216" i="2"/>
  <c r="AH216" i="2"/>
  <c r="AJ216" i="2" s="1"/>
  <c r="Z216" i="2"/>
  <c r="AG216" i="2"/>
  <c r="Y216" i="2"/>
  <c r="I216" i="2"/>
  <c r="AF216" i="2"/>
  <c r="X216" i="2"/>
  <c r="AD214" i="4"/>
  <c r="AC214" i="4"/>
  <c r="R216" i="3"/>
  <c r="O215" i="3"/>
  <c r="Q215" i="3" s="1"/>
  <c r="V216" i="4"/>
  <c r="N216" i="4"/>
  <c r="O216" i="4" s="1"/>
  <c r="M216" i="4"/>
  <c r="AB216" i="4"/>
  <c r="L216" i="4"/>
  <c r="AI216" i="4"/>
  <c r="AK216" i="4" s="1"/>
  <c r="AA216" i="4"/>
  <c r="S216" i="4"/>
  <c r="T216" i="4" s="1"/>
  <c r="K216" i="4"/>
  <c r="AH216" i="4"/>
  <c r="AJ216" i="4" s="1"/>
  <c r="Z216" i="4"/>
  <c r="AG216" i="4"/>
  <c r="Y216" i="4"/>
  <c r="I216" i="4"/>
  <c r="AF216" i="4"/>
  <c r="X216" i="4"/>
  <c r="J217" i="4"/>
  <c r="AE216" i="4"/>
  <c r="W216" i="4"/>
  <c r="AF217" i="3" l="1"/>
  <c r="X217" i="3"/>
  <c r="J218" i="3"/>
  <c r="AE217" i="3"/>
  <c r="W217" i="3"/>
  <c r="V217" i="3"/>
  <c r="N217" i="3"/>
  <c r="M217" i="3"/>
  <c r="AB217" i="3"/>
  <c r="L217" i="3"/>
  <c r="AI217" i="3"/>
  <c r="AK217" i="3" s="1"/>
  <c r="AA217" i="3"/>
  <c r="S217" i="3"/>
  <c r="T217" i="3" s="1"/>
  <c r="K217" i="3"/>
  <c r="AH217" i="3"/>
  <c r="AJ217" i="3" s="1"/>
  <c r="Z217" i="3"/>
  <c r="AG217" i="3"/>
  <c r="Y217" i="3"/>
  <c r="I217" i="3"/>
  <c r="AD215" i="4"/>
  <c r="AC215" i="4"/>
  <c r="AG217" i="4"/>
  <c r="Y217" i="4"/>
  <c r="I217" i="4"/>
  <c r="AF217" i="4"/>
  <c r="X217" i="4"/>
  <c r="J218" i="4"/>
  <c r="AE217" i="4"/>
  <c r="W217" i="4"/>
  <c r="V217" i="4"/>
  <c r="N217" i="4"/>
  <c r="O217" i="4" s="1"/>
  <c r="M217" i="4"/>
  <c r="AB217" i="4"/>
  <c r="L217" i="4"/>
  <c r="AI217" i="4"/>
  <c r="AK217" i="4" s="1"/>
  <c r="AA217" i="4"/>
  <c r="S217" i="4"/>
  <c r="T217" i="4" s="1"/>
  <c r="K217" i="4"/>
  <c r="AH217" i="4"/>
  <c r="AJ217" i="4" s="1"/>
  <c r="Z217" i="4"/>
  <c r="AD215" i="2"/>
  <c r="AC215" i="2"/>
  <c r="R217" i="3"/>
  <c r="O216" i="3"/>
  <c r="Q216" i="3" s="1"/>
  <c r="R217" i="4"/>
  <c r="Q216" i="4"/>
  <c r="R217" i="2"/>
  <c r="O216" i="2"/>
  <c r="Q216" i="2" s="1"/>
  <c r="AH217" i="2"/>
  <c r="AJ217" i="2" s="1"/>
  <c r="Z217" i="2"/>
  <c r="AG217" i="2"/>
  <c r="Y217" i="2"/>
  <c r="I217" i="2"/>
  <c r="AF217" i="2"/>
  <c r="X217" i="2"/>
  <c r="J218" i="2"/>
  <c r="AE217" i="2"/>
  <c r="W217" i="2"/>
  <c r="V217" i="2"/>
  <c r="N217" i="2"/>
  <c r="M217" i="2"/>
  <c r="AB217" i="2"/>
  <c r="L217" i="2"/>
  <c r="AI217" i="2"/>
  <c r="AK217" i="2" s="1"/>
  <c r="AA217" i="2"/>
  <c r="S217" i="2"/>
  <c r="T217" i="2" s="1"/>
  <c r="K217" i="2"/>
  <c r="AD215" i="3"/>
  <c r="AC215" i="3"/>
  <c r="R218" i="4" l="1"/>
  <c r="Q217" i="4"/>
  <c r="R218" i="2"/>
  <c r="O217" i="2"/>
  <c r="Q217" i="2" s="1"/>
  <c r="R218" i="3"/>
  <c r="O217" i="3"/>
  <c r="Q217" i="3" s="1"/>
  <c r="AD216" i="4"/>
  <c r="AC216" i="4"/>
  <c r="AC216" i="3"/>
  <c r="AD216" i="3"/>
  <c r="AB218" i="4"/>
  <c r="L218" i="4"/>
  <c r="AI218" i="4"/>
  <c r="AK218" i="4" s="1"/>
  <c r="AA218" i="4"/>
  <c r="S218" i="4"/>
  <c r="T218" i="4" s="1"/>
  <c r="K218" i="4"/>
  <c r="AH218" i="4"/>
  <c r="AJ218" i="4" s="1"/>
  <c r="Z218" i="4"/>
  <c r="AG218" i="4"/>
  <c r="Y218" i="4"/>
  <c r="I218" i="4"/>
  <c r="AF218" i="4"/>
  <c r="X218" i="4"/>
  <c r="J219" i="4"/>
  <c r="AE218" i="4"/>
  <c r="W218" i="4"/>
  <c r="V218" i="4"/>
  <c r="N218" i="4"/>
  <c r="O218" i="4" s="1"/>
  <c r="M218" i="4"/>
  <c r="M218" i="2"/>
  <c r="AB218" i="2"/>
  <c r="L218" i="2"/>
  <c r="AI218" i="2"/>
  <c r="AK218" i="2" s="1"/>
  <c r="AA218" i="2"/>
  <c r="S218" i="2"/>
  <c r="T218" i="2" s="1"/>
  <c r="K218" i="2"/>
  <c r="AH218" i="2"/>
  <c r="AJ218" i="2" s="1"/>
  <c r="Z218" i="2"/>
  <c r="AG218" i="2"/>
  <c r="Y218" i="2"/>
  <c r="I218" i="2"/>
  <c r="AF218" i="2"/>
  <c r="X218" i="2"/>
  <c r="J219" i="2"/>
  <c r="AE218" i="2"/>
  <c r="W218" i="2"/>
  <c r="V218" i="2"/>
  <c r="N218" i="2"/>
  <c r="AI218" i="3"/>
  <c r="AK218" i="3" s="1"/>
  <c r="AA218" i="3"/>
  <c r="S218" i="3"/>
  <c r="T218" i="3" s="1"/>
  <c r="K218" i="3"/>
  <c r="AH218" i="3"/>
  <c r="AJ218" i="3" s="1"/>
  <c r="Z218" i="3"/>
  <c r="AG218" i="3"/>
  <c r="Y218" i="3"/>
  <c r="I218" i="3"/>
  <c r="AF218" i="3"/>
  <c r="X218" i="3"/>
  <c r="J219" i="3"/>
  <c r="AE218" i="3"/>
  <c r="W218" i="3"/>
  <c r="V218" i="3"/>
  <c r="N218" i="3"/>
  <c r="M218" i="3"/>
  <c r="AB218" i="3"/>
  <c r="L218" i="3"/>
  <c r="AD216" i="2"/>
  <c r="AC216" i="2"/>
  <c r="AF219" i="2" l="1"/>
  <c r="X219" i="2"/>
  <c r="J220" i="2"/>
  <c r="AE219" i="2"/>
  <c r="W219" i="2"/>
  <c r="V219" i="2"/>
  <c r="N219" i="2"/>
  <c r="M219" i="2"/>
  <c r="AB219" i="2"/>
  <c r="L219" i="2"/>
  <c r="AI219" i="2"/>
  <c r="AK219" i="2" s="1"/>
  <c r="AA219" i="2"/>
  <c r="S219" i="2"/>
  <c r="T219" i="2" s="1"/>
  <c r="K219" i="2"/>
  <c r="AH219" i="2"/>
  <c r="AJ219" i="2" s="1"/>
  <c r="Z219" i="2"/>
  <c r="AG219" i="2"/>
  <c r="Y219" i="2"/>
  <c r="I219" i="2"/>
  <c r="AD217" i="3"/>
  <c r="AC217" i="3"/>
  <c r="V219" i="3"/>
  <c r="N219" i="3"/>
  <c r="M219" i="3"/>
  <c r="AB219" i="3"/>
  <c r="L219" i="3"/>
  <c r="AI219" i="3"/>
  <c r="AK219" i="3" s="1"/>
  <c r="AA219" i="3"/>
  <c r="S219" i="3"/>
  <c r="T219" i="3" s="1"/>
  <c r="K219" i="3"/>
  <c r="AH219" i="3"/>
  <c r="AJ219" i="3" s="1"/>
  <c r="Z219" i="3"/>
  <c r="AG219" i="3"/>
  <c r="Y219" i="3"/>
  <c r="I219" i="3"/>
  <c r="AF219" i="3"/>
  <c r="X219" i="3"/>
  <c r="J220" i="3"/>
  <c r="AE219" i="3"/>
  <c r="W219" i="3"/>
  <c r="AD217" i="2"/>
  <c r="AC217" i="2"/>
  <c r="R219" i="4"/>
  <c r="Q218" i="4"/>
  <c r="R219" i="3"/>
  <c r="O218" i="3"/>
  <c r="Q218" i="3" s="1"/>
  <c r="J220" i="4"/>
  <c r="AE219" i="4"/>
  <c r="W219" i="4"/>
  <c r="V219" i="4"/>
  <c r="N219" i="4"/>
  <c r="O219" i="4" s="1"/>
  <c r="M219" i="4"/>
  <c r="AB219" i="4"/>
  <c r="L219" i="4"/>
  <c r="AI219" i="4"/>
  <c r="AK219" i="4" s="1"/>
  <c r="AA219" i="4"/>
  <c r="S219" i="4"/>
  <c r="T219" i="4" s="1"/>
  <c r="K219" i="4"/>
  <c r="AH219" i="4"/>
  <c r="AJ219" i="4" s="1"/>
  <c r="Z219" i="4"/>
  <c r="AG219" i="4"/>
  <c r="Y219" i="4"/>
  <c r="I219" i="4"/>
  <c r="AF219" i="4"/>
  <c r="X219" i="4"/>
  <c r="AD217" i="4"/>
  <c r="AC217" i="4"/>
  <c r="R219" i="2"/>
  <c r="O218" i="2"/>
  <c r="Q218" i="2" s="1"/>
  <c r="R220" i="3" l="1"/>
  <c r="O219" i="3"/>
  <c r="Q219" i="3" s="1"/>
  <c r="AD218" i="3"/>
  <c r="AC218" i="3"/>
  <c r="R220" i="2"/>
  <c r="O219" i="2"/>
  <c r="Q219" i="2" s="1"/>
  <c r="AD218" i="4"/>
  <c r="AC218" i="4"/>
  <c r="AG220" i="3"/>
  <c r="Y220" i="3"/>
  <c r="I220" i="3"/>
  <c r="AF220" i="3"/>
  <c r="X220" i="3"/>
  <c r="J221" i="3"/>
  <c r="AE220" i="3"/>
  <c r="W220" i="3"/>
  <c r="V220" i="3"/>
  <c r="N220" i="3"/>
  <c r="M220" i="3"/>
  <c r="AB220" i="3"/>
  <c r="L220" i="3"/>
  <c r="AI220" i="3"/>
  <c r="AK220" i="3" s="1"/>
  <c r="AA220" i="3"/>
  <c r="S220" i="3"/>
  <c r="T220" i="3" s="1"/>
  <c r="K220" i="3"/>
  <c r="AH220" i="3"/>
  <c r="AJ220" i="3" s="1"/>
  <c r="Z220" i="3"/>
  <c r="R220" i="4"/>
  <c r="Q219" i="4"/>
  <c r="AI220" i="2"/>
  <c r="AK220" i="2" s="1"/>
  <c r="AA220" i="2"/>
  <c r="S220" i="2"/>
  <c r="T220" i="2" s="1"/>
  <c r="K220" i="2"/>
  <c r="AH220" i="2"/>
  <c r="AJ220" i="2" s="1"/>
  <c r="Z220" i="2"/>
  <c r="AG220" i="2"/>
  <c r="Y220" i="2"/>
  <c r="I220" i="2"/>
  <c r="AF220" i="2"/>
  <c r="X220" i="2"/>
  <c r="J221" i="2"/>
  <c r="AE220" i="2"/>
  <c r="W220" i="2"/>
  <c r="V220" i="2"/>
  <c r="N220" i="2"/>
  <c r="M220" i="2"/>
  <c r="AB220" i="2"/>
  <c r="L220" i="2"/>
  <c r="AC218" i="2"/>
  <c r="AD218" i="2"/>
  <c r="AH220" i="4"/>
  <c r="AJ220" i="4" s="1"/>
  <c r="Z220" i="4"/>
  <c r="AG220" i="4"/>
  <c r="Y220" i="4"/>
  <c r="I220" i="4"/>
  <c r="AF220" i="4"/>
  <c r="X220" i="4"/>
  <c r="J221" i="4"/>
  <c r="AE220" i="4"/>
  <c r="W220" i="4"/>
  <c r="V220" i="4"/>
  <c r="N220" i="4"/>
  <c r="O220" i="4" s="1"/>
  <c r="M220" i="4"/>
  <c r="AB220" i="4"/>
  <c r="L220" i="4"/>
  <c r="AI220" i="4"/>
  <c r="AK220" i="4" s="1"/>
  <c r="AA220" i="4"/>
  <c r="S220" i="4"/>
  <c r="T220" i="4" s="1"/>
  <c r="K220" i="4"/>
  <c r="AB221" i="3" l="1"/>
  <c r="L221" i="3"/>
  <c r="AI221" i="3"/>
  <c r="AK221" i="3" s="1"/>
  <c r="AA221" i="3"/>
  <c r="S221" i="3"/>
  <c r="T221" i="3" s="1"/>
  <c r="K221" i="3"/>
  <c r="AH221" i="3"/>
  <c r="AJ221" i="3" s="1"/>
  <c r="Z221" i="3"/>
  <c r="AG221" i="3"/>
  <c r="Y221" i="3"/>
  <c r="I221" i="3"/>
  <c r="AF221" i="3"/>
  <c r="X221" i="3"/>
  <c r="J222" i="3"/>
  <c r="AE221" i="3"/>
  <c r="W221" i="3"/>
  <c r="V221" i="3"/>
  <c r="N221" i="3"/>
  <c r="M221" i="3"/>
  <c r="AD219" i="2"/>
  <c r="AC219" i="2"/>
  <c r="R221" i="2"/>
  <c r="O220" i="2"/>
  <c r="Q220" i="2" s="1"/>
  <c r="AD219" i="4"/>
  <c r="AC219" i="4"/>
  <c r="M221" i="4"/>
  <c r="AB221" i="4"/>
  <c r="L221" i="4"/>
  <c r="AI221" i="4"/>
  <c r="AK221" i="4" s="1"/>
  <c r="AA221" i="4"/>
  <c r="S221" i="4"/>
  <c r="T221" i="4" s="1"/>
  <c r="K221" i="4"/>
  <c r="AH221" i="4"/>
  <c r="AJ221" i="4" s="1"/>
  <c r="Z221" i="4"/>
  <c r="AG221" i="4"/>
  <c r="Y221" i="4"/>
  <c r="I221" i="4"/>
  <c r="AF221" i="4"/>
  <c r="X221" i="4"/>
  <c r="J222" i="4"/>
  <c r="AE221" i="4"/>
  <c r="W221" i="4"/>
  <c r="V221" i="4"/>
  <c r="N221" i="4"/>
  <c r="O221" i="4" s="1"/>
  <c r="V221" i="2"/>
  <c r="N221" i="2"/>
  <c r="M221" i="2"/>
  <c r="AB221" i="2"/>
  <c r="L221" i="2"/>
  <c r="AI221" i="2"/>
  <c r="AK221" i="2" s="1"/>
  <c r="AA221" i="2"/>
  <c r="S221" i="2"/>
  <c r="T221" i="2" s="1"/>
  <c r="K221" i="2"/>
  <c r="AH221" i="2"/>
  <c r="AJ221" i="2" s="1"/>
  <c r="Z221" i="2"/>
  <c r="AG221" i="2"/>
  <c r="Y221" i="2"/>
  <c r="I221" i="2"/>
  <c r="AF221" i="2"/>
  <c r="X221" i="2"/>
  <c r="J222" i="2"/>
  <c r="AE221" i="2"/>
  <c r="W221" i="2"/>
  <c r="R221" i="3"/>
  <c r="O220" i="3"/>
  <c r="Q220" i="3" s="1"/>
  <c r="AD219" i="3"/>
  <c r="AC219" i="3"/>
  <c r="R221" i="4"/>
  <c r="Q220" i="4"/>
  <c r="J223" i="3" l="1"/>
  <c r="AE222" i="3"/>
  <c r="W222" i="3"/>
  <c r="V222" i="3"/>
  <c r="N222" i="3"/>
  <c r="M222" i="3"/>
  <c r="AB222" i="3"/>
  <c r="L222" i="3"/>
  <c r="AI222" i="3"/>
  <c r="AK222" i="3" s="1"/>
  <c r="AA222" i="3"/>
  <c r="S222" i="3"/>
  <c r="T222" i="3" s="1"/>
  <c r="K222" i="3"/>
  <c r="AH222" i="3"/>
  <c r="AJ222" i="3" s="1"/>
  <c r="Z222" i="3"/>
  <c r="AG222" i="3"/>
  <c r="Y222" i="3"/>
  <c r="I222" i="3"/>
  <c r="AF222" i="3"/>
  <c r="X222" i="3"/>
  <c r="AD220" i="4"/>
  <c r="AC220" i="4"/>
  <c r="R222" i="4"/>
  <c r="Q221" i="4"/>
  <c r="AG222" i="2"/>
  <c r="Y222" i="2"/>
  <c r="I222" i="2"/>
  <c r="AF222" i="2"/>
  <c r="X222" i="2"/>
  <c r="J223" i="2"/>
  <c r="AE222" i="2"/>
  <c r="W222" i="2"/>
  <c r="V222" i="2"/>
  <c r="N222" i="2"/>
  <c r="M222" i="2"/>
  <c r="AB222" i="2"/>
  <c r="L222" i="2"/>
  <c r="AI222" i="2"/>
  <c r="AK222" i="2" s="1"/>
  <c r="AA222" i="2"/>
  <c r="S222" i="2"/>
  <c r="T222" i="2" s="1"/>
  <c r="K222" i="2"/>
  <c r="AH222" i="2"/>
  <c r="AJ222" i="2" s="1"/>
  <c r="Z222" i="2"/>
  <c r="AD220" i="2"/>
  <c r="AC220" i="2"/>
  <c r="R222" i="3"/>
  <c r="O221" i="3"/>
  <c r="Q221" i="3" s="1"/>
  <c r="R222" i="2"/>
  <c r="O221" i="2"/>
  <c r="Q221" i="2" s="1"/>
  <c r="AD220" i="3"/>
  <c r="AC220" i="3"/>
  <c r="AF222" i="4"/>
  <c r="X222" i="4"/>
  <c r="J223" i="4"/>
  <c r="AE222" i="4"/>
  <c r="W222" i="4"/>
  <c r="V222" i="4"/>
  <c r="N222" i="4"/>
  <c r="O222" i="4" s="1"/>
  <c r="M222" i="4"/>
  <c r="AB222" i="4"/>
  <c r="L222" i="4"/>
  <c r="AI222" i="4"/>
  <c r="AK222" i="4" s="1"/>
  <c r="AA222" i="4"/>
  <c r="S222" i="4"/>
  <c r="T222" i="4" s="1"/>
  <c r="K222" i="4"/>
  <c r="AH222" i="4"/>
  <c r="AJ222" i="4" s="1"/>
  <c r="Z222" i="4"/>
  <c r="AG222" i="4"/>
  <c r="Y222" i="4"/>
  <c r="I222" i="4"/>
  <c r="AC221" i="4" l="1"/>
  <c r="AD221" i="4"/>
  <c r="AD221" i="3"/>
  <c r="AC221" i="3"/>
  <c r="R223" i="3"/>
  <c r="O222" i="3"/>
  <c r="Q222" i="3" s="1"/>
  <c r="AI223" i="4"/>
  <c r="AK223" i="4" s="1"/>
  <c r="AA223" i="4"/>
  <c r="S223" i="4"/>
  <c r="T223" i="4" s="1"/>
  <c r="K223" i="4"/>
  <c r="AH223" i="4"/>
  <c r="AJ223" i="4" s="1"/>
  <c r="Z223" i="4"/>
  <c r="AG223" i="4"/>
  <c r="Y223" i="4"/>
  <c r="I223" i="4"/>
  <c r="AF223" i="4"/>
  <c r="X223" i="4"/>
  <c r="J224" i="4"/>
  <c r="AE223" i="4"/>
  <c r="W223" i="4"/>
  <c r="V223" i="4"/>
  <c r="N223" i="4"/>
  <c r="O223" i="4" s="1"/>
  <c r="M223" i="4"/>
  <c r="AB223" i="4"/>
  <c r="L223" i="4"/>
  <c r="AB223" i="2"/>
  <c r="L223" i="2"/>
  <c r="AI223" i="2"/>
  <c r="AK223" i="2" s="1"/>
  <c r="AA223" i="2"/>
  <c r="S223" i="2"/>
  <c r="T223" i="2" s="1"/>
  <c r="K223" i="2"/>
  <c r="AH223" i="2"/>
  <c r="AJ223" i="2" s="1"/>
  <c r="Z223" i="2"/>
  <c r="AG223" i="2"/>
  <c r="Y223" i="2"/>
  <c r="I223" i="2"/>
  <c r="AF223" i="2"/>
  <c r="X223" i="2"/>
  <c r="J224" i="2"/>
  <c r="AE223" i="2"/>
  <c r="W223" i="2"/>
  <c r="V223" i="2"/>
  <c r="N223" i="2"/>
  <c r="M223" i="2"/>
  <c r="R223" i="4"/>
  <c r="Q222" i="4"/>
  <c r="AD221" i="2"/>
  <c r="AC221" i="2"/>
  <c r="R223" i="2"/>
  <c r="O222" i="2"/>
  <c r="Q222" i="2" s="1"/>
  <c r="AH223" i="3"/>
  <c r="AJ223" i="3" s="1"/>
  <c r="Z223" i="3"/>
  <c r="AG223" i="3"/>
  <c r="Y223" i="3"/>
  <c r="I223" i="3"/>
  <c r="AF223" i="3"/>
  <c r="X223" i="3"/>
  <c r="J224" i="3"/>
  <c r="AE223" i="3"/>
  <c r="W223" i="3"/>
  <c r="V223" i="3"/>
  <c r="N223" i="3"/>
  <c r="M223" i="3"/>
  <c r="AB223" i="3"/>
  <c r="L223" i="3"/>
  <c r="AI223" i="3"/>
  <c r="AK223" i="3" s="1"/>
  <c r="AA223" i="3"/>
  <c r="S223" i="3"/>
  <c r="T223" i="3" s="1"/>
  <c r="K223" i="3"/>
  <c r="AD222" i="3" l="1"/>
  <c r="AC222" i="3"/>
  <c r="J225" i="2"/>
  <c r="AE224" i="2"/>
  <c r="W224" i="2"/>
  <c r="V224" i="2"/>
  <c r="N224" i="2"/>
  <c r="M224" i="2"/>
  <c r="AB224" i="2"/>
  <c r="L224" i="2"/>
  <c r="AI224" i="2"/>
  <c r="AK224" i="2" s="1"/>
  <c r="AA224" i="2"/>
  <c r="S224" i="2"/>
  <c r="T224" i="2" s="1"/>
  <c r="K224" i="2"/>
  <c r="AH224" i="2"/>
  <c r="AJ224" i="2" s="1"/>
  <c r="Z224" i="2"/>
  <c r="AG224" i="2"/>
  <c r="Y224" i="2"/>
  <c r="I224" i="2"/>
  <c r="AF224" i="2"/>
  <c r="X224" i="2"/>
  <c r="AD222" i="2"/>
  <c r="AC222" i="2"/>
  <c r="AD222" i="4"/>
  <c r="AC222" i="4"/>
  <c r="V224" i="4"/>
  <c r="N224" i="4"/>
  <c r="O224" i="4" s="1"/>
  <c r="M224" i="4"/>
  <c r="AB224" i="4"/>
  <c r="L224" i="4"/>
  <c r="AI224" i="4"/>
  <c r="AK224" i="4" s="1"/>
  <c r="AA224" i="4"/>
  <c r="S224" i="4"/>
  <c r="T224" i="4" s="1"/>
  <c r="K224" i="4"/>
  <c r="AH224" i="4"/>
  <c r="AJ224" i="4" s="1"/>
  <c r="Z224" i="4"/>
  <c r="AG224" i="4"/>
  <c r="Y224" i="4"/>
  <c r="I224" i="4"/>
  <c r="AF224" i="4"/>
  <c r="X224" i="4"/>
  <c r="J225" i="4"/>
  <c r="AE224" i="4"/>
  <c r="W224" i="4"/>
  <c r="R224" i="4"/>
  <c r="Q223" i="4"/>
  <c r="M224" i="3"/>
  <c r="AB224" i="3"/>
  <c r="L224" i="3"/>
  <c r="AI224" i="3"/>
  <c r="AK224" i="3" s="1"/>
  <c r="AA224" i="3"/>
  <c r="S224" i="3"/>
  <c r="T224" i="3" s="1"/>
  <c r="K224" i="3"/>
  <c r="AH224" i="3"/>
  <c r="AJ224" i="3" s="1"/>
  <c r="Z224" i="3"/>
  <c r="AG224" i="3"/>
  <c r="Y224" i="3"/>
  <c r="I224" i="3"/>
  <c r="AF224" i="3"/>
  <c r="X224" i="3"/>
  <c r="J225" i="3"/>
  <c r="AE224" i="3"/>
  <c r="W224" i="3"/>
  <c r="V224" i="3"/>
  <c r="N224" i="3"/>
  <c r="R224" i="2"/>
  <c r="O223" i="2"/>
  <c r="Q223" i="2" s="1"/>
  <c r="R224" i="3"/>
  <c r="O223" i="3"/>
  <c r="Q223" i="3" s="1"/>
  <c r="AD223" i="4" l="1"/>
  <c r="AC223" i="4"/>
  <c r="AD223" i="3"/>
  <c r="AC223" i="3"/>
  <c r="AF225" i="3"/>
  <c r="X225" i="3"/>
  <c r="J226" i="3"/>
  <c r="AE225" i="3"/>
  <c r="W225" i="3"/>
  <c r="V225" i="3"/>
  <c r="N225" i="3"/>
  <c r="M225" i="3"/>
  <c r="AB225" i="3"/>
  <c r="L225" i="3"/>
  <c r="AI225" i="3"/>
  <c r="AK225" i="3" s="1"/>
  <c r="AA225" i="3"/>
  <c r="S225" i="3"/>
  <c r="T225" i="3" s="1"/>
  <c r="K225" i="3"/>
  <c r="AH225" i="3"/>
  <c r="AJ225" i="3" s="1"/>
  <c r="Z225" i="3"/>
  <c r="AG225" i="3"/>
  <c r="Y225" i="3"/>
  <c r="I225" i="3"/>
  <c r="R225" i="2"/>
  <c r="O224" i="2"/>
  <c r="Q224" i="2" s="1"/>
  <c r="AD223" i="2"/>
  <c r="AC223" i="2"/>
  <c r="R225" i="4"/>
  <c r="Q224" i="4"/>
  <c r="AG225" i="4"/>
  <c r="Y225" i="4"/>
  <c r="I225" i="4"/>
  <c r="AF225" i="4"/>
  <c r="X225" i="4"/>
  <c r="J226" i="4"/>
  <c r="AE225" i="4"/>
  <c r="W225" i="4"/>
  <c r="V225" i="4"/>
  <c r="N225" i="4"/>
  <c r="O225" i="4" s="1"/>
  <c r="M225" i="4"/>
  <c r="AB225" i="4"/>
  <c r="L225" i="4"/>
  <c r="AI225" i="4"/>
  <c r="AK225" i="4" s="1"/>
  <c r="AA225" i="4"/>
  <c r="S225" i="4"/>
  <c r="T225" i="4" s="1"/>
  <c r="K225" i="4"/>
  <c r="AH225" i="4"/>
  <c r="AJ225" i="4" s="1"/>
  <c r="Z225" i="4"/>
  <c r="AH225" i="2"/>
  <c r="AJ225" i="2" s="1"/>
  <c r="Z225" i="2"/>
  <c r="AG225" i="2"/>
  <c r="Y225" i="2"/>
  <c r="I225" i="2"/>
  <c r="AF225" i="2"/>
  <c r="X225" i="2"/>
  <c r="J226" i="2"/>
  <c r="AE225" i="2"/>
  <c r="W225" i="2"/>
  <c r="V225" i="2"/>
  <c r="N225" i="2"/>
  <c r="M225" i="2"/>
  <c r="AB225" i="2"/>
  <c r="L225" i="2"/>
  <c r="AI225" i="2"/>
  <c r="AK225" i="2" s="1"/>
  <c r="AA225" i="2"/>
  <c r="S225" i="2"/>
  <c r="T225" i="2" s="1"/>
  <c r="K225" i="2"/>
  <c r="R225" i="3"/>
  <c r="O224" i="3"/>
  <c r="Q224" i="3" s="1"/>
  <c r="AI226" i="3" l="1"/>
  <c r="AK226" i="3" s="1"/>
  <c r="AA226" i="3"/>
  <c r="S226" i="3"/>
  <c r="T226" i="3" s="1"/>
  <c r="K226" i="3"/>
  <c r="AH226" i="3"/>
  <c r="AJ226" i="3" s="1"/>
  <c r="Z226" i="3"/>
  <c r="AG226" i="3"/>
  <c r="Y226" i="3"/>
  <c r="I226" i="3"/>
  <c r="AF226" i="3"/>
  <c r="X226" i="3"/>
  <c r="J227" i="3"/>
  <c r="AE226" i="3"/>
  <c r="W226" i="3"/>
  <c r="V226" i="3"/>
  <c r="N226" i="3"/>
  <c r="M226" i="3"/>
  <c r="AB226" i="3"/>
  <c r="L226" i="3"/>
  <c r="R226" i="4"/>
  <c r="Q225" i="4"/>
  <c r="AD224" i="4"/>
  <c r="AC224" i="4"/>
  <c r="R226" i="3"/>
  <c r="O225" i="3"/>
  <c r="Q225" i="3" s="1"/>
  <c r="AC224" i="3"/>
  <c r="AD224" i="3"/>
  <c r="M226" i="2"/>
  <c r="AB226" i="2"/>
  <c r="L226" i="2"/>
  <c r="AI226" i="2"/>
  <c r="AK226" i="2" s="1"/>
  <c r="AA226" i="2"/>
  <c r="S226" i="2"/>
  <c r="T226" i="2" s="1"/>
  <c r="K226" i="2"/>
  <c r="AH226" i="2"/>
  <c r="AJ226" i="2" s="1"/>
  <c r="Z226" i="2"/>
  <c r="AG226" i="2"/>
  <c r="Y226" i="2"/>
  <c r="I226" i="2"/>
  <c r="AF226" i="2"/>
  <c r="X226" i="2"/>
  <c r="J227" i="2"/>
  <c r="AE226" i="2"/>
  <c r="W226" i="2"/>
  <c r="V226" i="2"/>
  <c r="N226" i="2"/>
  <c r="R226" i="2"/>
  <c r="O225" i="2"/>
  <c r="Q225" i="2" s="1"/>
  <c r="AB226" i="4"/>
  <c r="L226" i="4"/>
  <c r="AI226" i="4"/>
  <c r="AK226" i="4" s="1"/>
  <c r="AA226" i="4"/>
  <c r="S226" i="4"/>
  <c r="T226" i="4" s="1"/>
  <c r="K226" i="4"/>
  <c r="AH226" i="4"/>
  <c r="AJ226" i="4" s="1"/>
  <c r="Z226" i="4"/>
  <c r="AG226" i="4"/>
  <c r="Y226" i="4"/>
  <c r="I226" i="4"/>
  <c r="AF226" i="4"/>
  <c r="X226" i="4"/>
  <c r="J227" i="4"/>
  <c r="AE226" i="4"/>
  <c r="W226" i="4"/>
  <c r="V226" i="4"/>
  <c r="N226" i="4"/>
  <c r="O226" i="4" s="1"/>
  <c r="M226" i="4"/>
  <c r="AD224" i="2"/>
  <c r="AC224" i="2"/>
  <c r="AD225" i="4" l="1"/>
  <c r="AC225" i="4"/>
  <c r="AD225" i="3"/>
  <c r="AC225" i="3"/>
  <c r="AD225" i="2"/>
  <c r="AC225" i="2"/>
  <c r="V227" i="3"/>
  <c r="N227" i="3"/>
  <c r="M227" i="3"/>
  <c r="AB227" i="3"/>
  <c r="L227" i="3"/>
  <c r="AI227" i="3"/>
  <c r="AK227" i="3" s="1"/>
  <c r="AA227" i="3"/>
  <c r="S227" i="3"/>
  <c r="T227" i="3" s="1"/>
  <c r="K227" i="3"/>
  <c r="AH227" i="3"/>
  <c r="AJ227" i="3" s="1"/>
  <c r="Z227" i="3"/>
  <c r="AG227" i="3"/>
  <c r="Y227" i="3"/>
  <c r="I227" i="3"/>
  <c r="AF227" i="3"/>
  <c r="X227" i="3"/>
  <c r="J228" i="3"/>
  <c r="AE227" i="3"/>
  <c r="W227" i="3"/>
  <c r="R227" i="3"/>
  <c r="O226" i="3"/>
  <c r="Q226" i="3" s="1"/>
  <c r="R227" i="4"/>
  <c r="Q226" i="4"/>
  <c r="AF227" i="2"/>
  <c r="X227" i="2"/>
  <c r="J228" i="2"/>
  <c r="AE227" i="2"/>
  <c r="W227" i="2"/>
  <c r="V227" i="2"/>
  <c r="N227" i="2"/>
  <c r="M227" i="2"/>
  <c r="AB227" i="2"/>
  <c r="L227" i="2"/>
  <c r="AI227" i="2"/>
  <c r="AK227" i="2" s="1"/>
  <c r="AA227" i="2"/>
  <c r="S227" i="2"/>
  <c r="T227" i="2" s="1"/>
  <c r="K227" i="2"/>
  <c r="AH227" i="2"/>
  <c r="AJ227" i="2" s="1"/>
  <c r="Z227" i="2"/>
  <c r="AG227" i="2"/>
  <c r="Y227" i="2"/>
  <c r="I227" i="2"/>
  <c r="J228" i="4"/>
  <c r="AE227" i="4"/>
  <c r="W227" i="4"/>
  <c r="V227" i="4"/>
  <c r="N227" i="4"/>
  <c r="O227" i="4" s="1"/>
  <c r="M227" i="4"/>
  <c r="AB227" i="4"/>
  <c r="L227" i="4"/>
  <c r="AI227" i="4"/>
  <c r="AK227" i="4" s="1"/>
  <c r="AA227" i="4"/>
  <c r="S227" i="4"/>
  <c r="T227" i="4" s="1"/>
  <c r="K227" i="4"/>
  <c r="AH227" i="4"/>
  <c r="AJ227" i="4" s="1"/>
  <c r="Z227" i="4"/>
  <c r="AG227" i="4"/>
  <c r="Y227" i="4"/>
  <c r="I227" i="4"/>
  <c r="AF227" i="4"/>
  <c r="X227" i="4"/>
  <c r="R227" i="2"/>
  <c r="O226" i="2"/>
  <c r="Q226" i="2" s="1"/>
  <c r="AD226" i="4" l="1"/>
  <c r="AC226" i="4"/>
  <c r="R228" i="4"/>
  <c r="Q227" i="4"/>
  <c r="R228" i="2"/>
  <c r="O227" i="2"/>
  <c r="Q227" i="2" s="1"/>
  <c r="AC226" i="2"/>
  <c r="AD226" i="2"/>
  <c r="AH228" i="4"/>
  <c r="AJ228" i="4" s="1"/>
  <c r="Z228" i="4"/>
  <c r="AG228" i="4"/>
  <c r="Y228" i="4"/>
  <c r="I228" i="4"/>
  <c r="AF228" i="4"/>
  <c r="X228" i="4"/>
  <c r="J229" i="4"/>
  <c r="AE228" i="4"/>
  <c r="W228" i="4"/>
  <c r="V228" i="4"/>
  <c r="N228" i="4"/>
  <c r="O228" i="4" s="1"/>
  <c r="M228" i="4"/>
  <c r="AB228" i="4"/>
  <c r="L228" i="4"/>
  <c r="AI228" i="4"/>
  <c r="AK228" i="4" s="1"/>
  <c r="AA228" i="4"/>
  <c r="S228" i="4"/>
  <c r="T228" i="4" s="1"/>
  <c r="K228" i="4"/>
  <c r="AD226" i="3"/>
  <c r="AC226" i="3"/>
  <c r="AI228" i="2"/>
  <c r="AK228" i="2" s="1"/>
  <c r="AA228" i="2"/>
  <c r="S228" i="2"/>
  <c r="T228" i="2" s="1"/>
  <c r="K228" i="2"/>
  <c r="AH228" i="2"/>
  <c r="AJ228" i="2" s="1"/>
  <c r="Z228" i="2"/>
  <c r="AG228" i="2"/>
  <c r="Y228" i="2"/>
  <c r="I228" i="2"/>
  <c r="AF228" i="2"/>
  <c r="X228" i="2"/>
  <c r="J229" i="2"/>
  <c r="AE228" i="2"/>
  <c r="W228" i="2"/>
  <c r="V228" i="2"/>
  <c r="N228" i="2"/>
  <c r="M228" i="2"/>
  <c r="AB228" i="2"/>
  <c r="L228" i="2"/>
  <c r="R228" i="3"/>
  <c r="O227" i="3"/>
  <c r="Q227" i="3" s="1"/>
  <c r="AG228" i="3"/>
  <c r="Y228" i="3"/>
  <c r="I228" i="3"/>
  <c r="AF228" i="3"/>
  <c r="X228" i="3"/>
  <c r="J229" i="3"/>
  <c r="AE228" i="3"/>
  <c r="W228" i="3"/>
  <c r="V228" i="3"/>
  <c r="N228" i="3"/>
  <c r="M228" i="3"/>
  <c r="AB228" i="3"/>
  <c r="L228" i="3"/>
  <c r="AI228" i="3"/>
  <c r="AK228" i="3" s="1"/>
  <c r="AA228" i="3"/>
  <c r="S228" i="3"/>
  <c r="T228" i="3" s="1"/>
  <c r="K228" i="3"/>
  <c r="AH228" i="3"/>
  <c r="AJ228" i="3" s="1"/>
  <c r="Z228" i="3"/>
  <c r="AD227" i="2" l="1"/>
  <c r="AC227" i="2"/>
  <c r="R229" i="4"/>
  <c r="Q228" i="4"/>
  <c r="R229" i="2"/>
  <c r="O228" i="2"/>
  <c r="Q228" i="2" s="1"/>
  <c r="AD227" i="4"/>
  <c r="AC227" i="4"/>
  <c r="AD227" i="3"/>
  <c r="AC227" i="3"/>
  <c r="M229" i="4"/>
  <c r="AB229" i="4"/>
  <c r="L229" i="4"/>
  <c r="AI229" i="4"/>
  <c r="AK229" i="4" s="1"/>
  <c r="AA229" i="4"/>
  <c r="S229" i="4"/>
  <c r="T229" i="4" s="1"/>
  <c r="K229" i="4"/>
  <c r="AH229" i="4"/>
  <c r="AJ229" i="4" s="1"/>
  <c r="Z229" i="4"/>
  <c r="AG229" i="4"/>
  <c r="Y229" i="4"/>
  <c r="I229" i="4"/>
  <c r="AF229" i="4"/>
  <c r="X229" i="4"/>
  <c r="J230" i="4"/>
  <c r="AE229" i="4"/>
  <c r="W229" i="4"/>
  <c r="V229" i="4"/>
  <c r="N229" i="4"/>
  <c r="O229" i="4" s="1"/>
  <c r="R229" i="3"/>
  <c r="O228" i="3"/>
  <c r="Q228" i="3" s="1"/>
  <c r="V229" i="2"/>
  <c r="N229" i="2"/>
  <c r="M229" i="2"/>
  <c r="AB229" i="2"/>
  <c r="L229" i="2"/>
  <c r="AI229" i="2"/>
  <c r="AK229" i="2" s="1"/>
  <c r="AA229" i="2"/>
  <c r="S229" i="2"/>
  <c r="T229" i="2" s="1"/>
  <c r="K229" i="2"/>
  <c r="AH229" i="2"/>
  <c r="AJ229" i="2" s="1"/>
  <c r="Z229" i="2"/>
  <c r="AG229" i="2"/>
  <c r="Y229" i="2"/>
  <c r="I229" i="2"/>
  <c r="AF229" i="2"/>
  <c r="X229" i="2"/>
  <c r="J230" i="2"/>
  <c r="AE229" i="2"/>
  <c r="W229" i="2"/>
  <c r="AB229" i="3"/>
  <c r="L229" i="3"/>
  <c r="AI229" i="3"/>
  <c r="AK229" i="3" s="1"/>
  <c r="AA229" i="3"/>
  <c r="S229" i="3"/>
  <c r="T229" i="3" s="1"/>
  <c r="K229" i="3"/>
  <c r="AH229" i="3"/>
  <c r="AJ229" i="3" s="1"/>
  <c r="Z229" i="3"/>
  <c r="AG229" i="3"/>
  <c r="Y229" i="3"/>
  <c r="I229" i="3"/>
  <c r="AF229" i="3"/>
  <c r="X229" i="3"/>
  <c r="J230" i="3"/>
  <c r="AE229" i="3"/>
  <c r="W229" i="3"/>
  <c r="V229" i="3"/>
  <c r="N229" i="3"/>
  <c r="M229" i="3"/>
  <c r="AD228" i="2" l="1"/>
  <c r="AC228" i="2"/>
  <c r="R230" i="3"/>
  <c r="O229" i="3"/>
  <c r="Q229" i="3" s="1"/>
  <c r="AD228" i="4"/>
  <c r="AC228" i="4"/>
  <c r="R230" i="4"/>
  <c r="Q229" i="4"/>
  <c r="AF230" i="4"/>
  <c r="X230" i="4"/>
  <c r="J231" i="4"/>
  <c r="AE230" i="4"/>
  <c r="W230" i="4"/>
  <c r="V230" i="4"/>
  <c r="N230" i="4"/>
  <c r="O230" i="4" s="1"/>
  <c r="M230" i="4"/>
  <c r="AB230" i="4"/>
  <c r="L230" i="4"/>
  <c r="AI230" i="4"/>
  <c r="AK230" i="4" s="1"/>
  <c r="AA230" i="4"/>
  <c r="S230" i="4"/>
  <c r="T230" i="4" s="1"/>
  <c r="K230" i="4"/>
  <c r="AH230" i="4"/>
  <c r="AJ230" i="4" s="1"/>
  <c r="Z230" i="4"/>
  <c r="AG230" i="4"/>
  <c r="Y230" i="4"/>
  <c r="I230" i="4"/>
  <c r="R230" i="2"/>
  <c r="O229" i="2"/>
  <c r="Q229" i="2" s="1"/>
  <c r="AG230" i="2"/>
  <c r="Y230" i="2"/>
  <c r="I230" i="2"/>
  <c r="AF230" i="2"/>
  <c r="X230" i="2"/>
  <c r="J231" i="2"/>
  <c r="AE230" i="2"/>
  <c r="W230" i="2"/>
  <c r="V230" i="2"/>
  <c r="N230" i="2"/>
  <c r="M230" i="2"/>
  <c r="AB230" i="2"/>
  <c r="L230" i="2"/>
  <c r="AI230" i="2"/>
  <c r="AK230" i="2" s="1"/>
  <c r="AA230" i="2"/>
  <c r="S230" i="2"/>
  <c r="T230" i="2" s="1"/>
  <c r="K230" i="2"/>
  <c r="AH230" i="2"/>
  <c r="AJ230" i="2" s="1"/>
  <c r="Z230" i="2"/>
  <c r="AD228" i="3"/>
  <c r="AC228" i="3"/>
  <c r="J231" i="3"/>
  <c r="AE230" i="3"/>
  <c r="W230" i="3"/>
  <c r="V230" i="3"/>
  <c r="N230" i="3"/>
  <c r="M230" i="3"/>
  <c r="AB230" i="3"/>
  <c r="L230" i="3"/>
  <c r="AI230" i="3"/>
  <c r="AK230" i="3" s="1"/>
  <c r="AA230" i="3"/>
  <c r="S230" i="3"/>
  <c r="T230" i="3" s="1"/>
  <c r="K230" i="3"/>
  <c r="AH230" i="3"/>
  <c r="AJ230" i="3" s="1"/>
  <c r="Z230" i="3"/>
  <c r="AG230" i="3"/>
  <c r="Y230" i="3"/>
  <c r="I230" i="3"/>
  <c r="AF230" i="3"/>
  <c r="X230" i="3"/>
  <c r="R231" i="4" l="1"/>
  <c r="Q230" i="4"/>
  <c r="AD229" i="2"/>
  <c r="AC229" i="2"/>
  <c r="AI231" i="4"/>
  <c r="AK231" i="4" s="1"/>
  <c r="AA231" i="4"/>
  <c r="S231" i="4"/>
  <c r="T231" i="4" s="1"/>
  <c r="K231" i="4"/>
  <c r="AH231" i="4"/>
  <c r="AJ231" i="4" s="1"/>
  <c r="Z231" i="4"/>
  <c r="AG231" i="4"/>
  <c r="Y231" i="4"/>
  <c r="I231" i="4"/>
  <c r="AF231" i="4"/>
  <c r="X231" i="4"/>
  <c r="J232" i="4"/>
  <c r="AE231" i="4"/>
  <c r="W231" i="4"/>
  <c r="V231" i="4"/>
  <c r="N231" i="4"/>
  <c r="O231" i="4" s="1"/>
  <c r="M231" i="4"/>
  <c r="AB231" i="4"/>
  <c r="L231" i="4"/>
  <c r="AD229" i="3"/>
  <c r="AC229" i="3"/>
  <c r="AB231" i="2"/>
  <c r="L231" i="2"/>
  <c r="AI231" i="2"/>
  <c r="AK231" i="2" s="1"/>
  <c r="AA231" i="2"/>
  <c r="S231" i="2"/>
  <c r="T231" i="2" s="1"/>
  <c r="K231" i="2"/>
  <c r="AH231" i="2"/>
  <c r="AJ231" i="2" s="1"/>
  <c r="Z231" i="2"/>
  <c r="AG231" i="2"/>
  <c r="Y231" i="2"/>
  <c r="I231" i="2"/>
  <c r="AF231" i="2"/>
  <c r="X231" i="2"/>
  <c r="J232" i="2"/>
  <c r="AE231" i="2"/>
  <c r="W231" i="2"/>
  <c r="V231" i="2"/>
  <c r="N231" i="2"/>
  <c r="M231" i="2"/>
  <c r="AH231" i="3"/>
  <c r="AJ231" i="3" s="1"/>
  <c r="Z231" i="3"/>
  <c r="AG231" i="3"/>
  <c r="Y231" i="3"/>
  <c r="I231" i="3"/>
  <c r="AF231" i="3"/>
  <c r="X231" i="3"/>
  <c r="J232" i="3"/>
  <c r="AE231" i="3"/>
  <c r="W231" i="3"/>
  <c r="V231" i="3"/>
  <c r="N231" i="3"/>
  <c r="M231" i="3"/>
  <c r="AB231" i="3"/>
  <c r="L231" i="3"/>
  <c r="AI231" i="3"/>
  <c r="AK231" i="3" s="1"/>
  <c r="AA231" i="3"/>
  <c r="S231" i="3"/>
  <c r="T231" i="3" s="1"/>
  <c r="K231" i="3"/>
  <c r="R231" i="3"/>
  <c r="O230" i="3"/>
  <c r="Q230" i="3" s="1"/>
  <c r="R231" i="2"/>
  <c r="O230" i="2"/>
  <c r="Q230" i="2" s="1"/>
  <c r="AC229" i="4"/>
  <c r="AD229" i="4"/>
  <c r="M232" i="3" l="1"/>
  <c r="AB232" i="3"/>
  <c r="L232" i="3"/>
  <c r="AI232" i="3"/>
  <c r="AK232" i="3" s="1"/>
  <c r="AA232" i="3"/>
  <c r="S232" i="3"/>
  <c r="T232" i="3" s="1"/>
  <c r="K232" i="3"/>
  <c r="AH232" i="3"/>
  <c r="AJ232" i="3" s="1"/>
  <c r="Z232" i="3"/>
  <c r="AG232" i="3"/>
  <c r="Y232" i="3"/>
  <c r="I232" i="3"/>
  <c r="AF232" i="3"/>
  <c r="X232" i="3"/>
  <c r="J233" i="3"/>
  <c r="AE232" i="3"/>
  <c r="W232" i="3"/>
  <c r="V232" i="3"/>
  <c r="N232" i="3"/>
  <c r="R232" i="4"/>
  <c r="Q231" i="4"/>
  <c r="R232" i="2"/>
  <c r="O231" i="2"/>
  <c r="Q231" i="2" s="1"/>
  <c r="R232" i="3"/>
  <c r="O231" i="3"/>
  <c r="Q231" i="3" s="1"/>
  <c r="V232" i="4"/>
  <c r="N232" i="4"/>
  <c r="O232" i="4" s="1"/>
  <c r="M232" i="4"/>
  <c r="AB232" i="4"/>
  <c r="L232" i="4"/>
  <c r="AI232" i="4"/>
  <c r="AK232" i="4" s="1"/>
  <c r="AA232" i="4"/>
  <c r="S232" i="4"/>
  <c r="T232" i="4" s="1"/>
  <c r="K232" i="4"/>
  <c r="AH232" i="4"/>
  <c r="AJ232" i="4" s="1"/>
  <c r="Z232" i="4"/>
  <c r="AG232" i="4"/>
  <c r="Y232" i="4"/>
  <c r="I232" i="4"/>
  <c r="AF232" i="4"/>
  <c r="X232" i="4"/>
  <c r="J233" i="4"/>
  <c r="AE232" i="4"/>
  <c r="W232" i="4"/>
  <c r="AD230" i="4"/>
  <c r="AC230" i="4"/>
  <c r="AD230" i="2"/>
  <c r="AC230" i="2"/>
  <c r="AD230" i="3"/>
  <c r="AC230" i="3"/>
  <c r="J233" i="2"/>
  <c r="AE232" i="2"/>
  <c r="W232" i="2"/>
  <c r="V232" i="2"/>
  <c r="N232" i="2"/>
  <c r="M232" i="2"/>
  <c r="AB232" i="2"/>
  <c r="L232" i="2"/>
  <c r="AI232" i="2"/>
  <c r="AK232" i="2" s="1"/>
  <c r="AA232" i="2"/>
  <c r="S232" i="2"/>
  <c r="T232" i="2" s="1"/>
  <c r="K232" i="2"/>
  <c r="AH232" i="2"/>
  <c r="AJ232" i="2" s="1"/>
  <c r="Z232" i="2"/>
  <c r="AG232" i="2"/>
  <c r="Y232" i="2"/>
  <c r="I232" i="2"/>
  <c r="AF232" i="2"/>
  <c r="X232" i="2"/>
  <c r="AD231" i="2" l="1"/>
  <c r="AC231" i="2"/>
  <c r="AF233" i="3"/>
  <c r="X233" i="3"/>
  <c r="J234" i="3"/>
  <c r="AE233" i="3"/>
  <c r="W233" i="3"/>
  <c r="V233" i="3"/>
  <c r="N233" i="3"/>
  <c r="M233" i="3"/>
  <c r="AB233" i="3"/>
  <c r="L233" i="3"/>
  <c r="AI233" i="3"/>
  <c r="AK233" i="3" s="1"/>
  <c r="AA233" i="3"/>
  <c r="S233" i="3"/>
  <c r="T233" i="3" s="1"/>
  <c r="K233" i="3"/>
  <c r="AH233" i="3"/>
  <c r="AJ233" i="3" s="1"/>
  <c r="Z233" i="3"/>
  <c r="AG233" i="3"/>
  <c r="Y233" i="3"/>
  <c r="I233" i="3"/>
  <c r="AD231" i="4"/>
  <c r="AC231" i="4"/>
  <c r="AH233" i="2"/>
  <c r="AJ233" i="2" s="1"/>
  <c r="Z233" i="2"/>
  <c r="AG233" i="2"/>
  <c r="Y233" i="2"/>
  <c r="I233" i="2"/>
  <c r="AF233" i="2"/>
  <c r="X233" i="2"/>
  <c r="J234" i="2"/>
  <c r="AE233" i="2"/>
  <c r="W233" i="2"/>
  <c r="V233" i="2"/>
  <c r="N233" i="2"/>
  <c r="M233" i="2"/>
  <c r="AB233" i="2"/>
  <c r="L233" i="2"/>
  <c r="AI233" i="2"/>
  <c r="AK233" i="2" s="1"/>
  <c r="AA233" i="2"/>
  <c r="S233" i="2"/>
  <c r="T233" i="2" s="1"/>
  <c r="K233" i="2"/>
  <c r="R233" i="4"/>
  <c r="Q232" i="4"/>
  <c r="AG233" i="4"/>
  <c r="Y233" i="4"/>
  <c r="I233" i="4"/>
  <c r="AF233" i="4"/>
  <c r="X233" i="4"/>
  <c r="J234" i="4"/>
  <c r="AE233" i="4"/>
  <c r="W233" i="4"/>
  <c r="V233" i="4"/>
  <c r="N233" i="4"/>
  <c r="O233" i="4" s="1"/>
  <c r="M233" i="4"/>
  <c r="AB233" i="4"/>
  <c r="L233" i="4"/>
  <c r="AI233" i="4"/>
  <c r="AK233" i="4" s="1"/>
  <c r="AA233" i="4"/>
  <c r="S233" i="4"/>
  <c r="T233" i="4" s="1"/>
  <c r="K233" i="4"/>
  <c r="AH233" i="4"/>
  <c r="AJ233" i="4" s="1"/>
  <c r="Z233" i="4"/>
  <c r="R233" i="3"/>
  <c r="O232" i="3"/>
  <c r="Q232" i="3" s="1"/>
  <c r="R233" i="2"/>
  <c r="O232" i="2"/>
  <c r="Q232" i="2" s="1"/>
  <c r="AD231" i="3"/>
  <c r="AC231" i="3"/>
  <c r="AD232" i="4" l="1"/>
  <c r="AC232" i="4"/>
  <c r="AI234" i="3"/>
  <c r="AK234" i="3" s="1"/>
  <c r="AA234" i="3"/>
  <c r="S234" i="3"/>
  <c r="T234" i="3" s="1"/>
  <c r="K234" i="3"/>
  <c r="AH234" i="3"/>
  <c r="AJ234" i="3" s="1"/>
  <c r="Z234" i="3"/>
  <c r="AG234" i="3"/>
  <c r="Y234" i="3"/>
  <c r="I234" i="3"/>
  <c r="AF234" i="3"/>
  <c r="X234" i="3"/>
  <c r="J235" i="3"/>
  <c r="AE234" i="3"/>
  <c r="W234" i="3"/>
  <c r="V234" i="3"/>
  <c r="N234" i="3"/>
  <c r="M234" i="3"/>
  <c r="AB234" i="3"/>
  <c r="L234" i="3"/>
  <c r="AB234" i="4"/>
  <c r="L234" i="4"/>
  <c r="AI234" i="4"/>
  <c r="AK234" i="4" s="1"/>
  <c r="AA234" i="4"/>
  <c r="S234" i="4"/>
  <c r="T234" i="4" s="1"/>
  <c r="K234" i="4"/>
  <c r="AH234" i="4"/>
  <c r="AJ234" i="4" s="1"/>
  <c r="Z234" i="4"/>
  <c r="AG234" i="4"/>
  <c r="Y234" i="4"/>
  <c r="I234" i="4"/>
  <c r="AF234" i="4"/>
  <c r="X234" i="4"/>
  <c r="J235" i="4"/>
  <c r="AE234" i="4"/>
  <c r="W234" i="4"/>
  <c r="V234" i="4"/>
  <c r="N234" i="4"/>
  <c r="O234" i="4" s="1"/>
  <c r="M234" i="4"/>
  <c r="AD232" i="2"/>
  <c r="AC232" i="2"/>
  <c r="R234" i="2"/>
  <c r="O233" i="2"/>
  <c r="Q233" i="2" s="1"/>
  <c r="R234" i="3"/>
  <c r="O233" i="3"/>
  <c r="Q233" i="3" s="1"/>
  <c r="AC232" i="3"/>
  <c r="AD232" i="3"/>
  <c r="R234" i="4"/>
  <c r="Q233" i="4"/>
  <c r="M234" i="2"/>
  <c r="AB234" i="2"/>
  <c r="L234" i="2"/>
  <c r="AI234" i="2"/>
  <c r="AK234" i="2" s="1"/>
  <c r="AA234" i="2"/>
  <c r="S234" i="2"/>
  <c r="T234" i="2" s="1"/>
  <c r="K234" i="2"/>
  <c r="AH234" i="2"/>
  <c r="AJ234" i="2" s="1"/>
  <c r="Z234" i="2"/>
  <c r="AG234" i="2"/>
  <c r="Y234" i="2"/>
  <c r="I234" i="2"/>
  <c r="AF234" i="2"/>
  <c r="X234" i="2"/>
  <c r="J235" i="2"/>
  <c r="AE234" i="2"/>
  <c r="W234" i="2"/>
  <c r="V234" i="2"/>
  <c r="N234" i="2"/>
  <c r="AD233" i="3" l="1"/>
  <c r="AC233" i="3"/>
  <c r="R235" i="4"/>
  <c r="Q234" i="4"/>
  <c r="V235" i="3"/>
  <c r="N235" i="3"/>
  <c r="M235" i="3"/>
  <c r="AB235" i="3"/>
  <c r="L235" i="3"/>
  <c r="AI235" i="3"/>
  <c r="AK235" i="3" s="1"/>
  <c r="AA235" i="3"/>
  <c r="S235" i="3"/>
  <c r="T235" i="3" s="1"/>
  <c r="K235" i="3"/>
  <c r="AH235" i="3"/>
  <c r="AJ235" i="3" s="1"/>
  <c r="Z235" i="3"/>
  <c r="AG235" i="3"/>
  <c r="Y235" i="3"/>
  <c r="I235" i="3"/>
  <c r="AF235" i="3"/>
  <c r="X235" i="3"/>
  <c r="J236" i="3"/>
  <c r="AE235" i="3"/>
  <c r="W235" i="3"/>
  <c r="R235" i="2"/>
  <c r="O234" i="2"/>
  <c r="Q234" i="2" s="1"/>
  <c r="AD233" i="2"/>
  <c r="AC233" i="2"/>
  <c r="AD233" i="4"/>
  <c r="AC233" i="4"/>
  <c r="J236" i="4"/>
  <c r="AE235" i="4"/>
  <c r="W235" i="4"/>
  <c r="V235" i="4"/>
  <c r="N235" i="4"/>
  <c r="O235" i="4" s="1"/>
  <c r="M235" i="4"/>
  <c r="AB235" i="4"/>
  <c r="L235" i="4"/>
  <c r="AI235" i="4"/>
  <c r="AK235" i="4" s="1"/>
  <c r="AA235" i="4"/>
  <c r="S235" i="4"/>
  <c r="T235" i="4" s="1"/>
  <c r="K235" i="4"/>
  <c r="AH235" i="4"/>
  <c r="AJ235" i="4" s="1"/>
  <c r="Z235" i="4"/>
  <c r="AG235" i="4"/>
  <c r="Y235" i="4"/>
  <c r="I235" i="4"/>
  <c r="AF235" i="4"/>
  <c r="X235" i="4"/>
  <c r="AF235" i="2"/>
  <c r="X235" i="2"/>
  <c r="J236" i="2"/>
  <c r="AE235" i="2"/>
  <c r="W235" i="2"/>
  <c r="V235" i="2"/>
  <c r="N235" i="2"/>
  <c r="M235" i="2"/>
  <c r="AB235" i="2"/>
  <c r="L235" i="2"/>
  <c r="AI235" i="2"/>
  <c r="AK235" i="2" s="1"/>
  <c r="AA235" i="2"/>
  <c r="S235" i="2"/>
  <c r="T235" i="2" s="1"/>
  <c r="K235" i="2"/>
  <c r="AH235" i="2"/>
  <c r="AJ235" i="2" s="1"/>
  <c r="Z235" i="2"/>
  <c r="AG235" i="2"/>
  <c r="Y235" i="2"/>
  <c r="I235" i="2"/>
  <c r="R235" i="3"/>
  <c r="O234" i="3"/>
  <c r="Q234" i="3" s="1"/>
  <c r="AH236" i="4" l="1"/>
  <c r="AJ236" i="4" s="1"/>
  <c r="Z236" i="4"/>
  <c r="AG236" i="4"/>
  <c r="Y236" i="4"/>
  <c r="I236" i="4"/>
  <c r="AF236" i="4"/>
  <c r="X236" i="4"/>
  <c r="J237" i="4"/>
  <c r="AE236" i="4"/>
  <c r="W236" i="4"/>
  <c r="V236" i="4"/>
  <c r="N236" i="4"/>
  <c r="O236" i="4" s="1"/>
  <c r="M236" i="4"/>
  <c r="AB236" i="4"/>
  <c r="L236" i="4"/>
  <c r="AI236" i="4"/>
  <c r="AK236" i="4" s="1"/>
  <c r="AA236" i="4"/>
  <c r="S236" i="4"/>
  <c r="T236" i="4" s="1"/>
  <c r="K236" i="4"/>
  <c r="R236" i="3"/>
  <c r="O235" i="3"/>
  <c r="Q235" i="3" s="1"/>
  <c r="AI236" i="2"/>
  <c r="AK236" i="2" s="1"/>
  <c r="AA236" i="2"/>
  <c r="S236" i="2"/>
  <c r="T236" i="2" s="1"/>
  <c r="K236" i="2"/>
  <c r="AH236" i="2"/>
  <c r="AJ236" i="2" s="1"/>
  <c r="Z236" i="2"/>
  <c r="AG236" i="2"/>
  <c r="Y236" i="2"/>
  <c r="I236" i="2"/>
  <c r="AF236" i="2"/>
  <c r="X236" i="2"/>
  <c r="J237" i="2"/>
  <c r="AE236" i="2"/>
  <c r="W236" i="2"/>
  <c r="V236" i="2"/>
  <c r="N236" i="2"/>
  <c r="M236" i="2"/>
  <c r="AB236" i="2"/>
  <c r="L236" i="2"/>
  <c r="AG236" i="3"/>
  <c r="Y236" i="3"/>
  <c r="I236" i="3"/>
  <c r="AF236" i="3"/>
  <c r="X236" i="3"/>
  <c r="J237" i="3"/>
  <c r="AE236" i="3"/>
  <c r="W236" i="3"/>
  <c r="V236" i="3"/>
  <c r="N236" i="3"/>
  <c r="M236" i="3"/>
  <c r="AB236" i="3"/>
  <c r="L236" i="3"/>
  <c r="AI236" i="3"/>
  <c r="AK236" i="3" s="1"/>
  <c r="AA236" i="3"/>
  <c r="S236" i="3"/>
  <c r="T236" i="3" s="1"/>
  <c r="K236" i="3"/>
  <c r="AH236" i="3"/>
  <c r="AJ236" i="3" s="1"/>
  <c r="Z236" i="3"/>
  <c r="R236" i="4"/>
  <c r="Q235" i="4"/>
  <c r="AD234" i="4"/>
  <c r="AC234" i="4"/>
  <c r="AD234" i="3"/>
  <c r="AC234" i="3"/>
  <c r="R236" i="2"/>
  <c r="O235" i="2"/>
  <c r="Q235" i="2" s="1"/>
  <c r="AC234" i="2"/>
  <c r="AD234" i="2"/>
  <c r="M237" i="4" l="1"/>
  <c r="AB237" i="4"/>
  <c r="L237" i="4"/>
  <c r="AI237" i="4"/>
  <c r="AK237" i="4" s="1"/>
  <c r="AA237" i="4"/>
  <c r="S237" i="4"/>
  <c r="T237" i="4" s="1"/>
  <c r="K237" i="4"/>
  <c r="AH237" i="4"/>
  <c r="AJ237" i="4" s="1"/>
  <c r="Z237" i="4"/>
  <c r="AG237" i="4"/>
  <c r="Y237" i="4"/>
  <c r="I237" i="4"/>
  <c r="AF237" i="4"/>
  <c r="X237" i="4"/>
  <c r="J238" i="4"/>
  <c r="AE237" i="4"/>
  <c r="W237" i="4"/>
  <c r="V237" i="4"/>
  <c r="N237" i="4"/>
  <c r="O237" i="4" s="1"/>
  <c r="AD235" i="3"/>
  <c r="AC235" i="3"/>
  <c r="AD235" i="2"/>
  <c r="AC235" i="2"/>
  <c r="R237" i="4"/>
  <c r="Q236" i="4"/>
  <c r="R237" i="2"/>
  <c r="O236" i="2"/>
  <c r="Q236" i="2" s="1"/>
  <c r="R237" i="3"/>
  <c r="O236" i="3"/>
  <c r="Q236" i="3" s="1"/>
  <c r="AB237" i="3"/>
  <c r="L237" i="3"/>
  <c r="AI237" i="3"/>
  <c r="AK237" i="3" s="1"/>
  <c r="AA237" i="3"/>
  <c r="S237" i="3"/>
  <c r="T237" i="3" s="1"/>
  <c r="K237" i="3"/>
  <c r="AH237" i="3"/>
  <c r="AJ237" i="3" s="1"/>
  <c r="Z237" i="3"/>
  <c r="AG237" i="3"/>
  <c r="Y237" i="3"/>
  <c r="I237" i="3"/>
  <c r="AF237" i="3"/>
  <c r="X237" i="3"/>
  <c r="J238" i="3"/>
  <c r="AE237" i="3"/>
  <c r="W237" i="3"/>
  <c r="V237" i="3"/>
  <c r="N237" i="3"/>
  <c r="M237" i="3"/>
  <c r="AD235" i="4"/>
  <c r="AC235" i="4"/>
  <c r="V237" i="2"/>
  <c r="N237" i="2"/>
  <c r="M237" i="2"/>
  <c r="AB237" i="2"/>
  <c r="L237" i="2"/>
  <c r="AI237" i="2"/>
  <c r="AK237" i="2" s="1"/>
  <c r="AA237" i="2"/>
  <c r="S237" i="2"/>
  <c r="T237" i="2" s="1"/>
  <c r="K237" i="2"/>
  <c r="AH237" i="2"/>
  <c r="AJ237" i="2" s="1"/>
  <c r="Z237" i="2"/>
  <c r="AG237" i="2"/>
  <c r="Y237" i="2"/>
  <c r="I237" i="2"/>
  <c r="AF237" i="2"/>
  <c r="X237" i="2"/>
  <c r="J238" i="2"/>
  <c r="AE237" i="2"/>
  <c r="W237" i="2"/>
  <c r="AF238" i="4" l="1"/>
  <c r="X238" i="4"/>
  <c r="J239" i="4"/>
  <c r="AE238" i="4"/>
  <c r="W238" i="4"/>
  <c r="V238" i="4"/>
  <c r="N238" i="4"/>
  <c r="O238" i="4" s="1"/>
  <c r="M238" i="4"/>
  <c r="AB238" i="4"/>
  <c r="L238" i="4"/>
  <c r="AI238" i="4"/>
  <c r="AK238" i="4" s="1"/>
  <c r="AA238" i="4"/>
  <c r="S238" i="4"/>
  <c r="T238" i="4" s="1"/>
  <c r="K238" i="4"/>
  <c r="AH238" i="4"/>
  <c r="AJ238" i="4" s="1"/>
  <c r="Z238" i="4"/>
  <c r="AG238" i="4"/>
  <c r="Y238" i="4"/>
  <c r="I238" i="4"/>
  <c r="AG238" i="2"/>
  <c r="Y238" i="2"/>
  <c r="I238" i="2"/>
  <c r="AF238" i="2"/>
  <c r="X238" i="2"/>
  <c r="J239" i="2"/>
  <c r="AE238" i="2"/>
  <c r="W238" i="2"/>
  <c r="V238" i="2"/>
  <c r="N238" i="2"/>
  <c r="M238" i="2"/>
  <c r="AB238" i="2"/>
  <c r="L238" i="2"/>
  <c r="AI238" i="2"/>
  <c r="AK238" i="2" s="1"/>
  <c r="AA238" i="2"/>
  <c r="S238" i="2"/>
  <c r="T238" i="2" s="1"/>
  <c r="K238" i="2"/>
  <c r="AH238" i="2"/>
  <c r="AJ238" i="2" s="1"/>
  <c r="Z238" i="2"/>
  <c r="J239" i="3"/>
  <c r="AE238" i="3"/>
  <c r="W238" i="3"/>
  <c r="V238" i="3"/>
  <c r="N238" i="3"/>
  <c r="M238" i="3"/>
  <c r="AB238" i="3"/>
  <c r="L238" i="3"/>
  <c r="AI238" i="3"/>
  <c r="AK238" i="3" s="1"/>
  <c r="AA238" i="3"/>
  <c r="S238" i="3"/>
  <c r="T238" i="3" s="1"/>
  <c r="K238" i="3"/>
  <c r="AH238" i="3"/>
  <c r="AJ238" i="3" s="1"/>
  <c r="Z238" i="3"/>
  <c r="AG238" i="3"/>
  <c r="Y238" i="3"/>
  <c r="I238" i="3"/>
  <c r="AF238" i="3"/>
  <c r="X238" i="3"/>
  <c r="AD236" i="2"/>
  <c r="AC236" i="2"/>
  <c r="R238" i="2"/>
  <c r="O237" i="2"/>
  <c r="Q237" i="2" s="1"/>
  <c r="R238" i="4"/>
  <c r="Q237" i="4"/>
  <c r="R238" i="3"/>
  <c r="O237" i="3"/>
  <c r="Q237" i="3" s="1"/>
  <c r="AD236" i="3"/>
  <c r="AC236" i="3"/>
  <c r="AD236" i="4"/>
  <c r="AC236" i="4"/>
  <c r="AH239" i="3" l="1"/>
  <c r="AJ239" i="3" s="1"/>
  <c r="Z239" i="3"/>
  <c r="AG239" i="3"/>
  <c r="Y239" i="3"/>
  <c r="I239" i="3"/>
  <c r="AF239" i="3"/>
  <c r="X239" i="3"/>
  <c r="J240" i="3"/>
  <c r="AE239" i="3"/>
  <c r="W239" i="3"/>
  <c r="V239" i="3"/>
  <c r="N239" i="3"/>
  <c r="M239" i="3"/>
  <c r="AB239" i="3"/>
  <c r="L239" i="3"/>
  <c r="AI239" i="3"/>
  <c r="AK239" i="3" s="1"/>
  <c r="AA239" i="3"/>
  <c r="S239" i="3"/>
  <c r="T239" i="3" s="1"/>
  <c r="K239" i="3"/>
  <c r="R239" i="2"/>
  <c r="O238" i="2"/>
  <c r="Q238" i="2" s="1"/>
  <c r="R239" i="4"/>
  <c r="Q238" i="4"/>
  <c r="AD237" i="2"/>
  <c r="AC237" i="2"/>
  <c r="AI239" i="4"/>
  <c r="AK239" i="4" s="1"/>
  <c r="AA239" i="4"/>
  <c r="S239" i="4"/>
  <c r="T239" i="4" s="1"/>
  <c r="K239" i="4"/>
  <c r="AH239" i="4"/>
  <c r="AJ239" i="4" s="1"/>
  <c r="Z239" i="4"/>
  <c r="AG239" i="4"/>
  <c r="Y239" i="4"/>
  <c r="I239" i="4"/>
  <c r="AF239" i="4"/>
  <c r="X239" i="4"/>
  <c r="J240" i="4"/>
  <c r="AE239" i="4"/>
  <c r="W239" i="4"/>
  <c r="V239" i="4"/>
  <c r="N239" i="4"/>
  <c r="O239" i="4" s="1"/>
  <c r="M239" i="4"/>
  <c r="AB239" i="4"/>
  <c r="L239" i="4"/>
  <c r="AD237" i="3"/>
  <c r="AC237" i="3"/>
  <c r="R239" i="3"/>
  <c r="O238" i="3"/>
  <c r="Q238" i="3" s="1"/>
  <c r="AC237" i="4"/>
  <c r="AD237" i="4"/>
  <c r="AB239" i="2"/>
  <c r="L239" i="2"/>
  <c r="AI239" i="2"/>
  <c r="AK239" i="2" s="1"/>
  <c r="AA239" i="2"/>
  <c r="S239" i="2"/>
  <c r="T239" i="2" s="1"/>
  <c r="K239" i="2"/>
  <c r="AH239" i="2"/>
  <c r="AJ239" i="2" s="1"/>
  <c r="Z239" i="2"/>
  <c r="AG239" i="2"/>
  <c r="Y239" i="2"/>
  <c r="I239" i="2"/>
  <c r="AF239" i="2"/>
  <c r="X239" i="2"/>
  <c r="J240" i="2"/>
  <c r="AE239" i="2"/>
  <c r="W239" i="2"/>
  <c r="V239" i="2"/>
  <c r="N239" i="2"/>
  <c r="M239" i="2"/>
  <c r="AD238" i="4" l="1"/>
  <c r="AC238" i="4"/>
  <c r="AD238" i="2"/>
  <c r="AC238" i="2"/>
  <c r="R240" i="3"/>
  <c r="O239" i="3"/>
  <c r="Q239" i="3" s="1"/>
  <c r="V240" i="4"/>
  <c r="N240" i="4"/>
  <c r="O240" i="4" s="1"/>
  <c r="M240" i="4"/>
  <c r="AB240" i="4"/>
  <c r="L240" i="4"/>
  <c r="AI240" i="4"/>
  <c r="AK240" i="4" s="1"/>
  <c r="AA240" i="4"/>
  <c r="S240" i="4"/>
  <c r="T240" i="4" s="1"/>
  <c r="K240" i="4"/>
  <c r="AH240" i="4"/>
  <c r="AJ240" i="4" s="1"/>
  <c r="Z240" i="4"/>
  <c r="AG240" i="4"/>
  <c r="Y240" i="4"/>
  <c r="I240" i="4"/>
  <c r="AF240" i="4"/>
  <c r="X240" i="4"/>
  <c r="J241" i="4"/>
  <c r="AE240" i="4"/>
  <c r="W240" i="4"/>
  <c r="R240" i="2"/>
  <c r="O239" i="2"/>
  <c r="Q239" i="2" s="1"/>
  <c r="J241" i="2"/>
  <c r="AE240" i="2"/>
  <c r="W240" i="2"/>
  <c r="V240" i="2"/>
  <c r="N240" i="2"/>
  <c r="M240" i="2"/>
  <c r="AB240" i="2"/>
  <c r="L240" i="2"/>
  <c r="AI240" i="2"/>
  <c r="AK240" i="2" s="1"/>
  <c r="AA240" i="2"/>
  <c r="S240" i="2"/>
  <c r="T240" i="2" s="1"/>
  <c r="K240" i="2"/>
  <c r="AH240" i="2"/>
  <c r="AJ240" i="2" s="1"/>
  <c r="Z240" i="2"/>
  <c r="AG240" i="2"/>
  <c r="Y240" i="2"/>
  <c r="I240" i="2"/>
  <c r="AF240" i="2"/>
  <c r="X240" i="2"/>
  <c r="R240" i="4"/>
  <c r="Q239" i="4"/>
  <c r="AD238" i="3"/>
  <c r="AC238" i="3"/>
  <c r="M240" i="3"/>
  <c r="AB240" i="3"/>
  <c r="L240" i="3"/>
  <c r="AI240" i="3"/>
  <c r="AK240" i="3" s="1"/>
  <c r="AA240" i="3"/>
  <c r="S240" i="3"/>
  <c r="T240" i="3" s="1"/>
  <c r="K240" i="3"/>
  <c r="AH240" i="3"/>
  <c r="AJ240" i="3" s="1"/>
  <c r="Z240" i="3"/>
  <c r="AG240" i="3"/>
  <c r="Y240" i="3"/>
  <c r="I240" i="3"/>
  <c r="AF240" i="3"/>
  <c r="X240" i="3"/>
  <c r="J241" i="3"/>
  <c r="AE240" i="3"/>
  <c r="W240" i="3"/>
  <c r="V240" i="3"/>
  <c r="N240" i="3"/>
  <c r="R241" i="3" l="1"/>
  <c r="O240" i="3"/>
  <c r="Q240" i="3" s="1"/>
  <c r="AD239" i="2"/>
  <c r="AC239" i="2"/>
  <c r="R241" i="4"/>
  <c r="Q240" i="4"/>
  <c r="AD239" i="4"/>
  <c r="AC239" i="4"/>
  <c r="R241" i="2"/>
  <c r="O240" i="2"/>
  <c r="Q240" i="2" s="1"/>
  <c r="AG241" i="4"/>
  <c r="Y241" i="4"/>
  <c r="I241" i="4"/>
  <c r="AF241" i="4"/>
  <c r="X241" i="4"/>
  <c r="J242" i="4"/>
  <c r="AE241" i="4"/>
  <c r="W241" i="4"/>
  <c r="V241" i="4"/>
  <c r="N241" i="4"/>
  <c r="O241" i="4" s="1"/>
  <c r="M241" i="4"/>
  <c r="AB241" i="4"/>
  <c r="L241" i="4"/>
  <c r="AI241" i="4"/>
  <c r="AK241" i="4" s="1"/>
  <c r="AA241" i="4"/>
  <c r="S241" i="4"/>
  <c r="T241" i="4" s="1"/>
  <c r="K241" i="4"/>
  <c r="AH241" i="4"/>
  <c r="AJ241" i="4" s="1"/>
  <c r="Z241" i="4"/>
  <c r="AH241" i="2"/>
  <c r="AJ241" i="2" s="1"/>
  <c r="Z241" i="2"/>
  <c r="AG241" i="2"/>
  <c r="Y241" i="2"/>
  <c r="I241" i="2"/>
  <c r="AF241" i="2"/>
  <c r="X241" i="2"/>
  <c r="J242" i="2"/>
  <c r="AE241" i="2"/>
  <c r="W241" i="2"/>
  <c r="V241" i="2"/>
  <c r="N241" i="2"/>
  <c r="M241" i="2"/>
  <c r="AB241" i="2"/>
  <c r="L241" i="2"/>
  <c r="AI241" i="2"/>
  <c r="AK241" i="2" s="1"/>
  <c r="AA241" i="2"/>
  <c r="S241" i="2"/>
  <c r="T241" i="2" s="1"/>
  <c r="K241" i="2"/>
  <c r="AF241" i="3"/>
  <c r="X241" i="3"/>
  <c r="J242" i="3"/>
  <c r="AE241" i="3"/>
  <c r="W241" i="3"/>
  <c r="V241" i="3"/>
  <c r="N241" i="3"/>
  <c r="M241" i="3"/>
  <c r="AB241" i="3"/>
  <c r="L241" i="3"/>
  <c r="AI241" i="3"/>
  <c r="AK241" i="3" s="1"/>
  <c r="AA241" i="3"/>
  <c r="S241" i="3"/>
  <c r="T241" i="3" s="1"/>
  <c r="K241" i="3"/>
  <c r="AH241" i="3"/>
  <c r="AJ241" i="3" s="1"/>
  <c r="Z241" i="3"/>
  <c r="AG241" i="3"/>
  <c r="Y241" i="3"/>
  <c r="I241" i="3"/>
  <c r="AD239" i="3"/>
  <c r="AC239" i="3"/>
  <c r="AD240" i="4" l="1"/>
  <c r="AC240" i="4"/>
  <c r="R242" i="4"/>
  <c r="Q241" i="4"/>
  <c r="AD240" i="2"/>
  <c r="AC240" i="2"/>
  <c r="AC240" i="3"/>
  <c r="AD240" i="3"/>
  <c r="AI242" i="3"/>
  <c r="AK242" i="3" s="1"/>
  <c r="AA242" i="3"/>
  <c r="S242" i="3"/>
  <c r="T242" i="3" s="1"/>
  <c r="K242" i="3"/>
  <c r="AH242" i="3"/>
  <c r="AJ242" i="3" s="1"/>
  <c r="Z242" i="3"/>
  <c r="AG242" i="3"/>
  <c r="Y242" i="3"/>
  <c r="I242" i="3"/>
  <c r="AF242" i="3"/>
  <c r="X242" i="3"/>
  <c r="J243" i="3"/>
  <c r="AE242" i="3"/>
  <c r="W242" i="3"/>
  <c r="V242" i="3"/>
  <c r="N242" i="3"/>
  <c r="M242" i="3"/>
  <c r="AB242" i="3"/>
  <c r="L242" i="3"/>
  <c r="AB242" i="4"/>
  <c r="L242" i="4"/>
  <c r="AI242" i="4"/>
  <c r="AK242" i="4" s="1"/>
  <c r="AA242" i="4"/>
  <c r="S242" i="4"/>
  <c r="T242" i="4" s="1"/>
  <c r="K242" i="4"/>
  <c r="AH242" i="4"/>
  <c r="AJ242" i="4" s="1"/>
  <c r="Z242" i="4"/>
  <c r="AG242" i="4"/>
  <c r="Y242" i="4"/>
  <c r="I242" i="4"/>
  <c r="AF242" i="4"/>
  <c r="X242" i="4"/>
  <c r="J243" i="4"/>
  <c r="AE242" i="4"/>
  <c r="W242" i="4"/>
  <c r="V242" i="4"/>
  <c r="N242" i="4"/>
  <c r="O242" i="4" s="1"/>
  <c r="M242" i="4"/>
  <c r="M242" i="2"/>
  <c r="AB242" i="2"/>
  <c r="L242" i="2"/>
  <c r="AI242" i="2"/>
  <c r="AK242" i="2" s="1"/>
  <c r="AA242" i="2"/>
  <c r="S242" i="2"/>
  <c r="T242" i="2" s="1"/>
  <c r="K242" i="2"/>
  <c r="AH242" i="2"/>
  <c r="AJ242" i="2" s="1"/>
  <c r="Z242" i="2"/>
  <c r="AG242" i="2"/>
  <c r="Y242" i="2"/>
  <c r="I242" i="2"/>
  <c r="AF242" i="2"/>
  <c r="X242" i="2"/>
  <c r="J243" i="2"/>
  <c r="AE242" i="2"/>
  <c r="W242" i="2"/>
  <c r="V242" i="2"/>
  <c r="N242" i="2"/>
  <c r="R242" i="2"/>
  <c r="O241" i="2"/>
  <c r="Q241" i="2" s="1"/>
  <c r="R242" i="3"/>
  <c r="O241" i="3"/>
  <c r="Q241" i="3" s="1"/>
  <c r="AD241" i="2" l="1"/>
  <c r="AC241" i="2"/>
  <c r="V243" i="3"/>
  <c r="N243" i="3"/>
  <c r="M243" i="3"/>
  <c r="AB243" i="3"/>
  <c r="L243" i="3"/>
  <c r="AI243" i="3"/>
  <c r="AK243" i="3" s="1"/>
  <c r="AA243" i="3"/>
  <c r="S243" i="3"/>
  <c r="T243" i="3" s="1"/>
  <c r="K243" i="3"/>
  <c r="AH243" i="3"/>
  <c r="AJ243" i="3" s="1"/>
  <c r="Z243" i="3"/>
  <c r="AG243" i="3"/>
  <c r="Y243" i="3"/>
  <c r="I243" i="3"/>
  <c r="AF243" i="3"/>
  <c r="X243" i="3"/>
  <c r="J244" i="3"/>
  <c r="AE243" i="3"/>
  <c r="W243" i="3"/>
  <c r="AD241" i="4"/>
  <c r="AC241" i="4"/>
  <c r="AF243" i="2"/>
  <c r="X243" i="2"/>
  <c r="J244" i="2"/>
  <c r="AE243" i="2"/>
  <c r="W243" i="2"/>
  <c r="V243" i="2"/>
  <c r="N243" i="2"/>
  <c r="M243" i="2"/>
  <c r="AB243" i="2"/>
  <c r="L243" i="2"/>
  <c r="AI243" i="2"/>
  <c r="AK243" i="2" s="1"/>
  <c r="AA243" i="2"/>
  <c r="S243" i="2"/>
  <c r="T243" i="2" s="1"/>
  <c r="K243" i="2"/>
  <c r="AH243" i="2"/>
  <c r="AJ243" i="2" s="1"/>
  <c r="Z243" i="2"/>
  <c r="AG243" i="2"/>
  <c r="Y243" i="2"/>
  <c r="I243" i="2"/>
  <c r="AG243" i="4"/>
  <c r="Y243" i="4"/>
  <c r="AF243" i="4"/>
  <c r="X243" i="4"/>
  <c r="V243" i="4"/>
  <c r="N243" i="4"/>
  <c r="O243" i="4" s="1"/>
  <c r="AB243" i="4"/>
  <c r="AI243" i="4"/>
  <c r="AK243" i="4" s="1"/>
  <c r="AA243" i="4"/>
  <c r="S243" i="4"/>
  <c r="T243" i="4" s="1"/>
  <c r="J244" i="4"/>
  <c r="AH243" i="4"/>
  <c r="AJ243" i="4" s="1"/>
  <c r="M243" i="4"/>
  <c r="AE243" i="4"/>
  <c r="L243" i="4"/>
  <c r="Z243" i="4"/>
  <c r="K243" i="4"/>
  <c r="W243" i="4"/>
  <c r="I243" i="4"/>
  <c r="AD241" i="3"/>
  <c r="AC241" i="3"/>
  <c r="Q242" i="4"/>
  <c r="R243" i="4"/>
  <c r="R243" i="2"/>
  <c r="O242" i="2"/>
  <c r="Q242" i="2" s="1"/>
  <c r="R243" i="3"/>
  <c r="O242" i="3"/>
  <c r="Q242" i="3" s="1"/>
  <c r="R244" i="2" l="1"/>
  <c r="O243" i="2"/>
  <c r="Q243" i="2" s="1"/>
  <c r="AC242" i="2"/>
  <c r="AD242" i="2"/>
  <c r="R244" i="3"/>
  <c r="O243" i="3"/>
  <c r="Q243" i="3" s="1"/>
  <c r="AG244" i="3"/>
  <c r="Y244" i="3"/>
  <c r="I244" i="3"/>
  <c r="AF244" i="3"/>
  <c r="X244" i="3"/>
  <c r="J245" i="3"/>
  <c r="AE244" i="3"/>
  <c r="W244" i="3"/>
  <c r="V244" i="3"/>
  <c r="N244" i="3"/>
  <c r="M244" i="3"/>
  <c r="AB244" i="3"/>
  <c r="L244" i="3"/>
  <c r="AI244" i="3"/>
  <c r="AK244" i="3" s="1"/>
  <c r="AA244" i="3"/>
  <c r="S244" i="3"/>
  <c r="T244" i="3" s="1"/>
  <c r="K244" i="3"/>
  <c r="AH244" i="3"/>
  <c r="AJ244" i="3" s="1"/>
  <c r="Z244" i="3"/>
  <c r="AI244" i="2"/>
  <c r="AK244" i="2" s="1"/>
  <c r="AA244" i="2"/>
  <c r="S244" i="2"/>
  <c r="T244" i="2" s="1"/>
  <c r="K244" i="2"/>
  <c r="AH244" i="2"/>
  <c r="AJ244" i="2" s="1"/>
  <c r="Z244" i="2"/>
  <c r="AG244" i="2"/>
  <c r="Y244" i="2"/>
  <c r="I244" i="2"/>
  <c r="AF244" i="2"/>
  <c r="X244" i="2"/>
  <c r="J245" i="2"/>
  <c r="AE244" i="2"/>
  <c r="W244" i="2"/>
  <c r="V244" i="2"/>
  <c r="N244" i="2"/>
  <c r="M244" i="2"/>
  <c r="AB244" i="2"/>
  <c r="L244" i="2"/>
  <c r="AD242" i="3"/>
  <c r="AC242" i="3"/>
  <c r="AB244" i="4"/>
  <c r="L244" i="4"/>
  <c r="AI244" i="4"/>
  <c r="AK244" i="4" s="1"/>
  <c r="AA244" i="4"/>
  <c r="S244" i="4"/>
  <c r="T244" i="4" s="1"/>
  <c r="K244" i="4"/>
  <c r="AH244" i="4"/>
  <c r="AJ244" i="4" s="1"/>
  <c r="AG244" i="4"/>
  <c r="Y244" i="4"/>
  <c r="I244" i="4"/>
  <c r="AF244" i="4"/>
  <c r="X244" i="4"/>
  <c r="J245" i="4"/>
  <c r="AE244" i="4"/>
  <c r="W244" i="4"/>
  <c r="V244" i="4"/>
  <c r="N244" i="4"/>
  <c r="O244" i="4" s="1"/>
  <c r="M244" i="4"/>
  <c r="Z244" i="4"/>
  <c r="AD242" i="4"/>
  <c r="AC242" i="4"/>
  <c r="Q243" i="4"/>
  <c r="R244" i="4"/>
  <c r="AB245" i="3" l="1"/>
  <c r="L245" i="3"/>
  <c r="AI245" i="3"/>
  <c r="AK245" i="3" s="1"/>
  <c r="AA245" i="3"/>
  <c r="S245" i="3"/>
  <c r="T245" i="3" s="1"/>
  <c r="K245" i="3"/>
  <c r="AH245" i="3"/>
  <c r="AJ245" i="3" s="1"/>
  <c r="Z245" i="3"/>
  <c r="AG245" i="3"/>
  <c r="Y245" i="3"/>
  <c r="I245" i="3"/>
  <c r="AF245" i="3"/>
  <c r="X245" i="3"/>
  <c r="J246" i="3"/>
  <c r="AE245" i="3"/>
  <c r="W245" i="3"/>
  <c r="V245" i="3"/>
  <c r="N245" i="3"/>
  <c r="M245" i="3"/>
  <c r="J246" i="4"/>
  <c r="AE245" i="4"/>
  <c r="W245" i="4"/>
  <c r="V245" i="4"/>
  <c r="N245" i="4"/>
  <c r="O245" i="4" s="1"/>
  <c r="M245" i="4"/>
  <c r="AB245" i="4"/>
  <c r="L245" i="4"/>
  <c r="AI245" i="4"/>
  <c r="AK245" i="4" s="1"/>
  <c r="AA245" i="4"/>
  <c r="S245" i="4"/>
  <c r="T245" i="4" s="1"/>
  <c r="K245" i="4"/>
  <c r="AH245" i="4"/>
  <c r="AJ245" i="4" s="1"/>
  <c r="Z245" i="4"/>
  <c r="AG245" i="4"/>
  <c r="Y245" i="4"/>
  <c r="I245" i="4"/>
  <c r="AF245" i="4"/>
  <c r="X245" i="4"/>
  <c r="AD243" i="3"/>
  <c r="AC243" i="3"/>
  <c r="R245" i="2"/>
  <c r="O244" i="2"/>
  <c r="Q244" i="2" s="1"/>
  <c r="AD243" i="2"/>
  <c r="AC243" i="2"/>
  <c r="AD243" i="4"/>
  <c r="AC243" i="4"/>
  <c r="V245" i="2"/>
  <c r="N245" i="2"/>
  <c r="M245" i="2"/>
  <c r="AB245" i="2"/>
  <c r="L245" i="2"/>
  <c r="AI245" i="2"/>
  <c r="AK245" i="2" s="1"/>
  <c r="AA245" i="2"/>
  <c r="S245" i="2"/>
  <c r="T245" i="2" s="1"/>
  <c r="K245" i="2"/>
  <c r="AH245" i="2"/>
  <c r="AJ245" i="2" s="1"/>
  <c r="Z245" i="2"/>
  <c r="AG245" i="2"/>
  <c r="Y245" i="2"/>
  <c r="I245" i="2"/>
  <c r="AF245" i="2"/>
  <c r="X245" i="2"/>
  <c r="J246" i="2"/>
  <c r="AE245" i="2"/>
  <c r="W245" i="2"/>
  <c r="R245" i="4"/>
  <c r="Q244" i="4"/>
  <c r="R245" i="3"/>
  <c r="O244" i="3"/>
  <c r="Q244" i="3" s="1"/>
  <c r="J247" i="3" l="1"/>
  <c r="AE246" i="3"/>
  <c r="W246" i="3"/>
  <c r="V246" i="3"/>
  <c r="N246" i="3"/>
  <c r="M246" i="3"/>
  <c r="AB246" i="3"/>
  <c r="L246" i="3"/>
  <c r="AI246" i="3"/>
  <c r="AK246" i="3" s="1"/>
  <c r="AA246" i="3"/>
  <c r="S246" i="3"/>
  <c r="T246" i="3" s="1"/>
  <c r="K246" i="3"/>
  <c r="AH246" i="3"/>
  <c r="AJ246" i="3" s="1"/>
  <c r="Z246" i="3"/>
  <c r="AG246" i="3"/>
  <c r="Y246" i="3"/>
  <c r="I246" i="3"/>
  <c r="AF246" i="3"/>
  <c r="X246" i="3"/>
  <c r="AD244" i="3"/>
  <c r="AC244" i="3"/>
  <c r="AH246" i="4"/>
  <c r="AJ246" i="4" s="1"/>
  <c r="Z246" i="4"/>
  <c r="AG246" i="4"/>
  <c r="Y246" i="4"/>
  <c r="I246" i="4"/>
  <c r="AF246" i="4"/>
  <c r="X246" i="4"/>
  <c r="J247" i="4"/>
  <c r="AE246" i="4"/>
  <c r="W246" i="4"/>
  <c r="V246" i="4"/>
  <c r="N246" i="4"/>
  <c r="O246" i="4" s="1"/>
  <c r="M246" i="4"/>
  <c r="AB246" i="4"/>
  <c r="L246" i="4"/>
  <c r="AI246" i="4"/>
  <c r="AK246" i="4" s="1"/>
  <c r="AA246" i="4"/>
  <c r="S246" i="4"/>
  <c r="T246" i="4" s="1"/>
  <c r="K246" i="4"/>
  <c r="AD244" i="2"/>
  <c r="AC244" i="2"/>
  <c r="R246" i="3"/>
  <c r="O245" i="3"/>
  <c r="Q245" i="3" s="1"/>
  <c r="AD244" i="4"/>
  <c r="AC244" i="4"/>
  <c r="R246" i="2"/>
  <c r="O245" i="2"/>
  <c r="Q245" i="2" s="1"/>
  <c r="AG246" i="2"/>
  <c r="Y246" i="2"/>
  <c r="I246" i="2"/>
  <c r="AF246" i="2"/>
  <c r="X246" i="2"/>
  <c r="J247" i="2"/>
  <c r="AE246" i="2"/>
  <c r="W246" i="2"/>
  <c r="V246" i="2"/>
  <c r="N246" i="2"/>
  <c r="M246" i="2"/>
  <c r="AB246" i="2"/>
  <c r="L246" i="2"/>
  <c r="AI246" i="2"/>
  <c r="AK246" i="2" s="1"/>
  <c r="AA246" i="2"/>
  <c r="S246" i="2"/>
  <c r="T246" i="2" s="1"/>
  <c r="K246" i="2"/>
  <c r="AH246" i="2"/>
  <c r="AJ246" i="2" s="1"/>
  <c r="Z246" i="2"/>
  <c r="R246" i="4"/>
  <c r="Q245" i="4"/>
  <c r="M247" i="4" l="1"/>
  <c r="AB247" i="4"/>
  <c r="L247" i="4"/>
  <c r="AI247" i="4"/>
  <c r="AK247" i="4" s="1"/>
  <c r="AA247" i="4"/>
  <c r="S247" i="4"/>
  <c r="T247" i="4" s="1"/>
  <c r="K247" i="4"/>
  <c r="AH247" i="4"/>
  <c r="AJ247" i="4" s="1"/>
  <c r="Z247" i="4"/>
  <c r="AG247" i="4"/>
  <c r="Y247" i="4"/>
  <c r="I247" i="4"/>
  <c r="AF247" i="4"/>
  <c r="X247" i="4"/>
  <c r="J248" i="4"/>
  <c r="AE247" i="4"/>
  <c r="W247" i="4"/>
  <c r="V247" i="4"/>
  <c r="N247" i="4"/>
  <c r="O247" i="4" s="1"/>
  <c r="R247" i="3"/>
  <c r="O246" i="3"/>
  <c r="Q246" i="3" s="1"/>
  <c r="AD245" i="4"/>
  <c r="AC245" i="4"/>
  <c r="AD245" i="3"/>
  <c r="AC245" i="3"/>
  <c r="AD245" i="2"/>
  <c r="AC245" i="2"/>
  <c r="R247" i="4"/>
  <c r="Q246" i="4"/>
  <c r="R247" i="2"/>
  <c r="O246" i="2"/>
  <c r="Q246" i="2" s="1"/>
  <c r="AB247" i="2"/>
  <c r="L247" i="2"/>
  <c r="AI247" i="2"/>
  <c r="AK247" i="2" s="1"/>
  <c r="AA247" i="2"/>
  <c r="S247" i="2"/>
  <c r="T247" i="2" s="1"/>
  <c r="K247" i="2"/>
  <c r="AH247" i="2"/>
  <c r="AJ247" i="2" s="1"/>
  <c r="Z247" i="2"/>
  <c r="AG247" i="2"/>
  <c r="Y247" i="2"/>
  <c r="I247" i="2"/>
  <c r="AF247" i="2"/>
  <c r="X247" i="2"/>
  <c r="J248" i="2"/>
  <c r="AE247" i="2"/>
  <c r="W247" i="2"/>
  <c r="V247" i="2"/>
  <c r="N247" i="2"/>
  <c r="M247" i="2"/>
  <c r="AH247" i="3"/>
  <c r="AJ247" i="3" s="1"/>
  <c r="Z247" i="3"/>
  <c r="AG247" i="3"/>
  <c r="Y247" i="3"/>
  <c r="I247" i="3"/>
  <c r="AF247" i="3"/>
  <c r="X247" i="3"/>
  <c r="J248" i="3"/>
  <c r="AE247" i="3"/>
  <c r="W247" i="3"/>
  <c r="V247" i="3"/>
  <c r="N247" i="3"/>
  <c r="M247" i="3"/>
  <c r="AB247" i="3"/>
  <c r="L247" i="3"/>
  <c r="AI247" i="3"/>
  <c r="AK247" i="3" s="1"/>
  <c r="AA247" i="3"/>
  <c r="S247" i="3"/>
  <c r="T247" i="3" s="1"/>
  <c r="K247" i="3"/>
  <c r="AD246" i="4" l="1"/>
  <c r="AC246" i="4"/>
  <c r="AF248" i="4"/>
  <c r="X248" i="4"/>
  <c r="J249" i="4"/>
  <c r="AE248" i="4"/>
  <c r="W248" i="4"/>
  <c r="V248" i="4"/>
  <c r="N248" i="4"/>
  <c r="O248" i="4" s="1"/>
  <c r="M248" i="4"/>
  <c r="AB248" i="4"/>
  <c r="L248" i="4"/>
  <c r="AI248" i="4"/>
  <c r="AK248" i="4" s="1"/>
  <c r="AA248" i="4"/>
  <c r="S248" i="4"/>
  <c r="T248" i="4" s="1"/>
  <c r="K248" i="4"/>
  <c r="AH248" i="4"/>
  <c r="AJ248" i="4" s="1"/>
  <c r="Z248" i="4"/>
  <c r="I248" i="4"/>
  <c r="AG248" i="4"/>
  <c r="Y248" i="4"/>
  <c r="J249" i="2"/>
  <c r="AE248" i="2"/>
  <c r="W248" i="2"/>
  <c r="V248" i="2"/>
  <c r="N248" i="2"/>
  <c r="M248" i="2"/>
  <c r="AB248" i="2"/>
  <c r="L248" i="2"/>
  <c r="AI248" i="2"/>
  <c r="AK248" i="2" s="1"/>
  <c r="AA248" i="2"/>
  <c r="S248" i="2"/>
  <c r="T248" i="2" s="1"/>
  <c r="K248" i="2"/>
  <c r="AH248" i="2"/>
  <c r="AJ248" i="2" s="1"/>
  <c r="Z248" i="2"/>
  <c r="AG248" i="2"/>
  <c r="Y248" i="2"/>
  <c r="I248" i="2"/>
  <c r="AF248" i="2"/>
  <c r="X248" i="2"/>
  <c r="AD246" i="3"/>
  <c r="AC246" i="3"/>
  <c r="R248" i="2"/>
  <c r="O247" i="2"/>
  <c r="Q247" i="2" s="1"/>
  <c r="R248" i="4"/>
  <c r="Q247" i="4"/>
  <c r="AD246" i="2"/>
  <c r="AC246" i="2"/>
  <c r="M248" i="3"/>
  <c r="AB248" i="3"/>
  <c r="L248" i="3"/>
  <c r="AI248" i="3"/>
  <c r="AK248" i="3" s="1"/>
  <c r="AA248" i="3"/>
  <c r="S248" i="3"/>
  <c r="T248" i="3" s="1"/>
  <c r="K248" i="3"/>
  <c r="AH248" i="3"/>
  <c r="AJ248" i="3" s="1"/>
  <c r="Z248" i="3"/>
  <c r="AG248" i="3"/>
  <c r="Y248" i="3"/>
  <c r="I248" i="3"/>
  <c r="AF248" i="3"/>
  <c r="X248" i="3"/>
  <c r="J249" i="3"/>
  <c r="AE248" i="3"/>
  <c r="W248" i="3"/>
  <c r="V248" i="3"/>
  <c r="N248" i="3"/>
  <c r="R248" i="3"/>
  <c r="O247" i="3"/>
  <c r="Q247" i="3" s="1"/>
  <c r="AH249" i="2" l="1"/>
  <c r="AJ249" i="2" s="1"/>
  <c r="Z249" i="2"/>
  <c r="AG249" i="2"/>
  <c r="Y249" i="2"/>
  <c r="I249" i="2"/>
  <c r="AF249" i="2"/>
  <c r="X249" i="2"/>
  <c r="J250" i="2"/>
  <c r="AE249" i="2"/>
  <c r="W249" i="2"/>
  <c r="V249" i="2"/>
  <c r="N249" i="2"/>
  <c r="M249" i="2"/>
  <c r="AB249" i="2"/>
  <c r="L249" i="2"/>
  <c r="AI249" i="2"/>
  <c r="AK249" i="2" s="1"/>
  <c r="AA249" i="2"/>
  <c r="S249" i="2"/>
  <c r="T249" i="2" s="1"/>
  <c r="K249" i="2"/>
  <c r="AI249" i="4"/>
  <c r="AK249" i="4" s="1"/>
  <c r="AA249" i="4"/>
  <c r="S249" i="4"/>
  <c r="T249" i="4" s="1"/>
  <c r="K249" i="4"/>
  <c r="AH249" i="4"/>
  <c r="AJ249" i="4" s="1"/>
  <c r="Z249" i="4"/>
  <c r="AG249" i="4"/>
  <c r="Y249" i="4"/>
  <c r="I249" i="4"/>
  <c r="AF249" i="4"/>
  <c r="X249" i="4"/>
  <c r="J250" i="4"/>
  <c r="AE249" i="4"/>
  <c r="W249" i="4"/>
  <c r="V249" i="4"/>
  <c r="N249" i="4"/>
  <c r="O249" i="4" s="1"/>
  <c r="M249" i="4"/>
  <c r="AB249" i="4"/>
  <c r="L249" i="4"/>
  <c r="AD247" i="3"/>
  <c r="AC247" i="3"/>
  <c r="AD247" i="2"/>
  <c r="AC247" i="2"/>
  <c r="AC247" i="4"/>
  <c r="AD247" i="4"/>
  <c r="R249" i="2"/>
  <c r="O248" i="2"/>
  <c r="Q248" i="2" s="1"/>
  <c r="R249" i="3"/>
  <c r="O248" i="3"/>
  <c r="Q248" i="3" s="1"/>
  <c r="AF249" i="3"/>
  <c r="X249" i="3"/>
  <c r="J250" i="3"/>
  <c r="AE249" i="3"/>
  <c r="W249" i="3"/>
  <c r="V249" i="3"/>
  <c r="N249" i="3"/>
  <c r="M249" i="3"/>
  <c r="AB249" i="3"/>
  <c r="L249" i="3"/>
  <c r="AI249" i="3"/>
  <c r="AK249" i="3" s="1"/>
  <c r="AA249" i="3"/>
  <c r="S249" i="3"/>
  <c r="T249" i="3" s="1"/>
  <c r="K249" i="3"/>
  <c r="AH249" i="3"/>
  <c r="AJ249" i="3" s="1"/>
  <c r="Z249" i="3"/>
  <c r="AG249" i="3"/>
  <c r="Y249" i="3"/>
  <c r="I249" i="3"/>
  <c r="R249" i="4"/>
  <c r="Q248" i="4"/>
  <c r="AD248" i="2" l="1"/>
  <c r="AC248" i="2"/>
  <c r="V250" i="4"/>
  <c r="N250" i="4"/>
  <c r="O250" i="4" s="1"/>
  <c r="M250" i="4"/>
  <c r="AB250" i="4"/>
  <c r="L250" i="4"/>
  <c r="AI250" i="4"/>
  <c r="AK250" i="4" s="1"/>
  <c r="AA250" i="4"/>
  <c r="S250" i="4"/>
  <c r="T250" i="4" s="1"/>
  <c r="K250" i="4"/>
  <c r="AH250" i="4"/>
  <c r="AJ250" i="4" s="1"/>
  <c r="Z250" i="4"/>
  <c r="AG250" i="4"/>
  <c r="Y250" i="4"/>
  <c r="I250" i="4"/>
  <c r="AF250" i="4"/>
  <c r="X250" i="4"/>
  <c r="J251" i="4"/>
  <c r="AE250" i="4"/>
  <c r="W250" i="4"/>
  <c r="M250" i="2"/>
  <c r="AB250" i="2"/>
  <c r="L250" i="2"/>
  <c r="AI250" i="2"/>
  <c r="AK250" i="2" s="1"/>
  <c r="AA250" i="2"/>
  <c r="S250" i="2"/>
  <c r="T250" i="2" s="1"/>
  <c r="K250" i="2"/>
  <c r="AH250" i="2"/>
  <c r="AJ250" i="2" s="1"/>
  <c r="Z250" i="2"/>
  <c r="AG250" i="2"/>
  <c r="Y250" i="2"/>
  <c r="I250" i="2"/>
  <c r="AF250" i="2"/>
  <c r="X250" i="2"/>
  <c r="J251" i="2"/>
  <c r="AE250" i="2"/>
  <c r="W250" i="2"/>
  <c r="V250" i="2"/>
  <c r="N250" i="2"/>
  <c r="AD248" i="4"/>
  <c r="AC248" i="4"/>
  <c r="AI250" i="3"/>
  <c r="AK250" i="3" s="1"/>
  <c r="AA250" i="3"/>
  <c r="S250" i="3"/>
  <c r="T250" i="3" s="1"/>
  <c r="K250" i="3"/>
  <c r="AH250" i="3"/>
  <c r="AJ250" i="3" s="1"/>
  <c r="Z250" i="3"/>
  <c r="AG250" i="3"/>
  <c r="Y250" i="3"/>
  <c r="I250" i="3"/>
  <c r="AF250" i="3"/>
  <c r="X250" i="3"/>
  <c r="J251" i="3"/>
  <c r="AE250" i="3"/>
  <c r="W250" i="3"/>
  <c r="V250" i="3"/>
  <c r="N250" i="3"/>
  <c r="M250" i="3"/>
  <c r="AB250" i="3"/>
  <c r="L250" i="3"/>
  <c r="R250" i="4"/>
  <c r="Q249" i="4"/>
  <c r="R250" i="2"/>
  <c r="O249" i="2"/>
  <c r="Q249" i="2" s="1"/>
  <c r="R250" i="3"/>
  <c r="O249" i="3"/>
  <c r="Q249" i="3" s="1"/>
  <c r="AC248" i="3"/>
  <c r="AD248" i="3"/>
  <c r="AD249" i="4" l="1"/>
  <c r="AC249" i="4"/>
  <c r="AD249" i="3"/>
  <c r="AC249" i="3"/>
  <c r="AF251" i="2"/>
  <c r="X251" i="2"/>
  <c r="J252" i="2"/>
  <c r="AE251" i="2"/>
  <c r="W251" i="2"/>
  <c r="V251" i="2"/>
  <c r="N251" i="2"/>
  <c r="M251" i="2"/>
  <c r="AB251" i="2"/>
  <c r="L251" i="2"/>
  <c r="AI251" i="2"/>
  <c r="AK251" i="2" s="1"/>
  <c r="AA251" i="2"/>
  <c r="S251" i="2"/>
  <c r="T251" i="2" s="1"/>
  <c r="K251" i="2"/>
  <c r="AH251" i="2"/>
  <c r="AJ251" i="2" s="1"/>
  <c r="Z251" i="2"/>
  <c r="AG251" i="2"/>
  <c r="Y251" i="2"/>
  <c r="I251" i="2"/>
  <c r="Q250" i="4"/>
  <c r="R251" i="4"/>
  <c r="V251" i="3"/>
  <c r="N251" i="3"/>
  <c r="M251" i="3"/>
  <c r="AB251" i="3"/>
  <c r="L251" i="3"/>
  <c r="AI251" i="3"/>
  <c r="AK251" i="3" s="1"/>
  <c r="AA251" i="3"/>
  <c r="S251" i="3"/>
  <c r="T251" i="3" s="1"/>
  <c r="K251" i="3"/>
  <c r="AH251" i="3"/>
  <c r="AJ251" i="3" s="1"/>
  <c r="Z251" i="3"/>
  <c r="AG251" i="3"/>
  <c r="Y251" i="3"/>
  <c r="I251" i="3"/>
  <c r="AF251" i="3"/>
  <c r="X251" i="3"/>
  <c r="J252" i="3"/>
  <c r="AE251" i="3"/>
  <c r="W251" i="3"/>
  <c r="AG251" i="4"/>
  <c r="Y251" i="4"/>
  <c r="I251" i="4"/>
  <c r="AF251" i="4"/>
  <c r="X251" i="4"/>
  <c r="J252" i="4"/>
  <c r="AE251" i="4"/>
  <c r="W251" i="4"/>
  <c r="V251" i="4"/>
  <c r="N251" i="4"/>
  <c r="O251" i="4" s="1"/>
  <c r="M251" i="4"/>
  <c r="AB251" i="4"/>
  <c r="L251" i="4"/>
  <c r="AI251" i="4"/>
  <c r="AK251" i="4" s="1"/>
  <c r="AA251" i="4"/>
  <c r="S251" i="4"/>
  <c r="T251" i="4" s="1"/>
  <c r="K251" i="4"/>
  <c r="AH251" i="4"/>
  <c r="AJ251" i="4" s="1"/>
  <c r="Z251" i="4"/>
  <c r="R251" i="2"/>
  <c r="O250" i="2"/>
  <c r="Q250" i="2" s="1"/>
  <c r="R251" i="3"/>
  <c r="O250" i="3"/>
  <c r="Q250" i="3" s="1"/>
  <c r="AD249" i="2"/>
  <c r="AC249" i="2"/>
  <c r="AI252" i="2" l="1"/>
  <c r="AK252" i="2" s="1"/>
  <c r="AA252" i="2"/>
  <c r="S252" i="2"/>
  <c r="T252" i="2" s="1"/>
  <c r="K252" i="2"/>
  <c r="AH252" i="2"/>
  <c r="AJ252" i="2" s="1"/>
  <c r="Z252" i="2"/>
  <c r="AG252" i="2"/>
  <c r="Y252" i="2"/>
  <c r="I252" i="2"/>
  <c r="AF252" i="2"/>
  <c r="X252" i="2"/>
  <c r="J253" i="2"/>
  <c r="AE252" i="2"/>
  <c r="W252" i="2"/>
  <c r="V252" i="2"/>
  <c r="N252" i="2"/>
  <c r="M252" i="2"/>
  <c r="AB252" i="2"/>
  <c r="L252" i="2"/>
  <c r="R252" i="3"/>
  <c r="O251" i="3"/>
  <c r="Q251" i="3" s="1"/>
  <c r="R252" i="2"/>
  <c r="O251" i="2"/>
  <c r="Q251" i="2" s="1"/>
  <c r="AG252" i="3"/>
  <c r="Y252" i="3"/>
  <c r="I252" i="3"/>
  <c r="AF252" i="3"/>
  <c r="X252" i="3"/>
  <c r="J253" i="3"/>
  <c r="AE252" i="3"/>
  <c r="W252" i="3"/>
  <c r="V252" i="3"/>
  <c r="N252" i="3"/>
  <c r="M252" i="3"/>
  <c r="AB252" i="3"/>
  <c r="L252" i="3"/>
  <c r="AI252" i="3"/>
  <c r="AK252" i="3" s="1"/>
  <c r="AA252" i="3"/>
  <c r="S252" i="3"/>
  <c r="T252" i="3" s="1"/>
  <c r="K252" i="3"/>
  <c r="AH252" i="3"/>
  <c r="AJ252" i="3" s="1"/>
  <c r="Z252" i="3"/>
  <c r="R252" i="4"/>
  <c r="Q251" i="4"/>
  <c r="AD250" i="3"/>
  <c r="AC250" i="3"/>
  <c r="AC250" i="2"/>
  <c r="AD250" i="2"/>
  <c r="AB252" i="4"/>
  <c r="L252" i="4"/>
  <c r="AI252" i="4"/>
  <c r="AK252" i="4" s="1"/>
  <c r="AA252" i="4"/>
  <c r="S252" i="4"/>
  <c r="T252" i="4" s="1"/>
  <c r="K252" i="4"/>
  <c r="AH252" i="4"/>
  <c r="AJ252" i="4" s="1"/>
  <c r="Z252" i="4"/>
  <c r="AG252" i="4"/>
  <c r="Y252" i="4"/>
  <c r="I252" i="4"/>
  <c r="AF252" i="4"/>
  <c r="X252" i="4"/>
  <c r="J253" i="4"/>
  <c r="AE252" i="4"/>
  <c r="W252" i="4"/>
  <c r="V252" i="4"/>
  <c r="N252" i="4"/>
  <c r="O252" i="4" s="1"/>
  <c r="M252" i="4"/>
  <c r="AD250" i="4"/>
  <c r="AC250" i="4"/>
  <c r="R253" i="2" l="1"/>
  <c r="O252" i="2"/>
  <c r="Q252" i="2" s="1"/>
  <c r="AD251" i="2"/>
  <c r="AC251" i="2"/>
  <c r="AD251" i="3"/>
  <c r="AC251" i="3"/>
  <c r="J254" i="4"/>
  <c r="AE253" i="4"/>
  <c r="W253" i="4"/>
  <c r="V253" i="4"/>
  <c r="N253" i="4"/>
  <c r="O253" i="4" s="1"/>
  <c r="M253" i="4"/>
  <c r="AB253" i="4"/>
  <c r="L253" i="4"/>
  <c r="AI253" i="4"/>
  <c r="AK253" i="4" s="1"/>
  <c r="AA253" i="4"/>
  <c r="S253" i="4"/>
  <c r="T253" i="4" s="1"/>
  <c r="K253" i="4"/>
  <c r="AH253" i="4"/>
  <c r="AJ253" i="4" s="1"/>
  <c r="Z253" i="4"/>
  <c r="AG253" i="4"/>
  <c r="Y253" i="4"/>
  <c r="I253" i="4"/>
  <c r="AF253" i="4"/>
  <c r="X253" i="4"/>
  <c r="R253" i="4"/>
  <c r="Q252" i="4"/>
  <c r="AD251" i="4"/>
  <c r="AC251" i="4"/>
  <c r="V253" i="2"/>
  <c r="N253" i="2"/>
  <c r="M253" i="2"/>
  <c r="AB253" i="2"/>
  <c r="L253" i="2"/>
  <c r="AI253" i="2"/>
  <c r="AK253" i="2" s="1"/>
  <c r="AA253" i="2"/>
  <c r="S253" i="2"/>
  <c r="T253" i="2" s="1"/>
  <c r="K253" i="2"/>
  <c r="AH253" i="2"/>
  <c r="AJ253" i="2" s="1"/>
  <c r="Z253" i="2"/>
  <c r="AG253" i="2"/>
  <c r="Y253" i="2"/>
  <c r="I253" i="2"/>
  <c r="AF253" i="2"/>
  <c r="X253" i="2"/>
  <c r="J254" i="2"/>
  <c r="AE253" i="2"/>
  <c r="W253" i="2"/>
  <c r="AB253" i="3"/>
  <c r="L253" i="3"/>
  <c r="AI253" i="3"/>
  <c r="AK253" i="3" s="1"/>
  <c r="AA253" i="3"/>
  <c r="S253" i="3"/>
  <c r="T253" i="3" s="1"/>
  <c r="K253" i="3"/>
  <c r="AH253" i="3"/>
  <c r="AJ253" i="3" s="1"/>
  <c r="Z253" i="3"/>
  <c r="AG253" i="3"/>
  <c r="Y253" i="3"/>
  <c r="I253" i="3"/>
  <c r="AF253" i="3"/>
  <c r="X253" i="3"/>
  <c r="J254" i="3"/>
  <c r="AE253" i="3"/>
  <c r="W253" i="3"/>
  <c r="V253" i="3"/>
  <c r="N253" i="3"/>
  <c r="M253" i="3"/>
  <c r="R253" i="3"/>
  <c r="O252" i="3"/>
  <c r="Q252" i="3" s="1"/>
  <c r="J255" i="3" l="1"/>
  <c r="AE254" i="3"/>
  <c r="W254" i="3"/>
  <c r="V254" i="3"/>
  <c r="N254" i="3"/>
  <c r="M254" i="3"/>
  <c r="AB254" i="3"/>
  <c r="L254" i="3"/>
  <c r="AI254" i="3"/>
  <c r="AK254" i="3" s="1"/>
  <c r="AA254" i="3"/>
  <c r="S254" i="3"/>
  <c r="T254" i="3" s="1"/>
  <c r="K254" i="3"/>
  <c r="AH254" i="3"/>
  <c r="AJ254" i="3" s="1"/>
  <c r="Z254" i="3"/>
  <c r="AG254" i="3"/>
  <c r="Y254" i="3"/>
  <c r="I254" i="3"/>
  <c r="AF254" i="3"/>
  <c r="X254" i="3"/>
  <c r="AH254" i="4"/>
  <c r="AJ254" i="4" s="1"/>
  <c r="Z254" i="4"/>
  <c r="AG254" i="4"/>
  <c r="Y254" i="4"/>
  <c r="I254" i="4"/>
  <c r="AF254" i="4"/>
  <c r="X254" i="4"/>
  <c r="J255" i="4"/>
  <c r="AE254" i="4"/>
  <c r="W254" i="4"/>
  <c r="V254" i="4"/>
  <c r="N254" i="4"/>
  <c r="O254" i="4" s="1"/>
  <c r="M254" i="4"/>
  <c r="AB254" i="4"/>
  <c r="L254" i="4"/>
  <c r="AA254" i="4"/>
  <c r="S254" i="4"/>
  <c r="T254" i="4" s="1"/>
  <c r="K254" i="4"/>
  <c r="AI254" i="4"/>
  <c r="AK254" i="4" s="1"/>
  <c r="AG254" i="2"/>
  <c r="Y254" i="2"/>
  <c r="I254" i="2"/>
  <c r="AF254" i="2"/>
  <c r="X254" i="2"/>
  <c r="J255" i="2"/>
  <c r="AE254" i="2"/>
  <c r="W254" i="2"/>
  <c r="V254" i="2"/>
  <c r="N254" i="2"/>
  <c r="M254" i="2"/>
  <c r="AB254" i="2"/>
  <c r="L254" i="2"/>
  <c r="AI254" i="2"/>
  <c r="AK254" i="2" s="1"/>
  <c r="AA254" i="2"/>
  <c r="S254" i="2"/>
  <c r="T254" i="2" s="1"/>
  <c r="K254" i="2"/>
  <c r="AH254" i="2"/>
  <c r="AJ254" i="2" s="1"/>
  <c r="Z254" i="2"/>
  <c r="AD252" i="4"/>
  <c r="AC252" i="4"/>
  <c r="R254" i="4"/>
  <c r="Q253" i="4"/>
  <c r="R254" i="3"/>
  <c r="O253" i="3"/>
  <c r="Q253" i="3" s="1"/>
  <c r="AD252" i="2"/>
  <c r="AC252" i="2"/>
  <c r="AD252" i="3"/>
  <c r="AC252" i="3"/>
  <c r="R254" i="2"/>
  <c r="O253" i="2"/>
  <c r="Q253" i="2" s="1"/>
  <c r="AD253" i="2" l="1"/>
  <c r="AC253" i="2"/>
  <c r="R255" i="3"/>
  <c r="O254" i="3"/>
  <c r="Q254" i="3" s="1"/>
  <c r="AD253" i="3"/>
  <c r="AC253" i="3"/>
  <c r="AD253" i="4"/>
  <c r="AC253" i="4"/>
  <c r="M255" i="4"/>
  <c r="AB255" i="4"/>
  <c r="L255" i="4"/>
  <c r="AI255" i="4"/>
  <c r="AK255" i="4" s="1"/>
  <c r="AA255" i="4"/>
  <c r="S255" i="4"/>
  <c r="T255" i="4" s="1"/>
  <c r="K255" i="4"/>
  <c r="AH255" i="4"/>
  <c r="AJ255" i="4" s="1"/>
  <c r="Z255" i="4"/>
  <c r="AG255" i="4"/>
  <c r="Y255" i="4"/>
  <c r="I255" i="4"/>
  <c r="AF255" i="4"/>
  <c r="X255" i="4"/>
  <c r="J256" i="4"/>
  <c r="AE255" i="4"/>
  <c r="W255" i="4"/>
  <c r="V255" i="4"/>
  <c r="N255" i="4"/>
  <c r="O255" i="4" s="1"/>
  <c r="R255" i="2"/>
  <c r="O254" i="2"/>
  <c r="Q254" i="2" s="1"/>
  <c r="R255" i="4"/>
  <c r="Q254" i="4"/>
  <c r="AB255" i="2"/>
  <c r="L255" i="2"/>
  <c r="AI255" i="2"/>
  <c r="AK255" i="2" s="1"/>
  <c r="AA255" i="2"/>
  <c r="S255" i="2"/>
  <c r="T255" i="2" s="1"/>
  <c r="K255" i="2"/>
  <c r="AH255" i="2"/>
  <c r="AJ255" i="2" s="1"/>
  <c r="Z255" i="2"/>
  <c r="AG255" i="2"/>
  <c r="Y255" i="2"/>
  <c r="I255" i="2"/>
  <c r="AF255" i="2"/>
  <c r="X255" i="2"/>
  <c r="J256" i="2"/>
  <c r="AE255" i="2"/>
  <c r="W255" i="2"/>
  <c r="V255" i="2"/>
  <c r="N255" i="2"/>
  <c r="M255" i="2"/>
  <c r="AH255" i="3"/>
  <c r="AJ255" i="3" s="1"/>
  <c r="Z255" i="3"/>
  <c r="AG255" i="3"/>
  <c r="Y255" i="3"/>
  <c r="I255" i="3"/>
  <c r="AF255" i="3"/>
  <c r="X255" i="3"/>
  <c r="J256" i="3"/>
  <c r="AE255" i="3"/>
  <c r="W255" i="3"/>
  <c r="V255" i="3"/>
  <c r="N255" i="3"/>
  <c r="M255" i="3"/>
  <c r="AB255" i="3"/>
  <c r="L255" i="3"/>
  <c r="AI255" i="3"/>
  <c r="AK255" i="3" s="1"/>
  <c r="AA255" i="3"/>
  <c r="S255" i="3"/>
  <c r="T255" i="3" s="1"/>
  <c r="K255" i="3"/>
  <c r="AD254" i="2" l="1"/>
  <c r="AC254" i="2"/>
  <c r="J257" i="2"/>
  <c r="AE256" i="2"/>
  <c r="W256" i="2"/>
  <c r="V256" i="2"/>
  <c r="N256" i="2"/>
  <c r="M256" i="2"/>
  <c r="AB256" i="2"/>
  <c r="L256" i="2"/>
  <c r="AI256" i="2"/>
  <c r="AK256" i="2" s="1"/>
  <c r="AA256" i="2"/>
  <c r="S256" i="2"/>
  <c r="T256" i="2" s="1"/>
  <c r="K256" i="2"/>
  <c r="AH256" i="2"/>
  <c r="AJ256" i="2" s="1"/>
  <c r="Z256" i="2"/>
  <c r="AG256" i="2"/>
  <c r="Y256" i="2"/>
  <c r="I256" i="2"/>
  <c r="AF256" i="2"/>
  <c r="X256" i="2"/>
  <c r="AD254" i="3"/>
  <c r="AC254" i="3"/>
  <c r="R256" i="4"/>
  <c r="Q255" i="4"/>
  <c r="M256" i="3"/>
  <c r="AB256" i="3"/>
  <c r="L256" i="3"/>
  <c r="AI256" i="3"/>
  <c r="AK256" i="3" s="1"/>
  <c r="AA256" i="3"/>
  <c r="S256" i="3"/>
  <c r="T256" i="3" s="1"/>
  <c r="K256" i="3"/>
  <c r="AH256" i="3"/>
  <c r="AJ256" i="3" s="1"/>
  <c r="Z256" i="3"/>
  <c r="AG256" i="3"/>
  <c r="Y256" i="3"/>
  <c r="I256" i="3"/>
  <c r="AF256" i="3"/>
  <c r="X256" i="3"/>
  <c r="J257" i="3"/>
  <c r="AE256" i="3"/>
  <c r="W256" i="3"/>
  <c r="V256" i="3"/>
  <c r="N256" i="3"/>
  <c r="AD254" i="4"/>
  <c r="AC254" i="4"/>
  <c r="AF256" i="4"/>
  <c r="X256" i="4"/>
  <c r="J257" i="4"/>
  <c r="AE256" i="4"/>
  <c r="W256" i="4"/>
  <c r="V256" i="4"/>
  <c r="N256" i="4"/>
  <c r="O256" i="4" s="1"/>
  <c r="M256" i="4"/>
  <c r="AB256" i="4"/>
  <c r="L256" i="4"/>
  <c r="AI256" i="4"/>
  <c r="AK256" i="4" s="1"/>
  <c r="AA256" i="4"/>
  <c r="S256" i="4"/>
  <c r="T256" i="4" s="1"/>
  <c r="K256" i="4"/>
  <c r="AH256" i="4"/>
  <c r="AJ256" i="4" s="1"/>
  <c r="Z256" i="4"/>
  <c r="AG256" i="4"/>
  <c r="Y256" i="4"/>
  <c r="I256" i="4"/>
  <c r="R256" i="2"/>
  <c r="O255" i="2"/>
  <c r="Q255" i="2" s="1"/>
  <c r="R256" i="3"/>
  <c r="O255" i="3"/>
  <c r="Q255" i="3" s="1"/>
  <c r="R257" i="2" l="1"/>
  <c r="O256" i="2"/>
  <c r="Q256" i="2" s="1"/>
  <c r="R257" i="3"/>
  <c r="O256" i="3"/>
  <c r="Q256" i="3" s="1"/>
  <c r="AH257" i="2"/>
  <c r="AJ257" i="2" s="1"/>
  <c r="Z257" i="2"/>
  <c r="AG257" i="2"/>
  <c r="Y257" i="2"/>
  <c r="I257" i="2"/>
  <c r="AF257" i="2"/>
  <c r="X257" i="2"/>
  <c r="J258" i="2"/>
  <c r="AE257" i="2"/>
  <c r="W257" i="2"/>
  <c r="V257" i="2"/>
  <c r="N257" i="2"/>
  <c r="M257" i="2"/>
  <c r="AB257" i="2"/>
  <c r="L257" i="2"/>
  <c r="AI257" i="2"/>
  <c r="AK257" i="2" s="1"/>
  <c r="AA257" i="2"/>
  <c r="S257" i="2"/>
  <c r="T257" i="2" s="1"/>
  <c r="K257" i="2"/>
  <c r="AD255" i="3"/>
  <c r="AC255" i="3"/>
  <c r="AD255" i="2"/>
  <c r="AC255" i="2"/>
  <c r="AF257" i="3"/>
  <c r="X257" i="3"/>
  <c r="J258" i="3"/>
  <c r="AE257" i="3"/>
  <c r="W257" i="3"/>
  <c r="V257" i="3"/>
  <c r="N257" i="3"/>
  <c r="M257" i="3"/>
  <c r="AB257" i="3"/>
  <c r="L257" i="3"/>
  <c r="AI257" i="3"/>
  <c r="AK257" i="3" s="1"/>
  <c r="AA257" i="3"/>
  <c r="S257" i="3"/>
  <c r="T257" i="3" s="1"/>
  <c r="K257" i="3"/>
  <c r="AH257" i="3"/>
  <c r="AJ257" i="3" s="1"/>
  <c r="Z257" i="3"/>
  <c r="AG257" i="3"/>
  <c r="Y257" i="3"/>
  <c r="I257" i="3"/>
  <c r="R257" i="4"/>
  <c r="Q256" i="4"/>
  <c r="AI257" i="4"/>
  <c r="AK257" i="4" s="1"/>
  <c r="AA257" i="4"/>
  <c r="S257" i="4"/>
  <c r="T257" i="4" s="1"/>
  <c r="K257" i="4"/>
  <c r="AH257" i="4"/>
  <c r="AJ257" i="4" s="1"/>
  <c r="Z257" i="4"/>
  <c r="AG257" i="4"/>
  <c r="Y257" i="4"/>
  <c r="I257" i="4"/>
  <c r="AF257" i="4"/>
  <c r="X257" i="4"/>
  <c r="J258" i="4"/>
  <c r="AE257" i="4"/>
  <c r="W257" i="4"/>
  <c r="V257" i="4"/>
  <c r="N257" i="4"/>
  <c r="O257" i="4" s="1"/>
  <c r="M257" i="4"/>
  <c r="AB257" i="4"/>
  <c r="L257" i="4"/>
  <c r="AC255" i="4"/>
  <c r="AD255" i="4"/>
  <c r="AI258" i="3" l="1"/>
  <c r="AK258" i="3" s="1"/>
  <c r="AA258" i="3"/>
  <c r="S258" i="3"/>
  <c r="T258" i="3" s="1"/>
  <c r="K258" i="3"/>
  <c r="AH258" i="3"/>
  <c r="AJ258" i="3" s="1"/>
  <c r="Z258" i="3"/>
  <c r="AG258" i="3"/>
  <c r="Y258" i="3"/>
  <c r="I258" i="3"/>
  <c r="AF258" i="3"/>
  <c r="X258" i="3"/>
  <c r="J259" i="3"/>
  <c r="AE258" i="3"/>
  <c r="W258" i="3"/>
  <c r="V258" i="3"/>
  <c r="N258" i="3"/>
  <c r="M258" i="3"/>
  <c r="AB258" i="3"/>
  <c r="L258" i="3"/>
  <c r="M258" i="2"/>
  <c r="AB258" i="2"/>
  <c r="L258" i="2"/>
  <c r="AI258" i="2"/>
  <c r="AK258" i="2" s="1"/>
  <c r="AA258" i="2"/>
  <c r="S258" i="2"/>
  <c r="T258" i="2" s="1"/>
  <c r="K258" i="2"/>
  <c r="AH258" i="2"/>
  <c r="AJ258" i="2" s="1"/>
  <c r="Z258" i="2"/>
  <c r="AG258" i="2"/>
  <c r="Y258" i="2"/>
  <c r="I258" i="2"/>
  <c r="AF258" i="2"/>
  <c r="X258" i="2"/>
  <c r="J259" i="2"/>
  <c r="AE258" i="2"/>
  <c r="W258" i="2"/>
  <c r="V258" i="2"/>
  <c r="N258" i="2"/>
  <c r="AC256" i="3"/>
  <c r="AD256" i="3"/>
  <c r="R258" i="3"/>
  <c r="O257" i="3"/>
  <c r="Q257" i="3" s="1"/>
  <c r="V258" i="4"/>
  <c r="N258" i="4"/>
  <c r="O258" i="4" s="1"/>
  <c r="M258" i="4"/>
  <c r="AB258" i="4"/>
  <c r="L258" i="4"/>
  <c r="AI258" i="4"/>
  <c r="AK258" i="4" s="1"/>
  <c r="AA258" i="4"/>
  <c r="S258" i="4"/>
  <c r="T258" i="4" s="1"/>
  <c r="K258" i="4"/>
  <c r="AH258" i="4"/>
  <c r="AJ258" i="4" s="1"/>
  <c r="Z258" i="4"/>
  <c r="AG258" i="4"/>
  <c r="Y258" i="4"/>
  <c r="I258" i="4"/>
  <c r="AF258" i="4"/>
  <c r="X258" i="4"/>
  <c r="J259" i="4"/>
  <c r="AE258" i="4"/>
  <c r="W258" i="4"/>
  <c r="AD256" i="2"/>
  <c r="AC256" i="2"/>
  <c r="R258" i="4"/>
  <c r="Q257" i="4"/>
  <c r="AD256" i="4"/>
  <c r="AC256" i="4"/>
  <c r="R258" i="2"/>
  <c r="O257" i="2"/>
  <c r="Q257" i="2" s="1"/>
  <c r="R259" i="3" l="1"/>
  <c r="O258" i="3"/>
  <c r="Q258" i="3" s="1"/>
  <c r="AD257" i="2"/>
  <c r="AC257" i="2"/>
  <c r="AG259" i="4"/>
  <c r="Y259" i="4"/>
  <c r="I259" i="4"/>
  <c r="AF259" i="4"/>
  <c r="X259" i="4"/>
  <c r="J260" i="4"/>
  <c r="AE259" i="4"/>
  <c r="W259" i="4"/>
  <c r="V259" i="4"/>
  <c r="N259" i="4"/>
  <c r="O259" i="4" s="1"/>
  <c r="M259" i="4"/>
  <c r="AB259" i="4"/>
  <c r="L259" i="4"/>
  <c r="AI259" i="4"/>
  <c r="AK259" i="4" s="1"/>
  <c r="AA259" i="4"/>
  <c r="S259" i="4"/>
  <c r="T259" i="4" s="1"/>
  <c r="K259" i="4"/>
  <c r="AH259" i="4"/>
  <c r="AJ259" i="4" s="1"/>
  <c r="Z259" i="4"/>
  <c r="V259" i="3"/>
  <c r="N259" i="3"/>
  <c r="M259" i="3"/>
  <c r="AB259" i="3"/>
  <c r="L259" i="3"/>
  <c r="AI259" i="3"/>
  <c r="AK259" i="3" s="1"/>
  <c r="AA259" i="3"/>
  <c r="S259" i="3"/>
  <c r="T259" i="3" s="1"/>
  <c r="K259" i="3"/>
  <c r="AH259" i="3"/>
  <c r="AJ259" i="3" s="1"/>
  <c r="Z259" i="3"/>
  <c r="AG259" i="3"/>
  <c r="Y259" i="3"/>
  <c r="I259" i="3"/>
  <c r="AF259" i="3"/>
  <c r="X259" i="3"/>
  <c r="J260" i="3"/>
  <c r="AE259" i="3"/>
  <c r="W259" i="3"/>
  <c r="R259" i="2"/>
  <c r="O258" i="2"/>
  <c r="Q258" i="2" s="1"/>
  <c r="Q258" i="4"/>
  <c r="R259" i="4"/>
  <c r="AD257" i="4"/>
  <c r="AC257" i="4"/>
  <c r="AD257" i="3"/>
  <c r="AC257" i="3"/>
  <c r="AF259" i="2"/>
  <c r="X259" i="2"/>
  <c r="J260" i="2"/>
  <c r="AE259" i="2"/>
  <c r="W259" i="2"/>
  <c r="V259" i="2"/>
  <c r="N259" i="2"/>
  <c r="M259" i="2"/>
  <c r="AB259" i="2"/>
  <c r="L259" i="2"/>
  <c r="AI259" i="2"/>
  <c r="AK259" i="2" s="1"/>
  <c r="AA259" i="2"/>
  <c r="S259" i="2"/>
  <c r="T259" i="2" s="1"/>
  <c r="K259" i="2"/>
  <c r="AH259" i="2"/>
  <c r="AJ259" i="2" s="1"/>
  <c r="Z259" i="2"/>
  <c r="AG259" i="2"/>
  <c r="Y259" i="2"/>
  <c r="I259" i="2"/>
  <c r="R260" i="4" l="1"/>
  <c r="Q259" i="4"/>
  <c r="AC258" i="2"/>
  <c r="AD258" i="2"/>
  <c r="AI260" i="2"/>
  <c r="AK260" i="2" s="1"/>
  <c r="AA260" i="2"/>
  <c r="S260" i="2"/>
  <c r="T260" i="2" s="1"/>
  <c r="K260" i="2"/>
  <c r="AH260" i="2"/>
  <c r="AJ260" i="2" s="1"/>
  <c r="Z260" i="2"/>
  <c r="AG260" i="2"/>
  <c r="Y260" i="2"/>
  <c r="I260" i="2"/>
  <c r="AF260" i="2"/>
  <c r="X260" i="2"/>
  <c r="J261" i="2"/>
  <c r="AE260" i="2"/>
  <c r="W260" i="2"/>
  <c r="V260" i="2"/>
  <c r="N260" i="2"/>
  <c r="M260" i="2"/>
  <c r="AB260" i="2"/>
  <c r="L260" i="2"/>
  <c r="AB260" i="4"/>
  <c r="L260" i="4"/>
  <c r="AI260" i="4"/>
  <c r="AK260" i="4" s="1"/>
  <c r="AA260" i="4"/>
  <c r="S260" i="4"/>
  <c r="T260" i="4" s="1"/>
  <c r="K260" i="4"/>
  <c r="AH260" i="4"/>
  <c r="AJ260" i="4" s="1"/>
  <c r="Z260" i="4"/>
  <c r="AG260" i="4"/>
  <c r="Y260" i="4"/>
  <c r="I260" i="4"/>
  <c r="AF260" i="4"/>
  <c r="X260" i="4"/>
  <c r="J261" i="4"/>
  <c r="AE260" i="4"/>
  <c r="W260" i="4"/>
  <c r="V260" i="4"/>
  <c r="N260" i="4"/>
  <c r="O260" i="4" s="1"/>
  <c r="M260" i="4"/>
  <c r="AD258" i="4"/>
  <c r="AC258" i="4"/>
  <c r="R260" i="2"/>
  <c r="O259" i="2"/>
  <c r="Q259" i="2" s="1"/>
  <c r="R260" i="3"/>
  <c r="O259" i="3"/>
  <c r="Q259" i="3" s="1"/>
  <c r="AD258" i="3"/>
  <c r="AC258" i="3"/>
  <c r="AG260" i="3"/>
  <c r="Y260" i="3"/>
  <c r="I260" i="3"/>
  <c r="AF260" i="3"/>
  <c r="X260" i="3"/>
  <c r="J261" i="3"/>
  <c r="AE260" i="3"/>
  <c r="W260" i="3"/>
  <c r="V260" i="3"/>
  <c r="N260" i="3"/>
  <c r="M260" i="3"/>
  <c r="AB260" i="3"/>
  <c r="L260" i="3"/>
  <c r="AI260" i="3"/>
  <c r="AK260" i="3" s="1"/>
  <c r="AA260" i="3"/>
  <c r="S260" i="3"/>
  <c r="T260" i="3" s="1"/>
  <c r="K260" i="3"/>
  <c r="AH260" i="3"/>
  <c r="AJ260" i="3" s="1"/>
  <c r="Z260" i="3"/>
  <c r="R261" i="2" l="1"/>
  <c r="O260" i="2"/>
  <c r="Q260" i="2" s="1"/>
  <c r="R261" i="3"/>
  <c r="O260" i="3"/>
  <c r="Q260" i="3" s="1"/>
  <c r="AD259" i="2"/>
  <c r="AC259" i="2"/>
  <c r="R261" i="4"/>
  <c r="Q260" i="4"/>
  <c r="AD259" i="4"/>
  <c r="AC259" i="4"/>
  <c r="J262" i="4"/>
  <c r="AE261" i="4"/>
  <c r="W261" i="4"/>
  <c r="V261" i="4"/>
  <c r="N261" i="4"/>
  <c r="O261" i="4" s="1"/>
  <c r="M261" i="4"/>
  <c r="AB261" i="4"/>
  <c r="L261" i="4"/>
  <c r="AI261" i="4"/>
  <c r="AK261" i="4" s="1"/>
  <c r="AA261" i="4"/>
  <c r="S261" i="4"/>
  <c r="T261" i="4" s="1"/>
  <c r="K261" i="4"/>
  <c r="AH261" i="4"/>
  <c r="AJ261" i="4" s="1"/>
  <c r="Z261" i="4"/>
  <c r="AG261" i="4"/>
  <c r="Y261" i="4"/>
  <c r="I261" i="4"/>
  <c r="AF261" i="4"/>
  <c r="X261" i="4"/>
  <c r="AB261" i="3"/>
  <c r="L261" i="3"/>
  <c r="AI261" i="3"/>
  <c r="AK261" i="3" s="1"/>
  <c r="AA261" i="3"/>
  <c r="S261" i="3"/>
  <c r="T261" i="3" s="1"/>
  <c r="K261" i="3"/>
  <c r="AH261" i="3"/>
  <c r="AJ261" i="3" s="1"/>
  <c r="Z261" i="3"/>
  <c r="AG261" i="3"/>
  <c r="Y261" i="3"/>
  <c r="I261" i="3"/>
  <c r="AF261" i="3"/>
  <c r="X261" i="3"/>
  <c r="J262" i="3"/>
  <c r="AE261" i="3"/>
  <c r="W261" i="3"/>
  <c r="V261" i="3"/>
  <c r="N261" i="3"/>
  <c r="M261" i="3"/>
  <c r="AD259" i="3"/>
  <c r="AC259" i="3"/>
  <c r="V261" i="2"/>
  <c r="N261" i="2"/>
  <c r="M261" i="2"/>
  <c r="AB261" i="2"/>
  <c r="L261" i="2"/>
  <c r="AI261" i="2"/>
  <c r="AK261" i="2" s="1"/>
  <c r="AA261" i="2"/>
  <c r="S261" i="2"/>
  <c r="T261" i="2" s="1"/>
  <c r="K261" i="2"/>
  <c r="AH261" i="2"/>
  <c r="AJ261" i="2" s="1"/>
  <c r="Z261" i="2"/>
  <c r="AG261" i="2"/>
  <c r="Y261" i="2"/>
  <c r="I261" i="2"/>
  <c r="AF261" i="2"/>
  <c r="X261" i="2"/>
  <c r="J262" i="2"/>
  <c r="AE261" i="2"/>
  <c r="W261" i="2"/>
  <c r="AD260" i="3" l="1"/>
  <c r="AC260" i="3"/>
  <c r="AG262" i="2"/>
  <c r="Y262" i="2"/>
  <c r="I262" i="2"/>
  <c r="AF262" i="2"/>
  <c r="X262" i="2"/>
  <c r="J263" i="2"/>
  <c r="AE262" i="2"/>
  <c r="W262" i="2"/>
  <c r="V262" i="2"/>
  <c r="N262" i="2"/>
  <c r="M262" i="2"/>
  <c r="AB262" i="2"/>
  <c r="L262" i="2"/>
  <c r="AI262" i="2"/>
  <c r="AK262" i="2" s="1"/>
  <c r="AA262" i="2"/>
  <c r="S262" i="2"/>
  <c r="T262" i="2" s="1"/>
  <c r="K262" i="2"/>
  <c r="AH262" i="2"/>
  <c r="AJ262" i="2" s="1"/>
  <c r="Z262" i="2"/>
  <c r="J263" i="3"/>
  <c r="AE262" i="3"/>
  <c r="W262" i="3"/>
  <c r="V262" i="3"/>
  <c r="N262" i="3"/>
  <c r="M262" i="3"/>
  <c r="AB262" i="3"/>
  <c r="L262" i="3"/>
  <c r="AI262" i="3"/>
  <c r="AK262" i="3" s="1"/>
  <c r="AA262" i="3"/>
  <c r="S262" i="3"/>
  <c r="T262" i="3" s="1"/>
  <c r="K262" i="3"/>
  <c r="AH262" i="3"/>
  <c r="AJ262" i="3" s="1"/>
  <c r="Z262" i="3"/>
  <c r="AG262" i="3"/>
  <c r="Y262" i="3"/>
  <c r="I262" i="3"/>
  <c r="AF262" i="3"/>
  <c r="X262" i="3"/>
  <c r="AH262" i="4"/>
  <c r="AJ262" i="4" s="1"/>
  <c r="Z262" i="4"/>
  <c r="AG262" i="4"/>
  <c r="Y262" i="4"/>
  <c r="I262" i="4"/>
  <c r="AF262" i="4"/>
  <c r="X262" i="4"/>
  <c r="J263" i="4"/>
  <c r="AE262" i="4"/>
  <c r="W262" i="4"/>
  <c r="V262" i="4"/>
  <c r="N262" i="4"/>
  <c r="O262" i="4" s="1"/>
  <c r="M262" i="4"/>
  <c r="AB262" i="4"/>
  <c r="L262" i="4"/>
  <c r="AI262" i="4"/>
  <c r="AK262" i="4" s="1"/>
  <c r="AA262" i="4"/>
  <c r="S262" i="4"/>
  <c r="T262" i="4" s="1"/>
  <c r="K262" i="4"/>
  <c r="R262" i="2"/>
  <c r="O261" i="2"/>
  <c r="Q261" i="2" s="1"/>
  <c r="AD260" i="2"/>
  <c r="AC260" i="2"/>
  <c r="AD260" i="4"/>
  <c r="AC260" i="4"/>
  <c r="R262" i="3"/>
  <c r="O261" i="3"/>
  <c r="Q261" i="3" s="1"/>
  <c r="R262" i="4"/>
  <c r="Q261" i="4"/>
  <c r="AB263" i="2" l="1"/>
  <c r="L263" i="2"/>
  <c r="AI263" i="2"/>
  <c r="AK263" i="2" s="1"/>
  <c r="AA263" i="2"/>
  <c r="S263" i="2"/>
  <c r="T263" i="2" s="1"/>
  <c r="K263" i="2"/>
  <c r="AH263" i="2"/>
  <c r="AJ263" i="2" s="1"/>
  <c r="Z263" i="2"/>
  <c r="AG263" i="2"/>
  <c r="Y263" i="2"/>
  <c r="I263" i="2"/>
  <c r="AF263" i="2"/>
  <c r="X263" i="2"/>
  <c r="J264" i="2"/>
  <c r="AE263" i="2"/>
  <c r="W263" i="2"/>
  <c r="V263" i="2"/>
  <c r="N263" i="2"/>
  <c r="M263" i="2"/>
  <c r="AD261" i="4"/>
  <c r="AC261" i="4"/>
  <c r="AH263" i="3"/>
  <c r="AJ263" i="3" s="1"/>
  <c r="Z263" i="3"/>
  <c r="AG263" i="3"/>
  <c r="Y263" i="3"/>
  <c r="I263" i="3"/>
  <c r="AF263" i="3"/>
  <c r="X263" i="3"/>
  <c r="J264" i="3"/>
  <c r="AE263" i="3"/>
  <c r="W263" i="3"/>
  <c r="V263" i="3"/>
  <c r="N263" i="3"/>
  <c r="M263" i="3"/>
  <c r="AB263" i="3"/>
  <c r="L263" i="3"/>
  <c r="AI263" i="3"/>
  <c r="AK263" i="3" s="1"/>
  <c r="AA263" i="3"/>
  <c r="S263" i="3"/>
  <c r="T263" i="3" s="1"/>
  <c r="K263" i="3"/>
  <c r="M263" i="4"/>
  <c r="AB263" i="4"/>
  <c r="L263" i="4"/>
  <c r="AI263" i="4"/>
  <c r="AK263" i="4" s="1"/>
  <c r="AA263" i="4"/>
  <c r="S263" i="4"/>
  <c r="T263" i="4" s="1"/>
  <c r="K263" i="4"/>
  <c r="AH263" i="4"/>
  <c r="AJ263" i="4" s="1"/>
  <c r="Z263" i="4"/>
  <c r="AG263" i="4"/>
  <c r="Y263" i="4"/>
  <c r="I263" i="4"/>
  <c r="AF263" i="4"/>
  <c r="X263" i="4"/>
  <c r="J264" i="4"/>
  <c r="AE263" i="4"/>
  <c r="W263" i="4"/>
  <c r="V263" i="4"/>
  <c r="N263" i="4"/>
  <c r="O263" i="4" s="1"/>
  <c r="AD261" i="3"/>
  <c r="AC261" i="3"/>
  <c r="R263" i="4"/>
  <c r="Q262" i="4"/>
  <c r="R263" i="2"/>
  <c r="O262" i="2"/>
  <c r="Q262" i="2" s="1"/>
  <c r="AD261" i="2"/>
  <c r="AC261" i="2"/>
  <c r="R263" i="3"/>
  <c r="O262" i="3"/>
  <c r="Q262" i="3" s="1"/>
  <c r="AD262" i="4" l="1"/>
  <c r="AC262" i="4"/>
  <c r="J265" i="2"/>
  <c r="AE264" i="2"/>
  <c r="W264" i="2"/>
  <c r="V264" i="2"/>
  <c r="N264" i="2"/>
  <c r="M264" i="2"/>
  <c r="AB264" i="2"/>
  <c r="L264" i="2"/>
  <c r="AI264" i="2"/>
  <c r="AK264" i="2" s="1"/>
  <c r="AA264" i="2"/>
  <c r="S264" i="2"/>
  <c r="T264" i="2" s="1"/>
  <c r="K264" i="2"/>
  <c r="AH264" i="2"/>
  <c r="AJ264" i="2" s="1"/>
  <c r="Z264" i="2"/>
  <c r="AG264" i="2"/>
  <c r="Y264" i="2"/>
  <c r="I264" i="2"/>
  <c r="AF264" i="2"/>
  <c r="X264" i="2"/>
  <c r="M264" i="3"/>
  <c r="AB264" i="3"/>
  <c r="L264" i="3"/>
  <c r="AI264" i="3"/>
  <c r="AK264" i="3" s="1"/>
  <c r="AA264" i="3"/>
  <c r="S264" i="3"/>
  <c r="T264" i="3" s="1"/>
  <c r="K264" i="3"/>
  <c r="AH264" i="3"/>
  <c r="AJ264" i="3" s="1"/>
  <c r="Z264" i="3"/>
  <c r="AG264" i="3"/>
  <c r="Y264" i="3"/>
  <c r="I264" i="3"/>
  <c r="AF264" i="3"/>
  <c r="X264" i="3"/>
  <c r="J265" i="3"/>
  <c r="AE264" i="3"/>
  <c r="W264" i="3"/>
  <c r="V264" i="3"/>
  <c r="N264" i="3"/>
  <c r="AD262" i="3"/>
  <c r="AC262" i="3"/>
  <c r="AF264" i="4"/>
  <c r="X264" i="4"/>
  <c r="J265" i="4"/>
  <c r="AE264" i="4"/>
  <c r="W264" i="4"/>
  <c r="V264" i="4"/>
  <c r="N264" i="4"/>
  <c r="O264" i="4" s="1"/>
  <c r="M264" i="4"/>
  <c r="AB264" i="4"/>
  <c r="L264" i="4"/>
  <c r="AI264" i="4"/>
  <c r="AK264" i="4" s="1"/>
  <c r="AA264" i="4"/>
  <c r="S264" i="4"/>
  <c r="T264" i="4" s="1"/>
  <c r="K264" i="4"/>
  <c r="AH264" i="4"/>
  <c r="AJ264" i="4" s="1"/>
  <c r="Z264" i="4"/>
  <c r="AG264" i="4"/>
  <c r="Y264" i="4"/>
  <c r="I264" i="4"/>
  <c r="R264" i="4"/>
  <c r="Q263" i="4"/>
  <c r="AD262" i="2"/>
  <c r="AC262" i="2"/>
  <c r="R264" i="2"/>
  <c r="O263" i="2"/>
  <c r="Q263" i="2" s="1"/>
  <c r="R264" i="3"/>
  <c r="O263" i="3"/>
  <c r="Q263" i="3" s="1"/>
  <c r="R265" i="3" l="1"/>
  <c r="O264" i="3"/>
  <c r="Q264" i="3" s="1"/>
  <c r="R265" i="2"/>
  <c r="O264" i="2"/>
  <c r="Q264" i="2" s="1"/>
  <c r="AI265" i="4"/>
  <c r="AK265" i="4" s="1"/>
  <c r="AA265" i="4"/>
  <c r="S265" i="4"/>
  <c r="T265" i="4" s="1"/>
  <c r="K265" i="4"/>
  <c r="AH265" i="4"/>
  <c r="AJ265" i="4" s="1"/>
  <c r="Z265" i="4"/>
  <c r="AG265" i="4"/>
  <c r="Y265" i="4"/>
  <c r="I265" i="4"/>
  <c r="AF265" i="4"/>
  <c r="X265" i="4"/>
  <c r="J266" i="4"/>
  <c r="AE265" i="4"/>
  <c r="W265" i="4"/>
  <c r="V265" i="4"/>
  <c r="N265" i="4"/>
  <c r="O265" i="4" s="1"/>
  <c r="M265" i="4"/>
  <c r="AB265" i="4"/>
  <c r="L265" i="4"/>
  <c r="AF265" i="3"/>
  <c r="X265" i="3"/>
  <c r="J266" i="3"/>
  <c r="AE265" i="3"/>
  <c r="W265" i="3"/>
  <c r="V265" i="3"/>
  <c r="N265" i="3"/>
  <c r="M265" i="3"/>
  <c r="AB265" i="3"/>
  <c r="L265" i="3"/>
  <c r="AI265" i="3"/>
  <c r="AK265" i="3" s="1"/>
  <c r="AA265" i="3"/>
  <c r="S265" i="3"/>
  <c r="T265" i="3" s="1"/>
  <c r="K265" i="3"/>
  <c r="AH265" i="3"/>
  <c r="AJ265" i="3" s="1"/>
  <c r="Z265" i="3"/>
  <c r="AG265" i="3"/>
  <c r="Y265" i="3"/>
  <c r="I265" i="3"/>
  <c r="AD263" i="3"/>
  <c r="AC263" i="3"/>
  <c r="AH265" i="2"/>
  <c r="AJ265" i="2" s="1"/>
  <c r="Z265" i="2"/>
  <c r="AG265" i="2"/>
  <c r="Y265" i="2"/>
  <c r="I265" i="2"/>
  <c r="AF265" i="2"/>
  <c r="X265" i="2"/>
  <c r="J266" i="2"/>
  <c r="AE265" i="2"/>
  <c r="W265" i="2"/>
  <c r="V265" i="2"/>
  <c r="N265" i="2"/>
  <c r="M265" i="2"/>
  <c r="AB265" i="2"/>
  <c r="L265" i="2"/>
  <c r="AI265" i="2"/>
  <c r="AK265" i="2" s="1"/>
  <c r="AA265" i="2"/>
  <c r="S265" i="2"/>
  <c r="T265" i="2" s="1"/>
  <c r="K265" i="2"/>
  <c r="AD263" i="2"/>
  <c r="AC263" i="2"/>
  <c r="AC263" i="4"/>
  <c r="AD263" i="4"/>
  <c r="R265" i="4"/>
  <c r="Q264" i="4"/>
  <c r="V266" i="4" l="1"/>
  <c r="N266" i="4"/>
  <c r="O266" i="4" s="1"/>
  <c r="M266" i="4"/>
  <c r="AB266" i="4"/>
  <c r="L266" i="4"/>
  <c r="AI266" i="4"/>
  <c r="AK266" i="4" s="1"/>
  <c r="AA266" i="4"/>
  <c r="S266" i="4"/>
  <c r="T266" i="4" s="1"/>
  <c r="K266" i="4"/>
  <c r="AH266" i="4"/>
  <c r="AJ266" i="4" s="1"/>
  <c r="Z266" i="4"/>
  <c r="AG266" i="4"/>
  <c r="Y266" i="4"/>
  <c r="I266" i="4"/>
  <c r="AF266" i="4"/>
  <c r="X266" i="4"/>
  <c r="J267" i="4"/>
  <c r="AE266" i="4"/>
  <c r="W266" i="4"/>
  <c r="R266" i="3"/>
  <c r="O265" i="3"/>
  <c r="Q265" i="3" s="1"/>
  <c r="M266" i="2"/>
  <c r="AB266" i="2"/>
  <c r="L266" i="2"/>
  <c r="AI266" i="2"/>
  <c r="AK266" i="2" s="1"/>
  <c r="AA266" i="2"/>
  <c r="S266" i="2"/>
  <c r="T266" i="2" s="1"/>
  <c r="K266" i="2"/>
  <c r="AH266" i="2"/>
  <c r="AJ266" i="2" s="1"/>
  <c r="Z266" i="2"/>
  <c r="AG266" i="2"/>
  <c r="Y266" i="2"/>
  <c r="I266" i="2"/>
  <c r="AF266" i="2"/>
  <c r="X266" i="2"/>
  <c r="J267" i="2"/>
  <c r="AE266" i="2"/>
  <c r="W266" i="2"/>
  <c r="V266" i="2"/>
  <c r="N266" i="2"/>
  <c r="R266" i="4"/>
  <c r="Q265" i="4"/>
  <c r="AD264" i="2"/>
  <c r="AC264" i="2"/>
  <c r="AD264" i="4"/>
  <c r="AC264" i="4"/>
  <c r="AI266" i="3"/>
  <c r="AK266" i="3" s="1"/>
  <c r="AA266" i="3"/>
  <c r="S266" i="3"/>
  <c r="T266" i="3" s="1"/>
  <c r="K266" i="3"/>
  <c r="AH266" i="3"/>
  <c r="AJ266" i="3" s="1"/>
  <c r="Z266" i="3"/>
  <c r="AG266" i="3"/>
  <c r="Y266" i="3"/>
  <c r="I266" i="3"/>
  <c r="AF266" i="3"/>
  <c r="X266" i="3"/>
  <c r="J267" i="3"/>
  <c r="AE266" i="3"/>
  <c r="W266" i="3"/>
  <c r="V266" i="3"/>
  <c r="N266" i="3"/>
  <c r="M266" i="3"/>
  <c r="AB266" i="3"/>
  <c r="L266" i="3"/>
  <c r="AC264" i="3"/>
  <c r="AD264" i="3"/>
  <c r="R266" i="2"/>
  <c r="O265" i="2"/>
  <c r="Q265" i="2" s="1"/>
  <c r="R267" i="3" l="1"/>
  <c r="O266" i="3"/>
  <c r="Q266" i="3" s="1"/>
  <c r="AD265" i="3"/>
  <c r="AC265" i="3"/>
  <c r="AF267" i="2"/>
  <c r="X267" i="2"/>
  <c r="J268" i="2"/>
  <c r="AE267" i="2"/>
  <c r="W267" i="2"/>
  <c r="V267" i="2"/>
  <c r="N267" i="2"/>
  <c r="M267" i="2"/>
  <c r="AB267" i="2"/>
  <c r="L267" i="2"/>
  <c r="AI267" i="2"/>
  <c r="AK267" i="2" s="1"/>
  <c r="AA267" i="2"/>
  <c r="S267" i="2"/>
  <c r="T267" i="2" s="1"/>
  <c r="K267" i="2"/>
  <c r="AH267" i="2"/>
  <c r="AJ267" i="2" s="1"/>
  <c r="Z267" i="2"/>
  <c r="AG267" i="2"/>
  <c r="Y267" i="2"/>
  <c r="I267" i="2"/>
  <c r="AD265" i="2"/>
  <c r="AC265" i="2"/>
  <c r="V267" i="3"/>
  <c r="N267" i="3"/>
  <c r="M267" i="3"/>
  <c r="AB267" i="3"/>
  <c r="L267" i="3"/>
  <c r="AI267" i="3"/>
  <c r="AK267" i="3" s="1"/>
  <c r="AA267" i="3"/>
  <c r="S267" i="3"/>
  <c r="T267" i="3" s="1"/>
  <c r="K267" i="3"/>
  <c r="AH267" i="3"/>
  <c r="AJ267" i="3" s="1"/>
  <c r="Z267" i="3"/>
  <c r="AG267" i="3"/>
  <c r="Y267" i="3"/>
  <c r="I267" i="3"/>
  <c r="AF267" i="3"/>
  <c r="X267" i="3"/>
  <c r="J268" i="3"/>
  <c r="AE267" i="3"/>
  <c r="W267" i="3"/>
  <c r="R267" i="4"/>
  <c r="Q266" i="4"/>
  <c r="AD265" i="4"/>
  <c r="AC265" i="4"/>
  <c r="R267" i="2"/>
  <c r="O266" i="2"/>
  <c r="Q266" i="2" s="1"/>
  <c r="AG267" i="4"/>
  <c r="Y267" i="4"/>
  <c r="I267" i="4"/>
  <c r="AF267" i="4"/>
  <c r="X267" i="4"/>
  <c r="J268" i="4"/>
  <c r="AE267" i="4"/>
  <c r="W267" i="4"/>
  <c r="V267" i="4"/>
  <c r="N267" i="4"/>
  <c r="O267" i="4" s="1"/>
  <c r="M267" i="4"/>
  <c r="AB267" i="4"/>
  <c r="L267" i="4"/>
  <c r="AI267" i="4"/>
  <c r="AK267" i="4" s="1"/>
  <c r="AA267" i="4"/>
  <c r="S267" i="4"/>
  <c r="T267" i="4" s="1"/>
  <c r="K267" i="4"/>
  <c r="AH267" i="4"/>
  <c r="AJ267" i="4" s="1"/>
  <c r="Z267" i="4"/>
  <c r="AI268" i="2" l="1"/>
  <c r="AK268" i="2" s="1"/>
  <c r="AA268" i="2"/>
  <c r="S268" i="2"/>
  <c r="T268" i="2" s="1"/>
  <c r="K268" i="2"/>
  <c r="AH268" i="2"/>
  <c r="AJ268" i="2" s="1"/>
  <c r="Z268" i="2"/>
  <c r="AG268" i="2"/>
  <c r="Y268" i="2"/>
  <c r="I268" i="2"/>
  <c r="AF268" i="2"/>
  <c r="X268" i="2"/>
  <c r="J269" i="2"/>
  <c r="AE268" i="2"/>
  <c r="W268" i="2"/>
  <c r="V268" i="2"/>
  <c r="N268" i="2"/>
  <c r="M268" i="2"/>
  <c r="AB268" i="2"/>
  <c r="L268" i="2"/>
  <c r="R268" i="3"/>
  <c r="O267" i="3"/>
  <c r="Q267" i="3" s="1"/>
  <c r="AG268" i="3"/>
  <c r="Y268" i="3"/>
  <c r="I268" i="3"/>
  <c r="AF268" i="3"/>
  <c r="X268" i="3"/>
  <c r="J269" i="3"/>
  <c r="AE268" i="3"/>
  <c r="W268" i="3"/>
  <c r="V268" i="3"/>
  <c r="N268" i="3"/>
  <c r="M268" i="3"/>
  <c r="AB268" i="3"/>
  <c r="L268" i="3"/>
  <c r="AI268" i="3"/>
  <c r="AK268" i="3" s="1"/>
  <c r="AA268" i="3"/>
  <c r="S268" i="3"/>
  <c r="T268" i="3" s="1"/>
  <c r="K268" i="3"/>
  <c r="AH268" i="3"/>
  <c r="AJ268" i="3" s="1"/>
  <c r="Z268" i="3"/>
  <c r="R268" i="2"/>
  <c r="O267" i="2"/>
  <c r="Q267" i="2" s="1"/>
  <c r="AD266" i="3"/>
  <c r="AC266" i="3"/>
  <c r="R268" i="4"/>
  <c r="Q267" i="4"/>
  <c r="AC266" i="2"/>
  <c r="AD266" i="2"/>
  <c r="AB268" i="4"/>
  <c r="L268" i="4"/>
  <c r="AI268" i="4"/>
  <c r="AK268" i="4" s="1"/>
  <c r="AA268" i="4"/>
  <c r="S268" i="4"/>
  <c r="T268" i="4" s="1"/>
  <c r="K268" i="4"/>
  <c r="AH268" i="4"/>
  <c r="AJ268" i="4" s="1"/>
  <c r="Z268" i="4"/>
  <c r="AG268" i="4"/>
  <c r="Y268" i="4"/>
  <c r="I268" i="4"/>
  <c r="AF268" i="4"/>
  <c r="X268" i="4"/>
  <c r="J269" i="4"/>
  <c r="AE268" i="4"/>
  <c r="W268" i="4"/>
  <c r="V268" i="4"/>
  <c r="N268" i="4"/>
  <c r="O268" i="4" s="1"/>
  <c r="M268" i="4"/>
  <c r="AD266" i="4"/>
  <c r="AC266" i="4"/>
  <c r="R269" i="2" l="1"/>
  <c r="O268" i="2"/>
  <c r="Q268" i="2" s="1"/>
  <c r="AB269" i="3"/>
  <c r="L269" i="3"/>
  <c r="AI269" i="3"/>
  <c r="AK269" i="3" s="1"/>
  <c r="AA269" i="3"/>
  <c r="S269" i="3"/>
  <c r="T269" i="3" s="1"/>
  <c r="K269" i="3"/>
  <c r="AH269" i="3"/>
  <c r="AJ269" i="3" s="1"/>
  <c r="Z269" i="3"/>
  <c r="AG269" i="3"/>
  <c r="Y269" i="3"/>
  <c r="I269" i="3"/>
  <c r="AF269" i="3"/>
  <c r="X269" i="3"/>
  <c r="J270" i="3"/>
  <c r="AE269" i="3"/>
  <c r="W269" i="3"/>
  <c r="V269" i="3"/>
  <c r="N269" i="3"/>
  <c r="M269" i="3"/>
  <c r="AD267" i="2"/>
  <c r="AC267" i="2"/>
  <c r="V269" i="2"/>
  <c r="N269" i="2"/>
  <c r="M269" i="2"/>
  <c r="AB269" i="2"/>
  <c r="L269" i="2"/>
  <c r="AI269" i="2"/>
  <c r="AK269" i="2" s="1"/>
  <c r="AA269" i="2"/>
  <c r="S269" i="2"/>
  <c r="T269" i="2" s="1"/>
  <c r="K269" i="2"/>
  <c r="AH269" i="2"/>
  <c r="AJ269" i="2" s="1"/>
  <c r="Z269" i="2"/>
  <c r="AG269" i="2"/>
  <c r="Y269" i="2"/>
  <c r="I269" i="2"/>
  <c r="AF269" i="2"/>
  <c r="X269" i="2"/>
  <c r="J270" i="2"/>
  <c r="AE269" i="2"/>
  <c r="W269" i="2"/>
  <c r="J270" i="4"/>
  <c r="AE269" i="4"/>
  <c r="W269" i="4"/>
  <c r="V269" i="4"/>
  <c r="N269" i="4"/>
  <c r="O269" i="4" s="1"/>
  <c r="M269" i="4"/>
  <c r="AB269" i="4"/>
  <c r="L269" i="4"/>
  <c r="AI269" i="4"/>
  <c r="AK269" i="4" s="1"/>
  <c r="AA269" i="4"/>
  <c r="S269" i="4"/>
  <c r="T269" i="4" s="1"/>
  <c r="K269" i="4"/>
  <c r="AH269" i="4"/>
  <c r="AJ269" i="4" s="1"/>
  <c r="Z269" i="4"/>
  <c r="AG269" i="4"/>
  <c r="Y269" i="4"/>
  <c r="I269" i="4"/>
  <c r="AF269" i="4"/>
  <c r="X269" i="4"/>
  <c r="R269" i="4"/>
  <c r="Q268" i="4"/>
  <c r="AD267" i="4"/>
  <c r="AC267" i="4"/>
  <c r="AD267" i="3"/>
  <c r="AC267" i="3"/>
  <c r="R269" i="3"/>
  <c r="O268" i="3"/>
  <c r="Q268" i="3" s="1"/>
  <c r="AD268" i="3" l="1"/>
  <c r="AC268" i="3"/>
  <c r="R270" i="4"/>
  <c r="Q269" i="4"/>
  <c r="R270" i="3"/>
  <c r="O269" i="3"/>
  <c r="Q269" i="3" s="1"/>
  <c r="AH270" i="4"/>
  <c r="AJ270" i="4" s="1"/>
  <c r="Z270" i="4"/>
  <c r="AG270" i="4"/>
  <c r="Y270" i="4"/>
  <c r="I270" i="4"/>
  <c r="AF270" i="4"/>
  <c r="X270" i="4"/>
  <c r="J271" i="4"/>
  <c r="AE270" i="4"/>
  <c r="W270" i="4"/>
  <c r="V270" i="4"/>
  <c r="N270" i="4"/>
  <c r="O270" i="4" s="1"/>
  <c r="M270" i="4"/>
  <c r="AB270" i="4"/>
  <c r="L270" i="4"/>
  <c r="K270" i="4"/>
  <c r="AI270" i="4"/>
  <c r="AK270" i="4" s="1"/>
  <c r="AA270" i="4"/>
  <c r="S270" i="4"/>
  <c r="T270" i="4" s="1"/>
  <c r="R270" i="2"/>
  <c r="O269" i="2"/>
  <c r="Q269" i="2" s="1"/>
  <c r="AD268" i="2"/>
  <c r="AC268" i="2"/>
  <c r="AD268" i="4"/>
  <c r="AC268" i="4"/>
  <c r="AG270" i="2"/>
  <c r="Y270" i="2"/>
  <c r="I270" i="2"/>
  <c r="AF270" i="2"/>
  <c r="X270" i="2"/>
  <c r="J271" i="2"/>
  <c r="AE270" i="2"/>
  <c r="W270" i="2"/>
  <c r="V270" i="2"/>
  <c r="N270" i="2"/>
  <c r="M270" i="2"/>
  <c r="AB270" i="2"/>
  <c r="L270" i="2"/>
  <c r="AI270" i="2"/>
  <c r="AK270" i="2" s="1"/>
  <c r="AA270" i="2"/>
  <c r="S270" i="2"/>
  <c r="T270" i="2" s="1"/>
  <c r="K270" i="2"/>
  <c r="AH270" i="2"/>
  <c r="AJ270" i="2" s="1"/>
  <c r="Z270" i="2"/>
  <c r="J271" i="3"/>
  <c r="AE270" i="3"/>
  <c r="W270" i="3"/>
  <c r="V270" i="3"/>
  <c r="N270" i="3"/>
  <c r="M270" i="3"/>
  <c r="AB270" i="3"/>
  <c r="L270" i="3"/>
  <c r="AI270" i="3"/>
  <c r="AK270" i="3" s="1"/>
  <c r="AA270" i="3"/>
  <c r="S270" i="3"/>
  <c r="T270" i="3" s="1"/>
  <c r="K270" i="3"/>
  <c r="AH270" i="3"/>
  <c r="AJ270" i="3" s="1"/>
  <c r="Z270" i="3"/>
  <c r="AG270" i="3"/>
  <c r="Y270" i="3"/>
  <c r="I270" i="3"/>
  <c r="AF270" i="3"/>
  <c r="X270" i="3"/>
  <c r="M271" i="4" l="1"/>
  <c r="AB271" i="4"/>
  <c r="L271" i="4"/>
  <c r="AI271" i="4"/>
  <c r="AK271" i="4" s="1"/>
  <c r="AA271" i="4"/>
  <c r="S271" i="4"/>
  <c r="T271" i="4" s="1"/>
  <c r="K271" i="4"/>
  <c r="AH271" i="4"/>
  <c r="AJ271" i="4" s="1"/>
  <c r="Z271" i="4"/>
  <c r="AG271" i="4"/>
  <c r="Y271" i="4"/>
  <c r="I271" i="4"/>
  <c r="AF271" i="4"/>
  <c r="X271" i="4"/>
  <c r="J272" i="4"/>
  <c r="AE271" i="4"/>
  <c r="W271" i="4"/>
  <c r="V271" i="4"/>
  <c r="N271" i="4"/>
  <c r="O271" i="4" s="1"/>
  <c r="AD269" i="3"/>
  <c r="AC269" i="3"/>
  <c r="AD269" i="4"/>
  <c r="AC269" i="4"/>
  <c r="AH271" i="3"/>
  <c r="AJ271" i="3" s="1"/>
  <c r="Z271" i="3"/>
  <c r="AG271" i="3"/>
  <c r="Y271" i="3"/>
  <c r="I271" i="3"/>
  <c r="AF271" i="3"/>
  <c r="X271" i="3"/>
  <c r="J272" i="3"/>
  <c r="AE271" i="3"/>
  <c r="W271" i="3"/>
  <c r="V271" i="3"/>
  <c r="N271" i="3"/>
  <c r="M271" i="3"/>
  <c r="AB271" i="3"/>
  <c r="L271" i="3"/>
  <c r="AI271" i="3"/>
  <c r="AK271" i="3" s="1"/>
  <c r="AA271" i="3"/>
  <c r="S271" i="3"/>
  <c r="T271" i="3" s="1"/>
  <c r="K271" i="3"/>
  <c r="R271" i="4"/>
  <c r="Q270" i="4"/>
  <c r="AB271" i="2"/>
  <c r="L271" i="2"/>
  <c r="AI271" i="2"/>
  <c r="AK271" i="2" s="1"/>
  <c r="AA271" i="2"/>
  <c r="S271" i="2"/>
  <c r="T271" i="2" s="1"/>
  <c r="K271" i="2"/>
  <c r="AH271" i="2"/>
  <c r="AJ271" i="2" s="1"/>
  <c r="Z271" i="2"/>
  <c r="AG271" i="2"/>
  <c r="Y271" i="2"/>
  <c r="I271" i="2"/>
  <c r="AF271" i="2"/>
  <c r="X271" i="2"/>
  <c r="J272" i="2"/>
  <c r="AE271" i="2"/>
  <c r="W271" i="2"/>
  <c r="V271" i="2"/>
  <c r="N271" i="2"/>
  <c r="M271" i="2"/>
  <c r="AD269" i="2"/>
  <c r="AC269" i="2"/>
  <c r="R271" i="2"/>
  <c r="O270" i="2"/>
  <c r="Q270" i="2" s="1"/>
  <c r="R271" i="3"/>
  <c r="O270" i="3"/>
  <c r="Q270" i="3" s="1"/>
  <c r="M272" i="3" l="1"/>
  <c r="AB272" i="3"/>
  <c r="L272" i="3"/>
  <c r="AI272" i="3"/>
  <c r="AK272" i="3" s="1"/>
  <c r="AA272" i="3"/>
  <c r="S272" i="3"/>
  <c r="T272" i="3" s="1"/>
  <c r="K272" i="3"/>
  <c r="AH272" i="3"/>
  <c r="AJ272" i="3" s="1"/>
  <c r="Z272" i="3"/>
  <c r="AG272" i="3"/>
  <c r="Y272" i="3"/>
  <c r="I272" i="3"/>
  <c r="AF272" i="3"/>
  <c r="X272" i="3"/>
  <c r="J273" i="3"/>
  <c r="AE272" i="3"/>
  <c r="W272" i="3"/>
  <c r="V272" i="3"/>
  <c r="N272" i="3"/>
  <c r="AF272" i="4"/>
  <c r="X272" i="4"/>
  <c r="J273" i="4"/>
  <c r="AE272" i="4"/>
  <c r="W272" i="4"/>
  <c r="V272" i="4"/>
  <c r="N272" i="4"/>
  <c r="O272" i="4" s="1"/>
  <c r="M272" i="4"/>
  <c r="AB272" i="4"/>
  <c r="L272" i="4"/>
  <c r="AI272" i="4"/>
  <c r="AK272" i="4" s="1"/>
  <c r="AA272" i="4"/>
  <c r="S272" i="4"/>
  <c r="T272" i="4" s="1"/>
  <c r="K272" i="4"/>
  <c r="AH272" i="4"/>
  <c r="AJ272" i="4" s="1"/>
  <c r="Z272" i="4"/>
  <c r="I272" i="4"/>
  <c r="AG272" i="4"/>
  <c r="Y272" i="4"/>
  <c r="AD270" i="4"/>
  <c r="AC270" i="4"/>
  <c r="J273" i="2"/>
  <c r="AE272" i="2"/>
  <c r="W272" i="2"/>
  <c r="V272" i="2"/>
  <c r="N272" i="2"/>
  <c r="M272" i="2"/>
  <c r="AB272" i="2"/>
  <c r="L272" i="2"/>
  <c r="AI272" i="2"/>
  <c r="AK272" i="2" s="1"/>
  <c r="AA272" i="2"/>
  <c r="S272" i="2"/>
  <c r="T272" i="2" s="1"/>
  <c r="K272" i="2"/>
  <c r="AH272" i="2"/>
  <c r="AJ272" i="2" s="1"/>
  <c r="Z272" i="2"/>
  <c r="AG272" i="2"/>
  <c r="Y272" i="2"/>
  <c r="I272" i="2"/>
  <c r="AF272" i="2"/>
  <c r="X272" i="2"/>
  <c r="AD270" i="2"/>
  <c r="AC270" i="2"/>
  <c r="R272" i="3"/>
  <c r="O271" i="3"/>
  <c r="Q271" i="3" s="1"/>
  <c r="AD270" i="3"/>
  <c r="AC270" i="3"/>
  <c r="R272" i="4"/>
  <c r="Q271" i="4"/>
  <c r="R272" i="2"/>
  <c r="O271" i="2"/>
  <c r="Q271" i="2" s="1"/>
  <c r="AD271" i="2" l="1"/>
  <c r="AC271" i="2"/>
  <c r="AF273" i="3"/>
  <c r="X273" i="3"/>
  <c r="J274" i="3"/>
  <c r="AE273" i="3"/>
  <c r="W273" i="3"/>
  <c r="V273" i="3"/>
  <c r="N273" i="3"/>
  <c r="M273" i="3"/>
  <c r="AB273" i="3"/>
  <c r="L273" i="3"/>
  <c r="AI273" i="3"/>
  <c r="AK273" i="3" s="1"/>
  <c r="AA273" i="3"/>
  <c r="S273" i="3"/>
  <c r="T273" i="3" s="1"/>
  <c r="K273" i="3"/>
  <c r="AH273" i="3"/>
  <c r="AJ273" i="3" s="1"/>
  <c r="Z273" i="3"/>
  <c r="AG273" i="3"/>
  <c r="Y273" i="3"/>
  <c r="I273" i="3"/>
  <c r="AI273" i="4"/>
  <c r="AK273" i="4" s="1"/>
  <c r="AA273" i="4"/>
  <c r="S273" i="4"/>
  <c r="T273" i="4" s="1"/>
  <c r="K273" i="4"/>
  <c r="AH273" i="4"/>
  <c r="AJ273" i="4" s="1"/>
  <c r="Z273" i="4"/>
  <c r="AG273" i="4"/>
  <c r="Y273" i="4"/>
  <c r="I273" i="4"/>
  <c r="AF273" i="4"/>
  <c r="X273" i="4"/>
  <c r="J274" i="4"/>
  <c r="AE273" i="4"/>
  <c r="W273" i="4"/>
  <c r="V273" i="4"/>
  <c r="N273" i="4"/>
  <c r="O273" i="4" s="1"/>
  <c r="M273" i="4"/>
  <c r="AB273" i="4"/>
  <c r="L273" i="4"/>
  <c r="AC271" i="4"/>
  <c r="AD271" i="4"/>
  <c r="R273" i="2"/>
  <c r="O272" i="2"/>
  <c r="Q272" i="2" s="1"/>
  <c r="R273" i="3"/>
  <c r="O272" i="3"/>
  <c r="Q272" i="3" s="1"/>
  <c r="AH273" i="2"/>
  <c r="AJ273" i="2" s="1"/>
  <c r="Z273" i="2"/>
  <c r="AG273" i="2"/>
  <c r="Y273" i="2"/>
  <c r="I273" i="2"/>
  <c r="AF273" i="2"/>
  <c r="X273" i="2"/>
  <c r="J274" i="2"/>
  <c r="AE273" i="2"/>
  <c r="W273" i="2"/>
  <c r="V273" i="2"/>
  <c r="N273" i="2"/>
  <c r="M273" i="2"/>
  <c r="AB273" i="2"/>
  <c r="L273" i="2"/>
  <c r="AI273" i="2"/>
  <c r="AK273" i="2" s="1"/>
  <c r="AA273" i="2"/>
  <c r="S273" i="2"/>
  <c r="T273" i="2" s="1"/>
  <c r="K273" i="2"/>
  <c r="R273" i="4"/>
  <c r="Q272" i="4"/>
  <c r="AD271" i="3"/>
  <c r="AC271" i="3"/>
  <c r="AI274" i="3" l="1"/>
  <c r="AK274" i="3" s="1"/>
  <c r="AA274" i="3"/>
  <c r="S274" i="3"/>
  <c r="T274" i="3" s="1"/>
  <c r="K274" i="3"/>
  <c r="AH274" i="3"/>
  <c r="AJ274" i="3" s="1"/>
  <c r="Z274" i="3"/>
  <c r="AG274" i="3"/>
  <c r="Y274" i="3"/>
  <c r="I274" i="3"/>
  <c r="AF274" i="3"/>
  <c r="X274" i="3"/>
  <c r="J275" i="3"/>
  <c r="AE274" i="3"/>
  <c r="W274" i="3"/>
  <c r="V274" i="3"/>
  <c r="N274" i="3"/>
  <c r="M274" i="3"/>
  <c r="AB274" i="3"/>
  <c r="L274" i="3"/>
  <c r="R274" i="2"/>
  <c r="O273" i="2"/>
  <c r="Q273" i="2" s="1"/>
  <c r="AD272" i="2"/>
  <c r="AC272" i="2"/>
  <c r="R274" i="4"/>
  <c r="Q273" i="4"/>
  <c r="AD272" i="4"/>
  <c r="AC272" i="4"/>
  <c r="V274" i="4"/>
  <c r="N274" i="4"/>
  <c r="O274" i="4" s="1"/>
  <c r="M274" i="4"/>
  <c r="AB274" i="4"/>
  <c r="L274" i="4"/>
  <c r="AI274" i="4"/>
  <c r="AK274" i="4" s="1"/>
  <c r="AA274" i="4"/>
  <c r="S274" i="4"/>
  <c r="T274" i="4" s="1"/>
  <c r="K274" i="4"/>
  <c r="AH274" i="4"/>
  <c r="AJ274" i="4" s="1"/>
  <c r="Z274" i="4"/>
  <c r="AG274" i="4"/>
  <c r="Y274" i="4"/>
  <c r="I274" i="4"/>
  <c r="AF274" i="4"/>
  <c r="X274" i="4"/>
  <c r="W274" i="4"/>
  <c r="J275" i="4"/>
  <c r="AE274" i="4"/>
  <c r="R274" i="3"/>
  <c r="O273" i="3"/>
  <c r="Q273" i="3" s="1"/>
  <c r="M274" i="2"/>
  <c r="AB274" i="2"/>
  <c r="L274" i="2"/>
  <c r="AI274" i="2"/>
  <c r="AK274" i="2" s="1"/>
  <c r="AA274" i="2"/>
  <c r="S274" i="2"/>
  <c r="T274" i="2" s="1"/>
  <c r="K274" i="2"/>
  <c r="AH274" i="2"/>
  <c r="AJ274" i="2" s="1"/>
  <c r="Z274" i="2"/>
  <c r="AG274" i="2"/>
  <c r="Y274" i="2"/>
  <c r="I274" i="2"/>
  <c r="AF274" i="2"/>
  <c r="X274" i="2"/>
  <c r="J275" i="2"/>
  <c r="AE274" i="2"/>
  <c r="W274" i="2"/>
  <c r="V274" i="2"/>
  <c r="N274" i="2"/>
  <c r="AC272" i="3"/>
  <c r="AD272" i="3"/>
  <c r="AD273" i="2" l="1"/>
  <c r="AC273" i="2"/>
  <c r="R275" i="2"/>
  <c r="O274" i="2"/>
  <c r="Q274" i="2" s="1"/>
  <c r="V275" i="3"/>
  <c r="N275" i="3"/>
  <c r="M275" i="3"/>
  <c r="AB275" i="3"/>
  <c r="L275" i="3"/>
  <c r="AI275" i="3"/>
  <c r="AK275" i="3" s="1"/>
  <c r="AA275" i="3"/>
  <c r="S275" i="3"/>
  <c r="T275" i="3" s="1"/>
  <c r="K275" i="3"/>
  <c r="AH275" i="3"/>
  <c r="AJ275" i="3" s="1"/>
  <c r="Z275" i="3"/>
  <c r="AG275" i="3"/>
  <c r="Y275" i="3"/>
  <c r="I275" i="3"/>
  <c r="AF275" i="3"/>
  <c r="X275" i="3"/>
  <c r="J276" i="3"/>
  <c r="AE275" i="3"/>
  <c r="W275" i="3"/>
  <c r="Q274" i="4"/>
  <c r="R275" i="4"/>
  <c r="AD273" i="4"/>
  <c r="AC273" i="4"/>
  <c r="AF275" i="2"/>
  <c r="X275" i="2"/>
  <c r="J276" i="2"/>
  <c r="AE275" i="2"/>
  <c r="W275" i="2"/>
  <c r="V275" i="2"/>
  <c r="N275" i="2"/>
  <c r="M275" i="2"/>
  <c r="AB275" i="2"/>
  <c r="L275" i="2"/>
  <c r="AI275" i="2"/>
  <c r="AK275" i="2" s="1"/>
  <c r="AA275" i="2"/>
  <c r="S275" i="2"/>
  <c r="T275" i="2" s="1"/>
  <c r="K275" i="2"/>
  <c r="AH275" i="2"/>
  <c r="AJ275" i="2" s="1"/>
  <c r="Z275" i="2"/>
  <c r="AG275" i="2"/>
  <c r="Y275" i="2"/>
  <c r="I275" i="2"/>
  <c r="AD273" i="3"/>
  <c r="AC273" i="3"/>
  <c r="R275" i="3"/>
  <c r="O274" i="3"/>
  <c r="Q274" i="3" s="1"/>
  <c r="AG275" i="4"/>
  <c r="Y275" i="4"/>
  <c r="I275" i="4"/>
  <c r="AF275" i="4"/>
  <c r="X275" i="4"/>
  <c r="J276" i="4"/>
  <c r="AE275" i="4"/>
  <c r="W275" i="4"/>
  <c r="V275" i="4"/>
  <c r="N275" i="4"/>
  <c r="O275" i="4" s="1"/>
  <c r="M275" i="4"/>
  <c r="AB275" i="4"/>
  <c r="L275" i="4"/>
  <c r="AI275" i="4"/>
  <c r="AK275" i="4" s="1"/>
  <c r="AA275" i="4"/>
  <c r="S275" i="4"/>
  <c r="T275" i="4" s="1"/>
  <c r="K275" i="4"/>
  <c r="AH275" i="4"/>
  <c r="AJ275" i="4" s="1"/>
  <c r="Z275" i="4"/>
  <c r="AI276" i="2" l="1"/>
  <c r="AK276" i="2" s="1"/>
  <c r="AA276" i="2"/>
  <c r="S276" i="2"/>
  <c r="T276" i="2" s="1"/>
  <c r="K276" i="2"/>
  <c r="AH276" i="2"/>
  <c r="AJ276" i="2" s="1"/>
  <c r="Z276" i="2"/>
  <c r="AG276" i="2"/>
  <c r="Y276" i="2"/>
  <c r="I276" i="2"/>
  <c r="AF276" i="2"/>
  <c r="X276" i="2"/>
  <c r="J277" i="2"/>
  <c r="AE276" i="2"/>
  <c r="W276" i="2"/>
  <c r="V276" i="2"/>
  <c r="N276" i="2"/>
  <c r="M276" i="2"/>
  <c r="AB276" i="2"/>
  <c r="L276" i="2"/>
  <c r="R276" i="4"/>
  <c r="Q275" i="4"/>
  <c r="R276" i="3"/>
  <c r="O275" i="3"/>
  <c r="Q275" i="3" s="1"/>
  <c r="AC274" i="2"/>
  <c r="AD274" i="2"/>
  <c r="AG276" i="3"/>
  <c r="Y276" i="3"/>
  <c r="I276" i="3"/>
  <c r="AF276" i="3"/>
  <c r="X276" i="3"/>
  <c r="J277" i="3"/>
  <c r="AE276" i="3"/>
  <c r="W276" i="3"/>
  <c r="V276" i="3"/>
  <c r="N276" i="3"/>
  <c r="M276" i="3"/>
  <c r="AB276" i="3"/>
  <c r="L276" i="3"/>
  <c r="AI276" i="3"/>
  <c r="AK276" i="3" s="1"/>
  <c r="AA276" i="3"/>
  <c r="S276" i="3"/>
  <c r="T276" i="3" s="1"/>
  <c r="K276" i="3"/>
  <c r="AH276" i="3"/>
  <c r="AJ276" i="3" s="1"/>
  <c r="Z276" i="3"/>
  <c r="R276" i="2"/>
  <c r="O275" i="2"/>
  <c r="Q275" i="2" s="1"/>
  <c r="AD274" i="3"/>
  <c r="AC274" i="3"/>
  <c r="AB276" i="4"/>
  <c r="L276" i="4"/>
  <c r="AI276" i="4"/>
  <c r="AK276" i="4" s="1"/>
  <c r="AA276" i="4"/>
  <c r="S276" i="4"/>
  <c r="T276" i="4" s="1"/>
  <c r="K276" i="4"/>
  <c r="AH276" i="4"/>
  <c r="AJ276" i="4" s="1"/>
  <c r="Z276" i="4"/>
  <c r="AG276" i="4"/>
  <c r="Y276" i="4"/>
  <c r="I276" i="4"/>
  <c r="AF276" i="4"/>
  <c r="X276" i="4"/>
  <c r="J277" i="4"/>
  <c r="AE276" i="4"/>
  <c r="W276" i="4"/>
  <c r="V276" i="4"/>
  <c r="N276" i="4"/>
  <c r="O276" i="4" s="1"/>
  <c r="M276" i="4"/>
  <c r="AD274" i="4"/>
  <c r="AC274" i="4"/>
  <c r="R277" i="2" l="1"/>
  <c r="O276" i="2"/>
  <c r="Q276" i="2" s="1"/>
  <c r="AB277" i="3"/>
  <c r="L277" i="3"/>
  <c r="AI277" i="3"/>
  <c r="AK277" i="3" s="1"/>
  <c r="AA277" i="3"/>
  <c r="S277" i="3"/>
  <c r="T277" i="3" s="1"/>
  <c r="K277" i="3"/>
  <c r="AH277" i="3"/>
  <c r="AJ277" i="3" s="1"/>
  <c r="Z277" i="3"/>
  <c r="AG277" i="3"/>
  <c r="Y277" i="3"/>
  <c r="I277" i="3"/>
  <c r="AF277" i="3"/>
  <c r="X277" i="3"/>
  <c r="J278" i="3"/>
  <c r="AE277" i="3"/>
  <c r="W277" i="3"/>
  <c r="V277" i="3"/>
  <c r="N277" i="3"/>
  <c r="M277" i="3"/>
  <c r="AD275" i="4"/>
  <c r="AC275" i="4"/>
  <c r="AD275" i="2"/>
  <c r="AC275" i="2"/>
  <c r="R277" i="4"/>
  <c r="Q276" i="4"/>
  <c r="V277" i="2"/>
  <c r="N277" i="2"/>
  <c r="M277" i="2"/>
  <c r="AB277" i="2"/>
  <c r="L277" i="2"/>
  <c r="AI277" i="2"/>
  <c r="AK277" i="2" s="1"/>
  <c r="AA277" i="2"/>
  <c r="S277" i="2"/>
  <c r="T277" i="2" s="1"/>
  <c r="K277" i="2"/>
  <c r="AH277" i="2"/>
  <c r="AJ277" i="2" s="1"/>
  <c r="Z277" i="2"/>
  <c r="AG277" i="2"/>
  <c r="Y277" i="2"/>
  <c r="I277" i="2"/>
  <c r="AF277" i="2"/>
  <c r="X277" i="2"/>
  <c r="J278" i="2"/>
  <c r="AE277" i="2"/>
  <c r="W277" i="2"/>
  <c r="AD275" i="3"/>
  <c r="AC275" i="3"/>
  <c r="R277" i="3"/>
  <c r="O276" i="3"/>
  <c r="Q276" i="3" s="1"/>
  <c r="J278" i="4"/>
  <c r="AE277" i="4"/>
  <c r="W277" i="4"/>
  <c r="V277" i="4"/>
  <c r="N277" i="4"/>
  <c r="O277" i="4" s="1"/>
  <c r="M277" i="4"/>
  <c r="AB277" i="4"/>
  <c r="L277" i="4"/>
  <c r="AI277" i="4"/>
  <c r="AK277" i="4" s="1"/>
  <c r="AA277" i="4"/>
  <c r="S277" i="4"/>
  <c r="T277" i="4" s="1"/>
  <c r="K277" i="4"/>
  <c r="AH277" i="4"/>
  <c r="AJ277" i="4" s="1"/>
  <c r="Z277" i="4"/>
  <c r="AG277" i="4"/>
  <c r="Y277" i="4"/>
  <c r="I277" i="4"/>
  <c r="AF277" i="4"/>
  <c r="X277" i="4"/>
  <c r="AI278" i="3" l="1"/>
  <c r="AK278" i="3" s="1"/>
  <c r="AG278" i="3"/>
  <c r="AE278" i="3"/>
  <c r="W278" i="3"/>
  <c r="V278" i="3"/>
  <c r="N278" i="3"/>
  <c r="M278" i="3"/>
  <c r="J279" i="3"/>
  <c r="AB278" i="3"/>
  <c r="L278" i="3"/>
  <c r="AA278" i="3"/>
  <c r="S278" i="3"/>
  <c r="T278" i="3" s="1"/>
  <c r="K278" i="3"/>
  <c r="Z278" i="3"/>
  <c r="AH278" i="3"/>
  <c r="AJ278" i="3" s="1"/>
  <c r="Y278" i="3"/>
  <c r="I278" i="3"/>
  <c r="AF278" i="3"/>
  <c r="X278" i="3"/>
  <c r="R278" i="2"/>
  <c r="O277" i="2"/>
  <c r="Q277" i="2" s="1"/>
  <c r="AD276" i="3"/>
  <c r="AC276" i="3"/>
  <c r="AH278" i="4"/>
  <c r="AJ278" i="4" s="1"/>
  <c r="Z278" i="4"/>
  <c r="AG278" i="4"/>
  <c r="Y278" i="4"/>
  <c r="I278" i="4"/>
  <c r="AF278" i="4"/>
  <c r="X278" i="4"/>
  <c r="J279" i="4"/>
  <c r="AE278" i="4"/>
  <c r="W278" i="4"/>
  <c r="V278" i="4"/>
  <c r="N278" i="4"/>
  <c r="O278" i="4" s="1"/>
  <c r="M278" i="4"/>
  <c r="AB278" i="4"/>
  <c r="L278" i="4"/>
  <c r="AI278" i="4"/>
  <c r="AK278" i="4" s="1"/>
  <c r="AA278" i="4"/>
  <c r="S278" i="4"/>
  <c r="T278" i="4" s="1"/>
  <c r="K278" i="4"/>
  <c r="AD276" i="4"/>
  <c r="AC276" i="4"/>
  <c r="R278" i="3"/>
  <c r="O277" i="3"/>
  <c r="Q277" i="3" s="1"/>
  <c r="AG278" i="2"/>
  <c r="Y278" i="2"/>
  <c r="I278" i="2"/>
  <c r="AF278" i="2"/>
  <c r="X278" i="2"/>
  <c r="J279" i="2"/>
  <c r="AE278" i="2"/>
  <c r="W278" i="2"/>
  <c r="V278" i="2"/>
  <c r="N278" i="2"/>
  <c r="M278" i="2"/>
  <c r="AB278" i="2"/>
  <c r="L278" i="2"/>
  <c r="AI278" i="2"/>
  <c r="AK278" i="2" s="1"/>
  <c r="AA278" i="2"/>
  <c r="S278" i="2"/>
  <c r="T278" i="2" s="1"/>
  <c r="K278" i="2"/>
  <c r="AH278" i="2"/>
  <c r="AJ278" i="2" s="1"/>
  <c r="Z278" i="2"/>
  <c r="AD276" i="2"/>
  <c r="AC276" i="2"/>
  <c r="R278" i="4"/>
  <c r="Q277" i="4"/>
  <c r="V279" i="3" l="1"/>
  <c r="N279" i="3"/>
  <c r="M279" i="3"/>
  <c r="AB279" i="3"/>
  <c r="L279" i="3"/>
  <c r="AG279" i="3"/>
  <c r="Y279" i="3"/>
  <c r="I279" i="3"/>
  <c r="AF279" i="3"/>
  <c r="AE279" i="3"/>
  <c r="AA279" i="3"/>
  <c r="K279" i="3"/>
  <c r="Z279" i="3"/>
  <c r="X279" i="3"/>
  <c r="J280" i="3"/>
  <c r="W279" i="3"/>
  <c r="AI279" i="3"/>
  <c r="AK279" i="3" s="1"/>
  <c r="S279" i="3"/>
  <c r="T279" i="3" s="1"/>
  <c r="AH279" i="3"/>
  <c r="AJ279" i="3" s="1"/>
  <c r="AD277" i="4"/>
  <c r="AC277" i="4"/>
  <c r="AD277" i="3"/>
  <c r="AC277" i="3"/>
  <c r="O278" i="3"/>
  <c r="Q278" i="3" s="1"/>
  <c r="R279" i="3"/>
  <c r="AD277" i="2"/>
  <c r="AC277" i="2"/>
  <c r="M279" i="4"/>
  <c r="AB279" i="4"/>
  <c r="L279" i="4"/>
  <c r="AI279" i="4"/>
  <c r="AK279" i="4" s="1"/>
  <c r="AA279" i="4"/>
  <c r="S279" i="4"/>
  <c r="T279" i="4" s="1"/>
  <c r="K279" i="4"/>
  <c r="AH279" i="4"/>
  <c r="AJ279" i="4" s="1"/>
  <c r="Z279" i="4"/>
  <c r="AG279" i="4"/>
  <c r="Y279" i="4"/>
  <c r="I279" i="4"/>
  <c r="AF279" i="4"/>
  <c r="X279" i="4"/>
  <c r="J280" i="4"/>
  <c r="AE279" i="4"/>
  <c r="W279" i="4"/>
  <c r="V279" i="4"/>
  <c r="N279" i="4"/>
  <c r="O279" i="4" s="1"/>
  <c r="AB279" i="2"/>
  <c r="L279" i="2"/>
  <c r="AI279" i="2"/>
  <c r="AK279" i="2" s="1"/>
  <c r="AA279" i="2"/>
  <c r="S279" i="2"/>
  <c r="T279" i="2" s="1"/>
  <c r="K279" i="2"/>
  <c r="AH279" i="2"/>
  <c r="AJ279" i="2" s="1"/>
  <c r="Z279" i="2"/>
  <c r="AG279" i="2"/>
  <c r="Y279" i="2"/>
  <c r="I279" i="2"/>
  <c r="AF279" i="2"/>
  <c r="X279" i="2"/>
  <c r="J280" i="2"/>
  <c r="AE279" i="2"/>
  <c r="W279" i="2"/>
  <c r="V279" i="2"/>
  <c r="N279" i="2"/>
  <c r="M279" i="2"/>
  <c r="R279" i="4"/>
  <c r="Q278" i="4"/>
  <c r="R279" i="2"/>
  <c r="O278" i="2"/>
  <c r="Q278" i="2" s="1"/>
  <c r="AD278" i="3" l="1"/>
  <c r="AC278" i="3"/>
  <c r="AG280" i="3"/>
  <c r="Y280" i="3"/>
  <c r="I280" i="3"/>
  <c r="AF280" i="3"/>
  <c r="X280" i="3"/>
  <c r="J281" i="3"/>
  <c r="AE280" i="3"/>
  <c r="W280" i="3"/>
  <c r="AB280" i="3"/>
  <c r="L280" i="3"/>
  <c r="AI280" i="3"/>
  <c r="AK280" i="3" s="1"/>
  <c r="S280" i="3"/>
  <c r="T280" i="3" s="1"/>
  <c r="AH280" i="3"/>
  <c r="AJ280" i="3" s="1"/>
  <c r="N280" i="3"/>
  <c r="M280" i="3"/>
  <c r="AA280" i="3"/>
  <c r="K280" i="3"/>
  <c r="Z280" i="3"/>
  <c r="V280" i="3"/>
  <c r="AD278" i="4"/>
  <c r="AC278" i="4"/>
  <c r="AD278" i="2"/>
  <c r="AC278" i="2"/>
  <c r="R280" i="4"/>
  <c r="Q279" i="4"/>
  <c r="J281" i="2"/>
  <c r="AE280" i="2"/>
  <c r="W280" i="2"/>
  <c r="V280" i="2"/>
  <c r="N280" i="2"/>
  <c r="M280" i="2"/>
  <c r="AB280" i="2"/>
  <c r="L280" i="2"/>
  <c r="AI280" i="2"/>
  <c r="AK280" i="2" s="1"/>
  <c r="AA280" i="2"/>
  <c r="S280" i="2"/>
  <c r="T280" i="2" s="1"/>
  <c r="K280" i="2"/>
  <c r="AH280" i="2"/>
  <c r="AJ280" i="2" s="1"/>
  <c r="Z280" i="2"/>
  <c r="AG280" i="2"/>
  <c r="Y280" i="2"/>
  <c r="I280" i="2"/>
  <c r="AF280" i="2"/>
  <c r="X280" i="2"/>
  <c r="AF280" i="4"/>
  <c r="X280" i="4"/>
  <c r="J281" i="4"/>
  <c r="AE280" i="4"/>
  <c r="W280" i="4"/>
  <c r="V280" i="4"/>
  <c r="N280" i="4"/>
  <c r="O280" i="4" s="1"/>
  <c r="M280" i="4"/>
  <c r="AB280" i="4"/>
  <c r="L280" i="4"/>
  <c r="AI280" i="4"/>
  <c r="AK280" i="4" s="1"/>
  <c r="AA280" i="4"/>
  <c r="S280" i="4"/>
  <c r="T280" i="4" s="1"/>
  <c r="K280" i="4"/>
  <c r="AH280" i="4"/>
  <c r="AJ280" i="4" s="1"/>
  <c r="Z280" i="4"/>
  <c r="AG280" i="4"/>
  <c r="Y280" i="4"/>
  <c r="I280" i="4"/>
  <c r="R280" i="2"/>
  <c r="O279" i="2"/>
  <c r="Q279" i="2" s="1"/>
  <c r="R280" i="3"/>
  <c r="O279" i="3"/>
  <c r="Q279" i="3" s="1"/>
  <c r="AD279" i="3" l="1"/>
  <c r="AC279" i="3"/>
  <c r="AC279" i="4"/>
  <c r="AD279" i="4"/>
  <c r="AD279" i="2"/>
  <c r="AC279" i="2"/>
  <c r="AI281" i="4"/>
  <c r="AK281" i="4" s="1"/>
  <c r="AA281" i="4"/>
  <c r="S281" i="4"/>
  <c r="T281" i="4" s="1"/>
  <c r="K281" i="4"/>
  <c r="AH281" i="4"/>
  <c r="AJ281" i="4" s="1"/>
  <c r="Z281" i="4"/>
  <c r="AG281" i="4"/>
  <c r="Y281" i="4"/>
  <c r="I281" i="4"/>
  <c r="AF281" i="4"/>
  <c r="X281" i="4"/>
  <c r="J282" i="4"/>
  <c r="AE281" i="4"/>
  <c r="W281" i="4"/>
  <c r="V281" i="4"/>
  <c r="N281" i="4"/>
  <c r="O281" i="4" s="1"/>
  <c r="M281" i="4"/>
  <c r="L281" i="4"/>
  <c r="AB281" i="4"/>
  <c r="R281" i="2"/>
  <c r="O280" i="2"/>
  <c r="Q280" i="2" s="1"/>
  <c r="R281" i="4"/>
  <c r="Q280" i="4"/>
  <c r="AH281" i="2"/>
  <c r="AJ281" i="2" s="1"/>
  <c r="Z281" i="2"/>
  <c r="AG281" i="2"/>
  <c r="Y281" i="2"/>
  <c r="I281" i="2"/>
  <c r="AF281" i="2"/>
  <c r="X281" i="2"/>
  <c r="J282" i="2"/>
  <c r="AE281" i="2"/>
  <c r="W281" i="2"/>
  <c r="V281" i="2"/>
  <c r="N281" i="2"/>
  <c r="M281" i="2"/>
  <c r="AB281" i="2"/>
  <c r="L281" i="2"/>
  <c r="AI281" i="2"/>
  <c r="AK281" i="2" s="1"/>
  <c r="AA281" i="2"/>
  <c r="S281" i="2"/>
  <c r="T281" i="2" s="1"/>
  <c r="K281" i="2"/>
  <c r="R281" i="3"/>
  <c r="O280" i="3"/>
  <c r="Q280" i="3" s="1"/>
  <c r="AB281" i="3"/>
  <c r="L281" i="3"/>
  <c r="AI281" i="3"/>
  <c r="AK281" i="3" s="1"/>
  <c r="AA281" i="3"/>
  <c r="S281" i="3"/>
  <c r="T281" i="3" s="1"/>
  <c r="K281" i="3"/>
  <c r="AH281" i="3"/>
  <c r="AJ281" i="3" s="1"/>
  <c r="Z281" i="3"/>
  <c r="AG281" i="3"/>
  <c r="Y281" i="3"/>
  <c r="I281" i="3"/>
  <c r="J282" i="3"/>
  <c r="AE281" i="3"/>
  <c r="W281" i="3"/>
  <c r="X281" i="3"/>
  <c r="V281" i="3"/>
  <c r="N281" i="3"/>
  <c r="AF281" i="3"/>
  <c r="M281" i="3"/>
  <c r="M282" i="2" l="1"/>
  <c r="AB282" i="2"/>
  <c r="L282" i="2"/>
  <c r="AI282" i="2"/>
  <c r="AK282" i="2" s="1"/>
  <c r="AA282" i="2"/>
  <c r="S282" i="2"/>
  <c r="T282" i="2" s="1"/>
  <c r="K282" i="2"/>
  <c r="AH282" i="2"/>
  <c r="AJ282" i="2" s="1"/>
  <c r="Z282" i="2"/>
  <c r="AG282" i="2"/>
  <c r="Y282" i="2"/>
  <c r="I282" i="2"/>
  <c r="AF282" i="2"/>
  <c r="X282" i="2"/>
  <c r="J283" i="2"/>
  <c r="AE282" i="2"/>
  <c r="W282" i="2"/>
  <c r="V282" i="2"/>
  <c r="N282" i="2"/>
  <c r="AD280" i="4"/>
  <c r="AC280" i="4"/>
  <c r="R282" i="3"/>
  <c r="O281" i="3"/>
  <c r="Q281" i="3" s="1"/>
  <c r="V282" i="4"/>
  <c r="N282" i="4"/>
  <c r="O282" i="4" s="1"/>
  <c r="M282" i="4"/>
  <c r="AB282" i="4"/>
  <c r="L282" i="4"/>
  <c r="AI282" i="4"/>
  <c r="AK282" i="4" s="1"/>
  <c r="AA282" i="4"/>
  <c r="S282" i="4"/>
  <c r="T282" i="4" s="1"/>
  <c r="K282" i="4"/>
  <c r="AH282" i="4"/>
  <c r="AJ282" i="4" s="1"/>
  <c r="Z282" i="4"/>
  <c r="AG282" i="4"/>
  <c r="Y282" i="4"/>
  <c r="I282" i="4"/>
  <c r="AF282" i="4"/>
  <c r="X282" i="4"/>
  <c r="J283" i="4"/>
  <c r="AE282" i="4"/>
  <c r="W282" i="4"/>
  <c r="R282" i="2"/>
  <c r="O281" i="2"/>
  <c r="Q281" i="2" s="1"/>
  <c r="AD280" i="3"/>
  <c r="AC280" i="3"/>
  <c r="AD280" i="2"/>
  <c r="AC280" i="2"/>
  <c r="J283" i="3"/>
  <c r="AE282" i="3"/>
  <c r="W282" i="3"/>
  <c r="V282" i="3"/>
  <c r="N282" i="3"/>
  <c r="M282" i="3"/>
  <c r="AB282" i="3"/>
  <c r="L282" i="3"/>
  <c r="AH282" i="3"/>
  <c r="AJ282" i="3" s="1"/>
  <c r="Z282" i="3"/>
  <c r="S282" i="3"/>
  <c r="T282" i="3" s="1"/>
  <c r="AI282" i="3"/>
  <c r="AK282" i="3" s="1"/>
  <c r="AG282" i="3"/>
  <c r="K282" i="3"/>
  <c r="AF282" i="3"/>
  <c r="I282" i="3"/>
  <c r="AA282" i="3"/>
  <c r="Y282" i="3"/>
  <c r="X282" i="3"/>
  <c r="R282" i="4"/>
  <c r="Q281" i="4"/>
  <c r="AF283" i="2" l="1"/>
  <c r="X283" i="2"/>
  <c r="J284" i="2"/>
  <c r="AE283" i="2"/>
  <c r="W283" i="2"/>
  <c r="V283" i="2"/>
  <c r="N283" i="2"/>
  <c r="M283" i="2"/>
  <c r="AB283" i="2"/>
  <c r="L283" i="2"/>
  <c r="AI283" i="2"/>
  <c r="AK283" i="2" s="1"/>
  <c r="AA283" i="2"/>
  <c r="S283" i="2"/>
  <c r="T283" i="2" s="1"/>
  <c r="K283" i="2"/>
  <c r="AH283" i="2"/>
  <c r="AJ283" i="2" s="1"/>
  <c r="Z283" i="2"/>
  <c r="AG283" i="2"/>
  <c r="Y283" i="2"/>
  <c r="I283" i="2"/>
  <c r="AD281" i="4"/>
  <c r="AC281" i="4"/>
  <c r="AC281" i="3"/>
  <c r="AD281" i="3"/>
  <c r="AD281" i="2"/>
  <c r="AC281" i="2"/>
  <c r="R283" i="3"/>
  <c r="O282" i="3"/>
  <c r="Q282" i="3" s="1"/>
  <c r="R283" i="2"/>
  <c r="O282" i="2"/>
  <c r="Q282" i="2" s="1"/>
  <c r="AH283" i="3"/>
  <c r="AJ283" i="3" s="1"/>
  <c r="Z283" i="3"/>
  <c r="AG283" i="3"/>
  <c r="Y283" i="3"/>
  <c r="I283" i="3"/>
  <c r="AF283" i="3"/>
  <c r="X283" i="3"/>
  <c r="J284" i="3"/>
  <c r="AE283" i="3"/>
  <c r="W283" i="3"/>
  <c r="M283" i="3"/>
  <c r="AI283" i="3"/>
  <c r="AK283" i="3" s="1"/>
  <c r="L283" i="3"/>
  <c r="K283" i="3"/>
  <c r="AB283" i="3"/>
  <c r="AA283" i="3"/>
  <c r="V283" i="3"/>
  <c r="S283" i="3"/>
  <c r="T283" i="3" s="1"/>
  <c r="N283" i="3"/>
  <c r="R283" i="4"/>
  <c r="Q282" i="4"/>
  <c r="AG283" i="4"/>
  <c r="Y283" i="4"/>
  <c r="I283" i="4"/>
  <c r="AF283" i="4"/>
  <c r="X283" i="4"/>
  <c r="J284" i="4"/>
  <c r="AE283" i="4"/>
  <c r="W283" i="4"/>
  <c r="V283" i="4"/>
  <c r="N283" i="4"/>
  <c r="O283" i="4" s="1"/>
  <c r="M283" i="4"/>
  <c r="AB283" i="4"/>
  <c r="L283" i="4"/>
  <c r="AI283" i="4"/>
  <c r="AK283" i="4" s="1"/>
  <c r="AA283" i="4"/>
  <c r="S283" i="4"/>
  <c r="T283" i="4" s="1"/>
  <c r="K283" i="4"/>
  <c r="AH283" i="4"/>
  <c r="AJ283" i="4" s="1"/>
  <c r="Z283" i="4"/>
  <c r="R284" i="2" l="1"/>
  <c r="O283" i="2"/>
  <c r="Q283" i="2" s="1"/>
  <c r="AC282" i="2"/>
  <c r="AD282" i="2"/>
  <c r="AD282" i="3"/>
  <c r="AC282" i="3"/>
  <c r="R284" i="4"/>
  <c r="Q283" i="4"/>
  <c r="AD282" i="4"/>
  <c r="AC282" i="4"/>
  <c r="AB284" i="4"/>
  <c r="L284" i="4"/>
  <c r="AI284" i="4"/>
  <c r="AK284" i="4" s="1"/>
  <c r="AA284" i="4"/>
  <c r="S284" i="4"/>
  <c r="T284" i="4" s="1"/>
  <c r="K284" i="4"/>
  <c r="AH284" i="4"/>
  <c r="AJ284" i="4" s="1"/>
  <c r="Z284" i="4"/>
  <c r="AG284" i="4"/>
  <c r="Y284" i="4"/>
  <c r="I284" i="4"/>
  <c r="AF284" i="4"/>
  <c r="X284" i="4"/>
  <c r="J285" i="4"/>
  <c r="AE284" i="4"/>
  <c r="W284" i="4"/>
  <c r="V284" i="4"/>
  <c r="N284" i="4"/>
  <c r="O284" i="4" s="1"/>
  <c r="M284" i="4"/>
  <c r="AI284" i="2"/>
  <c r="AK284" i="2" s="1"/>
  <c r="AA284" i="2"/>
  <c r="S284" i="2"/>
  <c r="T284" i="2" s="1"/>
  <c r="K284" i="2"/>
  <c r="AH284" i="2"/>
  <c r="AJ284" i="2" s="1"/>
  <c r="Z284" i="2"/>
  <c r="AG284" i="2"/>
  <c r="Y284" i="2"/>
  <c r="I284" i="2"/>
  <c r="AF284" i="2"/>
  <c r="X284" i="2"/>
  <c r="J285" i="2"/>
  <c r="AE284" i="2"/>
  <c r="W284" i="2"/>
  <c r="V284" i="2"/>
  <c r="N284" i="2"/>
  <c r="M284" i="2"/>
  <c r="AB284" i="2"/>
  <c r="L284" i="2"/>
  <c r="J285" i="3"/>
  <c r="AE284" i="3"/>
  <c r="W284" i="3"/>
  <c r="M284" i="3"/>
  <c r="AB284" i="3"/>
  <c r="L284" i="3"/>
  <c r="AI284" i="3"/>
  <c r="AK284" i="3" s="1"/>
  <c r="AA284" i="3"/>
  <c r="S284" i="3"/>
  <c r="T284" i="3" s="1"/>
  <c r="K284" i="3"/>
  <c r="AH284" i="3"/>
  <c r="AJ284" i="3" s="1"/>
  <c r="Z284" i="3"/>
  <c r="AF284" i="3"/>
  <c r="X284" i="3"/>
  <c r="AG284" i="3"/>
  <c r="Y284" i="3"/>
  <c r="V284" i="3"/>
  <c r="N284" i="3"/>
  <c r="I284" i="3"/>
  <c r="R284" i="3"/>
  <c r="O283" i="3"/>
  <c r="Q283" i="3" s="1"/>
  <c r="R285" i="4" l="1"/>
  <c r="Q284" i="4"/>
  <c r="R285" i="2"/>
  <c r="O284" i="2"/>
  <c r="Q284" i="2" s="1"/>
  <c r="R285" i="3"/>
  <c r="O284" i="3"/>
  <c r="Q284" i="3" s="1"/>
  <c r="AH285" i="3"/>
  <c r="AJ285" i="3" s="1"/>
  <c r="Z285" i="3"/>
  <c r="AF285" i="3"/>
  <c r="X285" i="3"/>
  <c r="J286" i="3"/>
  <c r="AE285" i="3"/>
  <c r="W285" i="3"/>
  <c r="V285" i="3"/>
  <c r="N285" i="3"/>
  <c r="M285" i="3"/>
  <c r="AI285" i="3"/>
  <c r="AK285" i="3" s="1"/>
  <c r="AA285" i="3"/>
  <c r="S285" i="3"/>
  <c r="T285" i="3" s="1"/>
  <c r="K285" i="3"/>
  <c r="AG285" i="3"/>
  <c r="AB285" i="3"/>
  <c r="Y285" i="3"/>
  <c r="L285" i="3"/>
  <c r="I285" i="3"/>
  <c r="V285" i="2"/>
  <c r="N285" i="2"/>
  <c r="M285" i="2"/>
  <c r="AB285" i="2"/>
  <c r="L285" i="2"/>
  <c r="AI285" i="2"/>
  <c r="AK285" i="2" s="1"/>
  <c r="AA285" i="2"/>
  <c r="S285" i="2"/>
  <c r="T285" i="2" s="1"/>
  <c r="K285" i="2"/>
  <c r="AH285" i="2"/>
  <c r="AJ285" i="2" s="1"/>
  <c r="Z285" i="2"/>
  <c r="AG285" i="2"/>
  <c r="Y285" i="2"/>
  <c r="I285" i="2"/>
  <c r="AF285" i="2"/>
  <c r="X285" i="2"/>
  <c r="J286" i="2"/>
  <c r="AE285" i="2"/>
  <c r="W285" i="2"/>
  <c r="AD283" i="2"/>
  <c r="AC283" i="2"/>
  <c r="AC283" i="3"/>
  <c r="AD283" i="3"/>
  <c r="J286" i="4"/>
  <c r="AE285" i="4"/>
  <c r="W285" i="4"/>
  <c r="V285" i="4"/>
  <c r="N285" i="4"/>
  <c r="O285" i="4" s="1"/>
  <c r="M285" i="4"/>
  <c r="AB285" i="4"/>
  <c r="L285" i="4"/>
  <c r="AI285" i="4"/>
  <c r="AK285" i="4" s="1"/>
  <c r="AA285" i="4"/>
  <c r="S285" i="4"/>
  <c r="T285" i="4" s="1"/>
  <c r="K285" i="4"/>
  <c r="AH285" i="4"/>
  <c r="AJ285" i="4" s="1"/>
  <c r="Z285" i="4"/>
  <c r="AG285" i="4"/>
  <c r="Y285" i="4"/>
  <c r="I285" i="4"/>
  <c r="X285" i="4"/>
  <c r="AF285" i="4"/>
  <c r="AD283" i="4"/>
  <c r="AC283" i="4"/>
  <c r="AC284" i="3" l="1"/>
  <c r="AD284" i="3"/>
  <c r="R286" i="4"/>
  <c r="Q285" i="4"/>
  <c r="R286" i="2"/>
  <c r="O285" i="2"/>
  <c r="Q285" i="2" s="1"/>
  <c r="M286" i="3"/>
  <c r="AI286" i="3"/>
  <c r="AK286" i="3" s="1"/>
  <c r="AA286" i="3"/>
  <c r="S286" i="3"/>
  <c r="T286" i="3" s="1"/>
  <c r="K286" i="3"/>
  <c r="AH286" i="3"/>
  <c r="AJ286" i="3" s="1"/>
  <c r="Z286" i="3"/>
  <c r="AG286" i="3"/>
  <c r="Y286" i="3"/>
  <c r="I286" i="3"/>
  <c r="AF286" i="3"/>
  <c r="X286" i="3"/>
  <c r="V286" i="3"/>
  <c r="N286" i="3"/>
  <c r="J287" i="3"/>
  <c r="AE286" i="3"/>
  <c r="AB286" i="3"/>
  <c r="W286" i="3"/>
  <c r="L286" i="3"/>
  <c r="AD284" i="2"/>
  <c r="AC284" i="2"/>
  <c r="AG286" i="2"/>
  <c r="Y286" i="2"/>
  <c r="I286" i="2"/>
  <c r="AF286" i="2"/>
  <c r="X286" i="2"/>
  <c r="J287" i="2"/>
  <c r="AE286" i="2"/>
  <c r="W286" i="2"/>
  <c r="V286" i="2"/>
  <c r="N286" i="2"/>
  <c r="M286" i="2"/>
  <c r="AB286" i="2"/>
  <c r="L286" i="2"/>
  <c r="AI286" i="2"/>
  <c r="AK286" i="2" s="1"/>
  <c r="AA286" i="2"/>
  <c r="S286" i="2"/>
  <c r="T286" i="2" s="1"/>
  <c r="K286" i="2"/>
  <c r="AH286" i="2"/>
  <c r="AJ286" i="2" s="1"/>
  <c r="Z286" i="2"/>
  <c r="AD284" i="4"/>
  <c r="AC284" i="4"/>
  <c r="AH286" i="4"/>
  <c r="AJ286" i="4" s="1"/>
  <c r="Z286" i="4"/>
  <c r="AG286" i="4"/>
  <c r="Y286" i="4"/>
  <c r="I286" i="4"/>
  <c r="AF286" i="4"/>
  <c r="X286" i="4"/>
  <c r="J287" i="4"/>
  <c r="AE286" i="4"/>
  <c r="W286" i="4"/>
  <c r="V286" i="4"/>
  <c r="N286" i="4"/>
  <c r="O286" i="4" s="1"/>
  <c r="M286" i="4"/>
  <c r="AB286" i="4"/>
  <c r="L286" i="4"/>
  <c r="AI286" i="4"/>
  <c r="AK286" i="4" s="1"/>
  <c r="AA286" i="4"/>
  <c r="S286" i="4"/>
  <c r="T286" i="4" s="1"/>
  <c r="K286" i="4"/>
  <c r="R286" i="3"/>
  <c r="O285" i="3"/>
  <c r="Q285" i="3" s="1"/>
  <c r="AD285" i="2" l="1"/>
  <c r="AC285" i="2"/>
  <c r="AD285" i="3"/>
  <c r="AC285" i="3"/>
  <c r="R287" i="4"/>
  <c r="Q286" i="4"/>
  <c r="AF287" i="3"/>
  <c r="X287" i="3"/>
  <c r="V287" i="3"/>
  <c r="N287" i="3"/>
  <c r="M287" i="3"/>
  <c r="AB287" i="3"/>
  <c r="L287" i="3"/>
  <c r="AI287" i="3"/>
  <c r="AK287" i="3" s="1"/>
  <c r="AA287" i="3"/>
  <c r="S287" i="3"/>
  <c r="T287" i="3" s="1"/>
  <c r="K287" i="3"/>
  <c r="AG287" i="3"/>
  <c r="Y287" i="3"/>
  <c r="I287" i="3"/>
  <c r="J288" i="3"/>
  <c r="AH287" i="3"/>
  <c r="AJ287" i="3" s="1"/>
  <c r="AE287" i="3"/>
  <c r="Z287" i="3"/>
  <c r="W287" i="3"/>
  <c r="AD285" i="4"/>
  <c r="AC285" i="4"/>
  <c r="R287" i="2"/>
  <c r="O286" i="2"/>
  <c r="Q286" i="2" s="1"/>
  <c r="R287" i="3"/>
  <c r="O286" i="3"/>
  <c r="Q286" i="3" s="1"/>
  <c r="M287" i="4"/>
  <c r="AB287" i="4"/>
  <c r="L287" i="4"/>
  <c r="AI287" i="4"/>
  <c r="AK287" i="4" s="1"/>
  <c r="AA287" i="4"/>
  <c r="S287" i="4"/>
  <c r="T287" i="4" s="1"/>
  <c r="K287" i="4"/>
  <c r="AH287" i="4"/>
  <c r="AJ287" i="4" s="1"/>
  <c r="Z287" i="4"/>
  <c r="AG287" i="4"/>
  <c r="Y287" i="4"/>
  <c r="I287" i="4"/>
  <c r="AF287" i="4"/>
  <c r="X287" i="4"/>
  <c r="J288" i="4"/>
  <c r="AE287" i="4"/>
  <c r="W287" i="4"/>
  <c r="V287" i="4"/>
  <c r="N287" i="4"/>
  <c r="O287" i="4" s="1"/>
  <c r="AB287" i="2"/>
  <c r="L287" i="2"/>
  <c r="AI287" i="2"/>
  <c r="AK287" i="2" s="1"/>
  <c r="AA287" i="2"/>
  <c r="S287" i="2"/>
  <c r="T287" i="2" s="1"/>
  <c r="K287" i="2"/>
  <c r="AH287" i="2"/>
  <c r="AJ287" i="2" s="1"/>
  <c r="Z287" i="2"/>
  <c r="AG287" i="2"/>
  <c r="Y287" i="2"/>
  <c r="I287" i="2"/>
  <c r="AF287" i="2"/>
  <c r="X287" i="2"/>
  <c r="J288" i="2"/>
  <c r="AE287" i="2"/>
  <c r="W287" i="2"/>
  <c r="V287" i="2"/>
  <c r="N287" i="2"/>
  <c r="M287" i="2"/>
  <c r="AD286" i="4" l="1"/>
  <c r="AC286" i="4"/>
  <c r="R288" i="2"/>
  <c r="O287" i="2"/>
  <c r="Q287" i="2" s="1"/>
  <c r="AI288" i="3"/>
  <c r="AK288" i="3" s="1"/>
  <c r="AA288" i="3"/>
  <c r="S288" i="3"/>
  <c r="T288" i="3" s="1"/>
  <c r="K288" i="3"/>
  <c r="AG288" i="3"/>
  <c r="Y288" i="3"/>
  <c r="I288" i="3"/>
  <c r="AF288" i="3"/>
  <c r="X288" i="3"/>
  <c r="J289" i="3"/>
  <c r="AE288" i="3"/>
  <c r="W288" i="3"/>
  <c r="V288" i="3"/>
  <c r="N288" i="3"/>
  <c r="AB288" i="3"/>
  <c r="L288" i="3"/>
  <c r="M288" i="3"/>
  <c r="AH288" i="3"/>
  <c r="AJ288" i="3" s="1"/>
  <c r="Z288" i="3"/>
  <c r="R288" i="4"/>
  <c r="Q287" i="4"/>
  <c r="R288" i="3"/>
  <c r="O287" i="3"/>
  <c r="Q287" i="3" s="1"/>
  <c r="AC286" i="3"/>
  <c r="AD286" i="3"/>
  <c r="AD286" i="2"/>
  <c r="AC286" i="2"/>
  <c r="J289" i="2"/>
  <c r="AE288" i="2"/>
  <c r="W288" i="2"/>
  <c r="V288" i="2"/>
  <c r="N288" i="2"/>
  <c r="M288" i="2"/>
  <c r="AB288" i="2"/>
  <c r="L288" i="2"/>
  <c r="AI288" i="2"/>
  <c r="AK288" i="2" s="1"/>
  <c r="AA288" i="2"/>
  <c r="S288" i="2"/>
  <c r="T288" i="2" s="1"/>
  <c r="K288" i="2"/>
  <c r="AH288" i="2"/>
  <c r="AJ288" i="2" s="1"/>
  <c r="Z288" i="2"/>
  <c r="AG288" i="2"/>
  <c r="Y288" i="2"/>
  <c r="I288" i="2"/>
  <c r="AF288" i="2"/>
  <c r="X288" i="2"/>
  <c r="AF288" i="4"/>
  <c r="X288" i="4"/>
  <c r="J289" i="4"/>
  <c r="AE288" i="4"/>
  <c r="W288" i="4"/>
  <c r="V288" i="4"/>
  <c r="N288" i="4"/>
  <c r="O288" i="4" s="1"/>
  <c r="M288" i="4"/>
  <c r="AB288" i="4"/>
  <c r="L288" i="4"/>
  <c r="AI288" i="4"/>
  <c r="AK288" i="4" s="1"/>
  <c r="AA288" i="4"/>
  <c r="S288" i="4"/>
  <c r="T288" i="4" s="1"/>
  <c r="K288" i="4"/>
  <c r="AH288" i="4"/>
  <c r="AJ288" i="4" s="1"/>
  <c r="Z288" i="4"/>
  <c r="AG288" i="4"/>
  <c r="Y288" i="4"/>
  <c r="I288" i="4"/>
  <c r="V289" i="3" l="1"/>
  <c r="N289" i="3"/>
  <c r="AB289" i="3"/>
  <c r="L289" i="3"/>
  <c r="AI289" i="3"/>
  <c r="AK289" i="3" s="1"/>
  <c r="AA289" i="3"/>
  <c r="S289" i="3"/>
  <c r="T289" i="3" s="1"/>
  <c r="K289" i="3"/>
  <c r="AH289" i="3"/>
  <c r="AJ289" i="3" s="1"/>
  <c r="Z289" i="3"/>
  <c r="AG289" i="3"/>
  <c r="Y289" i="3"/>
  <c r="I289" i="3"/>
  <c r="J290" i="3"/>
  <c r="AE289" i="3"/>
  <c r="W289" i="3"/>
  <c r="M289" i="3"/>
  <c r="AF289" i="3"/>
  <c r="X289" i="3"/>
  <c r="AD287" i="2"/>
  <c r="AC287" i="2"/>
  <c r="R289" i="2"/>
  <c r="O288" i="2"/>
  <c r="Q288" i="2" s="1"/>
  <c r="R289" i="3"/>
  <c r="O288" i="3"/>
  <c r="Q288" i="3" s="1"/>
  <c r="AI289" i="4"/>
  <c r="AK289" i="4" s="1"/>
  <c r="AA289" i="4"/>
  <c r="S289" i="4"/>
  <c r="T289" i="4" s="1"/>
  <c r="K289" i="4"/>
  <c r="AH289" i="4"/>
  <c r="AJ289" i="4" s="1"/>
  <c r="Z289" i="4"/>
  <c r="AG289" i="4"/>
  <c r="Y289" i="4"/>
  <c r="I289" i="4"/>
  <c r="AF289" i="4"/>
  <c r="X289" i="4"/>
  <c r="J290" i="4"/>
  <c r="AE289" i="4"/>
  <c r="W289" i="4"/>
  <c r="V289" i="4"/>
  <c r="N289" i="4"/>
  <c r="O289" i="4" s="1"/>
  <c r="M289" i="4"/>
  <c r="AB289" i="4"/>
  <c r="L289" i="4"/>
  <c r="AC287" i="4"/>
  <c r="AD287" i="4"/>
  <c r="AH289" i="2"/>
  <c r="AJ289" i="2" s="1"/>
  <c r="Z289" i="2"/>
  <c r="AG289" i="2"/>
  <c r="Y289" i="2"/>
  <c r="I289" i="2"/>
  <c r="AF289" i="2"/>
  <c r="X289" i="2"/>
  <c r="J290" i="2"/>
  <c r="AE289" i="2"/>
  <c r="W289" i="2"/>
  <c r="V289" i="2"/>
  <c r="N289" i="2"/>
  <c r="M289" i="2"/>
  <c r="AB289" i="2"/>
  <c r="L289" i="2"/>
  <c r="AI289" i="2"/>
  <c r="AK289" i="2" s="1"/>
  <c r="AA289" i="2"/>
  <c r="S289" i="2"/>
  <c r="T289" i="2" s="1"/>
  <c r="K289" i="2"/>
  <c r="AD287" i="3"/>
  <c r="AC287" i="3"/>
  <c r="R289" i="4"/>
  <c r="Q288" i="4"/>
  <c r="AD288" i="2" l="1"/>
  <c r="AC288" i="2"/>
  <c r="AG290" i="3"/>
  <c r="Y290" i="3"/>
  <c r="I290" i="3"/>
  <c r="J291" i="3"/>
  <c r="AE290" i="3"/>
  <c r="W290" i="3"/>
  <c r="V290" i="3"/>
  <c r="N290" i="3"/>
  <c r="M290" i="3"/>
  <c r="AB290" i="3"/>
  <c r="L290" i="3"/>
  <c r="AH290" i="3"/>
  <c r="AJ290" i="3" s="1"/>
  <c r="Z290" i="3"/>
  <c r="S290" i="3"/>
  <c r="T290" i="3" s="1"/>
  <c r="K290" i="3"/>
  <c r="AI290" i="3"/>
  <c r="AK290" i="3" s="1"/>
  <c r="AF290" i="3"/>
  <c r="AA290" i="3"/>
  <c r="X290" i="3"/>
  <c r="AD288" i="4"/>
  <c r="AC288" i="4"/>
  <c r="M290" i="2"/>
  <c r="AB290" i="2"/>
  <c r="L290" i="2"/>
  <c r="AI290" i="2"/>
  <c r="AK290" i="2" s="1"/>
  <c r="AA290" i="2"/>
  <c r="S290" i="2"/>
  <c r="T290" i="2" s="1"/>
  <c r="K290" i="2"/>
  <c r="AH290" i="2"/>
  <c r="AJ290" i="2" s="1"/>
  <c r="Z290" i="2"/>
  <c r="AG290" i="2"/>
  <c r="Y290" i="2"/>
  <c r="I290" i="2"/>
  <c r="AF290" i="2"/>
  <c r="X290" i="2"/>
  <c r="J291" i="2"/>
  <c r="AE290" i="2"/>
  <c r="W290" i="2"/>
  <c r="V290" i="2"/>
  <c r="N290" i="2"/>
  <c r="V290" i="4"/>
  <c r="N290" i="4"/>
  <c r="O290" i="4" s="1"/>
  <c r="M290" i="4"/>
  <c r="AB290" i="4"/>
  <c r="L290" i="4"/>
  <c r="AI290" i="4"/>
  <c r="AK290" i="4" s="1"/>
  <c r="AA290" i="4"/>
  <c r="S290" i="4"/>
  <c r="T290" i="4" s="1"/>
  <c r="K290" i="4"/>
  <c r="AH290" i="4"/>
  <c r="AJ290" i="4" s="1"/>
  <c r="Z290" i="4"/>
  <c r="AG290" i="4"/>
  <c r="Y290" i="4"/>
  <c r="I290" i="4"/>
  <c r="AF290" i="4"/>
  <c r="X290" i="4"/>
  <c r="J291" i="4"/>
  <c r="AE290" i="4"/>
  <c r="W290" i="4"/>
  <c r="R290" i="2"/>
  <c r="O289" i="2"/>
  <c r="Q289" i="2" s="1"/>
  <c r="R290" i="4"/>
  <c r="Q289" i="4"/>
  <c r="AD288" i="3"/>
  <c r="AC288" i="3"/>
  <c r="R290" i="3"/>
  <c r="O289" i="3"/>
  <c r="Q289" i="3" s="1"/>
  <c r="AB291" i="3" l="1"/>
  <c r="L291" i="3"/>
  <c r="AH291" i="3"/>
  <c r="AJ291" i="3" s="1"/>
  <c r="Z291" i="3"/>
  <c r="AG291" i="3"/>
  <c r="Y291" i="3"/>
  <c r="I291" i="3"/>
  <c r="AF291" i="3"/>
  <c r="X291" i="3"/>
  <c r="J292" i="3"/>
  <c r="AE291" i="3"/>
  <c r="W291" i="3"/>
  <c r="M291" i="3"/>
  <c r="V291" i="3"/>
  <c r="S291" i="3"/>
  <c r="T291" i="3" s="1"/>
  <c r="N291" i="3"/>
  <c r="K291" i="3"/>
  <c r="AI291" i="3"/>
  <c r="AK291" i="3" s="1"/>
  <c r="AA291" i="3"/>
  <c r="AD289" i="3"/>
  <c r="AC289" i="3"/>
  <c r="AF291" i="2"/>
  <c r="X291" i="2"/>
  <c r="J292" i="2"/>
  <c r="AE291" i="2"/>
  <c r="W291" i="2"/>
  <c r="V291" i="2"/>
  <c r="N291" i="2"/>
  <c r="M291" i="2"/>
  <c r="AB291" i="2"/>
  <c r="L291" i="2"/>
  <c r="AI291" i="2"/>
  <c r="AK291" i="2" s="1"/>
  <c r="AA291" i="2"/>
  <c r="S291" i="2"/>
  <c r="T291" i="2" s="1"/>
  <c r="K291" i="2"/>
  <c r="AH291" i="2"/>
  <c r="AJ291" i="2" s="1"/>
  <c r="Z291" i="2"/>
  <c r="AG291" i="2"/>
  <c r="Y291" i="2"/>
  <c r="I291" i="2"/>
  <c r="AG291" i="4"/>
  <c r="Y291" i="4"/>
  <c r="I291" i="4"/>
  <c r="AF291" i="4"/>
  <c r="X291" i="4"/>
  <c r="J292" i="4"/>
  <c r="AE291" i="4"/>
  <c r="W291" i="4"/>
  <c r="V291" i="4"/>
  <c r="N291" i="4"/>
  <c r="O291" i="4" s="1"/>
  <c r="M291" i="4"/>
  <c r="AB291" i="4"/>
  <c r="L291" i="4"/>
  <c r="AI291" i="4"/>
  <c r="AK291" i="4" s="1"/>
  <c r="AA291" i="4"/>
  <c r="S291" i="4"/>
  <c r="T291" i="4" s="1"/>
  <c r="K291" i="4"/>
  <c r="AH291" i="4"/>
  <c r="AJ291" i="4" s="1"/>
  <c r="Z291" i="4"/>
  <c r="R291" i="2"/>
  <c r="O290" i="2"/>
  <c r="Q290" i="2" s="1"/>
  <c r="R291" i="3"/>
  <c r="O290" i="3"/>
  <c r="Q290" i="3" s="1"/>
  <c r="AD289" i="4"/>
  <c r="AC289" i="4"/>
  <c r="R291" i="4"/>
  <c r="Q290" i="4"/>
  <c r="AD289" i="2"/>
  <c r="AC289" i="2"/>
  <c r="AI292" i="2" l="1"/>
  <c r="AK292" i="2" s="1"/>
  <c r="AA292" i="2"/>
  <c r="S292" i="2"/>
  <c r="T292" i="2" s="1"/>
  <c r="K292" i="2"/>
  <c r="AH292" i="2"/>
  <c r="AJ292" i="2" s="1"/>
  <c r="Z292" i="2"/>
  <c r="AG292" i="2"/>
  <c r="Y292" i="2"/>
  <c r="I292" i="2"/>
  <c r="AF292" i="2"/>
  <c r="X292" i="2"/>
  <c r="J293" i="2"/>
  <c r="AE292" i="2"/>
  <c r="W292" i="2"/>
  <c r="V292" i="2"/>
  <c r="N292" i="2"/>
  <c r="M292" i="2"/>
  <c r="AB292" i="2"/>
  <c r="L292" i="2"/>
  <c r="R292" i="3"/>
  <c r="O291" i="3"/>
  <c r="Q291" i="3" s="1"/>
  <c r="AD290" i="4"/>
  <c r="AC290" i="4"/>
  <c r="AC290" i="2"/>
  <c r="AD290" i="2"/>
  <c r="R292" i="2"/>
  <c r="O291" i="2"/>
  <c r="Q291" i="2" s="1"/>
  <c r="AB292" i="4"/>
  <c r="L292" i="4"/>
  <c r="AI292" i="4"/>
  <c r="AK292" i="4" s="1"/>
  <c r="AA292" i="4"/>
  <c r="S292" i="4"/>
  <c r="T292" i="4" s="1"/>
  <c r="K292" i="4"/>
  <c r="AH292" i="4"/>
  <c r="AJ292" i="4" s="1"/>
  <c r="Z292" i="4"/>
  <c r="AG292" i="4"/>
  <c r="Y292" i="4"/>
  <c r="I292" i="4"/>
  <c r="AF292" i="4"/>
  <c r="X292" i="4"/>
  <c r="J293" i="4"/>
  <c r="AE292" i="4"/>
  <c r="W292" i="4"/>
  <c r="V292" i="4"/>
  <c r="N292" i="4"/>
  <c r="O292" i="4" s="1"/>
  <c r="M292" i="4"/>
  <c r="R292" i="4"/>
  <c r="Q291" i="4"/>
  <c r="J293" i="3"/>
  <c r="AE292" i="3"/>
  <c r="W292" i="3"/>
  <c r="M292" i="3"/>
  <c r="AB292" i="3"/>
  <c r="L292" i="3"/>
  <c r="AI292" i="3"/>
  <c r="AK292" i="3" s="1"/>
  <c r="AA292" i="3"/>
  <c r="S292" i="3"/>
  <c r="T292" i="3" s="1"/>
  <c r="K292" i="3"/>
  <c r="AH292" i="3"/>
  <c r="AJ292" i="3" s="1"/>
  <c r="Z292" i="3"/>
  <c r="AF292" i="3"/>
  <c r="X292" i="3"/>
  <c r="Y292" i="3"/>
  <c r="V292" i="3"/>
  <c r="N292" i="3"/>
  <c r="I292" i="3"/>
  <c r="AG292" i="3"/>
  <c r="AD290" i="3"/>
  <c r="AC290" i="3"/>
  <c r="R293" i="2" l="1"/>
  <c r="O292" i="2"/>
  <c r="Q292" i="2" s="1"/>
  <c r="AC291" i="3"/>
  <c r="AD291" i="3"/>
  <c r="V293" i="2"/>
  <c r="N293" i="2"/>
  <c r="M293" i="2"/>
  <c r="AB293" i="2"/>
  <c r="L293" i="2"/>
  <c r="AI293" i="2"/>
  <c r="AK293" i="2" s="1"/>
  <c r="AA293" i="2"/>
  <c r="S293" i="2"/>
  <c r="T293" i="2" s="1"/>
  <c r="K293" i="2"/>
  <c r="AH293" i="2"/>
  <c r="AJ293" i="2" s="1"/>
  <c r="Z293" i="2"/>
  <c r="AG293" i="2"/>
  <c r="Y293" i="2"/>
  <c r="I293" i="2"/>
  <c r="AF293" i="2"/>
  <c r="X293" i="2"/>
  <c r="J294" i="2"/>
  <c r="AE293" i="2"/>
  <c r="W293" i="2"/>
  <c r="R293" i="3"/>
  <c r="O292" i="3"/>
  <c r="Q292" i="3" s="1"/>
  <c r="AH293" i="3"/>
  <c r="AJ293" i="3" s="1"/>
  <c r="Z293" i="3"/>
  <c r="AF293" i="3"/>
  <c r="X293" i="3"/>
  <c r="J294" i="3"/>
  <c r="AE293" i="3"/>
  <c r="W293" i="3"/>
  <c r="V293" i="3"/>
  <c r="N293" i="3"/>
  <c r="M293" i="3"/>
  <c r="AI293" i="3"/>
  <c r="AK293" i="3" s="1"/>
  <c r="AA293" i="3"/>
  <c r="S293" i="3"/>
  <c r="T293" i="3" s="1"/>
  <c r="K293" i="3"/>
  <c r="AB293" i="3"/>
  <c r="Y293" i="3"/>
  <c r="L293" i="3"/>
  <c r="I293" i="3"/>
  <c r="AG293" i="3"/>
  <c r="AD291" i="2"/>
  <c r="AC291" i="2"/>
  <c r="AD291" i="4"/>
  <c r="AC291" i="4"/>
  <c r="R293" i="4"/>
  <c r="Q292" i="4"/>
  <c r="J294" i="4"/>
  <c r="AE293" i="4"/>
  <c r="W293" i="4"/>
  <c r="V293" i="4"/>
  <c r="N293" i="4"/>
  <c r="O293" i="4" s="1"/>
  <c r="M293" i="4"/>
  <c r="AB293" i="4"/>
  <c r="L293" i="4"/>
  <c r="AI293" i="4"/>
  <c r="AK293" i="4" s="1"/>
  <c r="AA293" i="4"/>
  <c r="S293" i="4"/>
  <c r="T293" i="4" s="1"/>
  <c r="K293" i="4"/>
  <c r="AH293" i="4"/>
  <c r="AJ293" i="4" s="1"/>
  <c r="Z293" i="4"/>
  <c r="AG293" i="4"/>
  <c r="Y293" i="4"/>
  <c r="I293" i="4"/>
  <c r="AF293" i="4"/>
  <c r="X293" i="4"/>
  <c r="R294" i="2" l="1"/>
  <c r="O293" i="2"/>
  <c r="Q293" i="2" s="1"/>
  <c r="AG294" i="2"/>
  <c r="Y294" i="2"/>
  <c r="I294" i="2"/>
  <c r="AF294" i="2"/>
  <c r="X294" i="2"/>
  <c r="J295" i="2"/>
  <c r="AE294" i="2"/>
  <c r="W294" i="2"/>
  <c r="V294" i="2"/>
  <c r="N294" i="2"/>
  <c r="M294" i="2"/>
  <c r="AB294" i="2"/>
  <c r="L294" i="2"/>
  <c r="AI294" i="2"/>
  <c r="AK294" i="2" s="1"/>
  <c r="AA294" i="2"/>
  <c r="S294" i="2"/>
  <c r="T294" i="2" s="1"/>
  <c r="K294" i="2"/>
  <c r="AH294" i="2"/>
  <c r="AJ294" i="2" s="1"/>
  <c r="Z294" i="2"/>
  <c r="M294" i="3"/>
  <c r="AI294" i="3"/>
  <c r="AK294" i="3" s="1"/>
  <c r="AA294" i="3"/>
  <c r="S294" i="3"/>
  <c r="T294" i="3" s="1"/>
  <c r="K294" i="3"/>
  <c r="AH294" i="3"/>
  <c r="AJ294" i="3" s="1"/>
  <c r="Z294" i="3"/>
  <c r="AG294" i="3"/>
  <c r="Y294" i="3"/>
  <c r="I294" i="3"/>
  <c r="AF294" i="3"/>
  <c r="X294" i="3"/>
  <c r="V294" i="3"/>
  <c r="N294" i="3"/>
  <c r="AE294" i="3"/>
  <c r="AB294" i="3"/>
  <c r="W294" i="3"/>
  <c r="L294" i="3"/>
  <c r="J295" i="3"/>
  <c r="AD292" i="4"/>
  <c r="AC292" i="4"/>
  <c r="AC292" i="3"/>
  <c r="AD292" i="3"/>
  <c r="AD292" i="2"/>
  <c r="AC292" i="2"/>
  <c r="AH294" i="4"/>
  <c r="AJ294" i="4" s="1"/>
  <c r="Z294" i="4"/>
  <c r="AG294" i="4"/>
  <c r="Y294" i="4"/>
  <c r="I294" i="4"/>
  <c r="AF294" i="4"/>
  <c r="X294" i="4"/>
  <c r="J295" i="4"/>
  <c r="AE294" i="4"/>
  <c r="W294" i="4"/>
  <c r="V294" i="4"/>
  <c r="N294" i="4"/>
  <c r="O294" i="4" s="1"/>
  <c r="M294" i="4"/>
  <c r="AB294" i="4"/>
  <c r="L294" i="4"/>
  <c r="S294" i="4"/>
  <c r="T294" i="4" s="1"/>
  <c r="K294" i="4"/>
  <c r="AI294" i="4"/>
  <c r="AK294" i="4" s="1"/>
  <c r="AA294" i="4"/>
  <c r="R294" i="3"/>
  <c r="O293" i="3"/>
  <c r="Q293" i="3" s="1"/>
  <c r="R294" i="4"/>
  <c r="Q293" i="4"/>
  <c r="AF295" i="3" l="1"/>
  <c r="X295" i="3"/>
  <c r="V295" i="3"/>
  <c r="N295" i="3"/>
  <c r="M295" i="3"/>
  <c r="AB295" i="3"/>
  <c r="L295" i="3"/>
  <c r="AI295" i="3"/>
  <c r="AK295" i="3" s="1"/>
  <c r="AA295" i="3"/>
  <c r="S295" i="3"/>
  <c r="T295" i="3" s="1"/>
  <c r="K295" i="3"/>
  <c r="AG295" i="3"/>
  <c r="Y295" i="3"/>
  <c r="I295" i="3"/>
  <c r="AH295" i="3"/>
  <c r="AJ295" i="3" s="1"/>
  <c r="AE295" i="3"/>
  <c r="Z295" i="3"/>
  <c r="W295" i="3"/>
  <c r="J296" i="3"/>
  <c r="AB295" i="2"/>
  <c r="L295" i="2"/>
  <c r="AI295" i="2"/>
  <c r="AK295" i="2" s="1"/>
  <c r="AA295" i="2"/>
  <c r="S295" i="2"/>
  <c r="T295" i="2" s="1"/>
  <c r="K295" i="2"/>
  <c r="AH295" i="2"/>
  <c r="AJ295" i="2" s="1"/>
  <c r="Z295" i="2"/>
  <c r="AG295" i="2"/>
  <c r="Y295" i="2"/>
  <c r="I295" i="2"/>
  <c r="AF295" i="2"/>
  <c r="X295" i="2"/>
  <c r="J296" i="2"/>
  <c r="AE295" i="2"/>
  <c r="W295" i="2"/>
  <c r="V295" i="2"/>
  <c r="N295" i="2"/>
  <c r="M295" i="2"/>
  <c r="M295" i="4"/>
  <c r="AB295" i="4"/>
  <c r="L295" i="4"/>
  <c r="AI295" i="4"/>
  <c r="AK295" i="4" s="1"/>
  <c r="AA295" i="4"/>
  <c r="S295" i="4"/>
  <c r="T295" i="4" s="1"/>
  <c r="K295" i="4"/>
  <c r="AH295" i="4"/>
  <c r="AJ295" i="4" s="1"/>
  <c r="Z295" i="4"/>
  <c r="AG295" i="4"/>
  <c r="Y295" i="4"/>
  <c r="I295" i="4"/>
  <c r="AF295" i="4"/>
  <c r="X295" i="4"/>
  <c r="J296" i="4"/>
  <c r="AE295" i="4"/>
  <c r="W295" i="4"/>
  <c r="V295" i="4"/>
  <c r="N295" i="4"/>
  <c r="O295" i="4" s="1"/>
  <c r="R295" i="2"/>
  <c r="O294" i="2"/>
  <c r="Q294" i="2" s="1"/>
  <c r="AD293" i="3"/>
  <c r="AC293" i="3"/>
  <c r="R295" i="4"/>
  <c r="Q294" i="4"/>
  <c r="AD293" i="2"/>
  <c r="AC293" i="2"/>
  <c r="AD293" i="4"/>
  <c r="AC293" i="4"/>
  <c r="R295" i="3"/>
  <c r="O294" i="3"/>
  <c r="Q294" i="3" s="1"/>
  <c r="AF296" i="4" l="1"/>
  <c r="X296" i="4"/>
  <c r="J297" i="4"/>
  <c r="AE296" i="4"/>
  <c r="W296" i="4"/>
  <c r="V296" i="4"/>
  <c r="N296" i="4"/>
  <c r="O296" i="4" s="1"/>
  <c r="M296" i="4"/>
  <c r="AB296" i="4"/>
  <c r="L296" i="4"/>
  <c r="AI296" i="4"/>
  <c r="AK296" i="4" s="1"/>
  <c r="AA296" i="4"/>
  <c r="S296" i="4"/>
  <c r="T296" i="4" s="1"/>
  <c r="K296" i="4"/>
  <c r="AH296" i="4"/>
  <c r="AJ296" i="4" s="1"/>
  <c r="Z296" i="4"/>
  <c r="Y296" i="4"/>
  <c r="I296" i="4"/>
  <c r="AG296" i="4"/>
  <c r="R296" i="2"/>
  <c r="O295" i="2"/>
  <c r="Q295" i="2" s="1"/>
  <c r="R296" i="3"/>
  <c r="O295" i="3"/>
  <c r="Q295" i="3" s="1"/>
  <c r="AI296" i="3"/>
  <c r="AK296" i="3" s="1"/>
  <c r="AA296" i="3"/>
  <c r="S296" i="3"/>
  <c r="T296" i="3" s="1"/>
  <c r="K296" i="3"/>
  <c r="AG296" i="3"/>
  <c r="Y296" i="3"/>
  <c r="I296" i="3"/>
  <c r="AF296" i="3"/>
  <c r="X296" i="3"/>
  <c r="J297" i="3"/>
  <c r="AE296" i="3"/>
  <c r="W296" i="3"/>
  <c r="V296" i="3"/>
  <c r="N296" i="3"/>
  <c r="AB296" i="3"/>
  <c r="L296" i="3"/>
  <c r="AH296" i="3"/>
  <c r="AJ296" i="3" s="1"/>
  <c r="Z296" i="3"/>
  <c r="M296" i="3"/>
  <c r="AC294" i="3"/>
  <c r="AD294" i="3"/>
  <c r="AD294" i="2"/>
  <c r="AC294" i="2"/>
  <c r="AD294" i="4"/>
  <c r="AC294" i="4"/>
  <c r="R296" i="4"/>
  <c r="Q295" i="4"/>
  <c r="J297" i="2"/>
  <c r="AE296" i="2"/>
  <c r="W296" i="2"/>
  <c r="V296" i="2"/>
  <c r="N296" i="2"/>
  <c r="M296" i="2"/>
  <c r="AB296" i="2"/>
  <c r="L296" i="2"/>
  <c r="AI296" i="2"/>
  <c r="AK296" i="2" s="1"/>
  <c r="AA296" i="2"/>
  <c r="S296" i="2"/>
  <c r="T296" i="2" s="1"/>
  <c r="K296" i="2"/>
  <c r="AH296" i="2"/>
  <c r="AJ296" i="2" s="1"/>
  <c r="Z296" i="2"/>
  <c r="AG296" i="2"/>
  <c r="Y296" i="2"/>
  <c r="I296" i="2"/>
  <c r="AF296" i="2"/>
  <c r="X296" i="2"/>
  <c r="AD295" i="3" l="1"/>
  <c r="AC295" i="3"/>
  <c r="R297" i="4"/>
  <c r="Q296" i="4"/>
  <c r="AD295" i="2"/>
  <c r="AC295" i="2"/>
  <c r="R297" i="3"/>
  <c r="O296" i="3"/>
  <c r="Q296" i="3" s="1"/>
  <c r="AI297" i="4"/>
  <c r="AK297" i="4" s="1"/>
  <c r="AA297" i="4"/>
  <c r="S297" i="4"/>
  <c r="T297" i="4" s="1"/>
  <c r="K297" i="4"/>
  <c r="AH297" i="4"/>
  <c r="AJ297" i="4" s="1"/>
  <c r="Z297" i="4"/>
  <c r="AG297" i="4"/>
  <c r="Y297" i="4"/>
  <c r="I297" i="4"/>
  <c r="AF297" i="4"/>
  <c r="X297" i="4"/>
  <c r="J298" i="4"/>
  <c r="AE297" i="4"/>
  <c r="W297" i="4"/>
  <c r="V297" i="4"/>
  <c r="N297" i="4"/>
  <c r="O297" i="4" s="1"/>
  <c r="M297" i="4"/>
  <c r="AB297" i="4"/>
  <c r="L297" i="4"/>
  <c r="R297" i="2"/>
  <c r="O296" i="2"/>
  <c r="Q296" i="2" s="1"/>
  <c r="V297" i="3"/>
  <c r="N297" i="3"/>
  <c r="AB297" i="3"/>
  <c r="L297" i="3"/>
  <c r="AI297" i="3"/>
  <c r="AK297" i="3" s="1"/>
  <c r="AA297" i="3"/>
  <c r="S297" i="3"/>
  <c r="T297" i="3" s="1"/>
  <c r="K297" i="3"/>
  <c r="AH297" i="3"/>
  <c r="AJ297" i="3" s="1"/>
  <c r="Z297" i="3"/>
  <c r="AG297" i="3"/>
  <c r="Y297" i="3"/>
  <c r="I297" i="3"/>
  <c r="J298" i="3"/>
  <c r="AE297" i="3"/>
  <c r="W297" i="3"/>
  <c r="AF297" i="3"/>
  <c r="X297" i="3"/>
  <c r="M297" i="3"/>
  <c r="AH297" i="2"/>
  <c r="AJ297" i="2" s="1"/>
  <c r="Z297" i="2"/>
  <c r="AG297" i="2"/>
  <c r="Y297" i="2"/>
  <c r="I297" i="2"/>
  <c r="AF297" i="2"/>
  <c r="X297" i="2"/>
  <c r="J298" i="2"/>
  <c r="AE297" i="2"/>
  <c r="W297" i="2"/>
  <c r="V297" i="2"/>
  <c r="N297" i="2"/>
  <c r="M297" i="2"/>
  <c r="AB297" i="2"/>
  <c r="L297" i="2"/>
  <c r="AI297" i="2"/>
  <c r="AK297" i="2" s="1"/>
  <c r="AA297" i="2"/>
  <c r="S297" i="2"/>
  <c r="T297" i="2" s="1"/>
  <c r="K297" i="2"/>
  <c r="AC295" i="4"/>
  <c r="AD295" i="4"/>
  <c r="V298" i="4" l="1"/>
  <c r="N298" i="4"/>
  <c r="O298" i="4" s="1"/>
  <c r="M298" i="4"/>
  <c r="AB298" i="4"/>
  <c r="L298" i="4"/>
  <c r="AI298" i="4"/>
  <c r="AK298" i="4" s="1"/>
  <c r="AA298" i="4"/>
  <c r="S298" i="4"/>
  <c r="T298" i="4" s="1"/>
  <c r="K298" i="4"/>
  <c r="AH298" i="4"/>
  <c r="AJ298" i="4" s="1"/>
  <c r="Z298" i="4"/>
  <c r="AG298" i="4"/>
  <c r="Y298" i="4"/>
  <c r="I298" i="4"/>
  <c r="AF298" i="4"/>
  <c r="X298" i="4"/>
  <c r="AE298" i="4"/>
  <c r="W298" i="4"/>
  <c r="J299" i="4"/>
  <c r="AG298" i="3"/>
  <c r="Y298" i="3"/>
  <c r="I298" i="3"/>
  <c r="J299" i="3"/>
  <c r="AE298" i="3"/>
  <c r="W298" i="3"/>
  <c r="V298" i="3"/>
  <c r="N298" i="3"/>
  <c r="M298" i="3"/>
  <c r="AB298" i="3"/>
  <c r="L298" i="3"/>
  <c r="AH298" i="3"/>
  <c r="AJ298" i="3" s="1"/>
  <c r="Z298" i="3"/>
  <c r="K298" i="3"/>
  <c r="AI298" i="3"/>
  <c r="AK298" i="3" s="1"/>
  <c r="AF298" i="3"/>
  <c r="AA298" i="3"/>
  <c r="X298" i="3"/>
  <c r="S298" i="3"/>
  <c r="T298" i="3" s="1"/>
  <c r="R298" i="2"/>
  <c r="O297" i="2"/>
  <c r="Q297" i="2" s="1"/>
  <c r="AD296" i="4"/>
  <c r="AC296" i="4"/>
  <c r="AD296" i="2"/>
  <c r="AC296" i="2"/>
  <c r="M298" i="2"/>
  <c r="AB298" i="2"/>
  <c r="L298" i="2"/>
  <c r="AI298" i="2"/>
  <c r="AK298" i="2" s="1"/>
  <c r="AA298" i="2"/>
  <c r="S298" i="2"/>
  <c r="T298" i="2" s="1"/>
  <c r="K298" i="2"/>
  <c r="AH298" i="2"/>
  <c r="AJ298" i="2" s="1"/>
  <c r="Z298" i="2"/>
  <c r="AG298" i="2"/>
  <c r="Y298" i="2"/>
  <c r="I298" i="2"/>
  <c r="AF298" i="2"/>
  <c r="X298" i="2"/>
  <c r="J299" i="2"/>
  <c r="AE298" i="2"/>
  <c r="W298" i="2"/>
  <c r="V298" i="2"/>
  <c r="N298" i="2"/>
  <c r="R298" i="4"/>
  <c r="Q297" i="4"/>
  <c r="R298" i="3"/>
  <c r="O297" i="3"/>
  <c r="Q297" i="3" s="1"/>
  <c r="AD296" i="3"/>
  <c r="AC296" i="3"/>
  <c r="R299" i="2" l="1"/>
  <c r="O298" i="2"/>
  <c r="Q298" i="2" s="1"/>
  <c r="R299" i="3"/>
  <c r="O298" i="3"/>
  <c r="Q298" i="3" s="1"/>
  <c r="AG299" i="4"/>
  <c r="Y299" i="4"/>
  <c r="I299" i="4"/>
  <c r="AF299" i="4"/>
  <c r="X299" i="4"/>
  <c r="J300" i="4"/>
  <c r="AE299" i="4"/>
  <c r="W299" i="4"/>
  <c r="V299" i="4"/>
  <c r="N299" i="4"/>
  <c r="O299" i="4" s="1"/>
  <c r="M299" i="4"/>
  <c r="AB299" i="4"/>
  <c r="L299" i="4"/>
  <c r="AI299" i="4"/>
  <c r="AK299" i="4" s="1"/>
  <c r="AA299" i="4"/>
  <c r="S299" i="4"/>
  <c r="T299" i="4" s="1"/>
  <c r="K299" i="4"/>
  <c r="AH299" i="4"/>
  <c r="AJ299" i="4" s="1"/>
  <c r="Z299" i="4"/>
  <c r="Q298" i="4"/>
  <c r="R299" i="4"/>
  <c r="AD297" i="4"/>
  <c r="AC297" i="4"/>
  <c r="AB299" i="3"/>
  <c r="L299" i="3"/>
  <c r="AH299" i="3"/>
  <c r="AJ299" i="3" s="1"/>
  <c r="Z299" i="3"/>
  <c r="AG299" i="3"/>
  <c r="Y299" i="3"/>
  <c r="I299" i="3"/>
  <c r="AF299" i="3"/>
  <c r="X299" i="3"/>
  <c r="J300" i="3"/>
  <c r="AE299" i="3"/>
  <c r="W299" i="3"/>
  <c r="M299" i="3"/>
  <c r="N299" i="3"/>
  <c r="K299" i="3"/>
  <c r="AI299" i="3"/>
  <c r="AK299" i="3" s="1"/>
  <c r="AA299" i="3"/>
  <c r="V299" i="3"/>
  <c r="S299" i="3"/>
  <c r="T299" i="3" s="1"/>
  <c r="AD297" i="3"/>
  <c r="AC297" i="3"/>
  <c r="AF299" i="2"/>
  <c r="X299" i="2"/>
  <c r="J300" i="2"/>
  <c r="AE299" i="2"/>
  <c r="W299" i="2"/>
  <c r="V299" i="2"/>
  <c r="N299" i="2"/>
  <c r="M299" i="2"/>
  <c r="AB299" i="2"/>
  <c r="L299" i="2"/>
  <c r="AI299" i="2"/>
  <c r="AK299" i="2" s="1"/>
  <c r="AA299" i="2"/>
  <c r="S299" i="2"/>
  <c r="T299" i="2" s="1"/>
  <c r="K299" i="2"/>
  <c r="AH299" i="2"/>
  <c r="AJ299" i="2" s="1"/>
  <c r="Z299" i="2"/>
  <c r="AG299" i="2"/>
  <c r="Y299" i="2"/>
  <c r="I299" i="2"/>
  <c r="AD297" i="2"/>
  <c r="AC297" i="2"/>
  <c r="R300" i="4" l="1"/>
  <c r="Q299" i="4"/>
  <c r="J301" i="3"/>
  <c r="AE300" i="3"/>
  <c r="W300" i="3"/>
  <c r="M300" i="3"/>
  <c r="AB300" i="3"/>
  <c r="L300" i="3"/>
  <c r="AI300" i="3"/>
  <c r="AK300" i="3" s="1"/>
  <c r="AA300" i="3"/>
  <c r="S300" i="3"/>
  <c r="T300" i="3" s="1"/>
  <c r="K300" i="3"/>
  <c r="AH300" i="3"/>
  <c r="AJ300" i="3" s="1"/>
  <c r="Z300" i="3"/>
  <c r="AF300" i="3"/>
  <c r="X300" i="3"/>
  <c r="N300" i="3"/>
  <c r="I300" i="3"/>
  <c r="AG300" i="3"/>
  <c r="Y300" i="3"/>
  <c r="V300" i="3"/>
  <c r="AD298" i="3"/>
  <c r="AC298" i="3"/>
  <c r="AB300" i="4"/>
  <c r="L300" i="4"/>
  <c r="AI300" i="4"/>
  <c r="AK300" i="4" s="1"/>
  <c r="AA300" i="4"/>
  <c r="S300" i="4"/>
  <c r="T300" i="4" s="1"/>
  <c r="K300" i="4"/>
  <c r="AH300" i="4"/>
  <c r="AJ300" i="4" s="1"/>
  <c r="Z300" i="4"/>
  <c r="AG300" i="4"/>
  <c r="Y300" i="4"/>
  <c r="I300" i="4"/>
  <c r="AF300" i="4"/>
  <c r="X300" i="4"/>
  <c r="J301" i="4"/>
  <c r="AE300" i="4"/>
  <c r="W300" i="4"/>
  <c r="V300" i="4"/>
  <c r="N300" i="4"/>
  <c r="O300" i="4" s="1"/>
  <c r="M300" i="4"/>
  <c r="AC298" i="2"/>
  <c r="AD298" i="2"/>
  <c r="AI300" i="2"/>
  <c r="AK300" i="2" s="1"/>
  <c r="AA300" i="2"/>
  <c r="S300" i="2"/>
  <c r="T300" i="2" s="1"/>
  <c r="K300" i="2"/>
  <c r="AH300" i="2"/>
  <c r="AJ300" i="2" s="1"/>
  <c r="Z300" i="2"/>
  <c r="AG300" i="2"/>
  <c r="Y300" i="2"/>
  <c r="I300" i="2"/>
  <c r="AF300" i="2"/>
  <c r="X300" i="2"/>
  <c r="J301" i="2"/>
  <c r="AE300" i="2"/>
  <c r="W300" i="2"/>
  <c r="V300" i="2"/>
  <c r="N300" i="2"/>
  <c r="M300" i="2"/>
  <c r="AB300" i="2"/>
  <c r="L300" i="2"/>
  <c r="R300" i="3"/>
  <c r="O299" i="3"/>
  <c r="Q299" i="3" s="1"/>
  <c r="AD298" i="4"/>
  <c r="AC298" i="4"/>
  <c r="R300" i="2"/>
  <c r="O299" i="2"/>
  <c r="Q299" i="2" s="1"/>
  <c r="R301" i="2" l="1"/>
  <c r="O300" i="2"/>
  <c r="Q300" i="2" s="1"/>
  <c r="J302" i="4"/>
  <c r="AE301" i="4"/>
  <c r="W301" i="4"/>
  <c r="V301" i="4"/>
  <c r="N301" i="4"/>
  <c r="O301" i="4" s="1"/>
  <c r="M301" i="4"/>
  <c r="AB301" i="4"/>
  <c r="L301" i="4"/>
  <c r="AI301" i="4"/>
  <c r="AK301" i="4" s="1"/>
  <c r="AA301" i="4"/>
  <c r="S301" i="4"/>
  <c r="T301" i="4" s="1"/>
  <c r="K301" i="4"/>
  <c r="AH301" i="4"/>
  <c r="AJ301" i="4" s="1"/>
  <c r="Z301" i="4"/>
  <c r="AG301" i="4"/>
  <c r="Y301" i="4"/>
  <c r="I301" i="4"/>
  <c r="AF301" i="4"/>
  <c r="X301" i="4"/>
  <c r="AH301" i="3"/>
  <c r="AJ301" i="3" s="1"/>
  <c r="Z301" i="3"/>
  <c r="AF301" i="3"/>
  <c r="X301" i="3"/>
  <c r="J302" i="3"/>
  <c r="AE301" i="3"/>
  <c r="W301" i="3"/>
  <c r="V301" i="3"/>
  <c r="N301" i="3"/>
  <c r="M301" i="3"/>
  <c r="AI301" i="3"/>
  <c r="AK301" i="3" s="1"/>
  <c r="AA301" i="3"/>
  <c r="S301" i="3"/>
  <c r="T301" i="3" s="1"/>
  <c r="K301" i="3"/>
  <c r="L301" i="3"/>
  <c r="I301" i="3"/>
  <c r="AG301" i="3"/>
  <c r="AB301" i="3"/>
  <c r="Y301" i="3"/>
  <c r="AD299" i="2"/>
  <c r="AC299" i="2"/>
  <c r="R301" i="4"/>
  <c r="Q300" i="4"/>
  <c r="AD299" i="4"/>
  <c r="AC299" i="4"/>
  <c r="AC299" i="3"/>
  <c r="AD299" i="3"/>
  <c r="V301" i="2"/>
  <c r="N301" i="2"/>
  <c r="M301" i="2"/>
  <c r="AB301" i="2"/>
  <c r="L301" i="2"/>
  <c r="AI301" i="2"/>
  <c r="AK301" i="2" s="1"/>
  <c r="AA301" i="2"/>
  <c r="S301" i="2"/>
  <c r="T301" i="2" s="1"/>
  <c r="K301" i="2"/>
  <c r="AH301" i="2"/>
  <c r="AJ301" i="2" s="1"/>
  <c r="Z301" i="2"/>
  <c r="AG301" i="2"/>
  <c r="Y301" i="2"/>
  <c r="I301" i="2"/>
  <c r="AF301" i="2"/>
  <c r="X301" i="2"/>
  <c r="J302" i="2"/>
  <c r="AE301" i="2"/>
  <c r="W301" i="2"/>
  <c r="R301" i="3"/>
  <c r="O300" i="3"/>
  <c r="Q300" i="3" s="1"/>
  <c r="R302" i="4" l="1"/>
  <c r="Q301" i="4"/>
  <c r="R302" i="3"/>
  <c r="O301" i="3"/>
  <c r="Q301" i="3" s="1"/>
  <c r="AC300" i="3"/>
  <c r="AD300" i="3"/>
  <c r="AG302" i="2"/>
  <c r="Y302" i="2"/>
  <c r="I302" i="2"/>
  <c r="AF302" i="2"/>
  <c r="X302" i="2"/>
  <c r="J303" i="2"/>
  <c r="AE302" i="2"/>
  <c r="W302" i="2"/>
  <c r="V302" i="2"/>
  <c r="N302" i="2"/>
  <c r="M302" i="2"/>
  <c r="AB302" i="2"/>
  <c r="L302" i="2"/>
  <c r="AI302" i="2"/>
  <c r="AK302" i="2" s="1"/>
  <c r="AA302" i="2"/>
  <c r="S302" i="2"/>
  <c r="T302" i="2" s="1"/>
  <c r="K302" i="2"/>
  <c r="AH302" i="2"/>
  <c r="AJ302" i="2" s="1"/>
  <c r="Z302" i="2"/>
  <c r="M302" i="3"/>
  <c r="AI302" i="3"/>
  <c r="AK302" i="3" s="1"/>
  <c r="AA302" i="3"/>
  <c r="S302" i="3"/>
  <c r="T302" i="3" s="1"/>
  <c r="K302" i="3"/>
  <c r="AH302" i="3"/>
  <c r="AJ302" i="3" s="1"/>
  <c r="Z302" i="3"/>
  <c r="AG302" i="3"/>
  <c r="Y302" i="3"/>
  <c r="I302" i="3"/>
  <c r="AF302" i="3"/>
  <c r="X302" i="3"/>
  <c r="V302" i="3"/>
  <c r="N302" i="3"/>
  <c r="W302" i="3"/>
  <c r="L302" i="3"/>
  <c r="J303" i="3"/>
  <c r="AE302" i="3"/>
  <c r="AB302" i="3"/>
  <c r="AH302" i="4"/>
  <c r="AJ302" i="4" s="1"/>
  <c r="Z302" i="4"/>
  <c r="AG302" i="4"/>
  <c r="Y302" i="4"/>
  <c r="I302" i="4"/>
  <c r="AF302" i="4"/>
  <c r="X302" i="4"/>
  <c r="J303" i="4"/>
  <c r="AE302" i="4"/>
  <c r="W302" i="4"/>
  <c r="V302" i="4"/>
  <c r="N302" i="4"/>
  <c r="O302" i="4" s="1"/>
  <c r="M302" i="4"/>
  <c r="AB302" i="4"/>
  <c r="L302" i="4"/>
  <c r="AI302" i="4"/>
  <c r="AK302" i="4" s="1"/>
  <c r="AA302" i="4"/>
  <c r="S302" i="4"/>
  <c r="T302" i="4" s="1"/>
  <c r="K302" i="4"/>
  <c r="R302" i="2"/>
  <c r="O301" i="2"/>
  <c r="Q301" i="2" s="1"/>
  <c r="AD300" i="2"/>
  <c r="AC300" i="2"/>
  <c r="AD300" i="4"/>
  <c r="AC300" i="4"/>
  <c r="AB303" i="2" l="1"/>
  <c r="L303" i="2"/>
  <c r="AI303" i="2"/>
  <c r="AK303" i="2" s="1"/>
  <c r="AA303" i="2"/>
  <c r="S303" i="2"/>
  <c r="T303" i="2" s="1"/>
  <c r="K303" i="2"/>
  <c r="AH303" i="2"/>
  <c r="AJ303" i="2" s="1"/>
  <c r="Z303" i="2"/>
  <c r="AG303" i="2"/>
  <c r="Y303" i="2"/>
  <c r="I303" i="2"/>
  <c r="AF303" i="2"/>
  <c r="X303" i="2"/>
  <c r="J304" i="2"/>
  <c r="AE303" i="2"/>
  <c r="W303" i="2"/>
  <c r="V303" i="2"/>
  <c r="N303" i="2"/>
  <c r="M303" i="2"/>
  <c r="AD301" i="3"/>
  <c r="AC301" i="3"/>
  <c r="AF303" i="3"/>
  <c r="X303" i="3"/>
  <c r="V303" i="3"/>
  <c r="N303" i="3"/>
  <c r="M303" i="3"/>
  <c r="AB303" i="3"/>
  <c r="L303" i="3"/>
  <c r="AI303" i="3"/>
  <c r="AK303" i="3" s="1"/>
  <c r="AA303" i="3"/>
  <c r="S303" i="3"/>
  <c r="T303" i="3" s="1"/>
  <c r="K303" i="3"/>
  <c r="AG303" i="3"/>
  <c r="Y303" i="3"/>
  <c r="I303" i="3"/>
  <c r="Z303" i="3"/>
  <c r="W303" i="3"/>
  <c r="J304" i="3"/>
  <c r="AH303" i="3"/>
  <c r="AJ303" i="3" s="1"/>
  <c r="AE303" i="3"/>
  <c r="R303" i="3"/>
  <c r="O302" i="3"/>
  <c r="Q302" i="3" s="1"/>
  <c r="M303" i="4"/>
  <c r="AB303" i="4"/>
  <c r="L303" i="4"/>
  <c r="AI303" i="4"/>
  <c r="AK303" i="4" s="1"/>
  <c r="AA303" i="4"/>
  <c r="S303" i="4"/>
  <c r="T303" i="4" s="1"/>
  <c r="K303" i="4"/>
  <c r="AH303" i="4"/>
  <c r="AJ303" i="4" s="1"/>
  <c r="Z303" i="4"/>
  <c r="AG303" i="4"/>
  <c r="Y303" i="4"/>
  <c r="I303" i="4"/>
  <c r="AF303" i="4"/>
  <c r="X303" i="4"/>
  <c r="J304" i="4"/>
  <c r="AE303" i="4"/>
  <c r="W303" i="4"/>
  <c r="N303" i="4"/>
  <c r="O303" i="4" s="1"/>
  <c r="V303" i="4"/>
  <c r="AD301" i="2"/>
  <c r="AC301" i="2"/>
  <c r="AD301" i="4"/>
  <c r="AC301" i="4"/>
  <c r="R303" i="4"/>
  <c r="Q302" i="4"/>
  <c r="R303" i="2"/>
  <c r="O302" i="2"/>
  <c r="Q302" i="2" s="1"/>
  <c r="AD302" i="2" l="1"/>
  <c r="AC302" i="2"/>
  <c r="AI304" i="3"/>
  <c r="AK304" i="3" s="1"/>
  <c r="AA304" i="3"/>
  <c r="S304" i="3"/>
  <c r="T304" i="3" s="1"/>
  <c r="K304" i="3"/>
  <c r="AG304" i="3"/>
  <c r="Y304" i="3"/>
  <c r="I304" i="3"/>
  <c r="AF304" i="3"/>
  <c r="X304" i="3"/>
  <c r="J305" i="3"/>
  <c r="AE304" i="3"/>
  <c r="W304" i="3"/>
  <c r="V304" i="3"/>
  <c r="N304" i="3"/>
  <c r="AB304" i="3"/>
  <c r="L304" i="3"/>
  <c r="Z304" i="3"/>
  <c r="M304" i="3"/>
  <c r="AH304" i="3"/>
  <c r="AJ304" i="3" s="1"/>
  <c r="J305" i="2"/>
  <c r="AE304" i="2"/>
  <c r="W304" i="2"/>
  <c r="V304" i="2"/>
  <c r="N304" i="2"/>
  <c r="M304" i="2"/>
  <c r="AB304" i="2"/>
  <c r="L304" i="2"/>
  <c r="AI304" i="2"/>
  <c r="AK304" i="2" s="1"/>
  <c r="AA304" i="2"/>
  <c r="S304" i="2"/>
  <c r="T304" i="2" s="1"/>
  <c r="K304" i="2"/>
  <c r="AH304" i="2"/>
  <c r="AJ304" i="2" s="1"/>
  <c r="Z304" i="2"/>
  <c r="AG304" i="2"/>
  <c r="Y304" i="2"/>
  <c r="I304" i="2"/>
  <c r="AF304" i="2"/>
  <c r="X304" i="2"/>
  <c r="R304" i="4"/>
  <c r="Q303" i="4"/>
  <c r="AD302" i="4"/>
  <c r="AC302" i="4"/>
  <c r="AC302" i="3"/>
  <c r="AD302" i="3"/>
  <c r="R304" i="2"/>
  <c r="O303" i="2"/>
  <c r="Q303" i="2" s="1"/>
  <c r="AF304" i="4"/>
  <c r="X304" i="4"/>
  <c r="J305" i="4"/>
  <c r="AE304" i="4"/>
  <c r="W304" i="4"/>
  <c r="V304" i="4"/>
  <c r="N304" i="4"/>
  <c r="O304" i="4" s="1"/>
  <c r="M304" i="4"/>
  <c r="AB304" i="4"/>
  <c r="L304" i="4"/>
  <c r="AI304" i="4"/>
  <c r="AK304" i="4" s="1"/>
  <c r="AA304" i="4"/>
  <c r="S304" i="4"/>
  <c r="T304" i="4" s="1"/>
  <c r="K304" i="4"/>
  <c r="AH304" i="4"/>
  <c r="AJ304" i="4" s="1"/>
  <c r="Z304" i="4"/>
  <c r="AG304" i="4"/>
  <c r="Y304" i="4"/>
  <c r="I304" i="4"/>
  <c r="R304" i="3"/>
  <c r="O303" i="3"/>
  <c r="Q303" i="3" s="1"/>
  <c r="R305" i="3" l="1"/>
  <c r="O304" i="3"/>
  <c r="Q304" i="3" s="1"/>
  <c r="AH305" i="2"/>
  <c r="AJ305" i="2" s="1"/>
  <c r="Z305" i="2"/>
  <c r="AG305" i="2"/>
  <c r="Y305" i="2"/>
  <c r="I305" i="2"/>
  <c r="AF305" i="2"/>
  <c r="X305" i="2"/>
  <c r="J306" i="2"/>
  <c r="AE305" i="2"/>
  <c r="W305" i="2"/>
  <c r="V305" i="2"/>
  <c r="N305" i="2"/>
  <c r="M305" i="2"/>
  <c r="AB305" i="2"/>
  <c r="L305" i="2"/>
  <c r="AI305" i="2"/>
  <c r="AK305" i="2" s="1"/>
  <c r="AA305" i="2"/>
  <c r="S305" i="2"/>
  <c r="T305" i="2" s="1"/>
  <c r="K305" i="2"/>
  <c r="AD303" i="3"/>
  <c r="AC303" i="3"/>
  <c r="V305" i="3"/>
  <c r="N305" i="3"/>
  <c r="AB305" i="3"/>
  <c r="L305" i="3"/>
  <c r="AI305" i="3"/>
  <c r="AK305" i="3" s="1"/>
  <c r="AA305" i="3"/>
  <c r="S305" i="3"/>
  <c r="T305" i="3" s="1"/>
  <c r="K305" i="3"/>
  <c r="AH305" i="3"/>
  <c r="AJ305" i="3" s="1"/>
  <c r="Z305" i="3"/>
  <c r="AG305" i="3"/>
  <c r="Y305" i="3"/>
  <c r="I305" i="3"/>
  <c r="J306" i="3"/>
  <c r="AE305" i="3"/>
  <c r="W305" i="3"/>
  <c r="AF305" i="3"/>
  <c r="X305" i="3"/>
  <c r="M305" i="3"/>
  <c r="AI305" i="4"/>
  <c r="AK305" i="4" s="1"/>
  <c r="AA305" i="4"/>
  <c r="S305" i="4"/>
  <c r="T305" i="4" s="1"/>
  <c r="K305" i="4"/>
  <c r="AH305" i="4"/>
  <c r="AJ305" i="4" s="1"/>
  <c r="Z305" i="4"/>
  <c r="AG305" i="4"/>
  <c r="Y305" i="4"/>
  <c r="I305" i="4"/>
  <c r="AF305" i="4"/>
  <c r="X305" i="4"/>
  <c r="J306" i="4"/>
  <c r="AE305" i="4"/>
  <c r="W305" i="4"/>
  <c r="V305" i="4"/>
  <c r="N305" i="4"/>
  <c r="O305" i="4" s="1"/>
  <c r="M305" i="4"/>
  <c r="L305" i="4"/>
  <c r="AB305" i="4"/>
  <c r="R305" i="4"/>
  <c r="Q304" i="4"/>
  <c r="AC303" i="4"/>
  <c r="AD303" i="4"/>
  <c r="R305" i="2"/>
  <c r="O304" i="2"/>
  <c r="Q304" i="2" s="1"/>
  <c r="AD303" i="2"/>
  <c r="AC303" i="2"/>
  <c r="V306" i="4" l="1"/>
  <c r="N306" i="4"/>
  <c r="O306" i="4" s="1"/>
  <c r="M306" i="4"/>
  <c r="AB306" i="4"/>
  <c r="L306" i="4"/>
  <c r="AI306" i="4"/>
  <c r="AK306" i="4" s="1"/>
  <c r="AA306" i="4"/>
  <c r="S306" i="4"/>
  <c r="T306" i="4" s="1"/>
  <c r="K306" i="4"/>
  <c r="AH306" i="4"/>
  <c r="AJ306" i="4" s="1"/>
  <c r="Z306" i="4"/>
  <c r="AG306" i="4"/>
  <c r="Y306" i="4"/>
  <c r="I306" i="4"/>
  <c r="AF306" i="4"/>
  <c r="X306" i="4"/>
  <c r="J307" i="4"/>
  <c r="AE306" i="4"/>
  <c r="W306" i="4"/>
  <c r="R306" i="2"/>
  <c r="O305" i="2"/>
  <c r="Q305" i="2" s="1"/>
  <c r="AD304" i="4"/>
  <c r="AC304" i="4"/>
  <c r="R306" i="4"/>
  <c r="Q305" i="4"/>
  <c r="R306" i="3"/>
  <c r="O305" i="3"/>
  <c r="Q305" i="3" s="1"/>
  <c r="M306" i="2"/>
  <c r="AB306" i="2"/>
  <c r="L306" i="2"/>
  <c r="AI306" i="2"/>
  <c r="AK306" i="2" s="1"/>
  <c r="AA306" i="2"/>
  <c r="S306" i="2"/>
  <c r="T306" i="2" s="1"/>
  <c r="K306" i="2"/>
  <c r="AH306" i="2"/>
  <c r="AJ306" i="2" s="1"/>
  <c r="Z306" i="2"/>
  <c r="AG306" i="2"/>
  <c r="Y306" i="2"/>
  <c r="I306" i="2"/>
  <c r="AF306" i="2"/>
  <c r="X306" i="2"/>
  <c r="J307" i="2"/>
  <c r="AE306" i="2"/>
  <c r="W306" i="2"/>
  <c r="V306" i="2"/>
  <c r="N306" i="2"/>
  <c r="AD304" i="3"/>
  <c r="AC304" i="3"/>
  <c r="AG306" i="3"/>
  <c r="Y306" i="3"/>
  <c r="I306" i="3"/>
  <c r="AF306" i="3"/>
  <c r="X306" i="3"/>
  <c r="J307" i="3"/>
  <c r="AE306" i="3"/>
  <c r="W306" i="3"/>
  <c r="V306" i="3"/>
  <c r="N306" i="3"/>
  <c r="M306" i="3"/>
  <c r="AB306" i="3"/>
  <c r="L306" i="3"/>
  <c r="AH306" i="3"/>
  <c r="AJ306" i="3" s="1"/>
  <c r="Z306" i="3"/>
  <c r="AI306" i="3"/>
  <c r="AK306" i="3" s="1"/>
  <c r="AA306" i="3"/>
  <c r="S306" i="3"/>
  <c r="T306" i="3" s="1"/>
  <c r="K306" i="3"/>
  <c r="AD304" i="2"/>
  <c r="AC304" i="2"/>
  <c r="AD305" i="2" l="1"/>
  <c r="AC305" i="2"/>
  <c r="AB307" i="3"/>
  <c r="L307" i="3"/>
  <c r="AI307" i="3"/>
  <c r="AK307" i="3" s="1"/>
  <c r="AA307" i="3"/>
  <c r="S307" i="3"/>
  <c r="T307" i="3" s="1"/>
  <c r="K307" i="3"/>
  <c r="AH307" i="3"/>
  <c r="AJ307" i="3" s="1"/>
  <c r="Z307" i="3"/>
  <c r="AG307" i="3"/>
  <c r="Y307" i="3"/>
  <c r="I307" i="3"/>
  <c r="AF307" i="3"/>
  <c r="X307" i="3"/>
  <c r="J308" i="3"/>
  <c r="AE307" i="3"/>
  <c r="W307" i="3"/>
  <c r="M307" i="3"/>
  <c r="V307" i="3"/>
  <c r="N307" i="3"/>
  <c r="AF307" i="2"/>
  <c r="X307" i="2"/>
  <c r="J308" i="2"/>
  <c r="AE307" i="2"/>
  <c r="W307" i="2"/>
  <c r="V307" i="2"/>
  <c r="N307" i="2"/>
  <c r="M307" i="2"/>
  <c r="AB307" i="2"/>
  <c r="L307" i="2"/>
  <c r="AI307" i="2"/>
  <c r="AK307" i="2" s="1"/>
  <c r="AA307" i="2"/>
  <c r="S307" i="2"/>
  <c r="T307" i="2" s="1"/>
  <c r="K307" i="2"/>
  <c r="AH307" i="2"/>
  <c r="AJ307" i="2" s="1"/>
  <c r="Z307" i="2"/>
  <c r="AG307" i="2"/>
  <c r="Y307" i="2"/>
  <c r="I307" i="2"/>
  <c r="AD305" i="3"/>
  <c r="AC305" i="3"/>
  <c r="AD305" i="4"/>
  <c r="AC305" i="4"/>
  <c r="R307" i="3"/>
  <c r="O306" i="3"/>
  <c r="Q306" i="3" s="1"/>
  <c r="R307" i="4"/>
  <c r="Q306" i="4"/>
  <c r="R307" i="2"/>
  <c r="O306" i="2"/>
  <c r="Q306" i="2" s="1"/>
  <c r="AG307" i="4"/>
  <c r="Y307" i="4"/>
  <c r="I307" i="4"/>
  <c r="AF307" i="4"/>
  <c r="X307" i="4"/>
  <c r="J308" i="4"/>
  <c r="AE307" i="4"/>
  <c r="W307" i="4"/>
  <c r="V307" i="4"/>
  <c r="N307" i="4"/>
  <c r="O307" i="4" s="1"/>
  <c r="M307" i="4"/>
  <c r="AB307" i="4"/>
  <c r="L307" i="4"/>
  <c r="AI307" i="4"/>
  <c r="AK307" i="4" s="1"/>
  <c r="AA307" i="4"/>
  <c r="S307" i="4"/>
  <c r="T307" i="4" s="1"/>
  <c r="K307" i="4"/>
  <c r="Z307" i="4"/>
  <c r="AH307" i="4"/>
  <c r="AJ307" i="4" s="1"/>
  <c r="AI308" i="2" l="1"/>
  <c r="AK308" i="2" s="1"/>
  <c r="AA308" i="2"/>
  <c r="S308" i="2"/>
  <c r="T308" i="2" s="1"/>
  <c r="K308" i="2"/>
  <c r="AH308" i="2"/>
  <c r="AJ308" i="2" s="1"/>
  <c r="Z308" i="2"/>
  <c r="AG308" i="2"/>
  <c r="Y308" i="2"/>
  <c r="I308" i="2"/>
  <c r="AF308" i="2"/>
  <c r="X308" i="2"/>
  <c r="J309" i="2"/>
  <c r="AE308" i="2"/>
  <c r="W308" i="2"/>
  <c r="V308" i="2"/>
  <c r="N308" i="2"/>
  <c r="M308" i="2"/>
  <c r="AB308" i="2"/>
  <c r="L308" i="2"/>
  <c r="J309" i="3"/>
  <c r="AE308" i="3"/>
  <c r="W308" i="3"/>
  <c r="V308" i="3"/>
  <c r="N308" i="3"/>
  <c r="M308" i="3"/>
  <c r="AB308" i="3"/>
  <c r="L308" i="3"/>
  <c r="AI308" i="3"/>
  <c r="AK308" i="3" s="1"/>
  <c r="AA308" i="3"/>
  <c r="S308" i="3"/>
  <c r="T308" i="3" s="1"/>
  <c r="K308" i="3"/>
  <c r="AH308" i="3"/>
  <c r="AJ308" i="3" s="1"/>
  <c r="Z308" i="3"/>
  <c r="AF308" i="3"/>
  <c r="X308" i="3"/>
  <c r="I308" i="3"/>
  <c r="AG308" i="3"/>
  <c r="Y308" i="3"/>
  <c r="R308" i="3"/>
  <c r="O307" i="3"/>
  <c r="Q307" i="3" s="1"/>
  <c r="AD306" i="3"/>
  <c r="AC306" i="3"/>
  <c r="R308" i="2"/>
  <c r="O307" i="2"/>
  <c r="Q307" i="2" s="1"/>
  <c r="AD306" i="4"/>
  <c r="AC306" i="4"/>
  <c r="AC306" i="2"/>
  <c r="AD306" i="2"/>
  <c r="R308" i="4"/>
  <c r="Q307" i="4"/>
  <c r="AB308" i="4"/>
  <c r="L308" i="4"/>
  <c r="AI308" i="4"/>
  <c r="AK308" i="4" s="1"/>
  <c r="AA308" i="4"/>
  <c r="S308" i="4"/>
  <c r="T308" i="4" s="1"/>
  <c r="K308" i="4"/>
  <c r="AH308" i="4"/>
  <c r="AJ308" i="4" s="1"/>
  <c r="Z308" i="4"/>
  <c r="AG308" i="4"/>
  <c r="Y308" i="4"/>
  <c r="I308" i="4"/>
  <c r="AF308" i="4"/>
  <c r="X308" i="4"/>
  <c r="J309" i="4"/>
  <c r="AE308" i="4"/>
  <c r="W308" i="4"/>
  <c r="V308" i="4"/>
  <c r="N308" i="4"/>
  <c r="O308" i="4" s="1"/>
  <c r="M308" i="4"/>
  <c r="R309" i="3" l="1"/>
  <c r="O308" i="3"/>
  <c r="Q308" i="3" s="1"/>
  <c r="R309" i="2"/>
  <c r="O308" i="2"/>
  <c r="Q308" i="2" s="1"/>
  <c r="AC307" i="3"/>
  <c r="AD307" i="3"/>
  <c r="AD307" i="4"/>
  <c r="AC307" i="4"/>
  <c r="AH309" i="3"/>
  <c r="AJ309" i="3" s="1"/>
  <c r="Z309" i="3"/>
  <c r="AG309" i="3"/>
  <c r="Y309" i="3"/>
  <c r="I309" i="3"/>
  <c r="AF309" i="3"/>
  <c r="X309" i="3"/>
  <c r="J310" i="3"/>
  <c r="AE309" i="3"/>
  <c r="W309" i="3"/>
  <c r="V309" i="3"/>
  <c r="N309" i="3"/>
  <c r="M309" i="3"/>
  <c r="AI309" i="3"/>
  <c r="AK309" i="3" s="1"/>
  <c r="AA309" i="3"/>
  <c r="S309" i="3"/>
  <c r="T309" i="3" s="1"/>
  <c r="K309" i="3"/>
  <c r="AB309" i="3"/>
  <c r="L309" i="3"/>
  <c r="V309" i="2"/>
  <c r="N309" i="2"/>
  <c r="M309" i="2"/>
  <c r="AB309" i="2"/>
  <c r="L309" i="2"/>
  <c r="AI309" i="2"/>
  <c r="AK309" i="2" s="1"/>
  <c r="AA309" i="2"/>
  <c r="S309" i="2"/>
  <c r="T309" i="2" s="1"/>
  <c r="K309" i="2"/>
  <c r="AH309" i="2"/>
  <c r="AJ309" i="2" s="1"/>
  <c r="Z309" i="2"/>
  <c r="AG309" i="2"/>
  <c r="Y309" i="2"/>
  <c r="I309" i="2"/>
  <c r="AF309" i="2"/>
  <c r="X309" i="2"/>
  <c r="J310" i="2"/>
  <c r="AE309" i="2"/>
  <c r="W309" i="2"/>
  <c r="AD307" i="2"/>
  <c r="AC307" i="2"/>
  <c r="J310" i="4"/>
  <c r="AE309" i="4"/>
  <c r="W309" i="4"/>
  <c r="V309" i="4"/>
  <c r="N309" i="4"/>
  <c r="O309" i="4" s="1"/>
  <c r="M309" i="4"/>
  <c r="AB309" i="4"/>
  <c r="L309" i="4"/>
  <c r="AI309" i="4"/>
  <c r="AK309" i="4" s="1"/>
  <c r="AA309" i="4"/>
  <c r="S309" i="4"/>
  <c r="T309" i="4" s="1"/>
  <c r="K309" i="4"/>
  <c r="AH309" i="4"/>
  <c r="AJ309" i="4" s="1"/>
  <c r="Z309" i="4"/>
  <c r="AG309" i="4"/>
  <c r="Y309" i="4"/>
  <c r="I309" i="4"/>
  <c r="AF309" i="4"/>
  <c r="X309" i="4"/>
  <c r="R309" i="4"/>
  <c r="Q308" i="4"/>
  <c r="M310" i="3" l="1"/>
  <c r="AB310" i="3"/>
  <c r="L310" i="3"/>
  <c r="AI310" i="3"/>
  <c r="AK310" i="3" s="1"/>
  <c r="AA310" i="3"/>
  <c r="S310" i="3"/>
  <c r="T310" i="3" s="1"/>
  <c r="K310" i="3"/>
  <c r="AH310" i="3"/>
  <c r="AJ310" i="3" s="1"/>
  <c r="Z310" i="3"/>
  <c r="AG310" i="3"/>
  <c r="Y310" i="3"/>
  <c r="I310" i="3"/>
  <c r="AF310" i="3"/>
  <c r="X310" i="3"/>
  <c r="V310" i="3"/>
  <c r="N310" i="3"/>
  <c r="J311" i="3"/>
  <c r="AE310" i="3"/>
  <c r="W310" i="3"/>
  <c r="AD308" i="4"/>
  <c r="AC308" i="4"/>
  <c r="R310" i="2"/>
  <c r="O309" i="2"/>
  <c r="Q309" i="2" s="1"/>
  <c r="R310" i="4"/>
  <c r="Q309" i="4"/>
  <c r="R310" i="3"/>
  <c r="O309" i="3"/>
  <c r="Q309" i="3" s="1"/>
  <c r="AD308" i="2"/>
  <c r="AC308" i="2"/>
  <c r="AG310" i="2"/>
  <c r="Y310" i="2"/>
  <c r="I310" i="2"/>
  <c r="AF310" i="2"/>
  <c r="X310" i="2"/>
  <c r="J311" i="2"/>
  <c r="AE310" i="2"/>
  <c r="W310" i="2"/>
  <c r="V310" i="2"/>
  <c r="N310" i="2"/>
  <c r="M310" i="2"/>
  <c r="AB310" i="2"/>
  <c r="L310" i="2"/>
  <c r="AI310" i="2"/>
  <c r="AK310" i="2" s="1"/>
  <c r="AA310" i="2"/>
  <c r="S310" i="2"/>
  <c r="T310" i="2" s="1"/>
  <c r="K310" i="2"/>
  <c r="AH310" i="2"/>
  <c r="AJ310" i="2" s="1"/>
  <c r="Z310" i="2"/>
  <c r="AH310" i="4"/>
  <c r="AJ310" i="4" s="1"/>
  <c r="Z310" i="4"/>
  <c r="AG310" i="4"/>
  <c r="Y310" i="4"/>
  <c r="I310" i="4"/>
  <c r="AF310" i="4"/>
  <c r="X310" i="4"/>
  <c r="J311" i="4"/>
  <c r="AE310" i="4"/>
  <c r="W310" i="4"/>
  <c r="V310" i="4"/>
  <c r="N310" i="4"/>
  <c r="O310" i="4" s="1"/>
  <c r="M310" i="4"/>
  <c r="AB310" i="4"/>
  <c r="L310" i="4"/>
  <c r="AI310" i="4"/>
  <c r="AK310" i="4" s="1"/>
  <c r="AA310" i="4"/>
  <c r="S310" i="4"/>
  <c r="T310" i="4" s="1"/>
  <c r="K310" i="4"/>
  <c r="AD308" i="3"/>
  <c r="AC308" i="3"/>
  <c r="O310" i="3" l="1"/>
  <c r="Q310" i="3" s="1"/>
  <c r="R311" i="3"/>
  <c r="AD309" i="2"/>
  <c r="AC309" i="2"/>
  <c r="R311" i="4"/>
  <c r="Q310" i="4"/>
  <c r="AB311" i="2"/>
  <c r="L311" i="2"/>
  <c r="AI311" i="2"/>
  <c r="AK311" i="2" s="1"/>
  <c r="AA311" i="2"/>
  <c r="S311" i="2"/>
  <c r="T311" i="2" s="1"/>
  <c r="K311" i="2"/>
  <c r="AH311" i="2"/>
  <c r="AJ311" i="2" s="1"/>
  <c r="Z311" i="2"/>
  <c r="AG311" i="2"/>
  <c r="Y311" i="2"/>
  <c r="I311" i="2"/>
  <c r="AF311" i="2"/>
  <c r="X311" i="2"/>
  <c r="J312" i="2"/>
  <c r="AE311" i="2"/>
  <c r="W311" i="2"/>
  <c r="V311" i="2"/>
  <c r="N311" i="2"/>
  <c r="M311" i="2"/>
  <c r="AD309" i="3"/>
  <c r="AC309" i="3"/>
  <c r="M311" i="4"/>
  <c r="AB311" i="4"/>
  <c r="L311" i="4"/>
  <c r="AI311" i="4"/>
  <c r="AK311" i="4" s="1"/>
  <c r="AA311" i="4"/>
  <c r="S311" i="4"/>
  <c r="T311" i="4" s="1"/>
  <c r="K311" i="4"/>
  <c r="AH311" i="4"/>
  <c r="AJ311" i="4" s="1"/>
  <c r="Z311" i="4"/>
  <c r="AG311" i="4"/>
  <c r="Y311" i="4"/>
  <c r="I311" i="4"/>
  <c r="AF311" i="4"/>
  <c r="X311" i="4"/>
  <c r="J312" i="4"/>
  <c r="AE311" i="4"/>
  <c r="W311" i="4"/>
  <c r="V311" i="4"/>
  <c r="N311" i="4"/>
  <c r="O311" i="4" s="1"/>
  <c r="R311" i="2"/>
  <c r="O310" i="2"/>
  <c r="Q310" i="2" s="1"/>
  <c r="AD309" i="4"/>
  <c r="AC309" i="4"/>
  <c r="AF311" i="3"/>
  <c r="X311" i="3"/>
  <c r="J312" i="3"/>
  <c r="AE311" i="3"/>
  <c r="W311" i="3"/>
  <c r="V311" i="3"/>
  <c r="N311" i="3"/>
  <c r="M311" i="3"/>
  <c r="AB311" i="3"/>
  <c r="L311" i="3"/>
  <c r="AI311" i="3"/>
  <c r="AK311" i="3" s="1"/>
  <c r="AA311" i="3"/>
  <c r="S311" i="3"/>
  <c r="T311" i="3" s="1"/>
  <c r="K311" i="3"/>
  <c r="AG311" i="3"/>
  <c r="Y311" i="3"/>
  <c r="I311" i="3"/>
  <c r="AH311" i="3"/>
  <c r="AJ311" i="3" s="1"/>
  <c r="Z311" i="3"/>
  <c r="AD310" i="4" l="1"/>
  <c r="AC310" i="4"/>
  <c r="J313" i="2"/>
  <c r="AE312" i="2"/>
  <c r="W312" i="2"/>
  <c r="V312" i="2"/>
  <c r="N312" i="2"/>
  <c r="M312" i="2"/>
  <c r="AB312" i="2"/>
  <c r="L312" i="2"/>
  <c r="AI312" i="2"/>
  <c r="AK312" i="2" s="1"/>
  <c r="AA312" i="2"/>
  <c r="S312" i="2"/>
  <c r="T312" i="2" s="1"/>
  <c r="K312" i="2"/>
  <c r="AH312" i="2"/>
  <c r="AJ312" i="2" s="1"/>
  <c r="Z312" i="2"/>
  <c r="AG312" i="2"/>
  <c r="Y312" i="2"/>
  <c r="I312" i="2"/>
  <c r="AF312" i="2"/>
  <c r="X312" i="2"/>
  <c r="AI312" i="3"/>
  <c r="AK312" i="3" s="1"/>
  <c r="AA312" i="3"/>
  <c r="S312" i="3"/>
  <c r="T312" i="3" s="1"/>
  <c r="K312" i="3"/>
  <c r="AH312" i="3"/>
  <c r="AJ312" i="3" s="1"/>
  <c r="Z312" i="3"/>
  <c r="AG312" i="3"/>
  <c r="Y312" i="3"/>
  <c r="I312" i="3"/>
  <c r="AF312" i="3"/>
  <c r="X312" i="3"/>
  <c r="J313" i="3"/>
  <c r="AE312" i="3"/>
  <c r="W312" i="3"/>
  <c r="V312" i="3"/>
  <c r="N312" i="3"/>
  <c r="AB312" i="3"/>
  <c r="L312" i="3"/>
  <c r="M312" i="3"/>
  <c r="R312" i="4"/>
  <c r="Q311" i="4"/>
  <c r="R312" i="3"/>
  <c r="O311" i="3"/>
  <c r="Q311" i="3" s="1"/>
  <c r="AF312" i="4"/>
  <c r="X312" i="4"/>
  <c r="J313" i="4"/>
  <c r="AE312" i="4"/>
  <c r="W312" i="4"/>
  <c r="V312" i="4"/>
  <c r="N312" i="4"/>
  <c r="O312" i="4" s="1"/>
  <c r="M312" i="4"/>
  <c r="AB312" i="4"/>
  <c r="L312" i="4"/>
  <c r="AI312" i="4"/>
  <c r="AK312" i="4" s="1"/>
  <c r="AA312" i="4"/>
  <c r="S312" i="4"/>
  <c r="T312" i="4" s="1"/>
  <c r="K312" i="4"/>
  <c r="AH312" i="4"/>
  <c r="AJ312" i="4" s="1"/>
  <c r="Z312" i="4"/>
  <c r="I312" i="4"/>
  <c r="AG312" i="4"/>
  <c r="Y312" i="4"/>
  <c r="R312" i="2"/>
  <c r="O311" i="2"/>
  <c r="Q311" i="2" s="1"/>
  <c r="AC310" i="3"/>
  <c r="AD310" i="3"/>
  <c r="AD310" i="2"/>
  <c r="AC310" i="2"/>
  <c r="AI313" i="4" l="1"/>
  <c r="AK313" i="4" s="1"/>
  <c r="AA313" i="4"/>
  <c r="S313" i="4"/>
  <c r="T313" i="4" s="1"/>
  <c r="K313" i="4"/>
  <c r="AH313" i="4"/>
  <c r="AJ313" i="4" s="1"/>
  <c r="Z313" i="4"/>
  <c r="AG313" i="4"/>
  <c r="Y313" i="4"/>
  <c r="I313" i="4"/>
  <c r="AF313" i="4"/>
  <c r="X313" i="4"/>
  <c r="J314" i="4"/>
  <c r="AE313" i="4"/>
  <c r="W313" i="4"/>
  <c r="V313" i="4"/>
  <c r="N313" i="4"/>
  <c r="O313" i="4" s="1"/>
  <c r="M313" i="4"/>
  <c r="AB313" i="4"/>
  <c r="L313" i="4"/>
  <c r="R313" i="3"/>
  <c r="O312" i="3"/>
  <c r="Q312" i="3" s="1"/>
  <c r="R313" i="4"/>
  <c r="Q312" i="4"/>
  <c r="AH313" i="2"/>
  <c r="AJ313" i="2" s="1"/>
  <c r="Z313" i="2"/>
  <c r="AG313" i="2"/>
  <c r="Y313" i="2"/>
  <c r="I313" i="2"/>
  <c r="AF313" i="2"/>
  <c r="X313" i="2"/>
  <c r="J314" i="2"/>
  <c r="AE313" i="2"/>
  <c r="W313" i="2"/>
  <c r="V313" i="2"/>
  <c r="N313" i="2"/>
  <c r="M313" i="2"/>
  <c r="AB313" i="2"/>
  <c r="L313" i="2"/>
  <c r="AI313" i="2"/>
  <c r="AK313" i="2" s="1"/>
  <c r="AA313" i="2"/>
  <c r="S313" i="2"/>
  <c r="T313" i="2" s="1"/>
  <c r="K313" i="2"/>
  <c r="AD311" i="3"/>
  <c r="AC311" i="3"/>
  <c r="AD311" i="2"/>
  <c r="AC311" i="2"/>
  <c r="R313" i="2"/>
  <c r="O312" i="2"/>
  <c r="Q312" i="2" s="1"/>
  <c r="AC311" i="4"/>
  <c r="AD311" i="4"/>
  <c r="V313" i="3"/>
  <c r="N313" i="3"/>
  <c r="M313" i="3"/>
  <c r="AB313" i="3"/>
  <c r="L313" i="3"/>
  <c r="AI313" i="3"/>
  <c r="AK313" i="3" s="1"/>
  <c r="AA313" i="3"/>
  <c r="S313" i="3"/>
  <c r="T313" i="3" s="1"/>
  <c r="K313" i="3"/>
  <c r="AH313" i="3"/>
  <c r="AJ313" i="3" s="1"/>
  <c r="Z313" i="3"/>
  <c r="AG313" i="3"/>
  <c r="Y313" i="3"/>
  <c r="I313" i="3"/>
  <c r="J314" i="3"/>
  <c r="AE313" i="3"/>
  <c r="W313" i="3"/>
  <c r="AF313" i="3"/>
  <c r="X313" i="3"/>
  <c r="AD312" i="3" l="1"/>
  <c r="AC312" i="3"/>
  <c r="AG314" i="3"/>
  <c r="Y314" i="3"/>
  <c r="I314" i="3"/>
  <c r="AF314" i="3"/>
  <c r="X314" i="3"/>
  <c r="J315" i="3"/>
  <c r="AE314" i="3"/>
  <c r="W314" i="3"/>
  <c r="V314" i="3"/>
  <c r="N314" i="3"/>
  <c r="M314" i="3"/>
  <c r="AB314" i="3"/>
  <c r="L314" i="3"/>
  <c r="AH314" i="3"/>
  <c r="AJ314" i="3" s="1"/>
  <c r="Z314" i="3"/>
  <c r="AA314" i="3"/>
  <c r="S314" i="3"/>
  <c r="T314" i="3" s="1"/>
  <c r="K314" i="3"/>
  <c r="AI314" i="3"/>
  <c r="AK314" i="3" s="1"/>
  <c r="R314" i="2"/>
  <c r="O313" i="2"/>
  <c r="Q313" i="2" s="1"/>
  <c r="V314" i="4"/>
  <c r="N314" i="4"/>
  <c r="O314" i="4" s="1"/>
  <c r="M314" i="4"/>
  <c r="AB314" i="4"/>
  <c r="L314" i="4"/>
  <c r="AI314" i="4"/>
  <c r="AK314" i="4" s="1"/>
  <c r="AA314" i="4"/>
  <c r="S314" i="4"/>
  <c r="T314" i="4" s="1"/>
  <c r="K314" i="4"/>
  <c r="AH314" i="4"/>
  <c r="AJ314" i="4" s="1"/>
  <c r="Z314" i="4"/>
  <c r="AG314" i="4"/>
  <c r="Y314" i="4"/>
  <c r="I314" i="4"/>
  <c r="AF314" i="4"/>
  <c r="X314" i="4"/>
  <c r="J315" i="4"/>
  <c r="AE314" i="4"/>
  <c r="W314" i="4"/>
  <c r="AD312" i="4"/>
  <c r="AC312" i="4"/>
  <c r="R314" i="4"/>
  <c r="Q313" i="4"/>
  <c r="M314" i="2"/>
  <c r="AB314" i="2"/>
  <c r="L314" i="2"/>
  <c r="AI314" i="2"/>
  <c r="AK314" i="2" s="1"/>
  <c r="AA314" i="2"/>
  <c r="S314" i="2"/>
  <c r="T314" i="2" s="1"/>
  <c r="K314" i="2"/>
  <c r="AH314" i="2"/>
  <c r="AJ314" i="2" s="1"/>
  <c r="Z314" i="2"/>
  <c r="AG314" i="2"/>
  <c r="Y314" i="2"/>
  <c r="I314" i="2"/>
  <c r="AF314" i="2"/>
  <c r="X314" i="2"/>
  <c r="J315" i="2"/>
  <c r="AE314" i="2"/>
  <c r="W314" i="2"/>
  <c r="V314" i="2"/>
  <c r="N314" i="2"/>
  <c r="R314" i="3"/>
  <c r="O313" i="3"/>
  <c r="Q313" i="3" s="1"/>
  <c r="AD312" i="2"/>
  <c r="AC312" i="2"/>
  <c r="AD313" i="4" l="1"/>
  <c r="AC313" i="4"/>
  <c r="AB315" i="3"/>
  <c r="L315" i="3"/>
  <c r="AI315" i="3"/>
  <c r="AK315" i="3" s="1"/>
  <c r="AA315" i="3"/>
  <c r="S315" i="3"/>
  <c r="T315" i="3" s="1"/>
  <c r="K315" i="3"/>
  <c r="AH315" i="3"/>
  <c r="AJ315" i="3" s="1"/>
  <c r="Z315" i="3"/>
  <c r="AG315" i="3"/>
  <c r="Y315" i="3"/>
  <c r="I315" i="3"/>
  <c r="AF315" i="3"/>
  <c r="X315" i="3"/>
  <c r="J316" i="3"/>
  <c r="AE315" i="3"/>
  <c r="W315" i="3"/>
  <c r="M315" i="3"/>
  <c r="V315" i="3"/>
  <c r="N315" i="3"/>
  <c r="AD313" i="2"/>
  <c r="AC313" i="2"/>
  <c r="R315" i="3"/>
  <c r="O314" i="3"/>
  <c r="Q314" i="3" s="1"/>
  <c r="AF315" i="2"/>
  <c r="X315" i="2"/>
  <c r="J316" i="2"/>
  <c r="AE315" i="2"/>
  <c r="W315" i="2"/>
  <c r="V315" i="2"/>
  <c r="N315" i="2"/>
  <c r="M315" i="2"/>
  <c r="AB315" i="2"/>
  <c r="L315" i="2"/>
  <c r="AI315" i="2"/>
  <c r="AK315" i="2" s="1"/>
  <c r="AA315" i="2"/>
  <c r="S315" i="2"/>
  <c r="T315" i="2" s="1"/>
  <c r="K315" i="2"/>
  <c r="AH315" i="2"/>
  <c r="AJ315" i="2" s="1"/>
  <c r="Z315" i="2"/>
  <c r="AG315" i="2"/>
  <c r="Y315" i="2"/>
  <c r="I315" i="2"/>
  <c r="R315" i="2"/>
  <c r="O314" i="2"/>
  <c r="Q314" i="2" s="1"/>
  <c r="AD313" i="3"/>
  <c r="AC313" i="3"/>
  <c r="Q314" i="4"/>
  <c r="R315" i="4"/>
  <c r="AG315" i="4"/>
  <c r="Y315" i="4"/>
  <c r="I315" i="4"/>
  <c r="AF315" i="4"/>
  <c r="X315" i="4"/>
  <c r="J316" i="4"/>
  <c r="AE315" i="4"/>
  <c r="W315" i="4"/>
  <c r="V315" i="4"/>
  <c r="N315" i="4"/>
  <c r="O315" i="4" s="1"/>
  <c r="M315" i="4"/>
  <c r="AB315" i="4"/>
  <c r="L315" i="4"/>
  <c r="AI315" i="4"/>
  <c r="AK315" i="4" s="1"/>
  <c r="AA315" i="4"/>
  <c r="S315" i="4"/>
  <c r="T315" i="4" s="1"/>
  <c r="K315" i="4"/>
  <c r="AH315" i="4"/>
  <c r="AJ315" i="4" s="1"/>
  <c r="Z315" i="4"/>
  <c r="J317" i="3" l="1"/>
  <c r="AE316" i="3"/>
  <c r="W316" i="3"/>
  <c r="V316" i="3"/>
  <c r="N316" i="3"/>
  <c r="M316" i="3"/>
  <c r="AB316" i="3"/>
  <c r="L316" i="3"/>
  <c r="AI316" i="3"/>
  <c r="AK316" i="3" s="1"/>
  <c r="AA316" i="3"/>
  <c r="S316" i="3"/>
  <c r="T316" i="3" s="1"/>
  <c r="K316" i="3"/>
  <c r="AH316" i="3"/>
  <c r="AJ316" i="3" s="1"/>
  <c r="Z316" i="3"/>
  <c r="AF316" i="3"/>
  <c r="X316" i="3"/>
  <c r="AG316" i="3"/>
  <c r="Y316" i="3"/>
  <c r="I316" i="3"/>
  <c r="R316" i="4"/>
  <c r="Q315" i="4"/>
  <c r="AI316" i="2"/>
  <c r="AK316" i="2" s="1"/>
  <c r="AA316" i="2"/>
  <c r="S316" i="2"/>
  <c r="T316" i="2" s="1"/>
  <c r="K316" i="2"/>
  <c r="AH316" i="2"/>
  <c r="AJ316" i="2" s="1"/>
  <c r="Z316" i="2"/>
  <c r="AG316" i="2"/>
  <c r="Y316" i="2"/>
  <c r="I316" i="2"/>
  <c r="AF316" i="2"/>
  <c r="X316" i="2"/>
  <c r="J317" i="2"/>
  <c r="AE316" i="2"/>
  <c r="W316" i="2"/>
  <c r="V316" i="2"/>
  <c r="N316" i="2"/>
  <c r="M316" i="2"/>
  <c r="AB316" i="2"/>
  <c r="L316" i="2"/>
  <c r="AB316" i="4"/>
  <c r="L316" i="4"/>
  <c r="AI316" i="4"/>
  <c r="AK316" i="4" s="1"/>
  <c r="AA316" i="4"/>
  <c r="S316" i="4"/>
  <c r="T316" i="4" s="1"/>
  <c r="K316" i="4"/>
  <c r="AH316" i="4"/>
  <c r="AJ316" i="4" s="1"/>
  <c r="Z316" i="4"/>
  <c r="AG316" i="4"/>
  <c r="Y316" i="4"/>
  <c r="I316" i="4"/>
  <c r="AF316" i="4"/>
  <c r="X316" i="4"/>
  <c r="J317" i="4"/>
  <c r="AE316" i="4"/>
  <c r="W316" i="4"/>
  <c r="V316" i="4"/>
  <c r="N316" i="4"/>
  <c r="O316" i="4" s="1"/>
  <c r="M316" i="4"/>
  <c r="R316" i="3"/>
  <c r="O315" i="3"/>
  <c r="Q315" i="3" s="1"/>
  <c r="AD314" i="4"/>
  <c r="AC314" i="4"/>
  <c r="AD314" i="3"/>
  <c r="AC314" i="3"/>
  <c r="AC314" i="2"/>
  <c r="AD314" i="2"/>
  <c r="R316" i="2"/>
  <c r="O315" i="2"/>
  <c r="Q315" i="2" s="1"/>
  <c r="J318" i="4" l="1"/>
  <c r="AE317" i="4"/>
  <c r="W317" i="4"/>
  <c r="V317" i="4"/>
  <c r="N317" i="4"/>
  <c r="O317" i="4" s="1"/>
  <c r="M317" i="4"/>
  <c r="AB317" i="4"/>
  <c r="L317" i="4"/>
  <c r="AI317" i="4"/>
  <c r="AK317" i="4" s="1"/>
  <c r="AA317" i="4"/>
  <c r="S317" i="4"/>
  <c r="T317" i="4" s="1"/>
  <c r="K317" i="4"/>
  <c r="AH317" i="4"/>
  <c r="AJ317" i="4" s="1"/>
  <c r="Z317" i="4"/>
  <c r="AG317" i="4"/>
  <c r="Y317" i="4"/>
  <c r="I317" i="4"/>
  <c r="AF317" i="4"/>
  <c r="X317" i="4"/>
  <c r="AD315" i="4"/>
  <c r="AC315" i="4"/>
  <c r="R317" i="3"/>
  <c r="O316" i="3"/>
  <c r="Q316" i="3" s="1"/>
  <c r="AC315" i="3"/>
  <c r="AD315" i="3"/>
  <c r="AD315" i="2"/>
  <c r="AC315" i="2"/>
  <c r="V317" i="2"/>
  <c r="N317" i="2"/>
  <c r="M317" i="2"/>
  <c r="AB317" i="2"/>
  <c r="L317" i="2"/>
  <c r="AI317" i="2"/>
  <c r="AK317" i="2" s="1"/>
  <c r="AA317" i="2"/>
  <c r="S317" i="2"/>
  <c r="T317" i="2" s="1"/>
  <c r="K317" i="2"/>
  <c r="AH317" i="2"/>
  <c r="AJ317" i="2" s="1"/>
  <c r="Z317" i="2"/>
  <c r="AG317" i="2"/>
  <c r="Y317" i="2"/>
  <c r="I317" i="2"/>
  <c r="AF317" i="2"/>
  <c r="X317" i="2"/>
  <c r="J318" i="2"/>
  <c r="AE317" i="2"/>
  <c r="W317" i="2"/>
  <c r="R317" i="2"/>
  <c r="O316" i="2"/>
  <c r="Q316" i="2" s="1"/>
  <c r="R317" i="4"/>
  <c r="Q316" i="4"/>
  <c r="AH317" i="3"/>
  <c r="AJ317" i="3" s="1"/>
  <c r="Z317" i="3"/>
  <c r="AG317" i="3"/>
  <c r="Y317" i="3"/>
  <c r="I317" i="3"/>
  <c r="AF317" i="3"/>
  <c r="X317" i="3"/>
  <c r="J318" i="3"/>
  <c r="AE317" i="3"/>
  <c r="W317" i="3"/>
  <c r="V317" i="3"/>
  <c r="N317" i="3"/>
  <c r="M317" i="3"/>
  <c r="AI317" i="3"/>
  <c r="AK317" i="3" s="1"/>
  <c r="AA317" i="3"/>
  <c r="S317" i="3"/>
  <c r="T317" i="3" s="1"/>
  <c r="K317" i="3"/>
  <c r="AB317" i="3"/>
  <c r="L317" i="3"/>
  <c r="R318" i="2" l="1"/>
  <c r="O317" i="2"/>
  <c r="Q317" i="2" s="1"/>
  <c r="AD316" i="3"/>
  <c r="AC316" i="3"/>
  <c r="AD316" i="4"/>
  <c r="AC316" i="4"/>
  <c r="R318" i="4"/>
  <c r="Q317" i="4"/>
  <c r="M318" i="3"/>
  <c r="AB318" i="3"/>
  <c r="L318" i="3"/>
  <c r="AI318" i="3"/>
  <c r="AK318" i="3" s="1"/>
  <c r="AA318" i="3"/>
  <c r="S318" i="3"/>
  <c r="T318" i="3" s="1"/>
  <c r="K318" i="3"/>
  <c r="AH318" i="3"/>
  <c r="AJ318" i="3" s="1"/>
  <c r="Z318" i="3"/>
  <c r="AG318" i="3"/>
  <c r="Y318" i="3"/>
  <c r="I318" i="3"/>
  <c r="AF318" i="3"/>
  <c r="X318" i="3"/>
  <c r="V318" i="3"/>
  <c r="N318" i="3"/>
  <c r="J319" i="3"/>
  <c r="AE318" i="3"/>
  <c r="W318" i="3"/>
  <c r="AG318" i="2"/>
  <c r="Y318" i="2"/>
  <c r="I318" i="2"/>
  <c r="AF318" i="2"/>
  <c r="X318" i="2"/>
  <c r="J319" i="2"/>
  <c r="AE318" i="2"/>
  <c r="W318" i="2"/>
  <c r="V318" i="2"/>
  <c r="N318" i="2"/>
  <c r="M318" i="2"/>
  <c r="AB318" i="2"/>
  <c r="L318" i="2"/>
  <c r="AI318" i="2"/>
  <c r="AK318" i="2" s="1"/>
  <c r="AA318" i="2"/>
  <c r="S318" i="2"/>
  <c r="T318" i="2" s="1"/>
  <c r="K318" i="2"/>
  <c r="AH318" i="2"/>
  <c r="AJ318" i="2" s="1"/>
  <c r="Z318" i="2"/>
  <c r="AD316" i="2"/>
  <c r="AC316" i="2"/>
  <c r="R318" i="3"/>
  <c r="O317" i="3"/>
  <c r="Q317" i="3" s="1"/>
  <c r="AI318" i="4"/>
  <c r="AK318" i="4" s="1"/>
  <c r="AA318" i="4"/>
  <c r="AH318" i="4"/>
  <c r="AJ318" i="4" s="1"/>
  <c r="Z318" i="4"/>
  <c r="AG318" i="4"/>
  <c r="Y318" i="4"/>
  <c r="I318" i="4"/>
  <c r="AF318" i="4"/>
  <c r="X318" i="4"/>
  <c r="J319" i="4"/>
  <c r="AE318" i="4"/>
  <c r="W318" i="4"/>
  <c r="V318" i="4"/>
  <c r="N318" i="4"/>
  <c r="O318" i="4" s="1"/>
  <c r="M318" i="4"/>
  <c r="AB318" i="4"/>
  <c r="L318" i="4"/>
  <c r="S318" i="4"/>
  <c r="T318" i="4" s="1"/>
  <c r="K318" i="4"/>
  <c r="V319" i="4" l="1"/>
  <c r="N319" i="4"/>
  <c r="O319" i="4" s="1"/>
  <c r="M319" i="4"/>
  <c r="AB319" i="4"/>
  <c r="L319" i="4"/>
  <c r="AI319" i="4"/>
  <c r="AK319" i="4" s="1"/>
  <c r="AA319" i="4"/>
  <c r="S319" i="4"/>
  <c r="T319" i="4" s="1"/>
  <c r="K319" i="4"/>
  <c r="AH319" i="4"/>
  <c r="AJ319" i="4" s="1"/>
  <c r="Z319" i="4"/>
  <c r="AG319" i="4"/>
  <c r="Y319" i="4"/>
  <c r="I319" i="4"/>
  <c r="AF319" i="4"/>
  <c r="X319" i="4"/>
  <c r="J320" i="4"/>
  <c r="AE319" i="4"/>
  <c r="W319" i="4"/>
  <c r="AB319" i="2"/>
  <c r="L319" i="2"/>
  <c r="AI319" i="2"/>
  <c r="AK319" i="2" s="1"/>
  <c r="AA319" i="2"/>
  <c r="S319" i="2"/>
  <c r="T319" i="2" s="1"/>
  <c r="K319" i="2"/>
  <c r="AH319" i="2"/>
  <c r="AJ319" i="2" s="1"/>
  <c r="Z319" i="2"/>
  <c r="AG319" i="2"/>
  <c r="Y319" i="2"/>
  <c r="I319" i="2"/>
  <c r="AF319" i="2"/>
  <c r="X319" i="2"/>
  <c r="J320" i="2"/>
  <c r="AE319" i="2"/>
  <c r="W319" i="2"/>
  <c r="V319" i="2"/>
  <c r="N319" i="2"/>
  <c r="M319" i="2"/>
  <c r="AD317" i="3"/>
  <c r="AC317" i="3"/>
  <c r="AF319" i="3"/>
  <c r="X319" i="3"/>
  <c r="J320" i="3"/>
  <c r="AE319" i="3"/>
  <c r="W319" i="3"/>
  <c r="V319" i="3"/>
  <c r="N319" i="3"/>
  <c r="M319" i="3"/>
  <c r="AB319" i="3"/>
  <c r="L319" i="3"/>
  <c r="AI319" i="3"/>
  <c r="AK319" i="3" s="1"/>
  <c r="AA319" i="3"/>
  <c r="S319" i="3"/>
  <c r="T319" i="3" s="1"/>
  <c r="K319" i="3"/>
  <c r="AG319" i="3"/>
  <c r="Y319" i="3"/>
  <c r="I319" i="3"/>
  <c r="AH319" i="3"/>
  <c r="AJ319" i="3" s="1"/>
  <c r="Z319" i="3"/>
  <c r="AD317" i="2"/>
  <c r="AC317" i="2"/>
  <c r="R319" i="2"/>
  <c r="O318" i="2"/>
  <c r="Q318" i="2" s="1"/>
  <c r="R319" i="4"/>
  <c r="Q318" i="4"/>
  <c r="O318" i="3"/>
  <c r="Q318" i="3" s="1"/>
  <c r="R319" i="3"/>
  <c r="AD317" i="4"/>
  <c r="AC317" i="4"/>
  <c r="R320" i="4" l="1"/>
  <c r="Q319" i="4"/>
  <c r="AI320" i="3"/>
  <c r="AK320" i="3" s="1"/>
  <c r="AA320" i="3"/>
  <c r="S320" i="3"/>
  <c r="T320" i="3" s="1"/>
  <c r="K320" i="3"/>
  <c r="AH320" i="3"/>
  <c r="AJ320" i="3" s="1"/>
  <c r="Z320" i="3"/>
  <c r="AG320" i="3"/>
  <c r="Y320" i="3"/>
  <c r="I320" i="3"/>
  <c r="AF320" i="3"/>
  <c r="X320" i="3"/>
  <c r="J321" i="3"/>
  <c r="AE320" i="3"/>
  <c r="W320" i="3"/>
  <c r="V320" i="3"/>
  <c r="N320" i="3"/>
  <c r="AB320" i="3"/>
  <c r="L320" i="3"/>
  <c r="M320" i="3"/>
  <c r="AD318" i="4"/>
  <c r="AC318" i="4"/>
  <c r="J321" i="2"/>
  <c r="AE320" i="2"/>
  <c r="W320" i="2"/>
  <c r="V320" i="2"/>
  <c r="N320" i="2"/>
  <c r="M320" i="2"/>
  <c r="AB320" i="2"/>
  <c r="L320" i="2"/>
  <c r="AI320" i="2"/>
  <c r="AK320" i="2" s="1"/>
  <c r="AA320" i="2"/>
  <c r="S320" i="2"/>
  <c r="T320" i="2" s="1"/>
  <c r="K320" i="2"/>
  <c r="AH320" i="2"/>
  <c r="AJ320" i="2" s="1"/>
  <c r="Z320" i="2"/>
  <c r="AG320" i="2"/>
  <c r="Y320" i="2"/>
  <c r="I320" i="2"/>
  <c r="AF320" i="2"/>
  <c r="X320" i="2"/>
  <c r="AG320" i="4"/>
  <c r="Y320" i="4"/>
  <c r="I320" i="4"/>
  <c r="AF320" i="4"/>
  <c r="X320" i="4"/>
  <c r="J321" i="4"/>
  <c r="AE320" i="4"/>
  <c r="W320" i="4"/>
  <c r="V320" i="4"/>
  <c r="N320" i="4"/>
  <c r="O320" i="4" s="1"/>
  <c r="M320" i="4"/>
  <c r="AB320" i="4"/>
  <c r="L320" i="4"/>
  <c r="AI320" i="4"/>
  <c r="AK320" i="4" s="1"/>
  <c r="AA320" i="4"/>
  <c r="S320" i="4"/>
  <c r="T320" i="4" s="1"/>
  <c r="K320" i="4"/>
  <c r="AH320" i="4"/>
  <c r="AJ320" i="4" s="1"/>
  <c r="Z320" i="4"/>
  <c r="R320" i="2"/>
  <c r="O319" i="2"/>
  <c r="Q319" i="2" s="1"/>
  <c r="AC318" i="3"/>
  <c r="AD318" i="3"/>
  <c r="AD318" i="2"/>
  <c r="AC318" i="2"/>
  <c r="R320" i="3"/>
  <c r="O319" i="3"/>
  <c r="Q319" i="3" s="1"/>
  <c r="V321" i="3" l="1"/>
  <c r="N321" i="3"/>
  <c r="M321" i="3"/>
  <c r="AB321" i="3"/>
  <c r="L321" i="3"/>
  <c r="AI321" i="3"/>
  <c r="AK321" i="3" s="1"/>
  <c r="AA321" i="3"/>
  <c r="S321" i="3"/>
  <c r="T321" i="3" s="1"/>
  <c r="K321" i="3"/>
  <c r="AH321" i="3"/>
  <c r="AJ321" i="3" s="1"/>
  <c r="Z321" i="3"/>
  <c r="AG321" i="3"/>
  <c r="Y321" i="3"/>
  <c r="I321" i="3"/>
  <c r="J322" i="3"/>
  <c r="AE321" i="3"/>
  <c r="W321" i="3"/>
  <c r="AF321" i="3"/>
  <c r="X321" i="3"/>
  <c r="R321" i="2"/>
  <c r="O320" i="2"/>
  <c r="Q320" i="2" s="1"/>
  <c r="R321" i="4"/>
  <c r="Q320" i="4"/>
  <c r="R321" i="3"/>
  <c r="O320" i="3"/>
  <c r="Q320" i="3" s="1"/>
  <c r="AD319" i="3"/>
  <c r="AC319" i="3"/>
  <c r="AD319" i="4"/>
  <c r="AC319" i="4"/>
  <c r="AD319" i="2"/>
  <c r="AC319" i="2"/>
  <c r="AB321" i="4"/>
  <c r="L321" i="4"/>
  <c r="AI321" i="4"/>
  <c r="AK321" i="4" s="1"/>
  <c r="AA321" i="4"/>
  <c r="S321" i="4"/>
  <c r="T321" i="4" s="1"/>
  <c r="K321" i="4"/>
  <c r="AH321" i="4"/>
  <c r="AJ321" i="4" s="1"/>
  <c r="Z321" i="4"/>
  <c r="AG321" i="4"/>
  <c r="Y321" i="4"/>
  <c r="I321" i="4"/>
  <c r="AF321" i="4"/>
  <c r="X321" i="4"/>
  <c r="J322" i="4"/>
  <c r="AE321" i="4"/>
  <c r="W321" i="4"/>
  <c r="V321" i="4"/>
  <c r="N321" i="4"/>
  <c r="O321" i="4" s="1"/>
  <c r="M321" i="4"/>
  <c r="AH321" i="2"/>
  <c r="AJ321" i="2" s="1"/>
  <c r="Z321" i="2"/>
  <c r="AG321" i="2"/>
  <c r="Y321" i="2"/>
  <c r="I321" i="2"/>
  <c r="AF321" i="2"/>
  <c r="X321" i="2"/>
  <c r="J322" i="2"/>
  <c r="AE321" i="2"/>
  <c r="W321" i="2"/>
  <c r="V321" i="2"/>
  <c r="N321" i="2"/>
  <c r="M321" i="2"/>
  <c r="AB321" i="2"/>
  <c r="L321" i="2"/>
  <c r="AI321" i="2"/>
  <c r="AK321" i="2" s="1"/>
  <c r="AA321" i="2"/>
  <c r="S321" i="2"/>
  <c r="T321" i="2" s="1"/>
  <c r="K321" i="2"/>
  <c r="AG322" i="3" l="1"/>
  <c r="Y322" i="3"/>
  <c r="I322" i="3"/>
  <c r="AF322" i="3"/>
  <c r="X322" i="3"/>
  <c r="J323" i="3"/>
  <c r="AE322" i="3"/>
  <c r="W322" i="3"/>
  <c r="V322" i="3"/>
  <c r="N322" i="3"/>
  <c r="M322" i="3"/>
  <c r="AB322" i="3"/>
  <c r="L322" i="3"/>
  <c r="AH322" i="3"/>
  <c r="AJ322" i="3" s="1"/>
  <c r="Z322" i="3"/>
  <c r="AI322" i="3"/>
  <c r="AK322" i="3" s="1"/>
  <c r="AA322" i="3"/>
  <c r="S322" i="3"/>
  <c r="T322" i="3" s="1"/>
  <c r="K322" i="3"/>
  <c r="AI322" i="2"/>
  <c r="AK322" i="2" s="1"/>
  <c r="J323" i="2"/>
  <c r="M322" i="2"/>
  <c r="AB322" i="2"/>
  <c r="L322" i="2"/>
  <c r="AA322" i="2"/>
  <c r="S322" i="2"/>
  <c r="T322" i="2" s="1"/>
  <c r="K322" i="2"/>
  <c r="AH322" i="2"/>
  <c r="AJ322" i="2" s="1"/>
  <c r="Z322" i="2"/>
  <c r="AG322" i="2"/>
  <c r="Y322" i="2"/>
  <c r="I322" i="2"/>
  <c r="AF322" i="2"/>
  <c r="X322" i="2"/>
  <c r="AE322" i="2"/>
  <c r="W322" i="2"/>
  <c r="V322" i="2"/>
  <c r="N322" i="2"/>
  <c r="R322" i="2"/>
  <c r="O321" i="2"/>
  <c r="Q321" i="2" s="1"/>
  <c r="AD320" i="2"/>
  <c r="AC320" i="2"/>
  <c r="R322" i="4"/>
  <c r="Q321" i="4"/>
  <c r="R322" i="3"/>
  <c r="O321" i="3"/>
  <c r="Q321" i="3" s="1"/>
  <c r="J323" i="4"/>
  <c r="AE322" i="4"/>
  <c r="W322" i="4"/>
  <c r="V322" i="4"/>
  <c r="N322" i="4"/>
  <c r="O322" i="4" s="1"/>
  <c r="M322" i="4"/>
  <c r="AB322" i="4"/>
  <c r="L322" i="4"/>
  <c r="AI322" i="4"/>
  <c r="AK322" i="4" s="1"/>
  <c r="AA322" i="4"/>
  <c r="S322" i="4"/>
  <c r="T322" i="4" s="1"/>
  <c r="K322" i="4"/>
  <c r="AH322" i="4"/>
  <c r="AJ322" i="4" s="1"/>
  <c r="Z322" i="4"/>
  <c r="AG322" i="4"/>
  <c r="Y322" i="4"/>
  <c r="I322" i="4"/>
  <c r="AF322" i="4"/>
  <c r="X322" i="4"/>
  <c r="AD320" i="3"/>
  <c r="AC320" i="3"/>
  <c r="AD320" i="4"/>
  <c r="AC320" i="4"/>
  <c r="AD321" i="3" l="1"/>
  <c r="AC321" i="3"/>
  <c r="AF323" i="2"/>
  <c r="V323" i="2"/>
  <c r="N323" i="2"/>
  <c r="AI323" i="2"/>
  <c r="AK323" i="2" s="1"/>
  <c r="AA323" i="2"/>
  <c r="S323" i="2"/>
  <c r="T323" i="2" s="1"/>
  <c r="AH323" i="2"/>
  <c r="AJ323" i="2" s="1"/>
  <c r="Z323" i="2"/>
  <c r="W323" i="2"/>
  <c r="I323" i="2"/>
  <c r="J324" i="2"/>
  <c r="AG323" i="2"/>
  <c r="AE323" i="2"/>
  <c r="AB323" i="2"/>
  <c r="M323" i="2"/>
  <c r="Y323" i="2"/>
  <c r="L323" i="2"/>
  <c r="X323" i="2"/>
  <c r="K323" i="2"/>
  <c r="R323" i="3"/>
  <c r="O322" i="3"/>
  <c r="Q322" i="3" s="1"/>
  <c r="R323" i="4"/>
  <c r="Q322" i="4"/>
  <c r="AH323" i="4"/>
  <c r="AJ323" i="4" s="1"/>
  <c r="Z323" i="4"/>
  <c r="AG323" i="4"/>
  <c r="Y323" i="4"/>
  <c r="I323" i="4"/>
  <c r="AF323" i="4"/>
  <c r="X323" i="4"/>
  <c r="J324" i="4"/>
  <c r="AE323" i="4"/>
  <c r="W323" i="4"/>
  <c r="V323" i="4"/>
  <c r="N323" i="4"/>
  <c r="O323" i="4" s="1"/>
  <c r="M323" i="4"/>
  <c r="AB323" i="4"/>
  <c r="L323" i="4"/>
  <c r="AI323" i="4"/>
  <c r="AK323" i="4" s="1"/>
  <c r="AA323" i="4"/>
  <c r="S323" i="4"/>
  <c r="T323" i="4" s="1"/>
  <c r="K323" i="4"/>
  <c r="R323" i="2"/>
  <c r="O322" i="2"/>
  <c r="Q322" i="2" s="1"/>
  <c r="AB323" i="3"/>
  <c r="L323" i="3"/>
  <c r="AI323" i="3"/>
  <c r="AK323" i="3" s="1"/>
  <c r="AA323" i="3"/>
  <c r="S323" i="3"/>
  <c r="T323" i="3" s="1"/>
  <c r="K323" i="3"/>
  <c r="AH323" i="3"/>
  <c r="AJ323" i="3" s="1"/>
  <c r="Z323" i="3"/>
  <c r="AG323" i="3"/>
  <c r="Y323" i="3"/>
  <c r="I323" i="3"/>
  <c r="AF323" i="3"/>
  <c r="X323" i="3"/>
  <c r="J324" i="3"/>
  <c r="AE323" i="3"/>
  <c r="W323" i="3"/>
  <c r="M323" i="3"/>
  <c r="V323" i="3"/>
  <c r="N323" i="3"/>
  <c r="AD321" i="4"/>
  <c r="AC321" i="4"/>
  <c r="AD321" i="2"/>
  <c r="AC321" i="2"/>
  <c r="AI324" i="2" l="1"/>
  <c r="AK324" i="2" s="1"/>
  <c r="AA324" i="2"/>
  <c r="S324" i="2"/>
  <c r="T324" i="2" s="1"/>
  <c r="K324" i="2"/>
  <c r="AG324" i="2"/>
  <c r="Y324" i="2"/>
  <c r="I324" i="2"/>
  <c r="AF324" i="2"/>
  <c r="X324" i="2"/>
  <c r="J325" i="2"/>
  <c r="AE324" i="2"/>
  <c r="V324" i="2"/>
  <c r="N324" i="2"/>
  <c r="M324" i="2"/>
  <c r="L324" i="2"/>
  <c r="AH324" i="2"/>
  <c r="AJ324" i="2" s="1"/>
  <c r="AB324" i="2"/>
  <c r="Z324" i="2"/>
  <c r="W324" i="2"/>
  <c r="O323" i="2"/>
  <c r="Q323" i="2" s="1"/>
  <c r="R324" i="2"/>
  <c r="R324" i="4"/>
  <c r="Q323" i="4"/>
  <c r="J325" i="3"/>
  <c r="AE324" i="3"/>
  <c r="W324" i="3"/>
  <c r="V324" i="3"/>
  <c r="N324" i="3"/>
  <c r="M324" i="3"/>
  <c r="AB324" i="3"/>
  <c r="L324" i="3"/>
  <c r="AI324" i="3"/>
  <c r="AK324" i="3" s="1"/>
  <c r="AA324" i="3"/>
  <c r="S324" i="3"/>
  <c r="T324" i="3" s="1"/>
  <c r="K324" i="3"/>
  <c r="AH324" i="3"/>
  <c r="AJ324" i="3" s="1"/>
  <c r="Z324" i="3"/>
  <c r="AF324" i="3"/>
  <c r="X324" i="3"/>
  <c r="AG324" i="3"/>
  <c r="Y324" i="3"/>
  <c r="I324" i="3"/>
  <c r="M324" i="4"/>
  <c r="AB324" i="4"/>
  <c r="L324" i="4"/>
  <c r="AI324" i="4"/>
  <c r="AK324" i="4" s="1"/>
  <c r="AA324" i="4"/>
  <c r="S324" i="4"/>
  <c r="T324" i="4" s="1"/>
  <c r="K324" i="4"/>
  <c r="AH324" i="4"/>
  <c r="AJ324" i="4" s="1"/>
  <c r="Z324" i="4"/>
  <c r="AG324" i="4"/>
  <c r="Y324" i="4"/>
  <c r="I324" i="4"/>
  <c r="AF324" i="4"/>
  <c r="X324" i="4"/>
  <c r="J325" i="4"/>
  <c r="AE324" i="4"/>
  <c r="W324" i="4"/>
  <c r="V324" i="4"/>
  <c r="N324" i="4"/>
  <c r="O324" i="4" s="1"/>
  <c r="R324" i="3"/>
  <c r="O323" i="3"/>
  <c r="Q323" i="3" s="1"/>
  <c r="AD322" i="4"/>
  <c r="AC322" i="4"/>
  <c r="AC322" i="2"/>
  <c r="AD322" i="2"/>
  <c r="AD322" i="3"/>
  <c r="AC322" i="3"/>
  <c r="AD323" i="4" l="1"/>
  <c r="AC323" i="4"/>
  <c r="AC323" i="3"/>
  <c r="AD323" i="3"/>
  <c r="R325" i="2"/>
  <c r="O324" i="2"/>
  <c r="Q324" i="2" s="1"/>
  <c r="AD323" i="2"/>
  <c r="AC323" i="2"/>
  <c r="R325" i="3"/>
  <c r="O324" i="3"/>
  <c r="Q324" i="3" s="1"/>
  <c r="R325" i="4"/>
  <c r="Q324" i="4"/>
  <c r="V325" i="2"/>
  <c r="N325" i="2"/>
  <c r="AB325" i="2"/>
  <c r="L325" i="2"/>
  <c r="AI325" i="2"/>
  <c r="AK325" i="2" s="1"/>
  <c r="AA325" i="2"/>
  <c r="S325" i="2"/>
  <c r="T325" i="2" s="1"/>
  <c r="K325" i="2"/>
  <c r="AH325" i="2"/>
  <c r="AJ325" i="2" s="1"/>
  <c r="Z325" i="2"/>
  <c r="AG325" i="2"/>
  <c r="Y325" i="2"/>
  <c r="I325" i="2"/>
  <c r="AF325" i="2"/>
  <c r="X325" i="2"/>
  <c r="J326" i="2"/>
  <c r="AE325" i="2"/>
  <c r="W325" i="2"/>
  <c r="M325" i="2"/>
  <c r="AF325" i="4"/>
  <c r="X325" i="4"/>
  <c r="J326" i="4"/>
  <c r="AE325" i="4"/>
  <c r="W325" i="4"/>
  <c r="V325" i="4"/>
  <c r="N325" i="4"/>
  <c r="O325" i="4" s="1"/>
  <c r="M325" i="4"/>
  <c r="AB325" i="4"/>
  <c r="L325" i="4"/>
  <c r="AI325" i="4"/>
  <c r="AK325" i="4" s="1"/>
  <c r="AA325" i="4"/>
  <c r="S325" i="4"/>
  <c r="T325" i="4" s="1"/>
  <c r="K325" i="4"/>
  <c r="AH325" i="4"/>
  <c r="AJ325" i="4" s="1"/>
  <c r="Z325" i="4"/>
  <c r="AG325" i="4"/>
  <c r="Y325" i="4"/>
  <c r="I325" i="4"/>
  <c r="AH325" i="3"/>
  <c r="AJ325" i="3" s="1"/>
  <c r="Z325" i="3"/>
  <c r="AG325" i="3"/>
  <c r="Y325" i="3"/>
  <c r="I325" i="3"/>
  <c r="AF325" i="3"/>
  <c r="X325" i="3"/>
  <c r="J326" i="3"/>
  <c r="AE325" i="3"/>
  <c r="W325" i="3"/>
  <c r="V325" i="3"/>
  <c r="N325" i="3"/>
  <c r="M325" i="3"/>
  <c r="AI325" i="3"/>
  <c r="AK325" i="3" s="1"/>
  <c r="AA325" i="3"/>
  <c r="S325" i="3"/>
  <c r="T325" i="3" s="1"/>
  <c r="K325" i="3"/>
  <c r="AB325" i="3"/>
  <c r="L325" i="3"/>
  <c r="R326" i="2" l="1"/>
  <c r="O325" i="2"/>
  <c r="Q325" i="2" s="1"/>
  <c r="AD324" i="2"/>
  <c r="AC324" i="2"/>
  <c r="AC324" i="4"/>
  <c r="AD324" i="4"/>
  <c r="M326" i="3"/>
  <c r="AB326" i="3"/>
  <c r="L326" i="3"/>
  <c r="AI326" i="3"/>
  <c r="AK326" i="3" s="1"/>
  <c r="AA326" i="3"/>
  <c r="S326" i="3"/>
  <c r="T326" i="3" s="1"/>
  <c r="K326" i="3"/>
  <c r="AH326" i="3"/>
  <c r="AJ326" i="3" s="1"/>
  <c r="Z326" i="3"/>
  <c r="AG326" i="3"/>
  <c r="Y326" i="3"/>
  <c r="I326" i="3"/>
  <c r="AF326" i="3"/>
  <c r="X326" i="3"/>
  <c r="V326" i="3"/>
  <c r="N326" i="3"/>
  <c r="J327" i="3"/>
  <c r="AE326" i="3"/>
  <c r="W326" i="3"/>
  <c r="AI326" i="4"/>
  <c r="AK326" i="4" s="1"/>
  <c r="AA326" i="4"/>
  <c r="S326" i="4"/>
  <c r="T326" i="4" s="1"/>
  <c r="K326" i="4"/>
  <c r="AH326" i="4"/>
  <c r="AJ326" i="4" s="1"/>
  <c r="Z326" i="4"/>
  <c r="AG326" i="4"/>
  <c r="Y326" i="4"/>
  <c r="I326" i="4"/>
  <c r="AF326" i="4"/>
  <c r="X326" i="4"/>
  <c r="J327" i="4"/>
  <c r="AE326" i="4"/>
  <c r="W326" i="4"/>
  <c r="V326" i="4"/>
  <c r="N326" i="4"/>
  <c r="O326" i="4" s="1"/>
  <c r="M326" i="4"/>
  <c r="AB326" i="4"/>
  <c r="L326" i="4"/>
  <c r="AD324" i="3"/>
  <c r="AC324" i="3"/>
  <c r="R326" i="4"/>
  <c r="Q325" i="4"/>
  <c r="AG326" i="2"/>
  <c r="Y326" i="2"/>
  <c r="I326" i="2"/>
  <c r="J327" i="2"/>
  <c r="AE326" i="2"/>
  <c r="W326" i="2"/>
  <c r="V326" i="2"/>
  <c r="N326" i="2"/>
  <c r="M326" i="2"/>
  <c r="AB326" i="2"/>
  <c r="L326" i="2"/>
  <c r="AI326" i="2"/>
  <c r="AK326" i="2" s="1"/>
  <c r="AA326" i="2"/>
  <c r="S326" i="2"/>
  <c r="T326" i="2" s="1"/>
  <c r="K326" i="2"/>
  <c r="AH326" i="2"/>
  <c r="AJ326" i="2" s="1"/>
  <c r="AF326" i="2"/>
  <c r="Z326" i="2"/>
  <c r="X326" i="2"/>
  <c r="R326" i="3"/>
  <c r="O325" i="3"/>
  <c r="Q325" i="3" s="1"/>
  <c r="R327" i="3" l="1"/>
  <c r="O326" i="3"/>
  <c r="Q326" i="3" s="1"/>
  <c r="AD325" i="3"/>
  <c r="AC325" i="3"/>
  <c r="AB327" i="2"/>
  <c r="L327" i="2"/>
  <c r="AH327" i="2"/>
  <c r="AJ327" i="2" s="1"/>
  <c r="Z327" i="2"/>
  <c r="AG327" i="2"/>
  <c r="Y327" i="2"/>
  <c r="I327" i="2"/>
  <c r="AF327" i="2"/>
  <c r="X327" i="2"/>
  <c r="J328" i="2"/>
  <c r="AE327" i="2"/>
  <c r="W327" i="2"/>
  <c r="V327" i="2"/>
  <c r="N327" i="2"/>
  <c r="M327" i="2"/>
  <c r="K327" i="2"/>
  <c r="AI327" i="2"/>
  <c r="AK327" i="2" s="1"/>
  <c r="AA327" i="2"/>
  <c r="S327" i="2"/>
  <c r="T327" i="2" s="1"/>
  <c r="AD325" i="4"/>
  <c r="AC325" i="4"/>
  <c r="AD325" i="2"/>
  <c r="AC325" i="2"/>
  <c r="V327" i="4"/>
  <c r="N327" i="4"/>
  <c r="O327" i="4" s="1"/>
  <c r="M327" i="4"/>
  <c r="AB327" i="4"/>
  <c r="L327" i="4"/>
  <c r="AI327" i="4"/>
  <c r="AK327" i="4" s="1"/>
  <c r="AA327" i="4"/>
  <c r="S327" i="4"/>
  <c r="T327" i="4" s="1"/>
  <c r="K327" i="4"/>
  <c r="AH327" i="4"/>
  <c r="AJ327" i="4" s="1"/>
  <c r="Z327" i="4"/>
  <c r="AG327" i="4"/>
  <c r="Y327" i="4"/>
  <c r="I327" i="4"/>
  <c r="AF327" i="4"/>
  <c r="X327" i="4"/>
  <c r="J328" i="4"/>
  <c r="AE327" i="4"/>
  <c r="W327" i="4"/>
  <c r="R327" i="2"/>
  <c r="O326" i="2"/>
  <c r="Q326" i="2" s="1"/>
  <c r="R327" i="4"/>
  <c r="Q326" i="4"/>
  <c r="AF327" i="3"/>
  <c r="X327" i="3"/>
  <c r="J328" i="3"/>
  <c r="AE327" i="3"/>
  <c r="W327" i="3"/>
  <c r="V327" i="3"/>
  <c r="N327" i="3"/>
  <c r="M327" i="3"/>
  <c r="AB327" i="3"/>
  <c r="L327" i="3"/>
  <c r="AI327" i="3"/>
  <c r="AK327" i="3" s="1"/>
  <c r="AA327" i="3"/>
  <c r="S327" i="3"/>
  <c r="T327" i="3" s="1"/>
  <c r="K327" i="3"/>
  <c r="AG327" i="3"/>
  <c r="Y327" i="3"/>
  <c r="I327" i="3"/>
  <c r="AH327" i="3"/>
  <c r="AJ327" i="3" s="1"/>
  <c r="Z327" i="3"/>
  <c r="R328" i="4" l="1"/>
  <c r="Q327" i="4"/>
  <c r="AI328" i="3"/>
  <c r="AK328" i="3" s="1"/>
  <c r="AA328" i="3"/>
  <c r="S328" i="3"/>
  <c r="T328" i="3" s="1"/>
  <c r="K328" i="3"/>
  <c r="AH328" i="3"/>
  <c r="AJ328" i="3" s="1"/>
  <c r="Z328" i="3"/>
  <c r="AG328" i="3"/>
  <c r="Y328" i="3"/>
  <c r="I328" i="3"/>
  <c r="AF328" i="3"/>
  <c r="X328" i="3"/>
  <c r="J329" i="3"/>
  <c r="AE328" i="3"/>
  <c r="W328" i="3"/>
  <c r="V328" i="3"/>
  <c r="N328" i="3"/>
  <c r="AB328" i="3"/>
  <c r="L328" i="3"/>
  <c r="M328" i="3"/>
  <c r="J329" i="2"/>
  <c r="AE328" i="2"/>
  <c r="W328" i="2"/>
  <c r="M328" i="2"/>
  <c r="AB328" i="2"/>
  <c r="L328" i="2"/>
  <c r="AI328" i="2"/>
  <c r="AK328" i="2" s="1"/>
  <c r="AA328" i="2"/>
  <c r="S328" i="2"/>
  <c r="T328" i="2" s="1"/>
  <c r="K328" i="2"/>
  <c r="AH328" i="2"/>
  <c r="AJ328" i="2" s="1"/>
  <c r="Z328" i="2"/>
  <c r="AG328" i="2"/>
  <c r="Y328" i="2"/>
  <c r="I328" i="2"/>
  <c r="N328" i="2"/>
  <c r="AF328" i="2"/>
  <c r="X328" i="2"/>
  <c r="V328" i="2"/>
  <c r="AG328" i="4"/>
  <c r="Y328" i="4"/>
  <c r="I328" i="4"/>
  <c r="AF328" i="4"/>
  <c r="X328" i="4"/>
  <c r="J329" i="4"/>
  <c r="AE328" i="4"/>
  <c r="W328" i="4"/>
  <c r="V328" i="4"/>
  <c r="N328" i="4"/>
  <c r="O328" i="4" s="1"/>
  <c r="M328" i="4"/>
  <c r="AB328" i="4"/>
  <c r="L328" i="4"/>
  <c r="AI328" i="4"/>
  <c r="AK328" i="4" s="1"/>
  <c r="AA328" i="4"/>
  <c r="S328" i="4"/>
  <c r="T328" i="4" s="1"/>
  <c r="K328" i="4"/>
  <c r="AH328" i="4"/>
  <c r="AJ328" i="4" s="1"/>
  <c r="Z328" i="4"/>
  <c r="AD326" i="4"/>
  <c r="AC326" i="4"/>
  <c r="R328" i="3"/>
  <c r="O327" i="3"/>
  <c r="Q327" i="3" s="1"/>
  <c r="AD326" i="2"/>
  <c r="AC326" i="2"/>
  <c r="R328" i="2"/>
  <c r="O327" i="2"/>
  <c r="Q327" i="2" s="1"/>
  <c r="AC326" i="3"/>
  <c r="AD326" i="3"/>
  <c r="AD327" i="3" l="1"/>
  <c r="AC327" i="3"/>
  <c r="AH329" i="2"/>
  <c r="AJ329" i="2" s="1"/>
  <c r="Z329" i="2"/>
  <c r="AF329" i="2"/>
  <c r="X329" i="2"/>
  <c r="J330" i="2"/>
  <c r="AE329" i="2"/>
  <c r="W329" i="2"/>
  <c r="V329" i="2"/>
  <c r="N329" i="2"/>
  <c r="M329" i="2"/>
  <c r="AB329" i="2"/>
  <c r="L329" i="2"/>
  <c r="S329" i="2"/>
  <c r="T329" i="2" s="1"/>
  <c r="K329" i="2"/>
  <c r="I329" i="2"/>
  <c r="AI329" i="2"/>
  <c r="AK329" i="2" s="1"/>
  <c r="AG329" i="2"/>
  <c r="AA329" i="2"/>
  <c r="Y329" i="2"/>
  <c r="V329" i="3"/>
  <c r="N329" i="3"/>
  <c r="M329" i="3"/>
  <c r="AB329" i="3"/>
  <c r="L329" i="3"/>
  <c r="AI329" i="3"/>
  <c r="AK329" i="3" s="1"/>
  <c r="AA329" i="3"/>
  <c r="S329" i="3"/>
  <c r="T329" i="3" s="1"/>
  <c r="K329" i="3"/>
  <c r="AH329" i="3"/>
  <c r="AJ329" i="3" s="1"/>
  <c r="Z329" i="3"/>
  <c r="AG329" i="3"/>
  <c r="Y329" i="3"/>
  <c r="I329" i="3"/>
  <c r="J330" i="3"/>
  <c r="AE329" i="3"/>
  <c r="W329" i="3"/>
  <c r="AF329" i="3"/>
  <c r="X329" i="3"/>
  <c r="R329" i="2"/>
  <c r="O328" i="2"/>
  <c r="Q328" i="2" s="1"/>
  <c r="R329" i="3"/>
  <c r="O328" i="3"/>
  <c r="Q328" i="3" s="1"/>
  <c r="AD327" i="4"/>
  <c r="AC327" i="4"/>
  <c r="AB329" i="4"/>
  <c r="L329" i="4"/>
  <c r="AI329" i="4"/>
  <c r="AK329" i="4" s="1"/>
  <c r="AA329" i="4"/>
  <c r="S329" i="4"/>
  <c r="T329" i="4" s="1"/>
  <c r="K329" i="4"/>
  <c r="AH329" i="4"/>
  <c r="AJ329" i="4" s="1"/>
  <c r="Z329" i="4"/>
  <c r="AG329" i="4"/>
  <c r="Y329" i="4"/>
  <c r="I329" i="4"/>
  <c r="AF329" i="4"/>
  <c r="X329" i="4"/>
  <c r="J330" i="4"/>
  <c r="AE329" i="4"/>
  <c r="W329" i="4"/>
  <c r="V329" i="4"/>
  <c r="N329" i="4"/>
  <c r="O329" i="4" s="1"/>
  <c r="M329" i="4"/>
  <c r="AD327" i="2"/>
  <c r="AC327" i="2"/>
  <c r="R329" i="4"/>
  <c r="Q328" i="4"/>
  <c r="R330" i="3" l="1"/>
  <c r="O329" i="3"/>
  <c r="Q329" i="3" s="1"/>
  <c r="M330" i="2"/>
  <c r="AI330" i="2"/>
  <c r="AK330" i="2" s="1"/>
  <c r="AA330" i="2"/>
  <c r="S330" i="2"/>
  <c r="T330" i="2" s="1"/>
  <c r="K330" i="2"/>
  <c r="AH330" i="2"/>
  <c r="AJ330" i="2" s="1"/>
  <c r="Z330" i="2"/>
  <c r="AG330" i="2"/>
  <c r="Y330" i="2"/>
  <c r="I330" i="2"/>
  <c r="AF330" i="2"/>
  <c r="X330" i="2"/>
  <c r="J331" i="2"/>
  <c r="AE330" i="2"/>
  <c r="W330" i="2"/>
  <c r="V330" i="2"/>
  <c r="N330" i="2"/>
  <c r="L330" i="2"/>
  <c r="AB330" i="2"/>
  <c r="J331" i="4"/>
  <c r="AE330" i="4"/>
  <c r="W330" i="4"/>
  <c r="V330" i="4"/>
  <c r="N330" i="4"/>
  <c r="O330" i="4" s="1"/>
  <c r="M330" i="4"/>
  <c r="AB330" i="4"/>
  <c r="L330" i="4"/>
  <c r="AI330" i="4"/>
  <c r="AK330" i="4" s="1"/>
  <c r="AA330" i="4"/>
  <c r="S330" i="4"/>
  <c r="T330" i="4" s="1"/>
  <c r="K330" i="4"/>
  <c r="AH330" i="4"/>
  <c r="AJ330" i="4" s="1"/>
  <c r="Z330" i="4"/>
  <c r="AG330" i="4"/>
  <c r="Y330" i="4"/>
  <c r="I330" i="4"/>
  <c r="AF330" i="4"/>
  <c r="X330" i="4"/>
  <c r="AG330" i="3"/>
  <c r="Y330" i="3"/>
  <c r="I330" i="3"/>
  <c r="AF330" i="3"/>
  <c r="X330" i="3"/>
  <c r="J331" i="3"/>
  <c r="AE330" i="3"/>
  <c r="W330" i="3"/>
  <c r="V330" i="3"/>
  <c r="N330" i="3"/>
  <c r="M330" i="3"/>
  <c r="AB330" i="3"/>
  <c r="L330" i="3"/>
  <c r="AH330" i="3"/>
  <c r="AJ330" i="3" s="1"/>
  <c r="Z330" i="3"/>
  <c r="K330" i="3"/>
  <c r="AI330" i="3"/>
  <c r="AK330" i="3" s="1"/>
  <c r="AA330" i="3"/>
  <c r="S330" i="3"/>
  <c r="T330" i="3" s="1"/>
  <c r="AD328" i="4"/>
  <c r="AC328" i="4"/>
  <c r="R330" i="2"/>
  <c r="O329" i="2"/>
  <c r="Q329" i="2" s="1"/>
  <c r="AC328" i="2"/>
  <c r="AD328" i="2"/>
  <c r="AD328" i="3"/>
  <c r="AC328" i="3"/>
  <c r="R330" i="4"/>
  <c r="Q329" i="4"/>
  <c r="AF331" i="2" l="1"/>
  <c r="X331" i="2"/>
  <c r="V331" i="2"/>
  <c r="N331" i="2"/>
  <c r="M331" i="2"/>
  <c r="AB331" i="2"/>
  <c r="L331" i="2"/>
  <c r="AI331" i="2"/>
  <c r="AK331" i="2" s="1"/>
  <c r="AA331" i="2"/>
  <c r="S331" i="2"/>
  <c r="T331" i="2" s="1"/>
  <c r="K331" i="2"/>
  <c r="AH331" i="2"/>
  <c r="AJ331" i="2" s="1"/>
  <c r="Z331" i="2"/>
  <c r="Y331" i="2"/>
  <c r="W331" i="2"/>
  <c r="I331" i="2"/>
  <c r="J332" i="2"/>
  <c r="AG331" i="2"/>
  <c r="AE331" i="2"/>
  <c r="AH331" i="4"/>
  <c r="AJ331" i="4" s="1"/>
  <c r="Z331" i="4"/>
  <c r="AG331" i="4"/>
  <c r="Y331" i="4"/>
  <c r="I331" i="4"/>
  <c r="AF331" i="4"/>
  <c r="X331" i="4"/>
  <c r="J332" i="4"/>
  <c r="AE331" i="4"/>
  <c r="W331" i="4"/>
  <c r="V331" i="4"/>
  <c r="N331" i="4"/>
  <c r="O331" i="4" s="1"/>
  <c r="M331" i="4"/>
  <c r="AB331" i="4"/>
  <c r="L331" i="4"/>
  <c r="AI331" i="4"/>
  <c r="AK331" i="4" s="1"/>
  <c r="AA331" i="4"/>
  <c r="S331" i="4"/>
  <c r="T331" i="4" s="1"/>
  <c r="K331" i="4"/>
  <c r="AB331" i="3"/>
  <c r="L331" i="3"/>
  <c r="AI331" i="3"/>
  <c r="AK331" i="3" s="1"/>
  <c r="AA331" i="3"/>
  <c r="S331" i="3"/>
  <c r="T331" i="3" s="1"/>
  <c r="K331" i="3"/>
  <c r="AH331" i="3"/>
  <c r="AJ331" i="3" s="1"/>
  <c r="Z331" i="3"/>
  <c r="AG331" i="3"/>
  <c r="Y331" i="3"/>
  <c r="I331" i="3"/>
  <c r="AF331" i="3"/>
  <c r="X331" i="3"/>
  <c r="J332" i="3"/>
  <c r="AE331" i="3"/>
  <c r="W331" i="3"/>
  <c r="M331" i="3"/>
  <c r="V331" i="3"/>
  <c r="N331" i="3"/>
  <c r="R331" i="2"/>
  <c r="O330" i="2"/>
  <c r="Q330" i="2" s="1"/>
  <c r="AD329" i="4"/>
  <c r="AC329" i="4"/>
  <c r="R331" i="3"/>
  <c r="O330" i="3"/>
  <c r="Q330" i="3" s="1"/>
  <c r="R331" i="4"/>
  <c r="Q330" i="4"/>
  <c r="AD329" i="3"/>
  <c r="AC329" i="3"/>
  <c r="AD329" i="2"/>
  <c r="AC329" i="2"/>
  <c r="J333" i="3" l="1"/>
  <c r="AE332" i="3"/>
  <c r="W332" i="3"/>
  <c r="V332" i="3"/>
  <c r="N332" i="3"/>
  <c r="M332" i="3"/>
  <c r="AB332" i="3"/>
  <c r="L332" i="3"/>
  <c r="AI332" i="3"/>
  <c r="AK332" i="3" s="1"/>
  <c r="AA332" i="3"/>
  <c r="S332" i="3"/>
  <c r="T332" i="3" s="1"/>
  <c r="K332" i="3"/>
  <c r="AH332" i="3"/>
  <c r="AJ332" i="3" s="1"/>
  <c r="Z332" i="3"/>
  <c r="AF332" i="3"/>
  <c r="X332" i="3"/>
  <c r="I332" i="3"/>
  <c r="AG332" i="3"/>
  <c r="Y332" i="3"/>
  <c r="M332" i="4"/>
  <c r="AB332" i="4"/>
  <c r="L332" i="4"/>
  <c r="AI332" i="4"/>
  <c r="AK332" i="4" s="1"/>
  <c r="AA332" i="4"/>
  <c r="S332" i="4"/>
  <c r="T332" i="4" s="1"/>
  <c r="K332" i="4"/>
  <c r="AH332" i="4"/>
  <c r="AJ332" i="4" s="1"/>
  <c r="Z332" i="4"/>
  <c r="AG332" i="4"/>
  <c r="Y332" i="4"/>
  <c r="I332" i="4"/>
  <c r="AF332" i="4"/>
  <c r="X332" i="4"/>
  <c r="J333" i="4"/>
  <c r="AE332" i="4"/>
  <c r="W332" i="4"/>
  <c r="V332" i="4"/>
  <c r="N332" i="4"/>
  <c r="O332" i="4" s="1"/>
  <c r="R332" i="2"/>
  <c r="O331" i="2"/>
  <c r="Q331" i="2" s="1"/>
  <c r="R332" i="3"/>
  <c r="O331" i="3"/>
  <c r="Q331" i="3" s="1"/>
  <c r="AC330" i="2"/>
  <c r="AD330" i="2"/>
  <c r="AD330" i="4"/>
  <c r="AC330" i="4"/>
  <c r="AD330" i="3"/>
  <c r="AC330" i="3"/>
  <c r="R332" i="4"/>
  <c r="Q331" i="4"/>
  <c r="AI332" i="2"/>
  <c r="AK332" i="2" s="1"/>
  <c r="AA332" i="2"/>
  <c r="S332" i="2"/>
  <c r="T332" i="2" s="1"/>
  <c r="K332" i="2"/>
  <c r="AG332" i="2"/>
  <c r="Y332" i="2"/>
  <c r="I332" i="2"/>
  <c r="AF332" i="2"/>
  <c r="X332" i="2"/>
  <c r="J333" i="2"/>
  <c r="AE332" i="2"/>
  <c r="W332" i="2"/>
  <c r="V332" i="2"/>
  <c r="N332" i="2"/>
  <c r="M332" i="2"/>
  <c r="AB332" i="2"/>
  <c r="Z332" i="2"/>
  <c r="L332" i="2"/>
  <c r="AH332" i="2"/>
  <c r="AJ332" i="2" s="1"/>
  <c r="R333" i="4" l="1"/>
  <c r="Q332" i="4"/>
  <c r="R333" i="3"/>
  <c r="O332" i="3"/>
  <c r="Q332" i="3" s="1"/>
  <c r="R333" i="2"/>
  <c r="O332" i="2"/>
  <c r="Q332" i="2" s="1"/>
  <c r="AD331" i="4"/>
  <c r="AC331" i="4"/>
  <c r="AC331" i="3"/>
  <c r="AD331" i="3"/>
  <c r="AF333" i="4"/>
  <c r="X333" i="4"/>
  <c r="J334" i="4"/>
  <c r="AE333" i="4"/>
  <c r="W333" i="4"/>
  <c r="V333" i="4"/>
  <c r="N333" i="4"/>
  <c r="O333" i="4" s="1"/>
  <c r="M333" i="4"/>
  <c r="AB333" i="4"/>
  <c r="L333" i="4"/>
  <c r="AI333" i="4"/>
  <c r="AK333" i="4" s="1"/>
  <c r="AA333" i="4"/>
  <c r="S333" i="4"/>
  <c r="T333" i="4" s="1"/>
  <c r="K333" i="4"/>
  <c r="AH333" i="4"/>
  <c r="AJ333" i="4" s="1"/>
  <c r="Z333" i="4"/>
  <c r="AG333" i="4"/>
  <c r="Y333" i="4"/>
  <c r="I333" i="4"/>
  <c r="V333" i="2"/>
  <c r="N333" i="2"/>
  <c r="AB333" i="2"/>
  <c r="L333" i="2"/>
  <c r="AI333" i="2"/>
  <c r="AK333" i="2" s="1"/>
  <c r="AA333" i="2"/>
  <c r="S333" i="2"/>
  <c r="T333" i="2" s="1"/>
  <c r="K333" i="2"/>
  <c r="AH333" i="2"/>
  <c r="AJ333" i="2" s="1"/>
  <c r="Z333" i="2"/>
  <c r="AG333" i="2"/>
  <c r="Y333" i="2"/>
  <c r="I333" i="2"/>
  <c r="AF333" i="2"/>
  <c r="X333" i="2"/>
  <c r="AE333" i="2"/>
  <c r="W333" i="2"/>
  <c r="M333" i="2"/>
  <c r="J334" i="2"/>
  <c r="AD331" i="2"/>
  <c r="AC331" i="2"/>
  <c r="AH333" i="3"/>
  <c r="AJ333" i="3" s="1"/>
  <c r="Z333" i="3"/>
  <c r="AG333" i="3"/>
  <c r="Y333" i="3"/>
  <c r="I333" i="3"/>
  <c r="AF333" i="3"/>
  <c r="X333" i="3"/>
  <c r="J334" i="3"/>
  <c r="AE333" i="3"/>
  <c r="W333" i="3"/>
  <c r="V333" i="3"/>
  <c r="N333" i="3"/>
  <c r="M333" i="3"/>
  <c r="AI333" i="3"/>
  <c r="AK333" i="3" s="1"/>
  <c r="AA333" i="3"/>
  <c r="S333" i="3"/>
  <c r="T333" i="3" s="1"/>
  <c r="K333" i="3"/>
  <c r="AB333" i="3"/>
  <c r="L333" i="3"/>
  <c r="J335" i="4" l="1"/>
  <c r="AI334" i="4"/>
  <c r="AK334" i="4" s="1"/>
  <c r="AA334" i="4"/>
  <c r="S334" i="4"/>
  <c r="T334" i="4" s="1"/>
  <c r="K334" i="4"/>
  <c r="AH334" i="4"/>
  <c r="AJ334" i="4" s="1"/>
  <c r="Z334" i="4"/>
  <c r="AG334" i="4"/>
  <c r="Y334" i="4"/>
  <c r="I334" i="4"/>
  <c r="AF334" i="4"/>
  <c r="X334" i="4"/>
  <c r="AE334" i="4"/>
  <c r="W334" i="4"/>
  <c r="V334" i="4"/>
  <c r="N334" i="4"/>
  <c r="O334" i="4" s="1"/>
  <c r="M334" i="4"/>
  <c r="AB334" i="4"/>
  <c r="L334" i="4"/>
  <c r="AD332" i="2"/>
  <c r="AC332" i="2"/>
  <c r="AD332" i="3"/>
  <c r="AC332" i="3"/>
  <c r="R334" i="4"/>
  <c r="Q333" i="4"/>
  <c r="M334" i="3"/>
  <c r="AB334" i="3"/>
  <c r="L334" i="3"/>
  <c r="AI334" i="3"/>
  <c r="AK334" i="3" s="1"/>
  <c r="AA334" i="3"/>
  <c r="S334" i="3"/>
  <c r="T334" i="3" s="1"/>
  <c r="K334" i="3"/>
  <c r="AH334" i="3"/>
  <c r="AJ334" i="3" s="1"/>
  <c r="Z334" i="3"/>
  <c r="AG334" i="3"/>
  <c r="Y334" i="3"/>
  <c r="I334" i="3"/>
  <c r="AF334" i="3"/>
  <c r="X334" i="3"/>
  <c r="V334" i="3"/>
  <c r="N334" i="3"/>
  <c r="W334" i="3"/>
  <c r="J335" i="3"/>
  <c r="AE334" i="3"/>
  <c r="AC332" i="4"/>
  <c r="AD332" i="4"/>
  <c r="R334" i="2"/>
  <c r="O333" i="2"/>
  <c r="Q333" i="2" s="1"/>
  <c r="AG334" i="2"/>
  <c r="Y334" i="2"/>
  <c r="I334" i="2"/>
  <c r="J335" i="2"/>
  <c r="AE334" i="2"/>
  <c r="W334" i="2"/>
  <c r="V334" i="2"/>
  <c r="N334" i="2"/>
  <c r="M334" i="2"/>
  <c r="AB334" i="2"/>
  <c r="L334" i="2"/>
  <c r="AI334" i="2"/>
  <c r="AK334" i="2" s="1"/>
  <c r="AA334" i="2"/>
  <c r="S334" i="2"/>
  <c r="T334" i="2" s="1"/>
  <c r="K334" i="2"/>
  <c r="AH334" i="2"/>
  <c r="AJ334" i="2" s="1"/>
  <c r="AF334" i="2"/>
  <c r="Z334" i="2"/>
  <c r="X334" i="2"/>
  <c r="R334" i="3"/>
  <c r="O333" i="3"/>
  <c r="Q333" i="3" s="1"/>
  <c r="R335" i="4" l="1"/>
  <c r="Q334" i="4"/>
  <c r="AD333" i="3"/>
  <c r="AC333" i="3"/>
  <c r="AF335" i="3"/>
  <c r="X335" i="3"/>
  <c r="J336" i="3"/>
  <c r="AE335" i="3"/>
  <c r="W335" i="3"/>
  <c r="V335" i="3"/>
  <c r="N335" i="3"/>
  <c r="M335" i="3"/>
  <c r="AB335" i="3"/>
  <c r="L335" i="3"/>
  <c r="AI335" i="3"/>
  <c r="AK335" i="3" s="1"/>
  <c r="AA335" i="3"/>
  <c r="S335" i="3"/>
  <c r="T335" i="3" s="1"/>
  <c r="K335" i="3"/>
  <c r="AG335" i="3"/>
  <c r="Y335" i="3"/>
  <c r="I335" i="3"/>
  <c r="AH335" i="3"/>
  <c r="AJ335" i="3" s="1"/>
  <c r="Z335" i="3"/>
  <c r="AB335" i="2"/>
  <c r="L335" i="2"/>
  <c r="AH335" i="2"/>
  <c r="AJ335" i="2" s="1"/>
  <c r="Z335" i="2"/>
  <c r="AG335" i="2"/>
  <c r="Y335" i="2"/>
  <c r="I335" i="2"/>
  <c r="AF335" i="2"/>
  <c r="X335" i="2"/>
  <c r="J336" i="2"/>
  <c r="AE335" i="2"/>
  <c r="W335" i="2"/>
  <c r="V335" i="2"/>
  <c r="N335" i="2"/>
  <c r="AI335" i="2"/>
  <c r="AK335" i="2" s="1"/>
  <c r="AA335" i="2"/>
  <c r="S335" i="2"/>
  <c r="T335" i="2" s="1"/>
  <c r="M335" i="2"/>
  <c r="K335" i="2"/>
  <c r="R335" i="2"/>
  <c r="O334" i="2"/>
  <c r="Q334" i="2" s="1"/>
  <c r="AD333" i="2"/>
  <c r="AC333" i="2"/>
  <c r="AD333" i="4"/>
  <c r="AC333" i="4"/>
  <c r="O334" i="3"/>
  <c r="Q334" i="3" s="1"/>
  <c r="R335" i="3"/>
  <c r="AH335" i="4"/>
  <c r="AJ335" i="4" s="1"/>
  <c r="Z335" i="4"/>
  <c r="AG335" i="4"/>
  <c r="Y335" i="4"/>
  <c r="I335" i="4"/>
  <c r="AF335" i="4"/>
  <c r="X335" i="4"/>
  <c r="M335" i="4"/>
  <c r="V335" i="4"/>
  <c r="AI335" i="4"/>
  <c r="AK335" i="4" s="1"/>
  <c r="S335" i="4"/>
  <c r="T335" i="4" s="1"/>
  <c r="AE335" i="4"/>
  <c r="N335" i="4"/>
  <c r="O335" i="4" s="1"/>
  <c r="AB335" i="4"/>
  <c r="L335" i="4"/>
  <c r="AA335" i="4"/>
  <c r="K335" i="4"/>
  <c r="J336" i="4"/>
  <c r="W335" i="4"/>
  <c r="J337" i="4" l="1"/>
  <c r="AE336" i="4"/>
  <c r="W336" i="4"/>
  <c r="V336" i="4"/>
  <c r="N336" i="4"/>
  <c r="O336" i="4" s="1"/>
  <c r="M336" i="4"/>
  <c r="AB336" i="4"/>
  <c r="L336" i="4"/>
  <c r="AI336" i="4"/>
  <c r="AK336" i="4" s="1"/>
  <c r="AA336" i="4"/>
  <c r="S336" i="4"/>
  <c r="T336" i="4" s="1"/>
  <c r="K336" i="4"/>
  <c r="AF336" i="4"/>
  <c r="X336" i="4"/>
  <c r="I336" i="4"/>
  <c r="AH336" i="4"/>
  <c r="AJ336" i="4" s="1"/>
  <c r="AG336" i="4"/>
  <c r="Z336" i="4"/>
  <c r="Y336" i="4"/>
  <c r="AD334" i="2"/>
  <c r="AC334" i="2"/>
  <c r="AI336" i="3"/>
  <c r="AK336" i="3" s="1"/>
  <c r="AA336" i="3"/>
  <c r="S336" i="3"/>
  <c r="T336" i="3" s="1"/>
  <c r="K336" i="3"/>
  <c r="AH336" i="3"/>
  <c r="AJ336" i="3" s="1"/>
  <c r="Z336" i="3"/>
  <c r="AG336" i="3"/>
  <c r="Y336" i="3"/>
  <c r="I336" i="3"/>
  <c r="AF336" i="3"/>
  <c r="X336" i="3"/>
  <c r="J337" i="3"/>
  <c r="AE336" i="3"/>
  <c r="W336" i="3"/>
  <c r="V336" i="3"/>
  <c r="N336" i="3"/>
  <c r="AB336" i="3"/>
  <c r="L336" i="3"/>
  <c r="M336" i="3"/>
  <c r="R336" i="2"/>
  <c r="O335" i="2"/>
  <c r="Q335" i="2" s="1"/>
  <c r="R336" i="3"/>
  <c r="O335" i="3"/>
  <c r="Q335" i="3" s="1"/>
  <c r="AC334" i="3"/>
  <c r="AD334" i="3"/>
  <c r="AD334" i="4"/>
  <c r="AC334" i="4"/>
  <c r="Q335" i="4"/>
  <c r="R336" i="4"/>
  <c r="J337" i="2"/>
  <c r="AE336" i="2"/>
  <c r="W336" i="2"/>
  <c r="M336" i="2"/>
  <c r="AB336" i="2"/>
  <c r="L336" i="2"/>
  <c r="AI336" i="2"/>
  <c r="AK336" i="2" s="1"/>
  <c r="AA336" i="2"/>
  <c r="S336" i="2"/>
  <c r="T336" i="2" s="1"/>
  <c r="K336" i="2"/>
  <c r="AH336" i="2"/>
  <c r="AJ336" i="2" s="1"/>
  <c r="Z336" i="2"/>
  <c r="AG336" i="2"/>
  <c r="Y336" i="2"/>
  <c r="I336" i="2"/>
  <c r="AF336" i="2"/>
  <c r="X336" i="2"/>
  <c r="V336" i="2"/>
  <c r="N336" i="2"/>
  <c r="R337" i="2" l="1"/>
  <c r="O336" i="2"/>
  <c r="Q336" i="2" s="1"/>
  <c r="AD335" i="3"/>
  <c r="AC335" i="3"/>
  <c r="R337" i="4"/>
  <c r="Q336" i="4"/>
  <c r="R337" i="3"/>
  <c r="O336" i="3"/>
  <c r="Q336" i="3" s="1"/>
  <c r="AH337" i="2"/>
  <c r="AJ337" i="2" s="1"/>
  <c r="Z337" i="2"/>
  <c r="AF337" i="2"/>
  <c r="X337" i="2"/>
  <c r="J338" i="2"/>
  <c r="AE337" i="2"/>
  <c r="W337" i="2"/>
  <c r="V337" i="2"/>
  <c r="N337" i="2"/>
  <c r="M337" i="2"/>
  <c r="AB337" i="2"/>
  <c r="L337" i="2"/>
  <c r="K337" i="2"/>
  <c r="I337" i="2"/>
  <c r="AI337" i="2"/>
  <c r="AK337" i="2" s="1"/>
  <c r="AG337" i="2"/>
  <c r="AA337" i="2"/>
  <c r="Y337" i="2"/>
  <c r="S337" i="2"/>
  <c r="T337" i="2" s="1"/>
  <c r="AD335" i="2"/>
  <c r="AC335" i="2"/>
  <c r="AC335" i="4"/>
  <c r="AD335" i="4"/>
  <c r="V337" i="3"/>
  <c r="N337" i="3"/>
  <c r="M337" i="3"/>
  <c r="AB337" i="3"/>
  <c r="L337" i="3"/>
  <c r="AI337" i="3"/>
  <c r="AK337" i="3" s="1"/>
  <c r="AA337" i="3"/>
  <c r="S337" i="3"/>
  <c r="T337" i="3" s="1"/>
  <c r="K337" i="3"/>
  <c r="AH337" i="3"/>
  <c r="AJ337" i="3" s="1"/>
  <c r="Z337" i="3"/>
  <c r="AG337" i="3"/>
  <c r="Y337" i="3"/>
  <c r="I337" i="3"/>
  <c r="J338" i="3"/>
  <c r="AE337" i="3"/>
  <c r="W337" i="3"/>
  <c r="AF337" i="3"/>
  <c r="X337" i="3"/>
  <c r="AH337" i="4"/>
  <c r="AJ337" i="4" s="1"/>
  <c r="Z337" i="4"/>
  <c r="AG337" i="4"/>
  <c r="Y337" i="4"/>
  <c r="I337" i="4"/>
  <c r="AF337" i="4"/>
  <c r="X337" i="4"/>
  <c r="J338" i="4"/>
  <c r="AE337" i="4"/>
  <c r="W337" i="4"/>
  <c r="V337" i="4"/>
  <c r="N337" i="4"/>
  <c r="O337" i="4" s="1"/>
  <c r="AI337" i="4"/>
  <c r="AK337" i="4" s="1"/>
  <c r="AA337" i="4"/>
  <c r="S337" i="4"/>
  <c r="T337" i="4" s="1"/>
  <c r="K337" i="4"/>
  <c r="L337" i="4"/>
  <c r="AB337" i="4"/>
  <c r="M337" i="4"/>
  <c r="AD336" i="3" l="1"/>
  <c r="AC336" i="3"/>
  <c r="M338" i="2"/>
  <c r="AI338" i="2"/>
  <c r="AK338" i="2" s="1"/>
  <c r="AA338" i="2"/>
  <c r="S338" i="2"/>
  <c r="T338" i="2" s="1"/>
  <c r="K338" i="2"/>
  <c r="AH338" i="2"/>
  <c r="AJ338" i="2" s="1"/>
  <c r="Z338" i="2"/>
  <c r="AG338" i="2"/>
  <c r="Y338" i="2"/>
  <c r="I338" i="2"/>
  <c r="AF338" i="2"/>
  <c r="X338" i="2"/>
  <c r="J339" i="2"/>
  <c r="AE338" i="2"/>
  <c r="W338" i="2"/>
  <c r="N338" i="2"/>
  <c r="L338" i="2"/>
  <c r="AB338" i="2"/>
  <c r="V338" i="2"/>
  <c r="AD336" i="4"/>
  <c r="AC336" i="4"/>
  <c r="M338" i="4"/>
  <c r="AB338" i="4"/>
  <c r="L338" i="4"/>
  <c r="AI338" i="4"/>
  <c r="AK338" i="4" s="1"/>
  <c r="AA338" i="4"/>
  <c r="S338" i="4"/>
  <c r="T338" i="4" s="1"/>
  <c r="K338" i="4"/>
  <c r="AH338" i="4"/>
  <c r="AJ338" i="4" s="1"/>
  <c r="Z338" i="4"/>
  <c r="AG338" i="4"/>
  <c r="Y338" i="4"/>
  <c r="I338" i="4"/>
  <c r="V338" i="4"/>
  <c r="N338" i="4"/>
  <c r="O338" i="4" s="1"/>
  <c r="J339" i="4"/>
  <c r="AF338" i="4"/>
  <c r="AE338" i="4"/>
  <c r="X338" i="4"/>
  <c r="W338" i="4"/>
  <c r="R338" i="3"/>
  <c r="O337" i="3"/>
  <c r="Q337" i="3" s="1"/>
  <c r="R338" i="2"/>
  <c r="O337" i="2"/>
  <c r="Q337" i="2" s="1"/>
  <c r="AC336" i="2"/>
  <c r="AD336" i="2"/>
  <c r="R338" i="4"/>
  <c r="Q337" i="4"/>
  <c r="AG338" i="3"/>
  <c r="Y338" i="3"/>
  <c r="I338" i="3"/>
  <c r="AF338" i="3"/>
  <c r="X338" i="3"/>
  <c r="J339" i="3"/>
  <c r="AE338" i="3"/>
  <c r="W338" i="3"/>
  <c r="V338" i="3"/>
  <c r="N338" i="3"/>
  <c r="M338" i="3"/>
  <c r="AB338" i="3"/>
  <c r="L338" i="3"/>
  <c r="AH338" i="3"/>
  <c r="AJ338" i="3" s="1"/>
  <c r="Z338" i="3"/>
  <c r="AI338" i="3"/>
  <c r="AK338" i="3" s="1"/>
  <c r="AA338" i="3"/>
  <c r="S338" i="3"/>
  <c r="T338" i="3" s="1"/>
  <c r="K338" i="3"/>
  <c r="AF339" i="2" l="1"/>
  <c r="X339" i="2"/>
  <c r="V339" i="2"/>
  <c r="N339" i="2"/>
  <c r="M339" i="2"/>
  <c r="AB339" i="2"/>
  <c r="L339" i="2"/>
  <c r="AI339" i="2"/>
  <c r="AK339" i="2" s="1"/>
  <c r="AA339" i="2"/>
  <c r="S339" i="2"/>
  <c r="T339" i="2" s="1"/>
  <c r="K339" i="2"/>
  <c r="AH339" i="2"/>
  <c r="AJ339" i="2" s="1"/>
  <c r="Z339" i="2"/>
  <c r="I339" i="2"/>
  <c r="J340" i="2"/>
  <c r="AG339" i="2"/>
  <c r="AE339" i="2"/>
  <c r="Y339" i="2"/>
  <c r="W339" i="2"/>
  <c r="AD337" i="2"/>
  <c r="AC337" i="2"/>
  <c r="R339" i="3"/>
  <c r="O338" i="3"/>
  <c r="Q338" i="3" s="1"/>
  <c r="AD337" i="4"/>
  <c r="AC337" i="4"/>
  <c r="R339" i="4"/>
  <c r="Q338" i="4"/>
  <c r="AB339" i="3"/>
  <c r="L339" i="3"/>
  <c r="AI339" i="3"/>
  <c r="AK339" i="3" s="1"/>
  <c r="AA339" i="3"/>
  <c r="S339" i="3"/>
  <c r="T339" i="3" s="1"/>
  <c r="K339" i="3"/>
  <c r="AH339" i="3"/>
  <c r="AJ339" i="3" s="1"/>
  <c r="Z339" i="3"/>
  <c r="AG339" i="3"/>
  <c r="Y339" i="3"/>
  <c r="I339" i="3"/>
  <c r="AF339" i="3"/>
  <c r="X339" i="3"/>
  <c r="J340" i="3"/>
  <c r="AE339" i="3"/>
  <c r="W339" i="3"/>
  <c r="M339" i="3"/>
  <c r="V339" i="3"/>
  <c r="N339" i="3"/>
  <c r="R339" i="2"/>
  <c r="O338" i="2"/>
  <c r="Q338" i="2" s="1"/>
  <c r="AF339" i="4"/>
  <c r="X339" i="4"/>
  <c r="J340" i="4"/>
  <c r="AE339" i="4"/>
  <c r="W339" i="4"/>
  <c r="V339" i="4"/>
  <c r="N339" i="4"/>
  <c r="O339" i="4" s="1"/>
  <c r="M339" i="4"/>
  <c r="AB339" i="4"/>
  <c r="L339" i="4"/>
  <c r="AG339" i="4"/>
  <c r="Y339" i="4"/>
  <c r="I339" i="4"/>
  <c r="K339" i="4"/>
  <c r="AI339" i="4"/>
  <c r="AK339" i="4" s="1"/>
  <c r="AH339" i="4"/>
  <c r="AJ339" i="4" s="1"/>
  <c r="AA339" i="4"/>
  <c r="Z339" i="4"/>
  <c r="S339" i="4"/>
  <c r="T339" i="4" s="1"/>
  <c r="AD337" i="3"/>
  <c r="AC337" i="3"/>
  <c r="AD338" i="3" l="1"/>
  <c r="AC338" i="3"/>
  <c r="AI340" i="2"/>
  <c r="AK340" i="2" s="1"/>
  <c r="AA340" i="2"/>
  <c r="S340" i="2"/>
  <c r="T340" i="2" s="1"/>
  <c r="K340" i="2"/>
  <c r="AG340" i="2"/>
  <c r="Y340" i="2"/>
  <c r="I340" i="2"/>
  <c r="AF340" i="2"/>
  <c r="X340" i="2"/>
  <c r="J341" i="2"/>
  <c r="AE340" i="2"/>
  <c r="W340" i="2"/>
  <c r="V340" i="2"/>
  <c r="N340" i="2"/>
  <c r="M340" i="2"/>
  <c r="L340" i="2"/>
  <c r="AH340" i="2"/>
  <c r="AJ340" i="2" s="1"/>
  <c r="AB340" i="2"/>
  <c r="Z340" i="2"/>
  <c r="AC338" i="4"/>
  <c r="AD338" i="4"/>
  <c r="R340" i="2"/>
  <c r="O339" i="2"/>
  <c r="Q339" i="2" s="1"/>
  <c r="R340" i="3"/>
  <c r="O339" i="3"/>
  <c r="Q339" i="3" s="1"/>
  <c r="AI340" i="4"/>
  <c r="AK340" i="4" s="1"/>
  <c r="AA340" i="4"/>
  <c r="S340" i="4"/>
  <c r="T340" i="4" s="1"/>
  <c r="K340" i="4"/>
  <c r="AH340" i="4"/>
  <c r="AJ340" i="4" s="1"/>
  <c r="Z340" i="4"/>
  <c r="AG340" i="4"/>
  <c r="Y340" i="4"/>
  <c r="I340" i="4"/>
  <c r="AF340" i="4"/>
  <c r="X340" i="4"/>
  <c r="J341" i="4"/>
  <c r="AE340" i="4"/>
  <c r="W340" i="4"/>
  <c r="AB340" i="4"/>
  <c r="L340" i="4"/>
  <c r="N340" i="4"/>
  <c r="O340" i="4" s="1"/>
  <c r="M340" i="4"/>
  <c r="V340" i="4"/>
  <c r="J341" i="3"/>
  <c r="AE340" i="3"/>
  <c r="W340" i="3"/>
  <c r="V340" i="3"/>
  <c r="N340" i="3"/>
  <c r="M340" i="3"/>
  <c r="AB340" i="3"/>
  <c r="L340" i="3"/>
  <c r="AI340" i="3"/>
  <c r="AK340" i="3" s="1"/>
  <c r="AA340" i="3"/>
  <c r="S340" i="3"/>
  <c r="T340" i="3" s="1"/>
  <c r="K340" i="3"/>
  <c r="AH340" i="3"/>
  <c r="AJ340" i="3" s="1"/>
  <c r="Z340" i="3"/>
  <c r="AF340" i="3"/>
  <c r="X340" i="3"/>
  <c r="AG340" i="3"/>
  <c r="Y340" i="3"/>
  <c r="I340" i="3"/>
  <c r="AC338" i="2"/>
  <c r="AD338" i="2"/>
  <c r="R340" i="4"/>
  <c r="Q339" i="4"/>
  <c r="R341" i="2" l="1"/>
  <c r="O340" i="2"/>
  <c r="Q340" i="2" s="1"/>
  <c r="AC339" i="3"/>
  <c r="AD339" i="3"/>
  <c r="AD339" i="4"/>
  <c r="AC339" i="4"/>
  <c r="R341" i="3"/>
  <c r="O340" i="3"/>
  <c r="Q340" i="3" s="1"/>
  <c r="V341" i="2"/>
  <c r="N341" i="2"/>
  <c r="AB341" i="2"/>
  <c r="L341" i="2"/>
  <c r="AI341" i="2"/>
  <c r="AK341" i="2" s="1"/>
  <c r="AA341" i="2"/>
  <c r="S341" i="2"/>
  <c r="T341" i="2" s="1"/>
  <c r="K341" i="2"/>
  <c r="AH341" i="2"/>
  <c r="AJ341" i="2" s="1"/>
  <c r="Z341" i="2"/>
  <c r="AG341" i="2"/>
  <c r="Y341" i="2"/>
  <c r="I341" i="2"/>
  <c r="AF341" i="2"/>
  <c r="X341" i="2"/>
  <c r="W341" i="2"/>
  <c r="M341" i="2"/>
  <c r="J342" i="2"/>
  <c r="AE341" i="2"/>
  <c r="R341" i="4"/>
  <c r="Q340" i="4"/>
  <c r="AD339" i="2"/>
  <c r="AC339" i="2"/>
  <c r="AH341" i="3"/>
  <c r="AJ341" i="3" s="1"/>
  <c r="Z341" i="3"/>
  <c r="AG341" i="3"/>
  <c r="Y341" i="3"/>
  <c r="I341" i="3"/>
  <c r="AF341" i="3"/>
  <c r="X341" i="3"/>
  <c r="J342" i="3"/>
  <c r="AE341" i="3"/>
  <c r="W341" i="3"/>
  <c r="V341" i="3"/>
  <c r="N341" i="3"/>
  <c r="M341" i="3"/>
  <c r="AI341" i="3"/>
  <c r="AK341" i="3" s="1"/>
  <c r="AA341" i="3"/>
  <c r="S341" i="3"/>
  <c r="T341" i="3" s="1"/>
  <c r="K341" i="3"/>
  <c r="L341" i="3"/>
  <c r="AB341" i="3"/>
  <c r="V341" i="4"/>
  <c r="N341" i="4"/>
  <c r="O341" i="4" s="1"/>
  <c r="M341" i="4"/>
  <c r="AB341" i="4"/>
  <c r="L341" i="4"/>
  <c r="AI341" i="4"/>
  <c r="AK341" i="4" s="1"/>
  <c r="AA341" i="4"/>
  <c r="S341" i="4"/>
  <c r="T341" i="4" s="1"/>
  <c r="K341" i="4"/>
  <c r="AH341" i="4"/>
  <c r="AJ341" i="4" s="1"/>
  <c r="Z341" i="4"/>
  <c r="AF341" i="4"/>
  <c r="X341" i="4"/>
  <c r="J342" i="4"/>
  <c r="AE341" i="4"/>
  <c r="W341" i="4"/>
  <c r="AG341" i="4"/>
  <c r="Y341" i="4"/>
  <c r="I341" i="4"/>
  <c r="AC340" i="4" l="1"/>
  <c r="AD340" i="4"/>
  <c r="R342" i="4"/>
  <c r="Q341" i="4"/>
  <c r="AG342" i="2"/>
  <c r="Y342" i="2"/>
  <c r="I342" i="2"/>
  <c r="J343" i="2"/>
  <c r="AE342" i="2"/>
  <c r="W342" i="2"/>
  <c r="V342" i="2"/>
  <c r="N342" i="2"/>
  <c r="M342" i="2"/>
  <c r="AB342" i="2"/>
  <c r="L342" i="2"/>
  <c r="AI342" i="2"/>
  <c r="AK342" i="2" s="1"/>
  <c r="AA342" i="2"/>
  <c r="S342" i="2"/>
  <c r="T342" i="2" s="1"/>
  <c r="K342" i="2"/>
  <c r="Z342" i="2"/>
  <c r="X342" i="2"/>
  <c r="AH342" i="2"/>
  <c r="AJ342" i="2" s="1"/>
  <c r="AF342" i="2"/>
  <c r="R342" i="2"/>
  <c r="O341" i="2"/>
  <c r="Q341" i="2" s="1"/>
  <c r="R342" i="3"/>
  <c r="O341" i="3"/>
  <c r="Q341" i="3" s="1"/>
  <c r="M342" i="3"/>
  <c r="AB342" i="3"/>
  <c r="L342" i="3"/>
  <c r="AI342" i="3"/>
  <c r="AK342" i="3" s="1"/>
  <c r="AA342" i="3"/>
  <c r="S342" i="3"/>
  <c r="T342" i="3" s="1"/>
  <c r="K342" i="3"/>
  <c r="AH342" i="3"/>
  <c r="AJ342" i="3" s="1"/>
  <c r="Z342" i="3"/>
  <c r="AG342" i="3"/>
  <c r="Y342" i="3"/>
  <c r="I342" i="3"/>
  <c r="AF342" i="3"/>
  <c r="X342" i="3"/>
  <c r="V342" i="3"/>
  <c r="N342" i="3"/>
  <c r="J343" i="3"/>
  <c r="AE342" i="3"/>
  <c r="W342" i="3"/>
  <c r="AD340" i="2"/>
  <c r="AC340" i="2"/>
  <c r="AG342" i="4"/>
  <c r="Y342" i="4"/>
  <c r="I342" i="4"/>
  <c r="AF342" i="4"/>
  <c r="X342" i="4"/>
  <c r="J343" i="4"/>
  <c r="AE342" i="4"/>
  <c r="W342" i="4"/>
  <c r="V342" i="4"/>
  <c r="N342" i="4"/>
  <c r="O342" i="4" s="1"/>
  <c r="M342" i="4"/>
  <c r="AI342" i="4"/>
  <c r="AK342" i="4" s="1"/>
  <c r="AA342" i="4"/>
  <c r="S342" i="4"/>
  <c r="T342" i="4" s="1"/>
  <c r="K342" i="4"/>
  <c r="AH342" i="4"/>
  <c r="AJ342" i="4" s="1"/>
  <c r="Z342" i="4"/>
  <c r="L342" i="4"/>
  <c r="AB342" i="4"/>
  <c r="AD340" i="3"/>
  <c r="AC340" i="3"/>
  <c r="R343" i="2" l="1"/>
  <c r="O342" i="2"/>
  <c r="Q342" i="2" s="1"/>
  <c r="AD341" i="4"/>
  <c r="AC341" i="4"/>
  <c r="AD341" i="3"/>
  <c r="AC341" i="3"/>
  <c r="R343" i="3"/>
  <c r="O342" i="3"/>
  <c r="Q342" i="3" s="1"/>
  <c r="AD341" i="2"/>
  <c r="AC341" i="2"/>
  <c r="AB343" i="4"/>
  <c r="L343" i="4"/>
  <c r="AI343" i="4"/>
  <c r="AK343" i="4" s="1"/>
  <c r="AA343" i="4"/>
  <c r="S343" i="4"/>
  <c r="T343" i="4" s="1"/>
  <c r="K343" i="4"/>
  <c r="AH343" i="4"/>
  <c r="AJ343" i="4" s="1"/>
  <c r="Z343" i="4"/>
  <c r="AG343" i="4"/>
  <c r="Y343" i="4"/>
  <c r="I343" i="4"/>
  <c r="AF343" i="4"/>
  <c r="X343" i="4"/>
  <c r="V343" i="4"/>
  <c r="N343" i="4"/>
  <c r="O343" i="4" s="1"/>
  <c r="M343" i="4"/>
  <c r="J344" i="4"/>
  <c r="AE343" i="4"/>
  <c r="W343" i="4"/>
  <c r="R343" i="4"/>
  <c r="Q342" i="4"/>
  <c r="AB343" i="2"/>
  <c r="L343" i="2"/>
  <c r="AH343" i="2"/>
  <c r="AJ343" i="2" s="1"/>
  <c r="Z343" i="2"/>
  <c r="AG343" i="2"/>
  <c r="Y343" i="2"/>
  <c r="I343" i="2"/>
  <c r="AF343" i="2"/>
  <c r="X343" i="2"/>
  <c r="J344" i="2"/>
  <c r="AE343" i="2"/>
  <c r="W343" i="2"/>
  <c r="V343" i="2"/>
  <c r="N343" i="2"/>
  <c r="AA343" i="2"/>
  <c r="S343" i="2"/>
  <c r="T343" i="2" s="1"/>
  <c r="M343" i="2"/>
  <c r="K343" i="2"/>
  <c r="AI343" i="2"/>
  <c r="AK343" i="2" s="1"/>
  <c r="AF343" i="3"/>
  <c r="X343" i="3"/>
  <c r="J344" i="3"/>
  <c r="AE343" i="3"/>
  <c r="W343" i="3"/>
  <c r="V343" i="3"/>
  <c r="N343" i="3"/>
  <c r="M343" i="3"/>
  <c r="AB343" i="3"/>
  <c r="L343" i="3"/>
  <c r="AI343" i="3"/>
  <c r="AK343" i="3" s="1"/>
  <c r="AA343" i="3"/>
  <c r="S343" i="3"/>
  <c r="T343" i="3" s="1"/>
  <c r="K343" i="3"/>
  <c r="AG343" i="3"/>
  <c r="Y343" i="3"/>
  <c r="I343" i="3"/>
  <c r="AH343" i="3"/>
  <c r="AJ343" i="3" s="1"/>
  <c r="Z343" i="3"/>
  <c r="R344" i="2" l="1"/>
  <c r="O343" i="2"/>
  <c r="Q343" i="2" s="1"/>
  <c r="AI344" i="3"/>
  <c r="AK344" i="3" s="1"/>
  <c r="AA344" i="3"/>
  <c r="S344" i="3"/>
  <c r="T344" i="3" s="1"/>
  <c r="K344" i="3"/>
  <c r="AH344" i="3"/>
  <c r="AJ344" i="3" s="1"/>
  <c r="Z344" i="3"/>
  <c r="AG344" i="3"/>
  <c r="Y344" i="3"/>
  <c r="I344" i="3"/>
  <c r="AF344" i="3"/>
  <c r="X344" i="3"/>
  <c r="J345" i="3"/>
  <c r="AE344" i="3"/>
  <c r="W344" i="3"/>
  <c r="V344" i="3"/>
  <c r="N344" i="3"/>
  <c r="AB344" i="3"/>
  <c r="L344" i="3"/>
  <c r="M344" i="3"/>
  <c r="J345" i="4"/>
  <c r="AE344" i="4"/>
  <c r="W344" i="4"/>
  <c r="V344" i="4"/>
  <c r="N344" i="4"/>
  <c r="O344" i="4" s="1"/>
  <c r="M344" i="4"/>
  <c r="AB344" i="4"/>
  <c r="L344" i="4"/>
  <c r="AI344" i="4"/>
  <c r="AK344" i="4" s="1"/>
  <c r="AA344" i="4"/>
  <c r="S344" i="4"/>
  <c r="T344" i="4" s="1"/>
  <c r="K344" i="4"/>
  <c r="AH344" i="4"/>
  <c r="AJ344" i="4" s="1"/>
  <c r="Z344" i="4"/>
  <c r="AG344" i="4"/>
  <c r="Y344" i="4"/>
  <c r="I344" i="4"/>
  <c r="AF344" i="4"/>
  <c r="X344" i="4"/>
  <c r="R344" i="3"/>
  <c r="O343" i="3"/>
  <c r="Q343" i="3" s="1"/>
  <c r="J345" i="2"/>
  <c r="AE344" i="2"/>
  <c r="W344" i="2"/>
  <c r="M344" i="2"/>
  <c r="AB344" i="2"/>
  <c r="L344" i="2"/>
  <c r="AI344" i="2"/>
  <c r="AK344" i="2" s="1"/>
  <c r="AA344" i="2"/>
  <c r="S344" i="2"/>
  <c r="T344" i="2" s="1"/>
  <c r="K344" i="2"/>
  <c r="AH344" i="2"/>
  <c r="AJ344" i="2" s="1"/>
  <c r="Z344" i="2"/>
  <c r="AG344" i="2"/>
  <c r="Y344" i="2"/>
  <c r="I344" i="2"/>
  <c r="AF344" i="2"/>
  <c r="X344" i="2"/>
  <c r="V344" i="2"/>
  <c r="N344" i="2"/>
  <c r="R344" i="4"/>
  <c r="Q343" i="4"/>
  <c r="AD342" i="2"/>
  <c r="AC342" i="2"/>
  <c r="AD342" i="4"/>
  <c r="AC342" i="4"/>
  <c r="AC342" i="3"/>
  <c r="AD342" i="3"/>
  <c r="AH345" i="4" l="1"/>
  <c r="AJ345" i="4" s="1"/>
  <c r="Z345" i="4"/>
  <c r="AG345" i="4"/>
  <c r="Y345" i="4"/>
  <c r="I345" i="4"/>
  <c r="AF345" i="4"/>
  <c r="X345" i="4"/>
  <c r="J346" i="4"/>
  <c r="AE345" i="4"/>
  <c r="W345" i="4"/>
  <c r="V345" i="4"/>
  <c r="N345" i="4"/>
  <c r="O345" i="4" s="1"/>
  <c r="M345" i="4"/>
  <c r="AB345" i="4"/>
  <c r="L345" i="4"/>
  <c r="AI345" i="4"/>
  <c r="AK345" i="4" s="1"/>
  <c r="AA345" i="4"/>
  <c r="S345" i="4"/>
  <c r="T345" i="4" s="1"/>
  <c r="K345" i="4"/>
  <c r="V345" i="3"/>
  <c r="N345" i="3"/>
  <c r="M345" i="3"/>
  <c r="AB345" i="3"/>
  <c r="L345" i="3"/>
  <c r="AI345" i="3"/>
  <c r="AK345" i="3" s="1"/>
  <c r="AA345" i="3"/>
  <c r="S345" i="3"/>
  <c r="T345" i="3" s="1"/>
  <c r="K345" i="3"/>
  <c r="AH345" i="3"/>
  <c r="AJ345" i="3" s="1"/>
  <c r="Z345" i="3"/>
  <c r="AG345" i="3"/>
  <c r="Y345" i="3"/>
  <c r="I345" i="3"/>
  <c r="J346" i="3"/>
  <c r="AE345" i="3"/>
  <c r="W345" i="3"/>
  <c r="X345" i="3"/>
  <c r="AF345" i="3"/>
  <c r="AH345" i="2"/>
  <c r="AJ345" i="2" s="1"/>
  <c r="Z345" i="2"/>
  <c r="AF345" i="2"/>
  <c r="X345" i="2"/>
  <c r="J346" i="2"/>
  <c r="AE345" i="2"/>
  <c r="W345" i="2"/>
  <c r="V345" i="2"/>
  <c r="N345" i="2"/>
  <c r="M345" i="2"/>
  <c r="AB345" i="2"/>
  <c r="L345" i="2"/>
  <c r="AI345" i="2"/>
  <c r="AK345" i="2" s="1"/>
  <c r="AG345" i="2"/>
  <c r="AA345" i="2"/>
  <c r="Y345" i="2"/>
  <c r="S345" i="2"/>
  <c r="T345" i="2" s="1"/>
  <c r="K345" i="2"/>
  <c r="I345" i="2"/>
  <c r="R345" i="4"/>
  <c r="Q344" i="4"/>
  <c r="R345" i="3"/>
  <c r="O344" i="3"/>
  <c r="Q344" i="3" s="1"/>
  <c r="AD343" i="2"/>
  <c r="AC343" i="2"/>
  <c r="AD343" i="3"/>
  <c r="AC343" i="3"/>
  <c r="R345" i="2"/>
  <c r="O344" i="2"/>
  <c r="Q344" i="2" s="1"/>
  <c r="AD343" i="4"/>
  <c r="AC343" i="4"/>
  <c r="M346" i="4" l="1"/>
  <c r="AB346" i="4"/>
  <c r="L346" i="4"/>
  <c r="AI346" i="4"/>
  <c r="AK346" i="4" s="1"/>
  <c r="AA346" i="4"/>
  <c r="S346" i="4"/>
  <c r="T346" i="4" s="1"/>
  <c r="K346" i="4"/>
  <c r="AH346" i="4"/>
  <c r="AJ346" i="4" s="1"/>
  <c r="Z346" i="4"/>
  <c r="AG346" i="4"/>
  <c r="Y346" i="4"/>
  <c r="I346" i="4"/>
  <c r="AF346" i="4"/>
  <c r="X346" i="4"/>
  <c r="J347" i="4"/>
  <c r="AE346" i="4"/>
  <c r="W346" i="4"/>
  <c r="V346" i="4"/>
  <c r="N346" i="4"/>
  <c r="O346" i="4" s="1"/>
  <c r="R346" i="2"/>
  <c r="O345" i="2"/>
  <c r="Q345" i="2" s="1"/>
  <c r="R346" i="3"/>
  <c r="O345" i="3"/>
  <c r="Q345" i="3" s="1"/>
  <c r="R346" i="4"/>
  <c r="Q345" i="4"/>
  <c r="AC344" i="2"/>
  <c r="AD344" i="2"/>
  <c r="M346" i="2"/>
  <c r="AI346" i="2"/>
  <c r="AK346" i="2" s="1"/>
  <c r="AA346" i="2"/>
  <c r="S346" i="2"/>
  <c r="T346" i="2" s="1"/>
  <c r="K346" i="2"/>
  <c r="AH346" i="2"/>
  <c r="AJ346" i="2" s="1"/>
  <c r="Z346" i="2"/>
  <c r="AG346" i="2"/>
  <c r="Y346" i="2"/>
  <c r="I346" i="2"/>
  <c r="AF346" i="2"/>
  <c r="X346" i="2"/>
  <c r="J347" i="2"/>
  <c r="AE346" i="2"/>
  <c r="W346" i="2"/>
  <c r="AB346" i="2"/>
  <c r="V346" i="2"/>
  <c r="N346" i="2"/>
  <c r="L346" i="2"/>
  <c r="AG346" i="3"/>
  <c r="Y346" i="3"/>
  <c r="I346" i="3"/>
  <c r="AF346" i="3"/>
  <c r="X346" i="3"/>
  <c r="J347" i="3"/>
  <c r="AE346" i="3"/>
  <c r="W346" i="3"/>
  <c r="V346" i="3"/>
  <c r="N346" i="3"/>
  <c r="M346" i="3"/>
  <c r="AB346" i="3"/>
  <c r="L346" i="3"/>
  <c r="AH346" i="3"/>
  <c r="AJ346" i="3" s="1"/>
  <c r="Z346" i="3"/>
  <c r="AI346" i="3"/>
  <c r="AK346" i="3" s="1"/>
  <c r="AA346" i="3"/>
  <c r="S346" i="3"/>
  <c r="T346" i="3" s="1"/>
  <c r="K346" i="3"/>
  <c r="AD344" i="3"/>
  <c r="AC344" i="3"/>
  <c r="AD344" i="4"/>
  <c r="AC344" i="4"/>
  <c r="AD345" i="3" l="1"/>
  <c r="AC345" i="3"/>
  <c r="AF347" i="4"/>
  <c r="X347" i="4"/>
  <c r="J348" i="4"/>
  <c r="AE347" i="4"/>
  <c r="W347" i="4"/>
  <c r="V347" i="4"/>
  <c r="N347" i="4"/>
  <c r="O347" i="4" s="1"/>
  <c r="M347" i="4"/>
  <c r="AB347" i="4"/>
  <c r="L347" i="4"/>
  <c r="AI347" i="4"/>
  <c r="AK347" i="4" s="1"/>
  <c r="AA347" i="4"/>
  <c r="S347" i="4"/>
  <c r="T347" i="4" s="1"/>
  <c r="K347" i="4"/>
  <c r="AH347" i="4"/>
  <c r="AJ347" i="4" s="1"/>
  <c r="Z347" i="4"/>
  <c r="AG347" i="4"/>
  <c r="Y347" i="4"/>
  <c r="I347" i="4"/>
  <c r="AD345" i="2"/>
  <c r="AC345" i="2"/>
  <c r="AB347" i="3"/>
  <c r="L347" i="3"/>
  <c r="AI347" i="3"/>
  <c r="AK347" i="3" s="1"/>
  <c r="AA347" i="3"/>
  <c r="S347" i="3"/>
  <c r="T347" i="3" s="1"/>
  <c r="K347" i="3"/>
  <c r="AH347" i="3"/>
  <c r="AJ347" i="3" s="1"/>
  <c r="Z347" i="3"/>
  <c r="AG347" i="3"/>
  <c r="Y347" i="3"/>
  <c r="I347" i="3"/>
  <c r="AF347" i="3"/>
  <c r="X347" i="3"/>
  <c r="J348" i="3"/>
  <c r="AE347" i="3"/>
  <c r="W347" i="3"/>
  <c r="M347" i="3"/>
  <c r="V347" i="3"/>
  <c r="N347" i="3"/>
  <c r="R347" i="3"/>
  <c r="O346" i="3"/>
  <c r="Q346" i="3" s="1"/>
  <c r="R347" i="4"/>
  <c r="Q346" i="4"/>
  <c r="R347" i="2"/>
  <c r="O346" i="2"/>
  <c r="Q346" i="2" s="1"/>
  <c r="AF347" i="2"/>
  <c r="X347" i="2"/>
  <c r="V347" i="2"/>
  <c r="N347" i="2"/>
  <c r="M347" i="2"/>
  <c r="AB347" i="2"/>
  <c r="L347" i="2"/>
  <c r="AI347" i="2"/>
  <c r="AK347" i="2" s="1"/>
  <c r="AA347" i="2"/>
  <c r="S347" i="2"/>
  <c r="T347" i="2" s="1"/>
  <c r="K347" i="2"/>
  <c r="AH347" i="2"/>
  <c r="AJ347" i="2" s="1"/>
  <c r="Z347" i="2"/>
  <c r="I347" i="2"/>
  <c r="J348" i="2"/>
  <c r="AG347" i="2"/>
  <c r="AE347" i="2"/>
  <c r="Y347" i="2"/>
  <c r="W347" i="2"/>
  <c r="AD345" i="4"/>
  <c r="AC345" i="4"/>
  <c r="AI348" i="4" l="1"/>
  <c r="AK348" i="4" s="1"/>
  <c r="AA348" i="4"/>
  <c r="S348" i="4"/>
  <c r="T348" i="4" s="1"/>
  <c r="K348" i="4"/>
  <c r="AH348" i="4"/>
  <c r="AJ348" i="4" s="1"/>
  <c r="Z348" i="4"/>
  <c r="AG348" i="4"/>
  <c r="Y348" i="4"/>
  <c r="I348" i="4"/>
  <c r="AF348" i="4"/>
  <c r="X348" i="4"/>
  <c r="J349" i="4"/>
  <c r="AE348" i="4"/>
  <c r="W348" i="4"/>
  <c r="V348" i="4"/>
  <c r="N348" i="4"/>
  <c r="O348" i="4" s="1"/>
  <c r="M348" i="4"/>
  <c r="AB348" i="4"/>
  <c r="L348" i="4"/>
  <c r="AC346" i="4"/>
  <c r="AD346" i="4"/>
  <c r="R348" i="2"/>
  <c r="O347" i="2"/>
  <c r="Q347" i="2" s="1"/>
  <c r="AD346" i="3"/>
  <c r="AC346" i="3"/>
  <c r="R348" i="3"/>
  <c r="O347" i="3"/>
  <c r="Q347" i="3" s="1"/>
  <c r="AC346" i="2"/>
  <c r="AD346" i="2"/>
  <c r="J349" i="3"/>
  <c r="AE348" i="3"/>
  <c r="W348" i="3"/>
  <c r="V348" i="3"/>
  <c r="N348" i="3"/>
  <c r="M348" i="3"/>
  <c r="AB348" i="3"/>
  <c r="L348" i="3"/>
  <c r="AI348" i="3"/>
  <c r="AK348" i="3" s="1"/>
  <c r="AA348" i="3"/>
  <c r="S348" i="3"/>
  <c r="T348" i="3" s="1"/>
  <c r="K348" i="3"/>
  <c r="AH348" i="3"/>
  <c r="AJ348" i="3" s="1"/>
  <c r="Z348" i="3"/>
  <c r="AF348" i="3"/>
  <c r="X348" i="3"/>
  <c r="AG348" i="3"/>
  <c r="Y348" i="3"/>
  <c r="I348" i="3"/>
  <c r="AI348" i="2"/>
  <c r="AK348" i="2" s="1"/>
  <c r="AA348" i="2"/>
  <c r="S348" i="2"/>
  <c r="T348" i="2" s="1"/>
  <c r="K348" i="2"/>
  <c r="AG348" i="2"/>
  <c r="Y348" i="2"/>
  <c r="I348" i="2"/>
  <c r="AF348" i="2"/>
  <c r="X348" i="2"/>
  <c r="J349" i="2"/>
  <c r="AE348" i="2"/>
  <c r="W348" i="2"/>
  <c r="V348" i="2"/>
  <c r="N348" i="2"/>
  <c r="M348" i="2"/>
  <c r="L348" i="2"/>
  <c r="AH348" i="2"/>
  <c r="AJ348" i="2" s="1"/>
  <c r="AB348" i="2"/>
  <c r="Z348" i="2"/>
  <c r="R348" i="4"/>
  <c r="Q347" i="4"/>
  <c r="AH349" i="3" l="1"/>
  <c r="AJ349" i="3" s="1"/>
  <c r="Z349" i="3"/>
  <c r="AG349" i="3"/>
  <c r="Y349" i="3"/>
  <c r="I349" i="3"/>
  <c r="AF349" i="3"/>
  <c r="X349" i="3"/>
  <c r="J350" i="3"/>
  <c r="AE349" i="3"/>
  <c r="W349" i="3"/>
  <c r="V349" i="3"/>
  <c r="N349" i="3"/>
  <c r="M349" i="3"/>
  <c r="AI349" i="3"/>
  <c r="AK349" i="3" s="1"/>
  <c r="AA349" i="3"/>
  <c r="S349" i="3"/>
  <c r="T349" i="3" s="1"/>
  <c r="K349" i="3"/>
  <c r="AB349" i="3"/>
  <c r="L349" i="3"/>
  <c r="AD347" i="2"/>
  <c r="AC347" i="2"/>
  <c r="V349" i="4"/>
  <c r="N349" i="4"/>
  <c r="O349" i="4" s="1"/>
  <c r="M349" i="4"/>
  <c r="AB349" i="4"/>
  <c r="L349" i="4"/>
  <c r="AI349" i="4"/>
  <c r="AK349" i="4" s="1"/>
  <c r="AA349" i="4"/>
  <c r="S349" i="4"/>
  <c r="T349" i="4" s="1"/>
  <c r="K349" i="4"/>
  <c r="AH349" i="4"/>
  <c r="AJ349" i="4" s="1"/>
  <c r="Z349" i="4"/>
  <c r="AG349" i="4"/>
  <c r="Y349" i="4"/>
  <c r="I349" i="4"/>
  <c r="AF349" i="4"/>
  <c r="X349" i="4"/>
  <c r="J350" i="4"/>
  <c r="AE349" i="4"/>
  <c r="W349" i="4"/>
  <c r="R349" i="3"/>
  <c r="O348" i="3"/>
  <c r="Q348" i="3" s="1"/>
  <c r="AC347" i="3"/>
  <c r="AD347" i="3"/>
  <c r="AD347" i="4"/>
  <c r="AC347" i="4"/>
  <c r="V349" i="2"/>
  <c r="N349" i="2"/>
  <c r="AB349" i="2"/>
  <c r="L349" i="2"/>
  <c r="AI349" i="2"/>
  <c r="AK349" i="2" s="1"/>
  <c r="AA349" i="2"/>
  <c r="S349" i="2"/>
  <c r="T349" i="2" s="1"/>
  <c r="K349" i="2"/>
  <c r="AH349" i="2"/>
  <c r="AJ349" i="2" s="1"/>
  <c r="Z349" i="2"/>
  <c r="AG349" i="2"/>
  <c r="Y349" i="2"/>
  <c r="I349" i="2"/>
  <c r="AF349" i="2"/>
  <c r="X349" i="2"/>
  <c r="M349" i="2"/>
  <c r="J350" i="2"/>
  <c r="AE349" i="2"/>
  <c r="W349" i="2"/>
  <c r="R349" i="2"/>
  <c r="O348" i="2"/>
  <c r="Q348" i="2" s="1"/>
  <c r="R349" i="4"/>
  <c r="Q348" i="4"/>
  <c r="AG350" i="4" l="1"/>
  <c r="Y350" i="4"/>
  <c r="I350" i="4"/>
  <c r="AF350" i="4"/>
  <c r="X350" i="4"/>
  <c r="J351" i="4"/>
  <c r="AE350" i="4"/>
  <c r="W350" i="4"/>
  <c r="V350" i="4"/>
  <c r="N350" i="4"/>
  <c r="O350" i="4" s="1"/>
  <c r="M350" i="4"/>
  <c r="AB350" i="4"/>
  <c r="L350" i="4"/>
  <c r="AI350" i="4"/>
  <c r="AK350" i="4" s="1"/>
  <c r="AA350" i="4"/>
  <c r="S350" i="4"/>
  <c r="T350" i="4" s="1"/>
  <c r="K350" i="4"/>
  <c r="AH350" i="4"/>
  <c r="AJ350" i="4" s="1"/>
  <c r="Z350" i="4"/>
  <c r="M350" i="3"/>
  <c r="AB350" i="3"/>
  <c r="L350" i="3"/>
  <c r="AI350" i="3"/>
  <c r="AK350" i="3" s="1"/>
  <c r="AA350" i="3"/>
  <c r="S350" i="3"/>
  <c r="T350" i="3" s="1"/>
  <c r="K350" i="3"/>
  <c r="AH350" i="3"/>
  <c r="AJ350" i="3" s="1"/>
  <c r="Z350" i="3"/>
  <c r="AG350" i="3"/>
  <c r="Y350" i="3"/>
  <c r="I350" i="3"/>
  <c r="AF350" i="3"/>
  <c r="X350" i="3"/>
  <c r="V350" i="3"/>
  <c r="N350" i="3"/>
  <c r="J351" i="3"/>
  <c r="AE350" i="3"/>
  <c r="W350" i="3"/>
  <c r="AD348" i="4"/>
  <c r="AC348" i="4"/>
  <c r="AD348" i="3"/>
  <c r="AC348" i="3"/>
  <c r="R350" i="3"/>
  <c r="O349" i="3"/>
  <c r="Q349" i="3" s="1"/>
  <c r="AD348" i="2"/>
  <c r="AC348" i="2"/>
  <c r="R350" i="2"/>
  <c r="O349" i="2"/>
  <c r="Q349" i="2" s="1"/>
  <c r="AG350" i="2"/>
  <c r="Y350" i="2"/>
  <c r="I350" i="2"/>
  <c r="J351" i="2"/>
  <c r="AE350" i="2"/>
  <c r="W350" i="2"/>
  <c r="V350" i="2"/>
  <c r="N350" i="2"/>
  <c r="M350" i="2"/>
  <c r="AB350" i="2"/>
  <c r="L350" i="2"/>
  <c r="AI350" i="2"/>
  <c r="AK350" i="2" s="1"/>
  <c r="AA350" i="2"/>
  <c r="S350" i="2"/>
  <c r="T350" i="2" s="1"/>
  <c r="K350" i="2"/>
  <c r="AH350" i="2"/>
  <c r="AJ350" i="2" s="1"/>
  <c r="AF350" i="2"/>
  <c r="Z350" i="2"/>
  <c r="X350" i="2"/>
  <c r="R350" i="4"/>
  <c r="Q349" i="4"/>
  <c r="AB351" i="2" l="1"/>
  <c r="L351" i="2"/>
  <c r="AH351" i="2"/>
  <c r="AJ351" i="2" s="1"/>
  <c r="Z351" i="2"/>
  <c r="AG351" i="2"/>
  <c r="Y351" i="2"/>
  <c r="I351" i="2"/>
  <c r="AF351" i="2"/>
  <c r="X351" i="2"/>
  <c r="J352" i="2"/>
  <c r="AE351" i="2"/>
  <c r="W351" i="2"/>
  <c r="V351" i="2"/>
  <c r="N351" i="2"/>
  <c r="S351" i="2"/>
  <c r="T351" i="2" s="1"/>
  <c r="M351" i="2"/>
  <c r="K351" i="2"/>
  <c r="AI351" i="2"/>
  <c r="AK351" i="2" s="1"/>
  <c r="AA351" i="2"/>
  <c r="AB351" i="4"/>
  <c r="L351" i="4"/>
  <c r="AI351" i="4"/>
  <c r="AK351" i="4" s="1"/>
  <c r="AA351" i="4"/>
  <c r="S351" i="4"/>
  <c r="T351" i="4" s="1"/>
  <c r="K351" i="4"/>
  <c r="AH351" i="4"/>
  <c r="AJ351" i="4" s="1"/>
  <c r="Z351" i="4"/>
  <c r="AG351" i="4"/>
  <c r="Y351" i="4"/>
  <c r="I351" i="4"/>
  <c r="AF351" i="4"/>
  <c r="X351" i="4"/>
  <c r="J352" i="4"/>
  <c r="AE351" i="4"/>
  <c r="W351" i="4"/>
  <c r="V351" i="4"/>
  <c r="N351" i="4"/>
  <c r="O351" i="4" s="1"/>
  <c r="M351" i="4"/>
  <c r="AD349" i="3"/>
  <c r="AC349" i="3"/>
  <c r="AF351" i="3"/>
  <c r="X351" i="3"/>
  <c r="J352" i="3"/>
  <c r="AE351" i="3"/>
  <c r="W351" i="3"/>
  <c r="V351" i="3"/>
  <c r="N351" i="3"/>
  <c r="M351" i="3"/>
  <c r="AB351" i="3"/>
  <c r="L351" i="3"/>
  <c r="AI351" i="3"/>
  <c r="AK351" i="3" s="1"/>
  <c r="AA351" i="3"/>
  <c r="S351" i="3"/>
  <c r="T351" i="3" s="1"/>
  <c r="K351" i="3"/>
  <c r="AG351" i="3"/>
  <c r="Y351" i="3"/>
  <c r="I351" i="3"/>
  <c r="AH351" i="3"/>
  <c r="AJ351" i="3" s="1"/>
  <c r="Z351" i="3"/>
  <c r="R351" i="2"/>
  <c r="O350" i="2"/>
  <c r="Q350" i="2" s="1"/>
  <c r="R351" i="4"/>
  <c r="Q350" i="4"/>
  <c r="AD349" i="4"/>
  <c r="AC349" i="4"/>
  <c r="AD349" i="2"/>
  <c r="AC349" i="2"/>
  <c r="R351" i="3"/>
  <c r="O350" i="3"/>
  <c r="Q350" i="3" s="1"/>
  <c r="R352" i="3" l="1"/>
  <c r="O351" i="3"/>
  <c r="Q351" i="3" s="1"/>
  <c r="AD350" i="2"/>
  <c r="AC350" i="2"/>
  <c r="R352" i="2"/>
  <c r="O351" i="2"/>
  <c r="Q351" i="2" s="1"/>
  <c r="R352" i="4"/>
  <c r="Q351" i="4"/>
  <c r="AI352" i="3"/>
  <c r="AK352" i="3" s="1"/>
  <c r="AA352" i="3"/>
  <c r="S352" i="3"/>
  <c r="T352" i="3" s="1"/>
  <c r="K352" i="3"/>
  <c r="AH352" i="3"/>
  <c r="AJ352" i="3" s="1"/>
  <c r="Z352" i="3"/>
  <c r="AG352" i="3"/>
  <c r="Y352" i="3"/>
  <c r="I352" i="3"/>
  <c r="AF352" i="3"/>
  <c r="X352" i="3"/>
  <c r="J353" i="3"/>
  <c r="AE352" i="3"/>
  <c r="W352" i="3"/>
  <c r="V352" i="3"/>
  <c r="N352" i="3"/>
  <c r="AB352" i="3"/>
  <c r="L352" i="3"/>
  <c r="M352" i="3"/>
  <c r="AC350" i="3"/>
  <c r="AD350" i="3"/>
  <c r="AD350" i="4"/>
  <c r="AC350" i="4"/>
  <c r="J353" i="2"/>
  <c r="AE352" i="2"/>
  <c r="W352" i="2"/>
  <c r="M352" i="2"/>
  <c r="AB352" i="2"/>
  <c r="L352" i="2"/>
  <c r="AI352" i="2"/>
  <c r="AK352" i="2" s="1"/>
  <c r="AA352" i="2"/>
  <c r="S352" i="2"/>
  <c r="T352" i="2" s="1"/>
  <c r="K352" i="2"/>
  <c r="AH352" i="2"/>
  <c r="AJ352" i="2" s="1"/>
  <c r="Z352" i="2"/>
  <c r="AG352" i="2"/>
  <c r="Y352" i="2"/>
  <c r="I352" i="2"/>
  <c r="X352" i="2"/>
  <c r="V352" i="2"/>
  <c r="N352" i="2"/>
  <c r="AF352" i="2"/>
  <c r="J353" i="4"/>
  <c r="AE352" i="4"/>
  <c r="W352" i="4"/>
  <c r="V352" i="4"/>
  <c r="N352" i="4"/>
  <c r="O352" i="4" s="1"/>
  <c r="M352" i="4"/>
  <c r="AB352" i="4"/>
  <c r="L352" i="4"/>
  <c r="AI352" i="4"/>
  <c r="AK352" i="4" s="1"/>
  <c r="AA352" i="4"/>
  <c r="S352" i="4"/>
  <c r="T352" i="4" s="1"/>
  <c r="K352" i="4"/>
  <c r="AH352" i="4"/>
  <c r="AJ352" i="4" s="1"/>
  <c r="Z352" i="4"/>
  <c r="AG352" i="4"/>
  <c r="Y352" i="4"/>
  <c r="I352" i="4"/>
  <c r="AF352" i="4"/>
  <c r="X352" i="4"/>
  <c r="AD351" i="2" l="1"/>
  <c r="AC351" i="2"/>
  <c r="V353" i="3"/>
  <c r="N353" i="3"/>
  <c r="M353" i="3"/>
  <c r="AB353" i="3"/>
  <c r="L353" i="3"/>
  <c r="AI353" i="3"/>
  <c r="AK353" i="3" s="1"/>
  <c r="AA353" i="3"/>
  <c r="S353" i="3"/>
  <c r="T353" i="3" s="1"/>
  <c r="K353" i="3"/>
  <c r="AH353" i="3"/>
  <c r="AJ353" i="3" s="1"/>
  <c r="Z353" i="3"/>
  <c r="AG353" i="3"/>
  <c r="Y353" i="3"/>
  <c r="I353" i="3"/>
  <c r="J354" i="3"/>
  <c r="AE353" i="3"/>
  <c r="W353" i="3"/>
  <c r="AF353" i="3"/>
  <c r="X353" i="3"/>
  <c r="AH353" i="4"/>
  <c r="AJ353" i="4" s="1"/>
  <c r="Z353" i="4"/>
  <c r="AG353" i="4"/>
  <c r="Y353" i="4"/>
  <c r="I353" i="4"/>
  <c r="AF353" i="4"/>
  <c r="X353" i="4"/>
  <c r="J354" i="4"/>
  <c r="AE353" i="4"/>
  <c r="W353" i="4"/>
  <c r="V353" i="4"/>
  <c r="N353" i="4"/>
  <c r="O353" i="4" s="1"/>
  <c r="M353" i="4"/>
  <c r="AB353" i="4"/>
  <c r="L353" i="4"/>
  <c r="AI353" i="4"/>
  <c r="AK353" i="4" s="1"/>
  <c r="AA353" i="4"/>
  <c r="S353" i="4"/>
  <c r="T353" i="4" s="1"/>
  <c r="K353" i="4"/>
  <c r="R353" i="4"/>
  <c r="Q352" i="4"/>
  <c r="AH353" i="2"/>
  <c r="AJ353" i="2" s="1"/>
  <c r="Z353" i="2"/>
  <c r="AG353" i="2"/>
  <c r="Y353" i="2"/>
  <c r="I353" i="2"/>
  <c r="AF353" i="2"/>
  <c r="X353" i="2"/>
  <c r="J354" i="2"/>
  <c r="AE353" i="2"/>
  <c r="W353" i="2"/>
  <c r="V353" i="2"/>
  <c r="N353" i="2"/>
  <c r="M353" i="2"/>
  <c r="AB353" i="2"/>
  <c r="L353" i="2"/>
  <c r="AI353" i="2"/>
  <c r="AK353" i="2" s="1"/>
  <c r="AA353" i="2"/>
  <c r="S353" i="2"/>
  <c r="T353" i="2" s="1"/>
  <c r="K353" i="2"/>
  <c r="AD351" i="3"/>
  <c r="AC351" i="3"/>
  <c r="R353" i="2"/>
  <c r="O352" i="2"/>
  <c r="Q352" i="2" s="1"/>
  <c r="R353" i="3"/>
  <c r="O352" i="3"/>
  <c r="Q352" i="3" s="1"/>
  <c r="AD351" i="4"/>
  <c r="AC351" i="4"/>
  <c r="R354" i="2" l="1"/>
  <c r="O353" i="2"/>
  <c r="Q353" i="2" s="1"/>
  <c r="R354" i="3"/>
  <c r="O353" i="3"/>
  <c r="Q353" i="3" s="1"/>
  <c r="M354" i="4"/>
  <c r="AB354" i="4"/>
  <c r="L354" i="4"/>
  <c r="AI354" i="4"/>
  <c r="AK354" i="4" s="1"/>
  <c r="AA354" i="4"/>
  <c r="S354" i="4"/>
  <c r="T354" i="4" s="1"/>
  <c r="K354" i="4"/>
  <c r="AH354" i="4"/>
  <c r="AJ354" i="4" s="1"/>
  <c r="Z354" i="4"/>
  <c r="AG354" i="4"/>
  <c r="Y354" i="4"/>
  <c r="I354" i="4"/>
  <c r="AF354" i="4"/>
  <c r="X354" i="4"/>
  <c r="J355" i="4"/>
  <c r="AE354" i="4"/>
  <c r="W354" i="4"/>
  <c r="V354" i="4"/>
  <c r="N354" i="4"/>
  <c r="O354" i="4" s="1"/>
  <c r="AD352" i="4"/>
  <c r="AC352" i="4"/>
  <c r="R354" i="4"/>
  <c r="Q353" i="4"/>
  <c r="AG354" i="3"/>
  <c r="Y354" i="3"/>
  <c r="I354" i="3"/>
  <c r="AF354" i="3"/>
  <c r="X354" i="3"/>
  <c r="J355" i="3"/>
  <c r="AE354" i="3"/>
  <c r="W354" i="3"/>
  <c r="V354" i="3"/>
  <c r="N354" i="3"/>
  <c r="M354" i="3"/>
  <c r="AB354" i="3"/>
  <c r="L354" i="3"/>
  <c r="AH354" i="3"/>
  <c r="AJ354" i="3" s="1"/>
  <c r="Z354" i="3"/>
  <c r="S354" i="3"/>
  <c r="T354" i="3" s="1"/>
  <c r="K354" i="3"/>
  <c r="AI354" i="3"/>
  <c r="AK354" i="3" s="1"/>
  <c r="AA354" i="3"/>
  <c r="AD352" i="3"/>
  <c r="AC352" i="3"/>
  <c r="M354" i="2"/>
  <c r="AB354" i="2"/>
  <c r="L354" i="2"/>
  <c r="AI354" i="2"/>
  <c r="AK354" i="2" s="1"/>
  <c r="AA354" i="2"/>
  <c r="S354" i="2"/>
  <c r="T354" i="2" s="1"/>
  <c r="K354" i="2"/>
  <c r="AH354" i="2"/>
  <c r="AJ354" i="2" s="1"/>
  <c r="Z354" i="2"/>
  <c r="AG354" i="2"/>
  <c r="Y354" i="2"/>
  <c r="I354" i="2"/>
  <c r="AF354" i="2"/>
  <c r="X354" i="2"/>
  <c r="J355" i="2"/>
  <c r="AE354" i="2"/>
  <c r="W354" i="2"/>
  <c r="V354" i="2"/>
  <c r="N354" i="2"/>
  <c r="AD352" i="2"/>
  <c r="AC352" i="2"/>
  <c r="R355" i="4" l="1"/>
  <c r="Q354" i="4"/>
  <c r="R355" i="2"/>
  <c r="O354" i="2"/>
  <c r="Q354" i="2" s="1"/>
  <c r="AD353" i="3"/>
  <c r="AC353" i="3"/>
  <c r="AD353" i="4"/>
  <c r="AC353" i="4"/>
  <c r="AF355" i="4"/>
  <c r="X355" i="4"/>
  <c r="J356" i="4"/>
  <c r="AE355" i="4"/>
  <c r="W355" i="4"/>
  <c r="V355" i="4"/>
  <c r="N355" i="4"/>
  <c r="O355" i="4" s="1"/>
  <c r="M355" i="4"/>
  <c r="AB355" i="4"/>
  <c r="L355" i="4"/>
  <c r="AI355" i="4"/>
  <c r="AK355" i="4" s="1"/>
  <c r="AA355" i="4"/>
  <c r="S355" i="4"/>
  <c r="T355" i="4" s="1"/>
  <c r="K355" i="4"/>
  <c r="AH355" i="4"/>
  <c r="AJ355" i="4" s="1"/>
  <c r="Z355" i="4"/>
  <c r="AG355" i="4"/>
  <c r="Y355" i="4"/>
  <c r="I355" i="4"/>
  <c r="R355" i="3"/>
  <c r="O354" i="3"/>
  <c r="Q354" i="3" s="1"/>
  <c r="AD353" i="2"/>
  <c r="AC353" i="2"/>
  <c r="AF355" i="2"/>
  <c r="X355" i="2"/>
  <c r="J356" i="2"/>
  <c r="AE355" i="2"/>
  <c r="W355" i="2"/>
  <c r="V355" i="2"/>
  <c r="N355" i="2"/>
  <c r="M355" i="2"/>
  <c r="AB355" i="2"/>
  <c r="L355" i="2"/>
  <c r="AI355" i="2"/>
  <c r="AK355" i="2" s="1"/>
  <c r="AA355" i="2"/>
  <c r="S355" i="2"/>
  <c r="T355" i="2" s="1"/>
  <c r="K355" i="2"/>
  <c r="AH355" i="2"/>
  <c r="AJ355" i="2" s="1"/>
  <c r="Z355" i="2"/>
  <c r="AG355" i="2"/>
  <c r="Y355" i="2"/>
  <c r="I355" i="2"/>
  <c r="AB355" i="3"/>
  <c r="L355" i="3"/>
  <c r="AI355" i="3"/>
  <c r="AK355" i="3" s="1"/>
  <c r="AA355" i="3"/>
  <c r="S355" i="3"/>
  <c r="T355" i="3" s="1"/>
  <c r="K355" i="3"/>
  <c r="AH355" i="3"/>
  <c r="AJ355" i="3" s="1"/>
  <c r="Z355" i="3"/>
  <c r="AG355" i="3"/>
  <c r="Y355" i="3"/>
  <c r="I355" i="3"/>
  <c r="AF355" i="3"/>
  <c r="X355" i="3"/>
  <c r="J356" i="3"/>
  <c r="AE355" i="3"/>
  <c r="W355" i="3"/>
  <c r="M355" i="3"/>
  <c r="V355" i="3"/>
  <c r="N355" i="3"/>
  <c r="R356" i="2" l="1"/>
  <c r="O355" i="2"/>
  <c r="Q355" i="2" s="1"/>
  <c r="R356" i="4"/>
  <c r="Q355" i="4"/>
  <c r="R356" i="3"/>
  <c r="O355" i="3"/>
  <c r="Q355" i="3" s="1"/>
  <c r="AI356" i="2"/>
  <c r="AK356" i="2" s="1"/>
  <c r="AA356" i="2"/>
  <c r="S356" i="2"/>
  <c r="T356" i="2" s="1"/>
  <c r="K356" i="2"/>
  <c r="AH356" i="2"/>
  <c r="AJ356" i="2" s="1"/>
  <c r="Z356" i="2"/>
  <c r="AG356" i="2"/>
  <c r="Y356" i="2"/>
  <c r="I356" i="2"/>
  <c r="AF356" i="2"/>
  <c r="X356" i="2"/>
  <c r="J357" i="2"/>
  <c r="AE356" i="2"/>
  <c r="W356" i="2"/>
  <c r="V356" i="2"/>
  <c r="N356" i="2"/>
  <c r="M356" i="2"/>
  <c r="AB356" i="2"/>
  <c r="L356" i="2"/>
  <c r="AC354" i="2"/>
  <c r="AD354" i="2"/>
  <c r="AI356" i="4"/>
  <c r="AK356" i="4" s="1"/>
  <c r="AA356" i="4"/>
  <c r="S356" i="4"/>
  <c r="T356" i="4" s="1"/>
  <c r="K356" i="4"/>
  <c r="AH356" i="4"/>
  <c r="AJ356" i="4" s="1"/>
  <c r="Z356" i="4"/>
  <c r="AG356" i="4"/>
  <c r="Y356" i="4"/>
  <c r="I356" i="4"/>
  <c r="AF356" i="4"/>
  <c r="X356" i="4"/>
  <c r="J357" i="4"/>
  <c r="AE356" i="4"/>
  <c r="W356" i="4"/>
  <c r="V356" i="4"/>
  <c r="N356" i="4"/>
  <c r="O356" i="4" s="1"/>
  <c r="M356" i="4"/>
  <c r="AB356" i="4"/>
  <c r="L356" i="4"/>
  <c r="AC354" i="4"/>
  <c r="AD354" i="4"/>
  <c r="AD354" i="3"/>
  <c r="AC354" i="3"/>
  <c r="J357" i="3"/>
  <c r="AE356" i="3"/>
  <c r="W356" i="3"/>
  <c r="V356" i="3"/>
  <c r="N356" i="3"/>
  <c r="M356" i="3"/>
  <c r="AB356" i="3"/>
  <c r="L356" i="3"/>
  <c r="AI356" i="3"/>
  <c r="AK356" i="3" s="1"/>
  <c r="AA356" i="3"/>
  <c r="S356" i="3"/>
  <c r="T356" i="3" s="1"/>
  <c r="K356" i="3"/>
  <c r="AH356" i="3"/>
  <c r="AJ356" i="3" s="1"/>
  <c r="Z356" i="3"/>
  <c r="AF356" i="3"/>
  <c r="X356" i="3"/>
  <c r="Y356" i="3"/>
  <c r="I356" i="3"/>
  <c r="AG356" i="3"/>
  <c r="V357" i="4" l="1"/>
  <c r="N357" i="4"/>
  <c r="O357" i="4" s="1"/>
  <c r="M357" i="4"/>
  <c r="AB357" i="4"/>
  <c r="L357" i="4"/>
  <c r="AI357" i="4"/>
  <c r="AK357" i="4" s="1"/>
  <c r="AA357" i="4"/>
  <c r="S357" i="4"/>
  <c r="T357" i="4" s="1"/>
  <c r="K357" i="4"/>
  <c r="AH357" i="4"/>
  <c r="AJ357" i="4" s="1"/>
  <c r="Z357" i="4"/>
  <c r="AG357" i="4"/>
  <c r="Y357" i="4"/>
  <c r="I357" i="4"/>
  <c r="AF357" i="4"/>
  <c r="X357" i="4"/>
  <c r="J358" i="4"/>
  <c r="AE357" i="4"/>
  <c r="W357" i="4"/>
  <c r="R357" i="2"/>
  <c r="O356" i="2"/>
  <c r="Q356" i="2" s="1"/>
  <c r="AC355" i="3"/>
  <c r="AD355" i="3"/>
  <c r="AH357" i="3"/>
  <c r="AJ357" i="3" s="1"/>
  <c r="Z357" i="3"/>
  <c r="AG357" i="3"/>
  <c r="Y357" i="3"/>
  <c r="I357" i="3"/>
  <c r="AF357" i="3"/>
  <c r="X357" i="3"/>
  <c r="J358" i="3"/>
  <c r="AE357" i="3"/>
  <c r="W357" i="3"/>
  <c r="V357" i="3"/>
  <c r="N357" i="3"/>
  <c r="M357" i="3"/>
  <c r="AI357" i="3"/>
  <c r="AK357" i="3" s="1"/>
  <c r="AA357" i="3"/>
  <c r="S357" i="3"/>
  <c r="T357" i="3" s="1"/>
  <c r="K357" i="3"/>
  <c r="AB357" i="3"/>
  <c r="L357" i="3"/>
  <c r="R357" i="4"/>
  <c r="Q356" i="4"/>
  <c r="AD355" i="4"/>
  <c r="AC355" i="4"/>
  <c r="V357" i="2"/>
  <c r="N357" i="2"/>
  <c r="M357" i="2"/>
  <c r="AB357" i="2"/>
  <c r="L357" i="2"/>
  <c r="AI357" i="2"/>
  <c r="AK357" i="2" s="1"/>
  <c r="AA357" i="2"/>
  <c r="S357" i="2"/>
  <c r="T357" i="2" s="1"/>
  <c r="K357" i="2"/>
  <c r="AH357" i="2"/>
  <c r="AJ357" i="2" s="1"/>
  <c r="Z357" i="2"/>
  <c r="AG357" i="2"/>
  <c r="Y357" i="2"/>
  <c r="I357" i="2"/>
  <c r="AF357" i="2"/>
  <c r="X357" i="2"/>
  <c r="J358" i="2"/>
  <c r="AE357" i="2"/>
  <c r="W357" i="2"/>
  <c r="AD355" i="2"/>
  <c r="AC355" i="2"/>
  <c r="R357" i="3"/>
  <c r="O356" i="3"/>
  <c r="Q356" i="3" s="1"/>
  <c r="M358" i="3" l="1"/>
  <c r="AB358" i="3"/>
  <c r="L358" i="3"/>
  <c r="AI358" i="3"/>
  <c r="AK358" i="3" s="1"/>
  <c r="AA358" i="3"/>
  <c r="S358" i="3"/>
  <c r="T358" i="3" s="1"/>
  <c r="K358" i="3"/>
  <c r="AH358" i="3"/>
  <c r="AJ358" i="3" s="1"/>
  <c r="Z358" i="3"/>
  <c r="AG358" i="3"/>
  <c r="Y358" i="3"/>
  <c r="I358" i="3"/>
  <c r="AF358" i="3"/>
  <c r="X358" i="3"/>
  <c r="V358" i="3"/>
  <c r="N358" i="3"/>
  <c r="AE358" i="3"/>
  <c r="W358" i="3"/>
  <c r="J359" i="3"/>
  <c r="AG358" i="2"/>
  <c r="Y358" i="2"/>
  <c r="I358" i="2"/>
  <c r="AF358" i="2"/>
  <c r="X358" i="2"/>
  <c r="J359" i="2"/>
  <c r="AE358" i="2"/>
  <c r="W358" i="2"/>
  <c r="V358" i="2"/>
  <c r="N358" i="2"/>
  <c r="M358" i="2"/>
  <c r="AB358" i="2"/>
  <c r="L358" i="2"/>
  <c r="AI358" i="2"/>
  <c r="AK358" i="2" s="1"/>
  <c r="AA358" i="2"/>
  <c r="S358" i="2"/>
  <c r="T358" i="2" s="1"/>
  <c r="K358" i="2"/>
  <c r="AH358" i="2"/>
  <c r="AJ358" i="2" s="1"/>
  <c r="Z358" i="2"/>
  <c r="AD356" i="2"/>
  <c r="AC356" i="2"/>
  <c r="R358" i="3"/>
  <c r="O357" i="3"/>
  <c r="Q357" i="3" s="1"/>
  <c r="AD356" i="3"/>
  <c r="AC356" i="3"/>
  <c r="AD356" i="4"/>
  <c r="AC356" i="4"/>
  <c r="R358" i="4"/>
  <c r="Q357" i="4"/>
  <c r="R358" i="2"/>
  <c r="O357" i="2"/>
  <c r="Q357" i="2" s="1"/>
  <c r="AG358" i="4"/>
  <c r="Y358" i="4"/>
  <c r="I358" i="4"/>
  <c r="AF358" i="4"/>
  <c r="X358" i="4"/>
  <c r="J359" i="4"/>
  <c r="AE358" i="4"/>
  <c r="W358" i="4"/>
  <c r="V358" i="4"/>
  <c r="N358" i="4"/>
  <c r="O358" i="4" s="1"/>
  <c r="M358" i="4"/>
  <c r="AB358" i="4"/>
  <c r="L358" i="4"/>
  <c r="AI358" i="4"/>
  <c r="AK358" i="4" s="1"/>
  <c r="AA358" i="4"/>
  <c r="S358" i="4"/>
  <c r="T358" i="4" s="1"/>
  <c r="K358" i="4"/>
  <c r="AH358" i="4"/>
  <c r="AJ358" i="4" s="1"/>
  <c r="Z358" i="4"/>
  <c r="O358" i="3" l="1"/>
  <c r="Q358" i="3" s="1"/>
  <c r="R359" i="3"/>
  <c r="R359" i="2"/>
  <c r="O358" i="2"/>
  <c r="Q358" i="2" s="1"/>
  <c r="AD357" i="2"/>
  <c r="AC357" i="2"/>
  <c r="AF359" i="3"/>
  <c r="X359" i="3"/>
  <c r="J360" i="3"/>
  <c r="AE359" i="3"/>
  <c r="W359" i="3"/>
  <c r="V359" i="3"/>
  <c r="N359" i="3"/>
  <c r="M359" i="3"/>
  <c r="AB359" i="3"/>
  <c r="L359" i="3"/>
  <c r="AI359" i="3"/>
  <c r="AK359" i="3" s="1"/>
  <c r="AA359" i="3"/>
  <c r="S359" i="3"/>
  <c r="T359" i="3" s="1"/>
  <c r="K359" i="3"/>
  <c r="AG359" i="3"/>
  <c r="Y359" i="3"/>
  <c r="I359" i="3"/>
  <c r="AH359" i="3"/>
  <c r="AJ359" i="3" s="1"/>
  <c r="Z359" i="3"/>
  <c r="AB359" i="4"/>
  <c r="L359" i="4"/>
  <c r="AI359" i="4"/>
  <c r="AK359" i="4" s="1"/>
  <c r="AA359" i="4"/>
  <c r="S359" i="4"/>
  <c r="T359" i="4" s="1"/>
  <c r="K359" i="4"/>
  <c r="AH359" i="4"/>
  <c r="AJ359" i="4" s="1"/>
  <c r="Z359" i="4"/>
  <c r="AG359" i="4"/>
  <c r="Y359" i="4"/>
  <c r="I359" i="4"/>
  <c r="AF359" i="4"/>
  <c r="X359" i="4"/>
  <c r="J360" i="4"/>
  <c r="AE359" i="4"/>
  <c r="W359" i="4"/>
  <c r="V359" i="4"/>
  <c r="N359" i="4"/>
  <c r="O359" i="4" s="1"/>
  <c r="M359" i="4"/>
  <c r="AD357" i="4"/>
  <c r="AC357" i="4"/>
  <c r="AD357" i="3"/>
  <c r="AC357" i="3"/>
  <c r="R359" i="4"/>
  <c r="Q358" i="4"/>
  <c r="AB359" i="2"/>
  <c r="L359" i="2"/>
  <c r="AI359" i="2"/>
  <c r="AK359" i="2" s="1"/>
  <c r="AA359" i="2"/>
  <c r="S359" i="2"/>
  <c r="T359" i="2" s="1"/>
  <c r="K359" i="2"/>
  <c r="AH359" i="2"/>
  <c r="AJ359" i="2" s="1"/>
  <c r="Z359" i="2"/>
  <c r="AG359" i="2"/>
  <c r="Y359" i="2"/>
  <c r="I359" i="2"/>
  <c r="AF359" i="2"/>
  <c r="X359" i="2"/>
  <c r="J360" i="2"/>
  <c r="AE359" i="2"/>
  <c r="W359" i="2"/>
  <c r="V359" i="2"/>
  <c r="N359" i="2"/>
  <c r="M359" i="2"/>
  <c r="J361" i="4" l="1"/>
  <c r="AE360" i="4"/>
  <c r="W360" i="4"/>
  <c r="V360" i="4"/>
  <c r="N360" i="4"/>
  <c r="O360" i="4" s="1"/>
  <c r="M360" i="4"/>
  <c r="AB360" i="4"/>
  <c r="L360" i="4"/>
  <c r="AI360" i="4"/>
  <c r="AK360" i="4" s="1"/>
  <c r="AA360" i="4"/>
  <c r="S360" i="4"/>
  <c r="T360" i="4" s="1"/>
  <c r="K360" i="4"/>
  <c r="AH360" i="4"/>
  <c r="AJ360" i="4" s="1"/>
  <c r="Z360" i="4"/>
  <c r="AG360" i="4"/>
  <c r="Y360" i="4"/>
  <c r="I360" i="4"/>
  <c r="AF360" i="4"/>
  <c r="X360" i="4"/>
  <c r="R360" i="3"/>
  <c r="O359" i="3"/>
  <c r="Q359" i="3" s="1"/>
  <c r="AD358" i="2"/>
  <c r="AC358" i="2"/>
  <c r="J361" i="2"/>
  <c r="AE360" i="2"/>
  <c r="W360" i="2"/>
  <c r="V360" i="2"/>
  <c r="N360" i="2"/>
  <c r="M360" i="2"/>
  <c r="AB360" i="2"/>
  <c r="L360" i="2"/>
  <c r="AI360" i="2"/>
  <c r="AK360" i="2" s="1"/>
  <c r="AA360" i="2"/>
  <c r="S360" i="2"/>
  <c r="T360" i="2" s="1"/>
  <c r="K360" i="2"/>
  <c r="AH360" i="2"/>
  <c r="AJ360" i="2" s="1"/>
  <c r="Z360" i="2"/>
  <c r="AG360" i="2"/>
  <c r="Y360" i="2"/>
  <c r="I360" i="2"/>
  <c r="AF360" i="2"/>
  <c r="X360" i="2"/>
  <c r="R360" i="2"/>
  <c r="O359" i="2"/>
  <c r="Q359" i="2" s="1"/>
  <c r="R360" i="4"/>
  <c r="Q359" i="4"/>
  <c r="AI360" i="3"/>
  <c r="AK360" i="3" s="1"/>
  <c r="AA360" i="3"/>
  <c r="S360" i="3"/>
  <c r="T360" i="3" s="1"/>
  <c r="K360" i="3"/>
  <c r="AH360" i="3"/>
  <c r="AJ360" i="3" s="1"/>
  <c r="Z360" i="3"/>
  <c r="AG360" i="3"/>
  <c r="Y360" i="3"/>
  <c r="I360" i="3"/>
  <c r="AF360" i="3"/>
  <c r="X360" i="3"/>
  <c r="J361" i="3"/>
  <c r="AE360" i="3"/>
  <c r="W360" i="3"/>
  <c r="V360" i="3"/>
  <c r="N360" i="3"/>
  <c r="AB360" i="3"/>
  <c r="L360" i="3"/>
  <c r="M360" i="3"/>
  <c r="AD358" i="4"/>
  <c r="AC358" i="4"/>
  <c r="AC358" i="3"/>
  <c r="AD358" i="3"/>
  <c r="AH361" i="2" l="1"/>
  <c r="AJ361" i="2" s="1"/>
  <c r="Z361" i="2"/>
  <c r="AG361" i="2"/>
  <c r="Y361" i="2"/>
  <c r="I361" i="2"/>
  <c r="AF361" i="2"/>
  <c r="X361" i="2"/>
  <c r="J362" i="2"/>
  <c r="AE361" i="2"/>
  <c r="W361" i="2"/>
  <c r="V361" i="2"/>
  <c r="N361" i="2"/>
  <c r="M361" i="2"/>
  <c r="AB361" i="2"/>
  <c r="L361" i="2"/>
  <c r="S361" i="2"/>
  <c r="T361" i="2" s="1"/>
  <c r="K361" i="2"/>
  <c r="AI361" i="2"/>
  <c r="AK361" i="2" s="1"/>
  <c r="AA361" i="2"/>
  <c r="AD359" i="3"/>
  <c r="AC359" i="3"/>
  <c r="R361" i="4"/>
  <c r="Q360" i="4"/>
  <c r="AD359" i="2"/>
  <c r="AC359" i="2"/>
  <c r="V361" i="3"/>
  <c r="N361" i="3"/>
  <c r="M361" i="3"/>
  <c r="AB361" i="3"/>
  <c r="L361" i="3"/>
  <c r="AI361" i="3"/>
  <c r="AK361" i="3" s="1"/>
  <c r="AA361" i="3"/>
  <c r="S361" i="3"/>
  <c r="T361" i="3" s="1"/>
  <c r="K361" i="3"/>
  <c r="AH361" i="3"/>
  <c r="AJ361" i="3" s="1"/>
  <c r="Z361" i="3"/>
  <c r="AG361" i="3"/>
  <c r="Y361" i="3"/>
  <c r="I361" i="3"/>
  <c r="J362" i="3"/>
  <c r="AE361" i="3"/>
  <c r="W361" i="3"/>
  <c r="AF361" i="3"/>
  <c r="X361" i="3"/>
  <c r="R361" i="2"/>
  <c r="O360" i="2"/>
  <c r="Q360" i="2" s="1"/>
  <c r="R361" i="3"/>
  <c r="O360" i="3"/>
  <c r="Q360" i="3" s="1"/>
  <c r="AD359" i="4"/>
  <c r="AC359" i="4"/>
  <c r="AH361" i="4"/>
  <c r="AJ361" i="4" s="1"/>
  <c r="Z361" i="4"/>
  <c r="AG361" i="4"/>
  <c r="Y361" i="4"/>
  <c r="I361" i="4"/>
  <c r="AF361" i="4"/>
  <c r="X361" i="4"/>
  <c r="J362" i="4"/>
  <c r="AE361" i="4"/>
  <c r="W361" i="4"/>
  <c r="V361" i="4"/>
  <c r="N361" i="4"/>
  <c r="O361" i="4" s="1"/>
  <c r="M361" i="4"/>
  <c r="AB361" i="4"/>
  <c r="L361" i="4"/>
  <c r="AI361" i="4"/>
  <c r="AK361" i="4" s="1"/>
  <c r="AA361" i="4"/>
  <c r="S361" i="4"/>
  <c r="T361" i="4" s="1"/>
  <c r="K361" i="4"/>
  <c r="AD360" i="4" l="1"/>
  <c r="AC360" i="4"/>
  <c r="M362" i="2"/>
  <c r="AB362" i="2"/>
  <c r="L362" i="2"/>
  <c r="AI362" i="2"/>
  <c r="AK362" i="2" s="1"/>
  <c r="AA362" i="2"/>
  <c r="S362" i="2"/>
  <c r="T362" i="2" s="1"/>
  <c r="K362" i="2"/>
  <c r="AH362" i="2"/>
  <c r="AJ362" i="2" s="1"/>
  <c r="Z362" i="2"/>
  <c r="AG362" i="2"/>
  <c r="Y362" i="2"/>
  <c r="I362" i="2"/>
  <c r="AF362" i="2"/>
  <c r="X362" i="2"/>
  <c r="J363" i="2"/>
  <c r="AE362" i="2"/>
  <c r="W362" i="2"/>
  <c r="V362" i="2"/>
  <c r="N362" i="2"/>
  <c r="R362" i="3"/>
  <c r="O361" i="3"/>
  <c r="Q361" i="3" s="1"/>
  <c r="R362" i="2"/>
  <c r="O361" i="2"/>
  <c r="Q361" i="2" s="1"/>
  <c r="AD360" i="3"/>
  <c r="AC360" i="3"/>
  <c r="AD360" i="2"/>
  <c r="AC360" i="2"/>
  <c r="M362" i="4"/>
  <c r="AB362" i="4"/>
  <c r="L362" i="4"/>
  <c r="AI362" i="4"/>
  <c r="AK362" i="4" s="1"/>
  <c r="AA362" i="4"/>
  <c r="S362" i="4"/>
  <c r="T362" i="4" s="1"/>
  <c r="K362" i="4"/>
  <c r="AH362" i="4"/>
  <c r="AJ362" i="4" s="1"/>
  <c r="Z362" i="4"/>
  <c r="AG362" i="4"/>
  <c r="Y362" i="4"/>
  <c r="I362" i="4"/>
  <c r="AF362" i="4"/>
  <c r="X362" i="4"/>
  <c r="J363" i="4"/>
  <c r="AE362" i="4"/>
  <c r="W362" i="4"/>
  <c r="V362" i="4"/>
  <c r="N362" i="4"/>
  <c r="O362" i="4" s="1"/>
  <c r="R362" i="4"/>
  <c r="Q361" i="4"/>
  <c r="AG362" i="3"/>
  <c r="Y362" i="3"/>
  <c r="I362" i="3"/>
  <c r="AF362" i="3"/>
  <c r="X362" i="3"/>
  <c r="J363" i="3"/>
  <c r="AE362" i="3"/>
  <c r="W362" i="3"/>
  <c r="V362" i="3"/>
  <c r="N362" i="3"/>
  <c r="M362" i="3"/>
  <c r="AB362" i="3"/>
  <c r="L362" i="3"/>
  <c r="AH362" i="3"/>
  <c r="AJ362" i="3" s="1"/>
  <c r="Z362" i="3"/>
  <c r="AI362" i="3"/>
  <c r="AK362" i="3" s="1"/>
  <c r="AA362" i="3"/>
  <c r="S362" i="3"/>
  <c r="T362" i="3" s="1"/>
  <c r="K362" i="3"/>
  <c r="AD361" i="3" l="1"/>
  <c r="AC361" i="3"/>
  <c r="R363" i="3"/>
  <c r="O362" i="3"/>
  <c r="Q362" i="3" s="1"/>
  <c r="R363" i="2"/>
  <c r="O362" i="2"/>
  <c r="Q362" i="2" s="1"/>
  <c r="AD361" i="4"/>
  <c r="AC361" i="4"/>
  <c r="AF363" i="4"/>
  <c r="X363" i="4"/>
  <c r="J364" i="4"/>
  <c r="AE363" i="4"/>
  <c r="W363" i="4"/>
  <c r="V363" i="4"/>
  <c r="N363" i="4"/>
  <c r="O363" i="4" s="1"/>
  <c r="M363" i="4"/>
  <c r="AB363" i="4"/>
  <c r="L363" i="4"/>
  <c r="AI363" i="4"/>
  <c r="AK363" i="4" s="1"/>
  <c r="AA363" i="4"/>
  <c r="S363" i="4"/>
  <c r="T363" i="4" s="1"/>
  <c r="K363" i="4"/>
  <c r="AH363" i="4"/>
  <c r="AJ363" i="4" s="1"/>
  <c r="Z363" i="4"/>
  <c r="AG363" i="4"/>
  <c r="Y363" i="4"/>
  <c r="I363" i="4"/>
  <c r="R363" i="4"/>
  <c r="Q362" i="4"/>
  <c r="AD361" i="2"/>
  <c r="AC361" i="2"/>
  <c r="AB363" i="3"/>
  <c r="L363" i="3"/>
  <c r="AI363" i="3"/>
  <c r="AK363" i="3" s="1"/>
  <c r="AA363" i="3"/>
  <c r="S363" i="3"/>
  <c r="T363" i="3" s="1"/>
  <c r="K363" i="3"/>
  <c r="AH363" i="3"/>
  <c r="AJ363" i="3" s="1"/>
  <c r="Z363" i="3"/>
  <c r="AG363" i="3"/>
  <c r="Y363" i="3"/>
  <c r="I363" i="3"/>
  <c r="AF363" i="3"/>
  <c r="X363" i="3"/>
  <c r="J364" i="3"/>
  <c r="AE363" i="3"/>
  <c r="W363" i="3"/>
  <c r="M363" i="3"/>
  <c r="N363" i="3"/>
  <c r="V363" i="3"/>
  <c r="AF363" i="2"/>
  <c r="X363" i="2"/>
  <c r="J364" i="2"/>
  <c r="AE363" i="2"/>
  <c r="W363" i="2"/>
  <c r="V363" i="2"/>
  <c r="N363" i="2"/>
  <c r="M363" i="2"/>
  <c r="AB363" i="2"/>
  <c r="L363" i="2"/>
  <c r="AI363" i="2"/>
  <c r="AK363" i="2" s="1"/>
  <c r="AA363" i="2"/>
  <c r="S363" i="2"/>
  <c r="T363" i="2" s="1"/>
  <c r="K363" i="2"/>
  <c r="AH363" i="2"/>
  <c r="AJ363" i="2" s="1"/>
  <c r="Z363" i="2"/>
  <c r="Y363" i="2"/>
  <c r="I363" i="2"/>
  <c r="AG363" i="2"/>
  <c r="R364" i="4" l="1"/>
  <c r="Q363" i="4"/>
  <c r="AC362" i="2"/>
  <c r="AD362" i="2"/>
  <c r="AD362" i="3"/>
  <c r="AC362" i="3"/>
  <c r="J365" i="3"/>
  <c r="AE364" i="3"/>
  <c r="W364" i="3"/>
  <c r="V364" i="3"/>
  <c r="N364" i="3"/>
  <c r="M364" i="3"/>
  <c r="AB364" i="3"/>
  <c r="L364" i="3"/>
  <c r="AI364" i="3"/>
  <c r="AK364" i="3" s="1"/>
  <c r="AA364" i="3"/>
  <c r="S364" i="3"/>
  <c r="T364" i="3" s="1"/>
  <c r="K364" i="3"/>
  <c r="AH364" i="3"/>
  <c r="AJ364" i="3" s="1"/>
  <c r="Z364" i="3"/>
  <c r="AF364" i="3"/>
  <c r="X364" i="3"/>
  <c r="AG364" i="3"/>
  <c r="Y364" i="3"/>
  <c r="I364" i="3"/>
  <c r="AI364" i="4"/>
  <c r="AK364" i="4" s="1"/>
  <c r="AA364" i="4"/>
  <c r="S364" i="4"/>
  <c r="T364" i="4" s="1"/>
  <c r="K364" i="4"/>
  <c r="AH364" i="4"/>
  <c r="AJ364" i="4" s="1"/>
  <c r="Z364" i="4"/>
  <c r="AG364" i="4"/>
  <c r="Y364" i="4"/>
  <c r="I364" i="4"/>
  <c r="AF364" i="4"/>
  <c r="X364" i="4"/>
  <c r="J365" i="4"/>
  <c r="AE364" i="4"/>
  <c r="W364" i="4"/>
  <c r="V364" i="4"/>
  <c r="N364" i="4"/>
  <c r="O364" i="4" s="1"/>
  <c r="M364" i="4"/>
  <c r="AB364" i="4"/>
  <c r="L364" i="4"/>
  <c r="AI364" i="2"/>
  <c r="AK364" i="2" s="1"/>
  <c r="AA364" i="2"/>
  <c r="S364" i="2"/>
  <c r="T364" i="2" s="1"/>
  <c r="K364" i="2"/>
  <c r="AH364" i="2"/>
  <c r="AJ364" i="2" s="1"/>
  <c r="Z364" i="2"/>
  <c r="AG364" i="2"/>
  <c r="Y364" i="2"/>
  <c r="I364" i="2"/>
  <c r="AF364" i="2"/>
  <c r="X364" i="2"/>
  <c r="J365" i="2"/>
  <c r="AE364" i="2"/>
  <c r="W364" i="2"/>
  <c r="V364" i="2"/>
  <c r="N364" i="2"/>
  <c r="M364" i="2"/>
  <c r="AB364" i="2"/>
  <c r="L364" i="2"/>
  <c r="AC362" i="4"/>
  <c r="AD362" i="4"/>
  <c r="R364" i="2"/>
  <c r="O363" i="2"/>
  <c r="Q363" i="2" s="1"/>
  <c r="R364" i="3"/>
  <c r="O363" i="3"/>
  <c r="Q363" i="3" s="1"/>
  <c r="AC363" i="3" l="1"/>
  <c r="AD363" i="3"/>
  <c r="R365" i="2"/>
  <c r="O364" i="2"/>
  <c r="Q364" i="2" s="1"/>
  <c r="R365" i="3"/>
  <c r="O364" i="3"/>
  <c r="Q364" i="3" s="1"/>
  <c r="AD363" i="2"/>
  <c r="AC363" i="2"/>
  <c r="R365" i="4"/>
  <c r="Q364" i="4"/>
  <c r="V365" i="4"/>
  <c r="N365" i="4"/>
  <c r="O365" i="4" s="1"/>
  <c r="M365" i="4"/>
  <c r="AB365" i="4"/>
  <c r="L365" i="4"/>
  <c r="AI365" i="4"/>
  <c r="AK365" i="4" s="1"/>
  <c r="AA365" i="4"/>
  <c r="S365" i="4"/>
  <c r="T365" i="4" s="1"/>
  <c r="K365" i="4"/>
  <c r="AH365" i="4"/>
  <c r="AJ365" i="4" s="1"/>
  <c r="Z365" i="4"/>
  <c r="AG365" i="4"/>
  <c r="Y365" i="4"/>
  <c r="I365" i="4"/>
  <c r="AF365" i="4"/>
  <c r="X365" i="4"/>
  <c r="J366" i="4"/>
  <c r="AE365" i="4"/>
  <c r="W365" i="4"/>
  <c r="AD363" i="4"/>
  <c r="AC363" i="4"/>
  <c r="V365" i="2"/>
  <c r="N365" i="2"/>
  <c r="M365" i="2"/>
  <c r="AB365" i="2"/>
  <c r="L365" i="2"/>
  <c r="AI365" i="2"/>
  <c r="AK365" i="2" s="1"/>
  <c r="AA365" i="2"/>
  <c r="S365" i="2"/>
  <c r="T365" i="2" s="1"/>
  <c r="K365" i="2"/>
  <c r="AH365" i="2"/>
  <c r="AJ365" i="2" s="1"/>
  <c r="Z365" i="2"/>
  <c r="AG365" i="2"/>
  <c r="Y365" i="2"/>
  <c r="I365" i="2"/>
  <c r="AF365" i="2"/>
  <c r="X365" i="2"/>
  <c r="AE365" i="2"/>
  <c r="W365" i="2"/>
  <c r="J366" i="2"/>
  <c r="AH365" i="3"/>
  <c r="AJ365" i="3" s="1"/>
  <c r="Z365" i="3"/>
  <c r="AG365" i="3"/>
  <c r="Y365" i="3"/>
  <c r="I365" i="3"/>
  <c r="AF365" i="3"/>
  <c r="X365" i="3"/>
  <c r="J366" i="3"/>
  <c r="AE365" i="3"/>
  <c r="W365" i="3"/>
  <c r="V365" i="3"/>
  <c r="N365" i="3"/>
  <c r="M365" i="3"/>
  <c r="AI365" i="3"/>
  <c r="AK365" i="3" s="1"/>
  <c r="AA365" i="3"/>
  <c r="S365" i="3"/>
  <c r="T365" i="3" s="1"/>
  <c r="K365" i="3"/>
  <c r="L365" i="3"/>
  <c r="AB365" i="3"/>
  <c r="AD364" i="3" l="1"/>
  <c r="AC364" i="3"/>
  <c r="R366" i="4"/>
  <c r="Q365" i="4"/>
  <c r="AD364" i="2"/>
  <c r="AC364" i="2"/>
  <c r="M366" i="3"/>
  <c r="AB366" i="3"/>
  <c r="L366" i="3"/>
  <c r="AI366" i="3"/>
  <c r="AK366" i="3" s="1"/>
  <c r="AA366" i="3"/>
  <c r="S366" i="3"/>
  <c r="T366" i="3" s="1"/>
  <c r="K366" i="3"/>
  <c r="AH366" i="3"/>
  <c r="AJ366" i="3" s="1"/>
  <c r="Z366" i="3"/>
  <c r="AG366" i="3"/>
  <c r="Y366" i="3"/>
  <c r="I366" i="3"/>
  <c r="AF366" i="3"/>
  <c r="X366" i="3"/>
  <c r="V366" i="3"/>
  <c r="N366" i="3"/>
  <c r="J367" i="3"/>
  <c r="AE366" i="3"/>
  <c r="W366" i="3"/>
  <c r="AG366" i="2"/>
  <c r="Y366" i="2"/>
  <c r="I366" i="2"/>
  <c r="AF366" i="2"/>
  <c r="X366" i="2"/>
  <c r="J367" i="2"/>
  <c r="AE366" i="2"/>
  <c r="W366" i="2"/>
  <c r="V366" i="2"/>
  <c r="N366" i="2"/>
  <c r="M366" i="2"/>
  <c r="AB366" i="2"/>
  <c r="L366" i="2"/>
  <c r="AI366" i="2"/>
  <c r="AK366" i="2" s="1"/>
  <c r="AA366" i="2"/>
  <c r="S366" i="2"/>
  <c r="T366" i="2" s="1"/>
  <c r="K366" i="2"/>
  <c r="AH366" i="2"/>
  <c r="AJ366" i="2" s="1"/>
  <c r="Z366" i="2"/>
  <c r="AG366" i="4"/>
  <c r="Y366" i="4"/>
  <c r="I366" i="4"/>
  <c r="AF366" i="4"/>
  <c r="X366" i="4"/>
  <c r="J367" i="4"/>
  <c r="AE366" i="4"/>
  <c r="W366" i="4"/>
  <c r="V366" i="4"/>
  <c r="N366" i="4"/>
  <c r="O366" i="4" s="1"/>
  <c r="M366" i="4"/>
  <c r="AB366" i="4"/>
  <c r="L366" i="4"/>
  <c r="AI366" i="4"/>
  <c r="AK366" i="4" s="1"/>
  <c r="AA366" i="4"/>
  <c r="S366" i="4"/>
  <c r="T366" i="4" s="1"/>
  <c r="K366" i="4"/>
  <c r="AH366" i="4"/>
  <c r="AJ366" i="4" s="1"/>
  <c r="Z366" i="4"/>
  <c r="R366" i="3"/>
  <c r="O365" i="3"/>
  <c r="Q365" i="3" s="1"/>
  <c r="AD364" i="4"/>
  <c r="AC364" i="4"/>
  <c r="O365" i="2"/>
  <c r="Q365" i="2" s="1"/>
  <c r="R366" i="2"/>
  <c r="AB367" i="2" l="1"/>
  <c r="L367" i="2"/>
  <c r="AI367" i="2"/>
  <c r="AK367" i="2" s="1"/>
  <c r="AA367" i="2"/>
  <c r="S367" i="2"/>
  <c r="T367" i="2" s="1"/>
  <c r="K367" i="2"/>
  <c r="AH367" i="2"/>
  <c r="AJ367" i="2" s="1"/>
  <c r="Z367" i="2"/>
  <c r="AG367" i="2"/>
  <c r="Y367" i="2"/>
  <c r="I367" i="2"/>
  <c r="AF367" i="2"/>
  <c r="X367" i="2"/>
  <c r="J368" i="2"/>
  <c r="AE367" i="2"/>
  <c r="W367" i="2"/>
  <c r="V367" i="2"/>
  <c r="N367" i="2"/>
  <c r="M367" i="2"/>
  <c r="AF367" i="3"/>
  <c r="X367" i="3"/>
  <c r="J368" i="3"/>
  <c r="AE367" i="3"/>
  <c r="W367" i="3"/>
  <c r="V367" i="3"/>
  <c r="N367" i="3"/>
  <c r="M367" i="3"/>
  <c r="AB367" i="3"/>
  <c r="L367" i="3"/>
  <c r="AI367" i="3"/>
  <c r="AK367" i="3" s="1"/>
  <c r="AA367" i="3"/>
  <c r="S367" i="3"/>
  <c r="T367" i="3" s="1"/>
  <c r="K367" i="3"/>
  <c r="AG367" i="3"/>
  <c r="Y367" i="3"/>
  <c r="I367" i="3"/>
  <c r="Z367" i="3"/>
  <c r="AH367" i="3"/>
  <c r="AJ367" i="3" s="1"/>
  <c r="AD365" i="2"/>
  <c r="AC365" i="2"/>
  <c r="R367" i="4"/>
  <c r="Q366" i="4"/>
  <c r="AD365" i="4"/>
  <c r="AC365" i="4"/>
  <c r="R367" i="2"/>
  <c r="O366" i="2"/>
  <c r="Q366" i="2" s="1"/>
  <c r="R367" i="3"/>
  <c r="O366" i="3"/>
  <c r="Q366" i="3" s="1"/>
  <c r="AD365" i="3"/>
  <c r="AC365" i="3"/>
  <c r="AB367" i="4"/>
  <c r="L367" i="4"/>
  <c r="AI367" i="4"/>
  <c r="AK367" i="4" s="1"/>
  <c r="AA367" i="4"/>
  <c r="S367" i="4"/>
  <c r="T367" i="4" s="1"/>
  <c r="K367" i="4"/>
  <c r="AH367" i="4"/>
  <c r="AJ367" i="4" s="1"/>
  <c r="Z367" i="4"/>
  <c r="AG367" i="4"/>
  <c r="Y367" i="4"/>
  <c r="I367" i="4"/>
  <c r="AF367" i="4"/>
  <c r="X367" i="4"/>
  <c r="J368" i="4"/>
  <c r="AE367" i="4"/>
  <c r="W367" i="4"/>
  <c r="V367" i="4"/>
  <c r="N367" i="4"/>
  <c r="O367" i="4" s="1"/>
  <c r="M367" i="4"/>
  <c r="AI368" i="3" l="1"/>
  <c r="AK368" i="3" s="1"/>
  <c r="AA368" i="3"/>
  <c r="S368" i="3"/>
  <c r="T368" i="3" s="1"/>
  <c r="K368" i="3"/>
  <c r="AH368" i="3"/>
  <c r="AJ368" i="3" s="1"/>
  <c r="Z368" i="3"/>
  <c r="AG368" i="3"/>
  <c r="Y368" i="3"/>
  <c r="I368" i="3"/>
  <c r="AF368" i="3"/>
  <c r="X368" i="3"/>
  <c r="J369" i="3"/>
  <c r="AE368" i="3"/>
  <c r="W368" i="3"/>
  <c r="V368" i="3"/>
  <c r="N368" i="3"/>
  <c r="AB368" i="3"/>
  <c r="L368" i="3"/>
  <c r="M368" i="3"/>
  <c r="J369" i="2"/>
  <c r="AE368" i="2"/>
  <c r="W368" i="2"/>
  <c r="V368" i="2"/>
  <c r="N368" i="2"/>
  <c r="M368" i="2"/>
  <c r="AB368" i="2"/>
  <c r="L368" i="2"/>
  <c r="AI368" i="2"/>
  <c r="AK368" i="2" s="1"/>
  <c r="AA368" i="2"/>
  <c r="S368" i="2"/>
  <c r="T368" i="2" s="1"/>
  <c r="K368" i="2"/>
  <c r="AH368" i="2"/>
  <c r="AJ368" i="2" s="1"/>
  <c r="Z368" i="2"/>
  <c r="AG368" i="2"/>
  <c r="Y368" i="2"/>
  <c r="I368" i="2"/>
  <c r="AF368" i="2"/>
  <c r="X368" i="2"/>
  <c r="R368" i="4"/>
  <c r="Q367" i="4"/>
  <c r="AD366" i="2"/>
  <c r="AC366" i="2"/>
  <c r="AD366" i="4"/>
  <c r="AC366" i="4"/>
  <c r="R368" i="3"/>
  <c r="O367" i="3"/>
  <c r="Q367" i="3" s="1"/>
  <c r="R368" i="2"/>
  <c r="O367" i="2"/>
  <c r="Q367" i="2" s="1"/>
  <c r="AC366" i="3"/>
  <c r="AD366" i="3"/>
  <c r="J369" i="4"/>
  <c r="AE368" i="4"/>
  <c r="W368" i="4"/>
  <c r="V368" i="4"/>
  <c r="N368" i="4"/>
  <c r="O368" i="4" s="1"/>
  <c r="M368" i="4"/>
  <c r="AB368" i="4"/>
  <c r="L368" i="4"/>
  <c r="AI368" i="4"/>
  <c r="AK368" i="4" s="1"/>
  <c r="AA368" i="4"/>
  <c r="S368" i="4"/>
  <c r="T368" i="4" s="1"/>
  <c r="K368" i="4"/>
  <c r="AH368" i="4"/>
  <c r="AJ368" i="4" s="1"/>
  <c r="Z368" i="4"/>
  <c r="AG368" i="4"/>
  <c r="Y368" i="4"/>
  <c r="I368" i="4"/>
  <c r="AF368" i="4"/>
  <c r="X368" i="4"/>
  <c r="R369" i="2" l="1"/>
  <c r="O368" i="2"/>
  <c r="Q368" i="2" s="1"/>
  <c r="R369" i="3"/>
  <c r="O368" i="3"/>
  <c r="Q368" i="3" s="1"/>
  <c r="AH369" i="4"/>
  <c r="AJ369" i="4" s="1"/>
  <c r="Z369" i="4"/>
  <c r="AG369" i="4"/>
  <c r="Y369" i="4"/>
  <c r="I369" i="4"/>
  <c r="AF369" i="4"/>
  <c r="X369" i="4"/>
  <c r="J370" i="4"/>
  <c r="AE369" i="4"/>
  <c r="W369" i="4"/>
  <c r="V369" i="4"/>
  <c r="N369" i="4"/>
  <c r="O369" i="4" s="1"/>
  <c r="M369" i="4"/>
  <c r="AB369" i="4"/>
  <c r="L369" i="4"/>
  <c r="AI369" i="4"/>
  <c r="AK369" i="4" s="1"/>
  <c r="AA369" i="4"/>
  <c r="S369" i="4"/>
  <c r="T369" i="4" s="1"/>
  <c r="K369" i="4"/>
  <c r="AH369" i="2"/>
  <c r="AJ369" i="2" s="1"/>
  <c r="Z369" i="2"/>
  <c r="AG369" i="2"/>
  <c r="Y369" i="2"/>
  <c r="I369" i="2"/>
  <c r="AF369" i="2"/>
  <c r="X369" i="2"/>
  <c r="J370" i="2"/>
  <c r="AE369" i="2"/>
  <c r="W369" i="2"/>
  <c r="V369" i="2"/>
  <c r="N369" i="2"/>
  <c r="M369" i="2"/>
  <c r="AB369" i="2"/>
  <c r="L369" i="2"/>
  <c r="AI369" i="2"/>
  <c r="AK369" i="2" s="1"/>
  <c r="AA369" i="2"/>
  <c r="S369" i="2"/>
  <c r="T369" i="2" s="1"/>
  <c r="K369" i="2"/>
  <c r="N369" i="3"/>
  <c r="M369" i="3"/>
  <c r="L369" i="3"/>
  <c r="X369" i="3" s="1"/>
  <c r="K369" i="3"/>
  <c r="Z369" i="3"/>
  <c r="I369" i="3"/>
  <c r="J370" i="3"/>
  <c r="AD367" i="3"/>
  <c r="AC367" i="3"/>
  <c r="AD367" i="4"/>
  <c r="AC367" i="4"/>
  <c r="R369" i="4"/>
  <c r="Q368" i="4"/>
  <c r="AD367" i="2"/>
  <c r="AC367" i="2"/>
  <c r="M370" i="2" l="1"/>
  <c r="AB370" i="2"/>
  <c r="L370" i="2"/>
  <c r="AI370" i="2"/>
  <c r="AK370" i="2" s="1"/>
  <c r="AA370" i="2"/>
  <c r="S370" i="2"/>
  <c r="T370" i="2" s="1"/>
  <c r="K370" i="2"/>
  <c r="AH370" i="2"/>
  <c r="AJ370" i="2" s="1"/>
  <c r="Z370" i="2"/>
  <c r="AG370" i="2"/>
  <c r="Y370" i="2"/>
  <c r="I370" i="2"/>
  <c r="AF370" i="2"/>
  <c r="X370" i="2"/>
  <c r="J371" i="2"/>
  <c r="AE370" i="2"/>
  <c r="W370" i="2"/>
  <c r="N370" i="2"/>
  <c r="V370" i="2"/>
  <c r="M370" i="4"/>
  <c r="AB370" i="4"/>
  <c r="L370" i="4"/>
  <c r="AI370" i="4"/>
  <c r="AK370" i="4" s="1"/>
  <c r="AA370" i="4"/>
  <c r="S370" i="4"/>
  <c r="T370" i="4" s="1"/>
  <c r="K370" i="4"/>
  <c r="AH370" i="4"/>
  <c r="AJ370" i="4" s="1"/>
  <c r="Z370" i="4"/>
  <c r="AG370" i="4"/>
  <c r="Y370" i="4"/>
  <c r="I370" i="4"/>
  <c r="AF370" i="4"/>
  <c r="X370" i="4"/>
  <c r="J371" i="4"/>
  <c r="AE370" i="4"/>
  <c r="W370" i="4"/>
  <c r="V370" i="4"/>
  <c r="N370" i="4"/>
  <c r="O370" i="4" s="1"/>
  <c r="R370" i="2"/>
  <c r="O369" i="2"/>
  <c r="Q369" i="2" s="1"/>
  <c r="AD368" i="3"/>
  <c r="AC368" i="3"/>
  <c r="R370" i="3"/>
  <c r="O369" i="3"/>
  <c r="AD368" i="2"/>
  <c r="AC368" i="2"/>
  <c r="AD368" i="4"/>
  <c r="AC368" i="4"/>
  <c r="I370" i="3"/>
  <c r="J371" i="3"/>
  <c r="N370" i="3"/>
  <c r="M370" i="3"/>
  <c r="L370" i="3"/>
  <c r="X370" i="3" s="1"/>
  <c r="K370" i="3"/>
  <c r="R370" i="4"/>
  <c r="Q369" i="4"/>
  <c r="AD369" i="4" l="1"/>
  <c r="AC369" i="4"/>
  <c r="AF371" i="2"/>
  <c r="X371" i="2"/>
  <c r="J372" i="2"/>
  <c r="AE371" i="2"/>
  <c r="W371" i="2"/>
  <c r="V371" i="2"/>
  <c r="N371" i="2"/>
  <c r="M371" i="2"/>
  <c r="AB371" i="2"/>
  <c r="L371" i="2"/>
  <c r="AI371" i="2"/>
  <c r="AK371" i="2" s="1"/>
  <c r="AA371" i="2"/>
  <c r="S371" i="2"/>
  <c r="T371" i="2" s="1"/>
  <c r="K371" i="2"/>
  <c r="AH371" i="2"/>
  <c r="AJ371" i="2" s="1"/>
  <c r="Z371" i="2"/>
  <c r="AG371" i="2"/>
  <c r="Y371" i="2"/>
  <c r="I371" i="2"/>
  <c r="R371" i="4"/>
  <c r="Q370" i="4"/>
  <c r="Q369" i="3"/>
  <c r="AF369" i="3"/>
  <c r="L371" i="3"/>
  <c r="K371" i="3"/>
  <c r="I371" i="3"/>
  <c r="J372" i="3"/>
  <c r="M371" i="3"/>
  <c r="Z370" i="3" s="1"/>
  <c r="N371" i="3"/>
  <c r="X371" i="3" s="1"/>
  <c r="R371" i="3"/>
  <c r="O370" i="3"/>
  <c r="AA369" i="3"/>
  <c r="AD369" i="2"/>
  <c r="AC369" i="2"/>
  <c r="AF371" i="4"/>
  <c r="X371" i="4"/>
  <c r="J372" i="4"/>
  <c r="AE371" i="4"/>
  <c r="W371" i="4"/>
  <c r="V371" i="4"/>
  <c r="N371" i="4"/>
  <c r="O371" i="4" s="1"/>
  <c r="M371" i="4"/>
  <c r="AB371" i="4"/>
  <c r="L371" i="4"/>
  <c r="AI371" i="4"/>
  <c r="AK371" i="4" s="1"/>
  <c r="AA371" i="4"/>
  <c r="S371" i="4"/>
  <c r="T371" i="4" s="1"/>
  <c r="K371" i="4"/>
  <c r="AH371" i="4"/>
  <c r="AJ371" i="4" s="1"/>
  <c r="Z371" i="4"/>
  <c r="AG371" i="4"/>
  <c r="Y371" i="4"/>
  <c r="I371" i="4"/>
  <c r="R371" i="2"/>
  <c r="O370" i="2"/>
  <c r="Q370" i="2" s="1"/>
  <c r="Q370" i="3" l="1"/>
  <c r="AF370" i="3"/>
  <c r="AI372" i="2"/>
  <c r="AK372" i="2" s="1"/>
  <c r="AA372" i="2"/>
  <c r="S372" i="2"/>
  <c r="T372" i="2" s="1"/>
  <c r="K372" i="2"/>
  <c r="AH372" i="2"/>
  <c r="AJ372" i="2" s="1"/>
  <c r="Z372" i="2"/>
  <c r="AG372" i="2"/>
  <c r="Y372" i="2"/>
  <c r="I372" i="2"/>
  <c r="AF372" i="2"/>
  <c r="X372" i="2"/>
  <c r="J373" i="2"/>
  <c r="AE372" i="2"/>
  <c r="W372" i="2"/>
  <c r="V372" i="2"/>
  <c r="N372" i="2"/>
  <c r="M372" i="2"/>
  <c r="L372" i="2"/>
  <c r="AB372" i="2"/>
  <c r="AC370" i="2"/>
  <c r="AD370" i="2"/>
  <c r="R372" i="3"/>
  <c r="O371" i="3"/>
  <c r="AA370" i="3"/>
  <c r="R372" i="2"/>
  <c r="O371" i="2"/>
  <c r="Q371" i="2" s="1"/>
  <c r="AI372" i="4"/>
  <c r="AK372" i="4" s="1"/>
  <c r="AA372" i="4"/>
  <c r="S372" i="4"/>
  <c r="T372" i="4" s="1"/>
  <c r="K372" i="4"/>
  <c r="AH372" i="4"/>
  <c r="AJ372" i="4" s="1"/>
  <c r="Z372" i="4"/>
  <c r="AG372" i="4"/>
  <c r="Y372" i="4"/>
  <c r="I372" i="4"/>
  <c r="AF372" i="4"/>
  <c r="X372" i="4"/>
  <c r="J373" i="4"/>
  <c r="AE372" i="4"/>
  <c r="W372" i="4"/>
  <c r="V372" i="4"/>
  <c r="N372" i="4"/>
  <c r="O372" i="4" s="1"/>
  <c r="M372" i="4"/>
  <c r="AB372" i="4"/>
  <c r="L372" i="4"/>
  <c r="Z371" i="3"/>
  <c r="R372" i="4"/>
  <c r="Q371" i="4"/>
  <c r="AD369" i="3"/>
  <c r="AC369" i="3"/>
  <c r="S369" i="3"/>
  <c r="T369" i="3" s="1"/>
  <c r="AB369" i="3"/>
  <c r="J373" i="3"/>
  <c r="N372" i="3"/>
  <c r="M372" i="3"/>
  <c r="L372" i="3"/>
  <c r="X372" i="3" s="1"/>
  <c r="K372" i="3"/>
  <c r="I372" i="3"/>
  <c r="AC370" i="4"/>
  <c r="AD370" i="4"/>
  <c r="AD371" i="2" l="1"/>
  <c r="AC371" i="2"/>
  <c r="V373" i="2"/>
  <c r="N373" i="2"/>
  <c r="M373" i="2"/>
  <c r="AB373" i="2"/>
  <c r="L373" i="2"/>
  <c r="AI373" i="2"/>
  <c r="AK373" i="2" s="1"/>
  <c r="AA373" i="2"/>
  <c r="S373" i="2"/>
  <c r="T373" i="2" s="1"/>
  <c r="K373" i="2"/>
  <c r="AH373" i="2"/>
  <c r="AJ373" i="2" s="1"/>
  <c r="Z373" i="2"/>
  <c r="AG373" i="2"/>
  <c r="Y373" i="2"/>
  <c r="I373" i="2"/>
  <c r="AF373" i="2"/>
  <c r="X373" i="2"/>
  <c r="J374" i="2"/>
  <c r="AE373" i="2"/>
  <c r="W373" i="2"/>
  <c r="Q371" i="3"/>
  <c r="AF371" i="3"/>
  <c r="R373" i="2"/>
  <c r="O372" i="2"/>
  <c r="Q372" i="2" s="1"/>
  <c r="AD371" i="4"/>
  <c r="AC371" i="4"/>
  <c r="V373" i="4"/>
  <c r="N373" i="4"/>
  <c r="O373" i="4" s="1"/>
  <c r="M373" i="4"/>
  <c r="AB373" i="4"/>
  <c r="L373" i="4"/>
  <c r="AI373" i="4"/>
  <c r="AK373" i="4" s="1"/>
  <c r="AA373" i="4"/>
  <c r="S373" i="4"/>
  <c r="T373" i="4" s="1"/>
  <c r="K373" i="4"/>
  <c r="AH373" i="4"/>
  <c r="AJ373" i="4" s="1"/>
  <c r="Z373" i="4"/>
  <c r="AG373" i="4"/>
  <c r="Y373" i="4"/>
  <c r="I373" i="4"/>
  <c r="AF373" i="4"/>
  <c r="X373" i="4"/>
  <c r="J374" i="4"/>
  <c r="AE373" i="4"/>
  <c r="W373" i="4"/>
  <c r="AD370" i="3"/>
  <c r="AC370" i="3"/>
  <c r="S370" i="3"/>
  <c r="T370" i="3" s="1"/>
  <c r="AB370" i="3"/>
  <c r="I373" i="3"/>
  <c r="X373" i="3"/>
  <c r="J374" i="3"/>
  <c r="N373" i="3"/>
  <c r="M373" i="3"/>
  <c r="Z372" i="3" s="1"/>
  <c r="K373" i="3"/>
  <c r="L373" i="3"/>
  <c r="R373" i="3"/>
  <c r="O372" i="3"/>
  <c r="AA371" i="3"/>
  <c r="R373" i="4"/>
  <c r="Q372" i="4"/>
  <c r="R374" i="4" l="1"/>
  <c r="Q373" i="4"/>
  <c r="AC371" i="3"/>
  <c r="AD371" i="3"/>
  <c r="AB371" i="3"/>
  <c r="S371" i="3"/>
  <c r="T371" i="3" s="1"/>
  <c r="AG374" i="4"/>
  <c r="Y374" i="4"/>
  <c r="I374" i="4"/>
  <c r="AF374" i="4"/>
  <c r="X374" i="4"/>
  <c r="J375" i="4"/>
  <c r="AE374" i="4"/>
  <c r="W374" i="4"/>
  <c r="V374" i="4"/>
  <c r="N374" i="4"/>
  <c r="O374" i="4" s="1"/>
  <c r="M374" i="4"/>
  <c r="AB374" i="4"/>
  <c r="L374" i="4"/>
  <c r="AI374" i="4"/>
  <c r="AK374" i="4" s="1"/>
  <c r="AA374" i="4"/>
  <c r="S374" i="4"/>
  <c r="T374" i="4" s="1"/>
  <c r="K374" i="4"/>
  <c r="AH374" i="4"/>
  <c r="AJ374" i="4" s="1"/>
  <c r="Z374" i="4"/>
  <c r="AD372" i="4"/>
  <c r="AC372" i="4"/>
  <c r="R374" i="2"/>
  <c r="O373" i="2"/>
  <c r="Q373" i="2" s="1"/>
  <c r="Q372" i="3"/>
  <c r="AF372" i="3"/>
  <c r="AD372" i="2"/>
  <c r="AC372" i="2"/>
  <c r="AG374" i="2"/>
  <c r="Y374" i="2"/>
  <c r="I374" i="2"/>
  <c r="AF374" i="2"/>
  <c r="X374" i="2"/>
  <c r="J375" i="2"/>
  <c r="AE374" i="2"/>
  <c r="W374" i="2"/>
  <c r="V374" i="2"/>
  <c r="N374" i="2"/>
  <c r="M374" i="2"/>
  <c r="AB374" i="2"/>
  <c r="L374" i="2"/>
  <c r="AI374" i="2"/>
  <c r="AK374" i="2" s="1"/>
  <c r="AA374" i="2"/>
  <c r="S374" i="2"/>
  <c r="T374" i="2" s="1"/>
  <c r="K374" i="2"/>
  <c r="Z374" i="2"/>
  <c r="AH374" i="2"/>
  <c r="AJ374" i="2" s="1"/>
  <c r="M374" i="3"/>
  <c r="Z373" i="3" s="1"/>
  <c r="L374" i="3"/>
  <c r="K374" i="3"/>
  <c r="I374" i="3"/>
  <c r="N374" i="3"/>
  <c r="J375" i="3"/>
  <c r="W369" i="3"/>
  <c r="R374" i="3"/>
  <c r="O373" i="3"/>
  <c r="AA372" i="3"/>
  <c r="AB375" i="2" l="1"/>
  <c r="L375" i="2"/>
  <c r="AI375" i="2"/>
  <c r="AK375" i="2" s="1"/>
  <c r="AA375" i="2"/>
  <c r="S375" i="2"/>
  <c r="T375" i="2" s="1"/>
  <c r="K375" i="2"/>
  <c r="AH375" i="2"/>
  <c r="AJ375" i="2" s="1"/>
  <c r="Z375" i="2"/>
  <c r="AG375" i="2"/>
  <c r="Y375" i="2"/>
  <c r="I375" i="2"/>
  <c r="AF375" i="2"/>
  <c r="X375" i="2"/>
  <c r="J376" i="2"/>
  <c r="AE375" i="2"/>
  <c r="W375" i="2"/>
  <c r="V375" i="2"/>
  <c r="N375" i="2"/>
  <c r="M375" i="2"/>
  <c r="R375" i="4"/>
  <c r="Q374" i="4"/>
  <c r="AD372" i="3"/>
  <c r="AC372" i="3"/>
  <c r="AB372" i="3"/>
  <c r="S372" i="3"/>
  <c r="T372" i="3" s="1"/>
  <c r="Q373" i="3"/>
  <c r="AF373" i="3"/>
  <c r="AD373" i="2"/>
  <c r="AC373" i="2"/>
  <c r="W371" i="3"/>
  <c r="O374" i="3"/>
  <c r="R375" i="3"/>
  <c r="AA373" i="3"/>
  <c r="R375" i="2"/>
  <c r="O374" i="2"/>
  <c r="Q374" i="2" s="1"/>
  <c r="W370" i="3"/>
  <c r="AB375" i="4"/>
  <c r="L375" i="4"/>
  <c r="AI375" i="4"/>
  <c r="AK375" i="4" s="1"/>
  <c r="AA375" i="4"/>
  <c r="S375" i="4"/>
  <c r="T375" i="4" s="1"/>
  <c r="K375" i="4"/>
  <c r="AH375" i="4"/>
  <c r="AJ375" i="4" s="1"/>
  <c r="Z375" i="4"/>
  <c r="AG375" i="4"/>
  <c r="Y375" i="4"/>
  <c r="I375" i="4"/>
  <c r="AF375" i="4"/>
  <c r="X375" i="4"/>
  <c r="J376" i="4"/>
  <c r="AE375" i="4"/>
  <c r="W375" i="4"/>
  <c r="V375" i="4"/>
  <c r="N375" i="4"/>
  <c r="O375" i="4" s="1"/>
  <c r="M375" i="4"/>
  <c r="X374" i="3"/>
  <c r="AD373" i="4"/>
  <c r="AC373" i="4"/>
  <c r="J376" i="3"/>
  <c r="N375" i="3"/>
  <c r="X375" i="3" s="1"/>
  <c r="M375" i="3"/>
  <c r="Z374" i="3" s="1"/>
  <c r="L375" i="3"/>
  <c r="K375" i="3"/>
  <c r="I375" i="3"/>
  <c r="Q374" i="3" l="1"/>
  <c r="AF374" i="3"/>
  <c r="J377" i="2"/>
  <c r="AE376" i="2"/>
  <c r="W376" i="2"/>
  <c r="V376" i="2"/>
  <c r="N376" i="2"/>
  <c r="M376" i="2"/>
  <c r="AB376" i="2"/>
  <c r="L376" i="2"/>
  <c r="AI376" i="2"/>
  <c r="AK376" i="2" s="1"/>
  <c r="AA376" i="2"/>
  <c r="S376" i="2"/>
  <c r="T376" i="2" s="1"/>
  <c r="K376" i="2"/>
  <c r="AH376" i="2"/>
  <c r="AJ376" i="2" s="1"/>
  <c r="Z376" i="2"/>
  <c r="AG376" i="2"/>
  <c r="Y376" i="2"/>
  <c r="I376" i="2"/>
  <c r="AF376" i="2"/>
  <c r="X376" i="2"/>
  <c r="R376" i="3"/>
  <c r="O375" i="3"/>
  <c r="AA374" i="3"/>
  <c r="AD374" i="4"/>
  <c r="AC374" i="4"/>
  <c r="R376" i="4"/>
  <c r="Q375" i="4"/>
  <c r="J377" i="4"/>
  <c r="AE376" i="4"/>
  <c r="W376" i="4"/>
  <c r="V376" i="4"/>
  <c r="N376" i="4"/>
  <c r="O376" i="4" s="1"/>
  <c r="M376" i="4"/>
  <c r="AB376" i="4"/>
  <c r="L376" i="4"/>
  <c r="AI376" i="4"/>
  <c r="AK376" i="4" s="1"/>
  <c r="AA376" i="4"/>
  <c r="S376" i="4"/>
  <c r="T376" i="4" s="1"/>
  <c r="K376" i="4"/>
  <c r="AH376" i="4"/>
  <c r="AJ376" i="4" s="1"/>
  <c r="Z376" i="4"/>
  <c r="AG376" i="4"/>
  <c r="Y376" i="4"/>
  <c r="I376" i="4"/>
  <c r="AF376" i="4"/>
  <c r="X376" i="4"/>
  <c r="AD373" i="3"/>
  <c r="AC373" i="3"/>
  <c r="AB373" i="3"/>
  <c r="S373" i="3"/>
  <c r="T373" i="3" s="1"/>
  <c r="R376" i="2"/>
  <c r="O375" i="2"/>
  <c r="Q375" i="2" s="1"/>
  <c r="AD374" i="2"/>
  <c r="AC374" i="2"/>
  <c r="K376" i="3"/>
  <c r="I376" i="3"/>
  <c r="J377" i="3"/>
  <c r="N376" i="3"/>
  <c r="L376" i="3"/>
  <c r="X376" i="3" s="1"/>
  <c r="M376" i="3"/>
  <c r="Z375" i="3" s="1"/>
  <c r="Q375" i="3" l="1"/>
  <c r="AF375" i="3"/>
  <c r="R377" i="2"/>
  <c r="O376" i="2"/>
  <c r="Q376" i="2" s="1"/>
  <c r="AD375" i="4"/>
  <c r="AC375" i="4"/>
  <c r="R377" i="4"/>
  <c r="Q376" i="4"/>
  <c r="AH377" i="2"/>
  <c r="AJ377" i="2" s="1"/>
  <c r="Z377" i="2"/>
  <c r="AG377" i="2"/>
  <c r="Y377" i="2"/>
  <c r="I377" i="2"/>
  <c r="AF377" i="2"/>
  <c r="X377" i="2"/>
  <c r="J378" i="2"/>
  <c r="AE377" i="2"/>
  <c r="W377" i="2"/>
  <c r="V377" i="2"/>
  <c r="N377" i="2"/>
  <c r="M377" i="2"/>
  <c r="AB377" i="2"/>
  <c r="L377" i="2"/>
  <c r="AI377" i="2"/>
  <c r="AK377" i="2" s="1"/>
  <c r="AA377" i="2"/>
  <c r="S377" i="2"/>
  <c r="T377" i="2" s="1"/>
  <c r="K377" i="2"/>
  <c r="R377" i="3"/>
  <c r="O376" i="3"/>
  <c r="AA375" i="3"/>
  <c r="AC374" i="3"/>
  <c r="AD374" i="3"/>
  <c r="S374" i="3"/>
  <c r="T374" i="3" s="1"/>
  <c r="AB374" i="3"/>
  <c r="W372" i="3"/>
  <c r="N377" i="3"/>
  <c r="M377" i="3"/>
  <c r="Z376" i="3" s="1"/>
  <c r="L377" i="3"/>
  <c r="K377" i="3"/>
  <c r="I377" i="3"/>
  <c r="J378" i="3"/>
  <c r="AD375" i="2"/>
  <c r="AC375" i="2"/>
  <c r="AH377" i="4"/>
  <c r="AJ377" i="4" s="1"/>
  <c r="Z377" i="4"/>
  <c r="AG377" i="4"/>
  <c r="Y377" i="4"/>
  <c r="I377" i="4"/>
  <c r="AF377" i="4"/>
  <c r="X377" i="4"/>
  <c r="J378" i="4"/>
  <c r="AE377" i="4"/>
  <c r="W377" i="4"/>
  <c r="V377" i="4"/>
  <c r="N377" i="4"/>
  <c r="O377" i="4" s="1"/>
  <c r="M377" i="4"/>
  <c r="AB377" i="4"/>
  <c r="L377" i="4"/>
  <c r="AI377" i="4"/>
  <c r="AK377" i="4" s="1"/>
  <c r="AA377" i="4"/>
  <c r="S377" i="4"/>
  <c r="T377" i="4" s="1"/>
  <c r="K377" i="4"/>
  <c r="R378" i="2" l="1"/>
  <c r="O377" i="2"/>
  <c r="Q377" i="2" s="1"/>
  <c r="R378" i="3"/>
  <c r="O377" i="3"/>
  <c r="AA376" i="3"/>
  <c r="AD376" i="2"/>
  <c r="AC376" i="2"/>
  <c r="M378" i="2"/>
  <c r="AB378" i="2"/>
  <c r="L378" i="2"/>
  <c r="AI378" i="2"/>
  <c r="AK378" i="2" s="1"/>
  <c r="AA378" i="2"/>
  <c r="S378" i="2"/>
  <c r="T378" i="2" s="1"/>
  <c r="K378" i="2"/>
  <c r="AH378" i="2"/>
  <c r="AJ378" i="2" s="1"/>
  <c r="Z378" i="2"/>
  <c r="AG378" i="2"/>
  <c r="Y378" i="2"/>
  <c r="I378" i="2"/>
  <c r="AF378" i="2"/>
  <c r="X378" i="2"/>
  <c r="J379" i="2"/>
  <c r="AE378" i="2"/>
  <c r="W378" i="2"/>
  <c r="V378" i="2"/>
  <c r="N378" i="2"/>
  <c r="M378" i="4"/>
  <c r="AB378" i="4"/>
  <c r="L378" i="4"/>
  <c r="AI378" i="4"/>
  <c r="AK378" i="4" s="1"/>
  <c r="AA378" i="4"/>
  <c r="S378" i="4"/>
  <c r="T378" i="4" s="1"/>
  <c r="K378" i="4"/>
  <c r="AH378" i="4"/>
  <c r="AJ378" i="4" s="1"/>
  <c r="Z378" i="4"/>
  <c r="AG378" i="4"/>
  <c r="Y378" i="4"/>
  <c r="I378" i="4"/>
  <c r="AF378" i="4"/>
  <c r="X378" i="4"/>
  <c r="J379" i="4"/>
  <c r="AE378" i="4"/>
  <c r="W378" i="4"/>
  <c r="V378" i="4"/>
  <c r="N378" i="4"/>
  <c r="O378" i="4" s="1"/>
  <c r="X377" i="3"/>
  <c r="R378" i="4"/>
  <c r="Q377" i="4"/>
  <c r="I378" i="3"/>
  <c r="J379" i="3"/>
  <c r="N378" i="3"/>
  <c r="X378" i="3" s="1"/>
  <c r="M378" i="3"/>
  <c r="Z377" i="3" s="1"/>
  <c r="L378" i="3"/>
  <c r="K378" i="3"/>
  <c r="W373" i="3"/>
  <c r="Q376" i="3"/>
  <c r="AF376" i="3"/>
  <c r="AD376" i="4"/>
  <c r="AC376" i="4"/>
  <c r="AD375" i="3"/>
  <c r="AC375" i="3"/>
  <c r="S375" i="3"/>
  <c r="T375" i="3" s="1"/>
  <c r="W374" i="3" s="1"/>
  <c r="AB375" i="3"/>
  <c r="J380" i="4" l="1"/>
  <c r="N379" i="4"/>
  <c r="M379" i="4"/>
  <c r="L379" i="4"/>
  <c r="K379" i="4"/>
  <c r="Z379" i="4"/>
  <c r="I379" i="4"/>
  <c r="Q377" i="3"/>
  <c r="AF377" i="3"/>
  <c r="AD377" i="2"/>
  <c r="AC377" i="2"/>
  <c r="AD377" i="4"/>
  <c r="AC377" i="4"/>
  <c r="L379" i="3"/>
  <c r="K379" i="3"/>
  <c r="I379" i="3"/>
  <c r="J380" i="3"/>
  <c r="M379" i="3"/>
  <c r="Z378" i="3" s="1"/>
  <c r="N379" i="3"/>
  <c r="AF379" i="2"/>
  <c r="X379" i="2"/>
  <c r="J380" i="2"/>
  <c r="AE379" i="2"/>
  <c r="W379" i="2"/>
  <c r="V379" i="2"/>
  <c r="N379" i="2"/>
  <c r="M379" i="2"/>
  <c r="AB379" i="2"/>
  <c r="L379" i="2"/>
  <c r="AI379" i="2"/>
  <c r="AK379" i="2" s="1"/>
  <c r="AA379" i="2"/>
  <c r="S379" i="2"/>
  <c r="T379" i="2" s="1"/>
  <c r="K379" i="2"/>
  <c r="AH379" i="2"/>
  <c r="AJ379" i="2" s="1"/>
  <c r="Z379" i="2"/>
  <c r="I379" i="2"/>
  <c r="AG379" i="2"/>
  <c r="Y379" i="2"/>
  <c r="R379" i="4"/>
  <c r="Q378" i="4"/>
  <c r="AD376" i="3"/>
  <c r="AC376" i="3"/>
  <c r="AB376" i="3"/>
  <c r="S376" i="3"/>
  <c r="T376" i="3" s="1"/>
  <c r="W375" i="3"/>
  <c r="R379" i="3"/>
  <c r="O378" i="3"/>
  <c r="AA377" i="3"/>
  <c r="R379" i="2"/>
  <c r="O378" i="2"/>
  <c r="Q378" i="2" s="1"/>
  <c r="X379" i="4" l="1"/>
  <c r="O379" i="4"/>
  <c r="R380" i="4"/>
  <c r="R380" i="3"/>
  <c r="O379" i="3"/>
  <c r="AA378" i="3"/>
  <c r="R380" i="2"/>
  <c r="O379" i="2"/>
  <c r="Q379" i="2" s="1"/>
  <c r="AD377" i="3"/>
  <c r="AC377" i="3"/>
  <c r="S377" i="3"/>
  <c r="T377" i="3" s="1"/>
  <c r="W376" i="3" s="1"/>
  <c r="AB377" i="3"/>
  <c r="AC378" i="2"/>
  <c r="AD378" i="2"/>
  <c r="AC378" i="4"/>
  <c r="AD378" i="4"/>
  <c r="K380" i="4"/>
  <c r="I380" i="4"/>
  <c r="J381" i="4"/>
  <c r="N380" i="4"/>
  <c r="AA379" i="4" s="1"/>
  <c r="M380" i="4"/>
  <c r="L380" i="4"/>
  <c r="AI380" i="2"/>
  <c r="AK380" i="2" s="1"/>
  <c r="AA380" i="2"/>
  <c r="S380" i="2"/>
  <c r="T380" i="2" s="1"/>
  <c r="K380" i="2"/>
  <c r="AH380" i="2"/>
  <c r="AJ380" i="2" s="1"/>
  <c r="Z380" i="2"/>
  <c r="AG380" i="2"/>
  <c r="Y380" i="2"/>
  <c r="I380" i="2"/>
  <c r="AF380" i="2"/>
  <c r="X380" i="2"/>
  <c r="J381" i="2"/>
  <c r="AE380" i="2"/>
  <c r="W380" i="2"/>
  <c r="V380" i="2"/>
  <c r="N380" i="2"/>
  <c r="M380" i="2"/>
  <c r="AB380" i="2"/>
  <c r="L380" i="2"/>
  <c r="J381" i="3"/>
  <c r="N380" i="3"/>
  <c r="M380" i="3"/>
  <c r="Z379" i="3" s="1"/>
  <c r="L380" i="3"/>
  <c r="K380" i="3"/>
  <c r="I380" i="3"/>
  <c r="Q378" i="3"/>
  <c r="AF378" i="3"/>
  <c r="X379" i="3"/>
  <c r="O380" i="4" l="1"/>
  <c r="Q379" i="4"/>
  <c r="AF379" i="4"/>
  <c r="X380" i="4"/>
  <c r="AD379" i="2"/>
  <c r="AC379" i="2"/>
  <c r="N381" i="4"/>
  <c r="AA380" i="4" s="1"/>
  <c r="M381" i="4"/>
  <c r="Z380" i="4" s="1"/>
  <c r="L381" i="4"/>
  <c r="K381" i="4"/>
  <c r="I381" i="4"/>
  <c r="J382" i="4"/>
  <c r="R381" i="3"/>
  <c r="O380" i="3"/>
  <c r="AA379" i="3"/>
  <c r="AD378" i="3"/>
  <c r="AC378" i="3"/>
  <c r="S378" i="3"/>
  <c r="T378" i="3" s="1"/>
  <c r="AB378" i="3"/>
  <c r="Q379" i="3"/>
  <c r="AF379" i="3"/>
  <c r="R381" i="2"/>
  <c r="O380" i="2"/>
  <c r="Q380" i="2" s="1"/>
  <c r="I381" i="3"/>
  <c r="J382" i="3"/>
  <c r="N381" i="3"/>
  <c r="M381" i="3"/>
  <c r="Z380" i="3" s="1"/>
  <c r="K381" i="3"/>
  <c r="L381" i="3"/>
  <c r="W377" i="3"/>
  <c r="AD379" i="4"/>
  <c r="AC379" i="4"/>
  <c r="R381" i="4"/>
  <c r="V381" i="2"/>
  <c r="N381" i="2"/>
  <c r="M381" i="2"/>
  <c r="AB381" i="2"/>
  <c r="L381" i="2"/>
  <c r="AI381" i="2"/>
  <c r="AK381" i="2" s="1"/>
  <c r="AA381" i="2"/>
  <c r="S381" i="2"/>
  <c r="T381" i="2" s="1"/>
  <c r="K381" i="2"/>
  <c r="AH381" i="2"/>
  <c r="AJ381" i="2" s="1"/>
  <c r="Z381" i="2"/>
  <c r="AG381" i="2"/>
  <c r="Y381" i="2"/>
  <c r="I381" i="2"/>
  <c r="AF381" i="2"/>
  <c r="X381" i="2"/>
  <c r="J382" i="2"/>
  <c r="AE381" i="2"/>
  <c r="W381" i="2"/>
  <c r="X380" i="3"/>
  <c r="O381" i="4" l="1"/>
  <c r="AB379" i="4"/>
  <c r="S379" i="4"/>
  <c r="T379" i="4" s="1"/>
  <c r="Q380" i="4"/>
  <c r="AF380" i="4"/>
  <c r="X381" i="4"/>
  <c r="Q380" i="3"/>
  <c r="AF380" i="3"/>
  <c r="O381" i="2"/>
  <c r="Q381" i="2" s="1"/>
  <c r="R382" i="2"/>
  <c r="AC379" i="3"/>
  <c r="AD379" i="3"/>
  <c r="S379" i="3"/>
  <c r="T379" i="3" s="1"/>
  <c r="W378" i="3" s="1"/>
  <c r="AB379" i="3"/>
  <c r="AG382" i="2"/>
  <c r="Y382" i="2"/>
  <c r="I382" i="2"/>
  <c r="AF382" i="2"/>
  <c r="X382" i="2"/>
  <c r="J383" i="2"/>
  <c r="AE382" i="2"/>
  <c r="W382" i="2"/>
  <c r="V382" i="2"/>
  <c r="N382" i="2"/>
  <c r="M382" i="2"/>
  <c r="AB382" i="2"/>
  <c r="L382" i="2"/>
  <c r="AI382" i="2"/>
  <c r="AK382" i="2" s="1"/>
  <c r="AA382" i="2"/>
  <c r="S382" i="2"/>
  <c r="T382" i="2" s="1"/>
  <c r="K382" i="2"/>
  <c r="AH382" i="2"/>
  <c r="AJ382" i="2" s="1"/>
  <c r="Z382" i="2"/>
  <c r="R382" i="4"/>
  <c r="I382" i="4"/>
  <c r="J383" i="4"/>
  <c r="N382" i="4"/>
  <c r="AA381" i="4" s="1"/>
  <c r="M382" i="4"/>
  <c r="Z381" i="4" s="1"/>
  <c r="L382" i="4"/>
  <c r="K382" i="4"/>
  <c r="M382" i="3"/>
  <c r="Z381" i="3" s="1"/>
  <c r="L382" i="3"/>
  <c r="K382" i="3"/>
  <c r="I382" i="3"/>
  <c r="N382" i="3"/>
  <c r="J383" i="3"/>
  <c r="R382" i="3"/>
  <c r="O381" i="3"/>
  <c r="AA380" i="3"/>
  <c r="X381" i="3"/>
  <c r="AD380" i="2"/>
  <c r="AC380" i="2"/>
  <c r="O382" i="4" l="1"/>
  <c r="AB380" i="4"/>
  <c r="S380" i="4"/>
  <c r="T380" i="4" s="1"/>
  <c r="W379" i="4"/>
  <c r="X382" i="4"/>
  <c r="AC380" i="4"/>
  <c r="AD380" i="4"/>
  <c r="Q381" i="4"/>
  <c r="AF381" i="4"/>
  <c r="O382" i="3"/>
  <c r="R383" i="3"/>
  <c r="AA381" i="3"/>
  <c r="AD381" i="2"/>
  <c r="AC381" i="2"/>
  <c r="R383" i="2"/>
  <c r="O382" i="2"/>
  <c r="Q382" i="2" s="1"/>
  <c r="L383" i="4"/>
  <c r="K383" i="4"/>
  <c r="I383" i="4"/>
  <c r="J384" i="4"/>
  <c r="N383" i="4"/>
  <c r="AA382" i="4" s="1"/>
  <c r="M383" i="4"/>
  <c r="Z382" i="4" s="1"/>
  <c r="Q381" i="3"/>
  <c r="AF381" i="3"/>
  <c r="AD380" i="3"/>
  <c r="AC380" i="3"/>
  <c r="AB380" i="3"/>
  <c r="S380" i="3"/>
  <c r="T380" i="3" s="1"/>
  <c r="W379" i="3" s="1"/>
  <c r="X382" i="3"/>
  <c r="X383" i="3" s="1"/>
  <c r="R383" i="4"/>
  <c r="J384" i="3"/>
  <c r="N383" i="3"/>
  <c r="M383" i="3"/>
  <c r="L383" i="3"/>
  <c r="K383" i="3"/>
  <c r="I383" i="3"/>
  <c r="Z382" i="3"/>
  <c r="AB383" i="2"/>
  <c r="L383" i="2"/>
  <c r="AI383" i="2"/>
  <c r="AK383" i="2" s="1"/>
  <c r="AA383" i="2"/>
  <c r="S383" i="2"/>
  <c r="T383" i="2" s="1"/>
  <c r="K383" i="2"/>
  <c r="AH383" i="2"/>
  <c r="AJ383" i="2" s="1"/>
  <c r="Z383" i="2"/>
  <c r="AG383" i="2"/>
  <c r="Y383" i="2"/>
  <c r="I383" i="2"/>
  <c r="AF383" i="2"/>
  <c r="X383" i="2"/>
  <c r="J384" i="2"/>
  <c r="AE383" i="2"/>
  <c r="W383" i="2"/>
  <c r="V383" i="2"/>
  <c r="N383" i="2"/>
  <c r="M383" i="2"/>
  <c r="O383" i="4" l="1"/>
  <c r="AB381" i="4"/>
  <c r="S381" i="4"/>
  <c r="T381" i="4" s="1"/>
  <c r="X383" i="4"/>
  <c r="Q382" i="4"/>
  <c r="AC382" i="4" s="1"/>
  <c r="AF382" i="4"/>
  <c r="AD381" i="4"/>
  <c r="AC381" i="4"/>
  <c r="AD381" i="3"/>
  <c r="AC381" i="3"/>
  <c r="S381" i="3"/>
  <c r="T381" i="3" s="1"/>
  <c r="AB381" i="3"/>
  <c r="Q382" i="3"/>
  <c r="AF382" i="3"/>
  <c r="K384" i="3"/>
  <c r="I384" i="3"/>
  <c r="J385" i="3"/>
  <c r="N384" i="3"/>
  <c r="L384" i="3"/>
  <c r="X384" i="3" s="1"/>
  <c r="M384" i="3"/>
  <c r="Z383" i="3" s="1"/>
  <c r="AD382" i="2"/>
  <c r="AC382" i="2"/>
  <c r="W380" i="3"/>
  <c r="J385" i="2"/>
  <c r="N384" i="2"/>
  <c r="M384" i="2"/>
  <c r="L384" i="2"/>
  <c r="K384" i="2"/>
  <c r="Z384" i="2"/>
  <c r="I384" i="2"/>
  <c r="R384" i="3"/>
  <c r="O383" i="3"/>
  <c r="AA382" i="3"/>
  <c r="J385" i="4"/>
  <c r="N384" i="4"/>
  <c r="AA383" i="4" s="1"/>
  <c r="M384" i="4"/>
  <c r="Z383" i="4" s="1"/>
  <c r="L384" i="4"/>
  <c r="X384" i="4" s="1"/>
  <c r="K384" i="4"/>
  <c r="I384" i="4"/>
  <c r="R384" i="4"/>
  <c r="R384" i="2"/>
  <c r="O383" i="2"/>
  <c r="Q383" i="2" s="1"/>
  <c r="O384" i="4" l="1"/>
  <c r="AB382" i="4"/>
  <c r="S382" i="4"/>
  <c r="T382" i="4" s="1"/>
  <c r="W381" i="4" s="1"/>
  <c r="AD382" i="4"/>
  <c r="Q383" i="4"/>
  <c r="AC383" i="4" s="1"/>
  <c r="AF383" i="4"/>
  <c r="W380" i="4"/>
  <c r="AC382" i="3"/>
  <c r="AD382" i="3"/>
  <c r="AB382" i="3"/>
  <c r="S382" i="3"/>
  <c r="T382" i="3" s="1"/>
  <c r="AD383" i="2"/>
  <c r="AC383" i="2"/>
  <c r="Q383" i="3"/>
  <c r="AF383" i="3"/>
  <c r="R385" i="2"/>
  <c r="O384" i="2"/>
  <c r="N385" i="3"/>
  <c r="M385" i="3"/>
  <c r="Z384" i="3" s="1"/>
  <c r="L385" i="3"/>
  <c r="K385" i="3"/>
  <c r="I385" i="3"/>
  <c r="J386" i="3"/>
  <c r="I385" i="4"/>
  <c r="N385" i="4"/>
  <c r="AA384" i="4" s="1"/>
  <c r="M385" i="4"/>
  <c r="Z384" i="4" s="1"/>
  <c r="J386" i="4"/>
  <c r="L385" i="4"/>
  <c r="X385" i="4" s="1"/>
  <c r="K385" i="4"/>
  <c r="R385" i="4"/>
  <c r="X384" i="2"/>
  <c r="I385" i="2"/>
  <c r="J386" i="2"/>
  <c r="N385" i="2"/>
  <c r="M385" i="2"/>
  <c r="L385" i="2"/>
  <c r="X385" i="2" s="1"/>
  <c r="K385" i="2"/>
  <c r="R385" i="3"/>
  <c r="O384" i="3"/>
  <c r="AA383" i="3"/>
  <c r="AD383" i="4" l="1"/>
  <c r="O385" i="4"/>
  <c r="Q384" i="4"/>
  <c r="AF384" i="4"/>
  <c r="AB383" i="4"/>
  <c r="S383" i="4"/>
  <c r="T383" i="4" s="1"/>
  <c r="W382" i="4" s="1"/>
  <c r="X385" i="3"/>
  <c r="R386" i="3"/>
  <c r="O385" i="3"/>
  <c r="AA384" i="3"/>
  <c r="M386" i="2"/>
  <c r="Z385" i="2" s="1"/>
  <c r="L386" i="2"/>
  <c r="K386" i="2"/>
  <c r="I386" i="2"/>
  <c r="X386" i="2"/>
  <c r="J387" i="2"/>
  <c r="N386" i="2"/>
  <c r="R386" i="4"/>
  <c r="Q384" i="2"/>
  <c r="AF384" i="2"/>
  <c r="AD384" i="4"/>
  <c r="I386" i="3"/>
  <c r="J387" i="3"/>
  <c r="N386" i="3"/>
  <c r="X386" i="3" s="1"/>
  <c r="M386" i="3"/>
  <c r="Z385" i="3" s="1"/>
  <c r="L386" i="3"/>
  <c r="K386" i="3"/>
  <c r="K386" i="4"/>
  <c r="I386" i="4"/>
  <c r="J387" i="4"/>
  <c r="N386" i="4"/>
  <c r="AA385" i="4" s="1"/>
  <c r="M386" i="4"/>
  <c r="Z385" i="4" s="1"/>
  <c r="L386" i="4"/>
  <c r="Q384" i="3"/>
  <c r="AF384" i="3"/>
  <c r="AD383" i="3"/>
  <c r="AC383" i="3"/>
  <c r="AB383" i="3"/>
  <c r="S383" i="3"/>
  <c r="T383" i="3" s="1"/>
  <c r="R386" i="2"/>
  <c r="O385" i="2"/>
  <c r="AA384" i="2"/>
  <c r="W381" i="3"/>
  <c r="O386" i="4" l="1"/>
  <c r="X386" i="4"/>
  <c r="AB384" i="4"/>
  <c r="S384" i="4"/>
  <c r="T384" i="4" s="1"/>
  <c r="Q385" i="4"/>
  <c r="AC385" i="4" s="1"/>
  <c r="AF385" i="4"/>
  <c r="AC384" i="4"/>
  <c r="N387" i="4"/>
  <c r="AA386" i="4" s="1"/>
  <c r="L387" i="4"/>
  <c r="K387" i="4"/>
  <c r="J388" i="4"/>
  <c r="M387" i="4"/>
  <c r="Z386" i="4" s="1"/>
  <c r="I387" i="4"/>
  <c r="L387" i="3"/>
  <c r="K387" i="3"/>
  <c r="I387" i="3"/>
  <c r="X387" i="3"/>
  <c r="J388" i="3"/>
  <c r="M387" i="3"/>
  <c r="Z386" i="3" s="1"/>
  <c r="N387" i="3"/>
  <c r="J388" i="2"/>
  <c r="N387" i="2"/>
  <c r="M387" i="2"/>
  <c r="L387" i="2"/>
  <c r="K387" i="2"/>
  <c r="I387" i="2"/>
  <c r="W382" i="3"/>
  <c r="AD384" i="2"/>
  <c r="AC384" i="2"/>
  <c r="S384" i="2"/>
  <c r="T384" i="2" s="1"/>
  <c r="AB384" i="2"/>
  <c r="Q385" i="3"/>
  <c r="R387" i="2"/>
  <c r="O386" i="2"/>
  <c r="AA385" i="2"/>
  <c r="R387" i="3"/>
  <c r="O386" i="3"/>
  <c r="AA385" i="3"/>
  <c r="R387" i="4"/>
  <c r="Q385" i="2"/>
  <c r="AF385" i="2"/>
  <c r="AD384" i="3"/>
  <c r="AC384" i="3"/>
  <c r="AB384" i="3"/>
  <c r="S384" i="3"/>
  <c r="T384" i="3" s="1"/>
  <c r="W383" i="3" s="1"/>
  <c r="Z386" i="2"/>
  <c r="AD385" i="4" l="1"/>
  <c r="O387" i="4"/>
  <c r="S385" i="4"/>
  <c r="T385" i="4" s="1"/>
  <c r="W384" i="4" s="1"/>
  <c r="AB385" i="4"/>
  <c r="X387" i="4"/>
  <c r="W383" i="4"/>
  <c r="Q386" i="4"/>
  <c r="AC386" i="4" s="1"/>
  <c r="AF386" i="4"/>
  <c r="I388" i="4"/>
  <c r="J389" i="4"/>
  <c r="N388" i="4"/>
  <c r="AA387" i="4" s="1"/>
  <c r="M388" i="4"/>
  <c r="Z387" i="4" s="1"/>
  <c r="K388" i="4"/>
  <c r="L388" i="4"/>
  <c r="R388" i="4"/>
  <c r="AC385" i="3"/>
  <c r="S385" i="3"/>
  <c r="T385" i="3" s="1"/>
  <c r="K388" i="2"/>
  <c r="I388" i="2"/>
  <c r="J389" i="2"/>
  <c r="N388" i="2"/>
  <c r="M388" i="2"/>
  <c r="Z387" i="2" s="1"/>
  <c r="L388" i="2"/>
  <c r="J389" i="3"/>
  <c r="N388" i="3"/>
  <c r="M388" i="3"/>
  <c r="Z387" i="3" s="1"/>
  <c r="L388" i="3"/>
  <c r="K388" i="3"/>
  <c r="I388" i="3"/>
  <c r="X387" i="2"/>
  <c r="AD385" i="2"/>
  <c r="AC385" i="2"/>
  <c r="S385" i="2"/>
  <c r="T385" i="2" s="1"/>
  <c r="AB385" i="2"/>
  <c r="Q386" i="2"/>
  <c r="AF386" i="2"/>
  <c r="Q386" i="3"/>
  <c r="R388" i="3"/>
  <c r="O387" i="3"/>
  <c r="AA386" i="3"/>
  <c r="W384" i="3"/>
  <c r="W384" i="2"/>
  <c r="R388" i="2"/>
  <c r="O387" i="2"/>
  <c r="AA386" i="2"/>
  <c r="O388" i="4" l="1"/>
  <c r="Q387" i="4"/>
  <c r="AC387" i="4" s="1"/>
  <c r="AF387" i="4"/>
  <c r="X388" i="4"/>
  <c r="S386" i="4"/>
  <c r="T386" i="4" s="1"/>
  <c r="AB386" i="4"/>
  <c r="W385" i="4"/>
  <c r="AD386" i="4"/>
  <c r="R389" i="2"/>
  <c r="O388" i="2"/>
  <c r="AA387" i="2"/>
  <c r="R389" i="3"/>
  <c r="O388" i="3"/>
  <c r="AA387" i="3"/>
  <c r="R389" i="4"/>
  <c r="AC386" i="3"/>
  <c r="S386" i="3"/>
  <c r="T386" i="3" s="1"/>
  <c r="Q387" i="3"/>
  <c r="Q387" i="2"/>
  <c r="AF387" i="2"/>
  <c r="I389" i="3"/>
  <c r="J390" i="3"/>
  <c r="N389" i="3"/>
  <c r="X389" i="3" s="1"/>
  <c r="M389" i="3"/>
  <c r="Z388" i="3" s="1"/>
  <c r="K389" i="3"/>
  <c r="L389" i="3"/>
  <c r="N389" i="2"/>
  <c r="M389" i="2"/>
  <c r="Z388" i="2" s="1"/>
  <c r="L389" i="2"/>
  <c r="K389" i="2"/>
  <c r="I389" i="2"/>
  <c r="J390" i="2"/>
  <c r="AC386" i="2"/>
  <c r="AD386" i="2"/>
  <c r="AB386" i="2"/>
  <c r="S386" i="2"/>
  <c r="T386" i="2" s="1"/>
  <c r="X388" i="3"/>
  <c r="X388" i="2"/>
  <c r="L389" i="4"/>
  <c r="I389" i="4"/>
  <c r="N389" i="4"/>
  <c r="AA388" i="4" s="1"/>
  <c r="M389" i="4"/>
  <c r="Z388" i="4" s="1"/>
  <c r="K389" i="4"/>
  <c r="J390" i="4"/>
  <c r="AD387" i="4" l="1"/>
  <c r="O389" i="4"/>
  <c r="X389" i="4"/>
  <c r="Q388" i="4"/>
  <c r="AC388" i="4" s="1"/>
  <c r="AF388" i="4"/>
  <c r="AB387" i="4"/>
  <c r="S387" i="4"/>
  <c r="T387" i="4" s="1"/>
  <c r="Q388" i="3"/>
  <c r="I390" i="2"/>
  <c r="J391" i="2"/>
  <c r="N390" i="2"/>
  <c r="M390" i="2"/>
  <c r="L390" i="2"/>
  <c r="K390" i="2"/>
  <c r="R390" i="3"/>
  <c r="O389" i="3"/>
  <c r="AA388" i="3"/>
  <c r="AD387" i="2"/>
  <c r="AC387" i="2"/>
  <c r="AB387" i="2"/>
  <c r="S387" i="2"/>
  <c r="T387" i="2" s="1"/>
  <c r="J391" i="4"/>
  <c r="M390" i="4"/>
  <c r="Z389" i="4" s="1"/>
  <c r="L390" i="4"/>
  <c r="K390" i="4"/>
  <c r="N390" i="4"/>
  <c r="AA389" i="4" s="1"/>
  <c r="I390" i="4"/>
  <c r="Q388" i="2"/>
  <c r="AF388" i="2"/>
  <c r="O389" i="2"/>
  <c r="R390" i="2"/>
  <c r="AA388" i="2"/>
  <c r="R390" i="4"/>
  <c r="X389" i="2"/>
  <c r="Z389" i="3"/>
  <c r="Z389" i="2"/>
  <c r="AC387" i="3"/>
  <c r="S387" i="3"/>
  <c r="T387" i="3" s="1"/>
  <c r="W385" i="3"/>
  <c r="W385" i="2"/>
  <c r="M390" i="3"/>
  <c r="L390" i="3"/>
  <c r="K390" i="3"/>
  <c r="I390" i="3"/>
  <c r="N390" i="3"/>
  <c r="J391" i="3"/>
  <c r="O390" i="4" l="1"/>
  <c r="X390" i="4"/>
  <c r="S388" i="4"/>
  <c r="T388" i="4" s="1"/>
  <c r="AB388" i="4"/>
  <c r="W386" i="4"/>
  <c r="Q389" i="4"/>
  <c r="AD389" i="4" s="1"/>
  <c r="AF389" i="4"/>
  <c r="AD388" i="4"/>
  <c r="R391" i="2"/>
  <c r="O390" i="2"/>
  <c r="AA389" i="2"/>
  <c r="AD388" i="2"/>
  <c r="AC388" i="2"/>
  <c r="AB388" i="2"/>
  <c r="S388" i="2"/>
  <c r="T388" i="2" s="1"/>
  <c r="W386" i="2"/>
  <c r="L391" i="2"/>
  <c r="K391" i="2"/>
  <c r="I391" i="2"/>
  <c r="X391" i="2"/>
  <c r="J392" i="2"/>
  <c r="N391" i="2"/>
  <c r="M391" i="2"/>
  <c r="J392" i="3"/>
  <c r="N391" i="3"/>
  <c r="M391" i="3"/>
  <c r="Z390" i="3" s="1"/>
  <c r="L391" i="3"/>
  <c r="X391" i="3" s="1"/>
  <c r="K391" i="3"/>
  <c r="I391" i="3"/>
  <c r="Q389" i="3"/>
  <c r="X390" i="2"/>
  <c r="R391" i="3"/>
  <c r="O390" i="3"/>
  <c r="AA389" i="3"/>
  <c r="Q389" i="2"/>
  <c r="AF389" i="2"/>
  <c r="AC388" i="3"/>
  <c r="S388" i="3"/>
  <c r="T388" i="3" s="1"/>
  <c r="W387" i="3"/>
  <c r="R391" i="4"/>
  <c r="X390" i="3"/>
  <c r="J392" i="4"/>
  <c r="N391" i="4"/>
  <c r="AA390" i="4" s="1"/>
  <c r="M391" i="4"/>
  <c r="Z390" i="4" s="1"/>
  <c r="L391" i="4"/>
  <c r="K391" i="4"/>
  <c r="I391" i="4"/>
  <c r="Z390" i="2"/>
  <c r="W386" i="3"/>
  <c r="O391" i="4" l="1"/>
  <c r="AB389" i="4"/>
  <c r="S389" i="4"/>
  <c r="T389" i="4" s="1"/>
  <c r="W388" i="4"/>
  <c r="W387" i="4"/>
  <c r="AC389" i="4"/>
  <c r="Q390" i="4"/>
  <c r="AF390" i="4"/>
  <c r="X391" i="4"/>
  <c r="AC389" i="3"/>
  <c r="S389" i="3"/>
  <c r="T389" i="3" s="1"/>
  <c r="AD389" i="2"/>
  <c r="AC389" i="2"/>
  <c r="S389" i="2"/>
  <c r="T389" i="2" s="1"/>
  <c r="AB389" i="2"/>
  <c r="K392" i="3"/>
  <c r="I392" i="3"/>
  <c r="J393" i="3"/>
  <c r="N392" i="3"/>
  <c r="L392" i="3"/>
  <c r="X392" i="3" s="1"/>
  <c r="M392" i="3"/>
  <c r="Z391" i="3" s="1"/>
  <c r="J393" i="2"/>
  <c r="N392" i="2"/>
  <c r="M392" i="2"/>
  <c r="Z391" i="2" s="1"/>
  <c r="L392" i="2"/>
  <c r="K392" i="2"/>
  <c r="I392" i="2"/>
  <c r="W388" i="2"/>
  <c r="W388" i="3"/>
  <c r="Q390" i="2"/>
  <c r="AF390" i="2"/>
  <c r="Q390" i="3"/>
  <c r="R392" i="3"/>
  <c r="O391" i="3"/>
  <c r="AA390" i="3"/>
  <c r="W387" i="2"/>
  <c r="R392" i="2"/>
  <c r="O391" i="2"/>
  <c r="AA390" i="2"/>
  <c r="M392" i="4"/>
  <c r="Z391" i="4" s="1"/>
  <c r="K392" i="4"/>
  <c r="I392" i="4"/>
  <c r="J393" i="4"/>
  <c r="N392" i="4"/>
  <c r="AA391" i="4" s="1"/>
  <c r="L392" i="4"/>
  <c r="R392" i="4"/>
  <c r="O392" i="4" l="1"/>
  <c r="S390" i="4"/>
  <c r="T390" i="4" s="1"/>
  <c r="AB390" i="4"/>
  <c r="AD390" i="4"/>
  <c r="Q391" i="4"/>
  <c r="AF391" i="4"/>
  <c r="AC390" i="4"/>
  <c r="W389" i="4"/>
  <c r="X392" i="4"/>
  <c r="AC390" i="3"/>
  <c r="S390" i="3"/>
  <c r="T390" i="3" s="1"/>
  <c r="N393" i="3"/>
  <c r="M393" i="3"/>
  <c r="L393" i="3"/>
  <c r="X393" i="3" s="1"/>
  <c r="K393" i="3"/>
  <c r="I393" i="3"/>
  <c r="J394" i="3"/>
  <c r="J394" i="4"/>
  <c r="N393" i="4"/>
  <c r="AA392" i="4" s="1"/>
  <c r="M393" i="4"/>
  <c r="Z392" i="4" s="1"/>
  <c r="L393" i="4"/>
  <c r="X393" i="4" s="1"/>
  <c r="K393" i="4"/>
  <c r="I393" i="4"/>
  <c r="AD391" i="4"/>
  <c r="R393" i="2"/>
  <c r="O392" i="2"/>
  <c r="AA391" i="2"/>
  <c r="R393" i="4"/>
  <c r="R393" i="3"/>
  <c r="O392" i="3"/>
  <c r="AA391" i="3"/>
  <c r="AD390" i="2"/>
  <c r="AC390" i="2"/>
  <c r="AB390" i="2"/>
  <c r="S390" i="2"/>
  <c r="T390" i="2" s="1"/>
  <c r="W389" i="2" s="1"/>
  <c r="Q391" i="3"/>
  <c r="X392" i="2"/>
  <c r="Q391" i="2"/>
  <c r="AF391" i="2"/>
  <c r="Z392" i="3"/>
  <c r="I393" i="2"/>
  <c r="J394" i="2"/>
  <c r="N393" i="2"/>
  <c r="X393" i="2" s="1"/>
  <c r="M393" i="2"/>
  <c r="Z392" i="2" s="1"/>
  <c r="L393" i="2"/>
  <c r="K393" i="2"/>
  <c r="O393" i="4" l="1"/>
  <c r="S391" i="4"/>
  <c r="T391" i="4" s="1"/>
  <c r="AB391" i="4"/>
  <c r="Q392" i="4"/>
  <c r="AF392" i="4"/>
  <c r="W390" i="4"/>
  <c r="AC391" i="4"/>
  <c r="R394" i="4"/>
  <c r="K394" i="4"/>
  <c r="I394" i="4"/>
  <c r="J395" i="4"/>
  <c r="M394" i="4"/>
  <c r="Z393" i="4" s="1"/>
  <c r="N394" i="4"/>
  <c r="AA393" i="4" s="1"/>
  <c r="L394" i="4"/>
  <c r="I394" i="3"/>
  <c r="J395" i="3"/>
  <c r="N394" i="3"/>
  <c r="M394" i="3"/>
  <c r="Z393" i="3" s="1"/>
  <c r="L394" i="3"/>
  <c r="X394" i="3" s="1"/>
  <c r="K394" i="3"/>
  <c r="R394" i="2"/>
  <c r="O393" i="2"/>
  <c r="AA392" i="2"/>
  <c r="AD391" i="2"/>
  <c r="AC391" i="2"/>
  <c r="AB391" i="2"/>
  <c r="S391" i="2"/>
  <c r="T391" i="2" s="1"/>
  <c r="W390" i="2"/>
  <c r="Q392" i="2"/>
  <c r="AF392" i="2"/>
  <c r="W389" i="3"/>
  <c r="AC391" i="3"/>
  <c r="S391" i="3"/>
  <c r="T391" i="3" s="1"/>
  <c r="M394" i="2"/>
  <c r="Z393" i="2" s="1"/>
  <c r="L394" i="2"/>
  <c r="K394" i="2"/>
  <c r="I394" i="2"/>
  <c r="J395" i="2"/>
  <c r="N394" i="2"/>
  <c r="Q392" i="3"/>
  <c r="R394" i="3"/>
  <c r="O393" i="3"/>
  <c r="AA392" i="3"/>
  <c r="X394" i="4" l="1"/>
  <c r="O394" i="4"/>
  <c r="AB392" i="4"/>
  <c r="S392" i="4"/>
  <c r="T392" i="4" s="1"/>
  <c r="W391" i="4" s="1"/>
  <c r="AD392" i="4"/>
  <c r="Q393" i="4"/>
  <c r="AF393" i="4"/>
  <c r="AC392" i="4"/>
  <c r="N395" i="4"/>
  <c r="AA394" i="4" s="1"/>
  <c r="M395" i="4"/>
  <c r="Z394" i="4" s="1"/>
  <c r="L395" i="4"/>
  <c r="K395" i="4"/>
  <c r="I395" i="4"/>
  <c r="J396" i="4"/>
  <c r="Q393" i="2"/>
  <c r="AF393" i="2"/>
  <c r="L395" i="3"/>
  <c r="K395" i="3"/>
  <c r="I395" i="3"/>
  <c r="J396" i="3"/>
  <c r="M395" i="3"/>
  <c r="Z394" i="3" s="1"/>
  <c r="N395" i="3"/>
  <c r="X395" i="3" s="1"/>
  <c r="R395" i="2"/>
  <c r="O394" i="2"/>
  <c r="AA393" i="2"/>
  <c r="R395" i="4"/>
  <c r="W390" i="3"/>
  <c r="Q393" i="3"/>
  <c r="J396" i="2"/>
  <c r="N395" i="2"/>
  <c r="M395" i="2"/>
  <c r="Z394" i="2" s="1"/>
  <c r="L395" i="2"/>
  <c r="X395" i="2" s="1"/>
  <c r="K395" i="2"/>
  <c r="I395" i="2"/>
  <c r="AC392" i="3"/>
  <c r="S392" i="3"/>
  <c r="T392" i="3" s="1"/>
  <c r="AD392" i="2"/>
  <c r="AC392" i="2"/>
  <c r="S392" i="2"/>
  <c r="T392" i="2" s="1"/>
  <c r="W391" i="2" s="1"/>
  <c r="AB392" i="2"/>
  <c r="X394" i="2"/>
  <c r="R395" i="3"/>
  <c r="O394" i="3"/>
  <c r="AA393" i="3"/>
  <c r="O395" i="4" l="1"/>
  <c r="X395" i="4"/>
  <c r="S393" i="4"/>
  <c r="T393" i="4" s="1"/>
  <c r="AB393" i="4"/>
  <c r="AC393" i="4"/>
  <c r="W392" i="4"/>
  <c r="Q394" i="4"/>
  <c r="AC394" i="4" s="1"/>
  <c r="AF394" i="4"/>
  <c r="AD393" i="4"/>
  <c r="Q394" i="2"/>
  <c r="AF394" i="2"/>
  <c r="W391" i="3"/>
  <c r="R396" i="3"/>
  <c r="O395" i="3"/>
  <c r="AA394" i="3"/>
  <c r="R396" i="4"/>
  <c r="K396" i="2"/>
  <c r="I396" i="2"/>
  <c r="J397" i="2"/>
  <c r="N396" i="2"/>
  <c r="X396" i="2" s="1"/>
  <c r="M396" i="2"/>
  <c r="Z395" i="2" s="1"/>
  <c r="L396" i="2"/>
  <c r="I396" i="4"/>
  <c r="J397" i="4"/>
  <c r="N396" i="4"/>
  <c r="AA395" i="4" s="1"/>
  <c r="M396" i="4"/>
  <c r="Z395" i="4" s="1"/>
  <c r="K396" i="4"/>
  <c r="L396" i="4"/>
  <c r="AC393" i="3"/>
  <c r="S393" i="3"/>
  <c r="T393" i="3" s="1"/>
  <c r="AD393" i="2"/>
  <c r="AC393" i="2"/>
  <c r="S393" i="2"/>
  <c r="T393" i="2" s="1"/>
  <c r="W392" i="2" s="1"/>
  <c r="AB393" i="2"/>
  <c r="Q394" i="3"/>
  <c r="R396" i="2"/>
  <c r="O395" i="2"/>
  <c r="AA394" i="2"/>
  <c r="J397" i="3"/>
  <c r="N396" i="3"/>
  <c r="M396" i="3"/>
  <c r="Z395" i="3" s="1"/>
  <c r="L396" i="3"/>
  <c r="X396" i="3" s="1"/>
  <c r="K396" i="3"/>
  <c r="I396" i="3"/>
  <c r="O396" i="4" l="1"/>
  <c r="AD394" i="4"/>
  <c r="X396" i="4"/>
  <c r="Q395" i="4"/>
  <c r="AD395" i="4" s="1"/>
  <c r="AF395" i="4"/>
  <c r="S394" i="4"/>
  <c r="T394" i="4" s="1"/>
  <c r="W393" i="4" s="1"/>
  <c r="AB394" i="4"/>
  <c r="N397" i="2"/>
  <c r="M397" i="2"/>
  <c r="Z396" i="2" s="1"/>
  <c r="L397" i="2"/>
  <c r="K397" i="2"/>
  <c r="I397" i="2"/>
  <c r="J398" i="2"/>
  <c r="R397" i="4"/>
  <c r="AC394" i="3"/>
  <c r="S394" i="3"/>
  <c r="I397" i="3"/>
  <c r="X397" i="3"/>
  <c r="J398" i="3"/>
  <c r="N397" i="3"/>
  <c r="M397" i="3"/>
  <c r="Z396" i="3" s="1"/>
  <c r="K397" i="3"/>
  <c r="L397" i="3"/>
  <c r="R397" i="2"/>
  <c r="O396" i="2"/>
  <c r="AA395" i="2"/>
  <c r="AC394" i="2"/>
  <c r="AD394" i="2"/>
  <c r="S394" i="2"/>
  <c r="T394" i="2" s="1"/>
  <c r="AB394" i="2"/>
  <c r="L397" i="4"/>
  <c r="K397" i="4"/>
  <c r="I397" i="4"/>
  <c r="N397" i="4"/>
  <c r="AA396" i="4" s="1"/>
  <c r="M397" i="4"/>
  <c r="Z396" i="4" s="1"/>
  <c r="J398" i="4"/>
  <c r="Q395" i="2"/>
  <c r="AF395" i="2"/>
  <c r="W393" i="2"/>
  <c r="R397" i="3"/>
  <c r="O396" i="3"/>
  <c r="AA395" i="3"/>
  <c r="W392" i="3"/>
  <c r="Q395" i="3"/>
  <c r="AC395" i="4" l="1"/>
  <c r="X397" i="4"/>
  <c r="O397" i="4"/>
  <c r="AB395" i="4"/>
  <c r="S395" i="4"/>
  <c r="T395" i="4" s="1"/>
  <c r="W394" i="4"/>
  <c r="Q396" i="4"/>
  <c r="AF396" i="4"/>
  <c r="M398" i="3"/>
  <c r="Z397" i="3" s="1"/>
  <c r="L398" i="3"/>
  <c r="K398" i="3"/>
  <c r="I398" i="3"/>
  <c r="N398" i="3"/>
  <c r="J399" i="3"/>
  <c r="T394" i="3"/>
  <c r="R398" i="2"/>
  <c r="O397" i="2"/>
  <c r="AA396" i="2"/>
  <c r="AD395" i="2"/>
  <c r="AC395" i="2"/>
  <c r="S395" i="2"/>
  <c r="T395" i="2" s="1"/>
  <c r="AB395" i="2"/>
  <c r="Q396" i="3"/>
  <c r="J399" i="4"/>
  <c r="N398" i="4"/>
  <c r="AA397" i="4" s="1"/>
  <c r="M398" i="4"/>
  <c r="Z397" i="4" s="1"/>
  <c r="L398" i="4"/>
  <c r="K398" i="4"/>
  <c r="I398" i="4"/>
  <c r="I398" i="2"/>
  <c r="J399" i="2"/>
  <c r="N398" i="2"/>
  <c r="X398" i="2" s="1"/>
  <c r="M398" i="2"/>
  <c r="Z397" i="2" s="1"/>
  <c r="L398" i="2"/>
  <c r="K398" i="2"/>
  <c r="Q396" i="2"/>
  <c r="AF396" i="2"/>
  <c r="X397" i="2"/>
  <c r="AC395" i="3"/>
  <c r="S395" i="3"/>
  <c r="T395" i="3" s="1"/>
  <c r="R398" i="3"/>
  <c r="O397" i="3"/>
  <c r="AA396" i="3"/>
  <c r="R398" i="4"/>
  <c r="O398" i="4" l="1"/>
  <c r="AB396" i="4"/>
  <c r="S396" i="4"/>
  <c r="T396" i="4" s="1"/>
  <c r="W395" i="4"/>
  <c r="AC396" i="4"/>
  <c r="AD396" i="4"/>
  <c r="Q397" i="4"/>
  <c r="AC397" i="4" s="1"/>
  <c r="AF397" i="4"/>
  <c r="X398" i="4"/>
  <c r="R399" i="4"/>
  <c r="J400" i="3"/>
  <c r="N399" i="3"/>
  <c r="X399" i="3" s="1"/>
  <c r="M399" i="3"/>
  <c r="Z398" i="3" s="1"/>
  <c r="L399" i="3"/>
  <c r="K399" i="3"/>
  <c r="I399" i="3"/>
  <c r="Q397" i="3"/>
  <c r="O398" i="3"/>
  <c r="R399" i="3"/>
  <c r="AA397" i="3"/>
  <c r="L399" i="2"/>
  <c r="K399" i="2"/>
  <c r="I399" i="2"/>
  <c r="X399" i="2"/>
  <c r="J400" i="2"/>
  <c r="N399" i="2"/>
  <c r="M399" i="2"/>
  <c r="Z398" i="2" s="1"/>
  <c r="I399" i="4"/>
  <c r="J400" i="4"/>
  <c r="N399" i="4"/>
  <c r="M399" i="4"/>
  <c r="Z398" i="4" s="1"/>
  <c r="L399" i="4"/>
  <c r="K399" i="4"/>
  <c r="Q397" i="2"/>
  <c r="AF397" i="2"/>
  <c r="X398" i="3"/>
  <c r="R399" i="2"/>
  <c r="O398" i="2"/>
  <c r="AA397" i="2"/>
  <c r="AC396" i="3"/>
  <c r="S396" i="3"/>
  <c r="AD396" i="2"/>
  <c r="AC396" i="2"/>
  <c r="AB396" i="2"/>
  <c r="S396" i="2"/>
  <c r="T396" i="2" s="1"/>
  <c r="W394" i="2"/>
  <c r="W394" i="3"/>
  <c r="W393" i="3"/>
  <c r="AA398" i="4" l="1"/>
  <c r="O399" i="4"/>
  <c r="X399" i="4"/>
  <c r="S397" i="4"/>
  <c r="T397" i="4" s="1"/>
  <c r="AB397" i="4"/>
  <c r="Q398" i="4"/>
  <c r="AD398" i="4" s="1"/>
  <c r="AF398" i="4"/>
  <c r="AD397" i="4"/>
  <c r="J401" i="2"/>
  <c r="N400" i="2"/>
  <c r="M400" i="2"/>
  <c r="L400" i="2"/>
  <c r="K400" i="2"/>
  <c r="I400" i="2"/>
  <c r="Q398" i="3"/>
  <c r="AC397" i="3"/>
  <c r="S397" i="3"/>
  <c r="R400" i="3"/>
  <c r="O399" i="3"/>
  <c r="AA398" i="3"/>
  <c r="W395" i="2"/>
  <c r="R400" i="4"/>
  <c r="AD397" i="2"/>
  <c r="AC397" i="2"/>
  <c r="S397" i="2"/>
  <c r="T397" i="2" s="1"/>
  <c r="AB397" i="2"/>
  <c r="M400" i="4"/>
  <c r="Z399" i="4" s="1"/>
  <c r="L400" i="4"/>
  <c r="X400" i="4" s="1"/>
  <c r="K400" i="4"/>
  <c r="I400" i="4"/>
  <c r="J401" i="4"/>
  <c r="N400" i="4"/>
  <c r="R400" i="2"/>
  <c r="O399" i="2"/>
  <c r="AA398" i="2"/>
  <c r="Q398" i="2"/>
  <c r="AF398" i="2"/>
  <c r="T396" i="3"/>
  <c r="Z399" i="2"/>
  <c r="K400" i="3"/>
  <c r="I400" i="3"/>
  <c r="J401" i="3"/>
  <c r="N400" i="3"/>
  <c r="L400" i="3"/>
  <c r="X400" i="3" s="1"/>
  <c r="M400" i="3"/>
  <c r="Z399" i="3" s="1"/>
  <c r="AA399" i="4" l="1"/>
  <c r="O400" i="4"/>
  <c r="S398" i="4"/>
  <c r="T398" i="4" s="1"/>
  <c r="AB398" i="4"/>
  <c r="W397" i="4"/>
  <c r="Q399" i="4"/>
  <c r="W396" i="4"/>
  <c r="AC398" i="4"/>
  <c r="Q399" i="3"/>
  <c r="R401" i="2"/>
  <c r="O400" i="2"/>
  <c r="AA399" i="2"/>
  <c r="AC398" i="3"/>
  <c r="S398" i="3"/>
  <c r="T398" i="3" s="1"/>
  <c r="X400" i="2"/>
  <c r="N401" i="3"/>
  <c r="M401" i="3"/>
  <c r="Z400" i="3" s="1"/>
  <c r="L401" i="3"/>
  <c r="X401" i="3" s="1"/>
  <c r="K401" i="3"/>
  <c r="I401" i="3"/>
  <c r="J402" i="3"/>
  <c r="T397" i="3"/>
  <c r="AD398" i="2"/>
  <c r="AC398" i="2"/>
  <c r="AB398" i="2"/>
  <c r="S398" i="2"/>
  <c r="T398" i="2" s="1"/>
  <c r="I401" i="2"/>
  <c r="J402" i="2"/>
  <c r="N401" i="2"/>
  <c r="M401" i="2"/>
  <c r="Z400" i="2" s="1"/>
  <c r="L401" i="2"/>
  <c r="K401" i="2"/>
  <c r="W396" i="3"/>
  <c r="W395" i="3"/>
  <c r="R401" i="3"/>
  <c r="O400" i="3"/>
  <c r="AA399" i="3"/>
  <c r="R401" i="4"/>
  <c r="J402" i="4"/>
  <c r="N401" i="4"/>
  <c r="AA400" i="4" s="1"/>
  <c r="M401" i="4"/>
  <c r="Z400" i="4" s="1"/>
  <c r="L401" i="4"/>
  <c r="K401" i="4"/>
  <c r="I401" i="4"/>
  <c r="W397" i="2"/>
  <c r="Q399" i="2"/>
  <c r="W396" i="2"/>
  <c r="X401" i="4" l="1"/>
  <c r="O401" i="4"/>
  <c r="Q400" i="4"/>
  <c r="S399" i="4"/>
  <c r="AC399" i="4"/>
  <c r="R402" i="2"/>
  <c r="O401" i="2"/>
  <c r="AA400" i="2"/>
  <c r="I402" i="3"/>
  <c r="J403" i="3"/>
  <c r="N402" i="3"/>
  <c r="M402" i="3"/>
  <c r="Z401" i="3" s="1"/>
  <c r="L402" i="3"/>
  <c r="K402" i="3"/>
  <c r="Q400" i="2"/>
  <c r="K402" i="4"/>
  <c r="I402" i="4"/>
  <c r="J403" i="4"/>
  <c r="N402" i="4"/>
  <c r="AA401" i="4" s="1"/>
  <c r="M402" i="4"/>
  <c r="Z401" i="4" s="1"/>
  <c r="L402" i="4"/>
  <c r="X402" i="4" s="1"/>
  <c r="AC399" i="2"/>
  <c r="S399" i="2"/>
  <c r="T399" i="2" s="1"/>
  <c r="W397" i="3"/>
  <c r="M402" i="2"/>
  <c r="Z401" i="2" s="1"/>
  <c r="L402" i="2"/>
  <c r="K402" i="2"/>
  <c r="I402" i="2"/>
  <c r="J403" i="2"/>
  <c r="N402" i="2"/>
  <c r="X402" i="2" s="1"/>
  <c r="AC399" i="3"/>
  <c r="S399" i="3"/>
  <c r="T399" i="3" s="1"/>
  <c r="Q400" i="3"/>
  <c r="X401" i="2"/>
  <c r="W398" i="2"/>
  <c r="R402" i="3"/>
  <c r="O401" i="3"/>
  <c r="AA400" i="3"/>
  <c r="R402" i="4"/>
  <c r="AC400" i="4" l="1"/>
  <c r="O402" i="4"/>
  <c r="T399" i="4"/>
  <c r="S400" i="4"/>
  <c r="Q401" i="4"/>
  <c r="AC401" i="4" s="1"/>
  <c r="AC400" i="2"/>
  <c r="S400" i="2"/>
  <c r="R403" i="3"/>
  <c r="O402" i="3"/>
  <c r="AA401" i="3"/>
  <c r="J404" i="2"/>
  <c r="N403" i="2"/>
  <c r="M403" i="2"/>
  <c r="Z402" i="2" s="1"/>
  <c r="L403" i="2"/>
  <c r="X403" i="2" s="1"/>
  <c r="K403" i="2"/>
  <c r="I403" i="2"/>
  <c r="N403" i="4"/>
  <c r="AA402" i="4" s="1"/>
  <c r="M403" i="4"/>
  <c r="Z402" i="4" s="1"/>
  <c r="L403" i="4"/>
  <c r="K403" i="4"/>
  <c r="I403" i="4"/>
  <c r="J404" i="4"/>
  <c r="AC400" i="3"/>
  <c r="S400" i="3"/>
  <c r="T400" i="3" s="1"/>
  <c r="Q401" i="2"/>
  <c r="Q401" i="3"/>
  <c r="W398" i="3"/>
  <c r="L403" i="3"/>
  <c r="K403" i="3"/>
  <c r="I403" i="3"/>
  <c r="J404" i="3"/>
  <c r="M403" i="3"/>
  <c r="Z402" i="3" s="1"/>
  <c r="N403" i="3"/>
  <c r="X403" i="3" s="1"/>
  <c r="R403" i="2"/>
  <c r="O402" i="2"/>
  <c r="AA401" i="2"/>
  <c r="R403" i="4"/>
  <c r="X402" i="3"/>
  <c r="O403" i="4" l="1"/>
  <c r="W398" i="4"/>
  <c r="T400" i="4"/>
  <c r="W399" i="4" s="1"/>
  <c r="X403" i="4"/>
  <c r="Q402" i="4"/>
  <c r="AC402" i="4" s="1"/>
  <c r="S401" i="4"/>
  <c r="R404" i="4"/>
  <c r="Q402" i="3"/>
  <c r="K404" i="2"/>
  <c r="I404" i="2"/>
  <c r="J405" i="2"/>
  <c r="N404" i="2"/>
  <c r="M404" i="2"/>
  <c r="Z403" i="2" s="1"/>
  <c r="L404" i="2"/>
  <c r="X404" i="2" s="1"/>
  <c r="T400" i="2"/>
  <c r="AC401" i="3"/>
  <c r="S401" i="3"/>
  <c r="T401" i="3" s="1"/>
  <c r="W400" i="3" s="1"/>
  <c r="R404" i="3"/>
  <c r="O403" i="3"/>
  <c r="AA402" i="3"/>
  <c r="AC401" i="2"/>
  <c r="S401" i="2"/>
  <c r="T401" i="2" s="1"/>
  <c r="R404" i="2"/>
  <c r="O403" i="2"/>
  <c r="AA402" i="2"/>
  <c r="W399" i="3"/>
  <c r="I404" i="4"/>
  <c r="J405" i="4"/>
  <c r="N404" i="4"/>
  <c r="AA403" i="4" s="1"/>
  <c r="M404" i="4"/>
  <c r="Z403" i="4" s="1"/>
  <c r="L404" i="4"/>
  <c r="K404" i="4"/>
  <c r="Q402" i="2"/>
  <c r="J405" i="3"/>
  <c r="N404" i="3"/>
  <c r="M404" i="3"/>
  <c r="Z403" i="3" s="1"/>
  <c r="L404" i="3"/>
  <c r="X404" i="3" s="1"/>
  <c r="K404" i="3"/>
  <c r="I404" i="3"/>
  <c r="O404" i="4" l="1"/>
  <c r="Q403" i="4"/>
  <c r="T401" i="4"/>
  <c r="W400" i="4" s="1"/>
  <c r="S402" i="4"/>
  <c r="X404" i="4"/>
  <c r="Q403" i="3"/>
  <c r="W400" i="2"/>
  <c r="W399" i="2"/>
  <c r="N405" i="2"/>
  <c r="M405" i="2"/>
  <c r="Z404" i="2" s="1"/>
  <c r="L405" i="2"/>
  <c r="K405" i="2"/>
  <c r="I405" i="2"/>
  <c r="J406" i="2"/>
  <c r="I405" i="3"/>
  <c r="J406" i="3"/>
  <c r="N405" i="3"/>
  <c r="M405" i="3"/>
  <c r="Z404" i="3" s="1"/>
  <c r="K405" i="3"/>
  <c r="L405" i="3"/>
  <c r="X405" i="3" s="1"/>
  <c r="L405" i="4"/>
  <c r="K405" i="4"/>
  <c r="I405" i="4"/>
  <c r="J406" i="4"/>
  <c r="N405" i="4"/>
  <c r="AA404" i="4" s="1"/>
  <c r="M405" i="4"/>
  <c r="Z404" i="4" s="1"/>
  <c r="AC402" i="3"/>
  <c r="S402" i="3"/>
  <c r="T402" i="3" s="1"/>
  <c r="AC403" i="4"/>
  <c r="R405" i="2"/>
  <c r="O404" i="2"/>
  <c r="AA403" i="2"/>
  <c r="Q403" i="2"/>
  <c r="AC402" i="2"/>
  <c r="S402" i="2"/>
  <c r="R405" i="3"/>
  <c r="O404" i="3"/>
  <c r="AA403" i="3"/>
  <c r="R405" i="4"/>
  <c r="O405" i="4" l="1"/>
  <c r="Q404" i="4"/>
  <c r="T402" i="4"/>
  <c r="W401" i="4"/>
  <c r="S403" i="4"/>
  <c r="T403" i="4" s="1"/>
  <c r="X405" i="4"/>
  <c r="T402" i="2"/>
  <c r="J407" i="4"/>
  <c r="N406" i="4"/>
  <c r="AA405" i="4" s="1"/>
  <c r="M406" i="4"/>
  <c r="Z405" i="4" s="1"/>
  <c r="L406" i="4"/>
  <c r="K406" i="4"/>
  <c r="I406" i="4"/>
  <c r="M406" i="3"/>
  <c r="Z405" i="3" s="1"/>
  <c r="L406" i="3"/>
  <c r="K406" i="3"/>
  <c r="I406" i="3"/>
  <c r="X406" i="3"/>
  <c r="N406" i="3"/>
  <c r="J407" i="3"/>
  <c r="AC403" i="2"/>
  <c r="S403" i="2"/>
  <c r="I406" i="2"/>
  <c r="J407" i="2"/>
  <c r="N406" i="2"/>
  <c r="M406" i="2"/>
  <c r="Z405" i="2" s="1"/>
  <c r="L406" i="2"/>
  <c r="X406" i="2" s="1"/>
  <c r="K406" i="2"/>
  <c r="O405" i="2"/>
  <c r="R406" i="2"/>
  <c r="AA404" i="2"/>
  <c r="AC403" i="3"/>
  <c r="S403" i="3"/>
  <c r="T403" i="3" s="1"/>
  <c r="W402" i="3" s="1"/>
  <c r="Q404" i="3"/>
  <c r="R406" i="4"/>
  <c r="X405" i="2"/>
  <c r="Q404" i="2"/>
  <c r="W401" i="3"/>
  <c r="R406" i="3"/>
  <c r="O405" i="3"/>
  <c r="AA404" i="3"/>
  <c r="O406" i="4" l="1"/>
  <c r="Q405" i="4"/>
  <c r="W402" i="4"/>
  <c r="X406" i="4"/>
  <c r="S404" i="4"/>
  <c r="AC404" i="4"/>
  <c r="W401" i="2"/>
  <c r="Q405" i="2"/>
  <c r="I407" i="4"/>
  <c r="J408" i="4"/>
  <c r="N407" i="4"/>
  <c r="AA406" i="4" s="1"/>
  <c r="M407" i="4"/>
  <c r="Z406" i="4" s="1"/>
  <c r="L407" i="4"/>
  <c r="K407" i="4"/>
  <c r="L407" i="2"/>
  <c r="K407" i="2"/>
  <c r="I407" i="2"/>
  <c r="X407" i="2"/>
  <c r="J408" i="2"/>
  <c r="N407" i="2"/>
  <c r="M407" i="2"/>
  <c r="Z406" i="2" s="1"/>
  <c r="R407" i="2"/>
  <c r="O406" i="2"/>
  <c r="AA405" i="2"/>
  <c r="AC404" i="3"/>
  <c r="S404" i="3"/>
  <c r="T404" i="3" s="1"/>
  <c r="J408" i="3"/>
  <c r="N407" i="3"/>
  <c r="M407" i="3"/>
  <c r="Z406" i="3" s="1"/>
  <c r="L407" i="3"/>
  <c r="X407" i="3" s="1"/>
  <c r="K407" i="3"/>
  <c r="I407" i="3"/>
  <c r="AC404" i="2"/>
  <c r="S404" i="2"/>
  <c r="W403" i="3"/>
  <c r="Q405" i="3"/>
  <c r="T403" i="2"/>
  <c r="W402" i="2" s="1"/>
  <c r="R407" i="3"/>
  <c r="O406" i="3"/>
  <c r="AA405" i="3"/>
  <c r="R407" i="4"/>
  <c r="O407" i="4" l="1"/>
  <c r="AC405" i="4"/>
  <c r="X407" i="4"/>
  <c r="S405" i="4"/>
  <c r="T404" i="4"/>
  <c r="Q406" i="4"/>
  <c r="AC406" i="4" s="1"/>
  <c r="K408" i="3"/>
  <c r="I408" i="3"/>
  <c r="J409" i="3"/>
  <c r="N408" i="3"/>
  <c r="X408" i="3" s="1"/>
  <c r="L408" i="3"/>
  <c r="M408" i="3"/>
  <c r="Z407" i="3" s="1"/>
  <c r="R408" i="4"/>
  <c r="Q406" i="2"/>
  <c r="J409" i="2"/>
  <c r="N408" i="2"/>
  <c r="M408" i="2"/>
  <c r="Z407" i="2" s="1"/>
  <c r="L408" i="2"/>
  <c r="K408" i="2"/>
  <c r="I408" i="2"/>
  <c r="X408" i="2"/>
  <c r="Q406" i="3"/>
  <c r="T404" i="2"/>
  <c r="R408" i="3"/>
  <c r="O407" i="3"/>
  <c r="AA406" i="3"/>
  <c r="M408" i="4"/>
  <c r="Z407" i="4" s="1"/>
  <c r="L408" i="4"/>
  <c r="K408" i="4"/>
  <c r="I408" i="4"/>
  <c r="J409" i="4"/>
  <c r="N408" i="4"/>
  <c r="AA407" i="4" s="1"/>
  <c r="W403" i="2"/>
  <c r="R408" i="2"/>
  <c r="O407" i="2"/>
  <c r="AA406" i="2"/>
  <c r="AC405" i="2"/>
  <c r="S405" i="2"/>
  <c r="T405" i="2" s="1"/>
  <c r="AC405" i="3"/>
  <c r="S405" i="3"/>
  <c r="T405" i="3" s="1"/>
  <c r="O408" i="4" l="1"/>
  <c r="W403" i="4"/>
  <c r="X408" i="4"/>
  <c r="Q407" i="4"/>
  <c r="T405" i="4"/>
  <c r="W404" i="4" s="1"/>
  <c r="S406" i="4"/>
  <c r="Q407" i="3"/>
  <c r="I409" i="2"/>
  <c r="J410" i="2"/>
  <c r="N409" i="2"/>
  <c r="M409" i="2"/>
  <c r="Z408" i="2" s="1"/>
  <c r="L409" i="2"/>
  <c r="X409" i="2" s="1"/>
  <c r="K409" i="2"/>
  <c r="R409" i="3"/>
  <c r="O408" i="3"/>
  <c r="AA407" i="3"/>
  <c r="R409" i="4"/>
  <c r="W404" i="2"/>
  <c r="AC406" i="2"/>
  <c r="S406" i="2"/>
  <c r="T406" i="2" s="1"/>
  <c r="J410" i="4"/>
  <c r="N409" i="4"/>
  <c r="AA408" i="4" s="1"/>
  <c r="M409" i="4"/>
  <c r="Z408" i="4" s="1"/>
  <c r="L409" i="4"/>
  <c r="X409" i="4" s="1"/>
  <c r="K409" i="4"/>
  <c r="I409" i="4"/>
  <c r="AC406" i="3"/>
  <c r="S406" i="3"/>
  <c r="T406" i="3" s="1"/>
  <c r="W405" i="3" s="1"/>
  <c r="R409" i="2"/>
  <c r="O408" i="2"/>
  <c r="AA407" i="2"/>
  <c r="AC407" i="4"/>
  <c r="Q407" i="2"/>
  <c r="W404" i="3"/>
  <c r="N409" i="3"/>
  <c r="X409" i="3" s="1"/>
  <c r="M409" i="3"/>
  <c r="Z408" i="3" s="1"/>
  <c r="L409" i="3"/>
  <c r="K409" i="3"/>
  <c r="I409" i="3"/>
  <c r="J410" i="3"/>
  <c r="O409" i="4" l="1"/>
  <c r="Q408" i="4"/>
  <c r="S407" i="4"/>
  <c r="T406" i="4"/>
  <c r="W405" i="4"/>
  <c r="M410" i="2"/>
  <c r="L410" i="2"/>
  <c r="K410" i="2"/>
  <c r="I410" i="2"/>
  <c r="J411" i="2"/>
  <c r="N410" i="2"/>
  <c r="W406" i="2"/>
  <c r="Q408" i="3"/>
  <c r="AC407" i="3"/>
  <c r="S407" i="3"/>
  <c r="T407" i="3" s="1"/>
  <c r="R410" i="2"/>
  <c r="O409" i="2"/>
  <c r="AA408" i="2"/>
  <c r="W405" i="2"/>
  <c r="AC407" i="2"/>
  <c r="S407" i="2"/>
  <c r="T407" i="2" s="1"/>
  <c r="R410" i="3"/>
  <c r="O409" i="3"/>
  <c r="AA408" i="3"/>
  <c r="K410" i="4"/>
  <c r="I410" i="4"/>
  <c r="J411" i="4"/>
  <c r="N410" i="4"/>
  <c r="AA409" i="4" s="1"/>
  <c r="M410" i="4"/>
  <c r="Z409" i="4" s="1"/>
  <c r="L410" i="4"/>
  <c r="R410" i="4"/>
  <c r="Z409" i="2"/>
  <c r="Q408" i="2"/>
  <c r="I410" i="3"/>
  <c r="J411" i="3"/>
  <c r="N410" i="3"/>
  <c r="M410" i="3"/>
  <c r="Z409" i="3" s="1"/>
  <c r="L410" i="3"/>
  <c r="X410" i="3" s="1"/>
  <c r="K410" i="3"/>
  <c r="AC408" i="4"/>
  <c r="O410" i="4" l="1"/>
  <c r="T407" i="4"/>
  <c r="W406" i="4"/>
  <c r="Z410" i="4"/>
  <c r="S408" i="4"/>
  <c r="X410" i="4"/>
  <c r="Q409" i="4"/>
  <c r="AC409" i="4" s="1"/>
  <c r="N411" i="4"/>
  <c r="AA410" i="4" s="1"/>
  <c r="M411" i="4"/>
  <c r="L411" i="4"/>
  <c r="K411" i="4"/>
  <c r="I411" i="4"/>
  <c r="J412" i="4"/>
  <c r="AC408" i="3"/>
  <c r="S408" i="3"/>
  <c r="T408" i="3" s="1"/>
  <c r="AC408" i="2"/>
  <c r="S408" i="2"/>
  <c r="R411" i="2"/>
  <c r="O410" i="2"/>
  <c r="AA409" i="2"/>
  <c r="L411" i="3"/>
  <c r="K411" i="3"/>
  <c r="I411" i="3"/>
  <c r="X411" i="3"/>
  <c r="J412" i="3"/>
  <c r="M411" i="3"/>
  <c r="Z410" i="3" s="1"/>
  <c r="N411" i="3"/>
  <c r="R411" i="4"/>
  <c r="Q409" i="3"/>
  <c r="Q409" i="2"/>
  <c r="J412" i="2"/>
  <c r="N411" i="2"/>
  <c r="M411" i="2"/>
  <c r="Z410" i="2" s="1"/>
  <c r="L411" i="2"/>
  <c r="K411" i="2"/>
  <c r="I411" i="2"/>
  <c r="R411" i="3"/>
  <c r="O410" i="3"/>
  <c r="AA409" i="3"/>
  <c r="W406" i="3"/>
  <c r="X410" i="2"/>
  <c r="O411" i="4" l="1"/>
  <c r="T408" i="4"/>
  <c r="X411" i="4"/>
  <c r="S409" i="4"/>
  <c r="Q410" i="4"/>
  <c r="AC410" i="4" s="1"/>
  <c r="AC409" i="3"/>
  <c r="S409" i="3"/>
  <c r="T409" i="3" s="1"/>
  <c r="Q410" i="2"/>
  <c r="J413" i="3"/>
  <c r="N412" i="3"/>
  <c r="M412" i="3"/>
  <c r="Z411" i="3" s="1"/>
  <c r="L412" i="3"/>
  <c r="K412" i="3"/>
  <c r="X412" i="3"/>
  <c r="I412" i="3"/>
  <c r="T408" i="2"/>
  <c r="K412" i="2"/>
  <c r="I412" i="2"/>
  <c r="J413" i="2"/>
  <c r="N412" i="2"/>
  <c r="X412" i="2" s="1"/>
  <c r="M412" i="2"/>
  <c r="Z411" i="2" s="1"/>
  <c r="L412" i="2"/>
  <c r="W407" i="3"/>
  <c r="R412" i="4"/>
  <c r="R412" i="2"/>
  <c r="O411" i="2"/>
  <c r="AA410" i="2"/>
  <c r="Q410" i="3"/>
  <c r="X411" i="2"/>
  <c r="R412" i="3"/>
  <c r="O411" i="3"/>
  <c r="AA410" i="3"/>
  <c r="I412" i="4"/>
  <c r="J413" i="4"/>
  <c r="N412" i="4"/>
  <c r="AA411" i="4" s="1"/>
  <c r="M412" i="4"/>
  <c r="Z411" i="4" s="1"/>
  <c r="L412" i="4"/>
  <c r="K412" i="4"/>
  <c r="AC409" i="2"/>
  <c r="S409" i="2"/>
  <c r="T409" i="2" s="1"/>
  <c r="O412" i="4" l="1"/>
  <c r="Q411" i="4"/>
  <c r="W407" i="4"/>
  <c r="T409" i="4"/>
  <c r="W408" i="4" s="1"/>
  <c r="S410" i="4"/>
  <c r="T410" i="4" s="1"/>
  <c r="X412" i="4"/>
  <c r="AC410" i="3"/>
  <c r="S410" i="3"/>
  <c r="T410" i="3" s="1"/>
  <c r="W409" i="3" s="1"/>
  <c r="R413" i="2"/>
  <c r="O412" i="2"/>
  <c r="AA411" i="2"/>
  <c r="I413" i="3"/>
  <c r="X413" i="3"/>
  <c r="J414" i="3"/>
  <c r="N413" i="3"/>
  <c r="M413" i="3"/>
  <c r="Z412" i="3" s="1"/>
  <c r="K413" i="3"/>
  <c r="L413" i="3"/>
  <c r="Q411" i="2"/>
  <c r="AC411" i="4"/>
  <c r="W408" i="2"/>
  <c r="W407" i="2"/>
  <c r="W408" i="3"/>
  <c r="L413" i="4"/>
  <c r="K413" i="4"/>
  <c r="I413" i="4"/>
  <c r="J414" i="4"/>
  <c r="N413" i="4"/>
  <c r="AA412" i="4" s="1"/>
  <c r="M413" i="4"/>
  <c r="Z412" i="4" s="1"/>
  <c r="Q411" i="3"/>
  <c r="AC410" i="2"/>
  <c r="S410" i="2"/>
  <c r="T410" i="2" s="1"/>
  <c r="R413" i="4"/>
  <c r="N413" i="2"/>
  <c r="M413" i="2"/>
  <c r="Z412" i="2" s="1"/>
  <c r="L413" i="2"/>
  <c r="K413" i="2"/>
  <c r="I413" i="2"/>
  <c r="J414" i="2"/>
  <c r="R413" i="3"/>
  <c r="O412" i="3"/>
  <c r="AA411" i="3"/>
  <c r="X413" i="4" l="1"/>
  <c r="O413" i="4"/>
  <c r="W409" i="4"/>
  <c r="S411" i="4"/>
  <c r="Q412" i="4"/>
  <c r="R414" i="2"/>
  <c r="O413" i="2"/>
  <c r="AA412" i="2"/>
  <c r="M414" i="3"/>
  <c r="Z413" i="3" s="1"/>
  <c r="L414" i="3"/>
  <c r="K414" i="3"/>
  <c r="I414" i="3"/>
  <c r="N414" i="3"/>
  <c r="J415" i="3"/>
  <c r="Q412" i="2"/>
  <c r="W410" i="2"/>
  <c r="R414" i="4"/>
  <c r="X413" i="2"/>
  <c r="AC411" i="3"/>
  <c r="S411" i="3"/>
  <c r="T411" i="3" s="1"/>
  <c r="R414" i="3"/>
  <c r="O413" i="3"/>
  <c r="AA412" i="3"/>
  <c r="I414" i="2"/>
  <c r="J415" i="2"/>
  <c r="N414" i="2"/>
  <c r="M414" i="2"/>
  <c r="Z413" i="2" s="1"/>
  <c r="L414" i="2"/>
  <c r="X414" i="2" s="1"/>
  <c r="K414" i="2"/>
  <c r="Q412" i="3"/>
  <c r="W409" i="2"/>
  <c r="AC411" i="2"/>
  <c r="S411" i="2"/>
  <c r="T411" i="2" s="1"/>
  <c r="J415" i="4"/>
  <c r="N414" i="4"/>
  <c r="AA413" i="4" s="1"/>
  <c r="M414" i="4"/>
  <c r="Z413" i="4" s="1"/>
  <c r="L414" i="4"/>
  <c r="K414" i="4"/>
  <c r="I414" i="4"/>
  <c r="O414" i="4" l="1"/>
  <c r="Q413" i="4"/>
  <c r="X414" i="4"/>
  <c r="S412" i="4"/>
  <c r="T412" i="4" s="1"/>
  <c r="AC412" i="4"/>
  <c r="AC413" i="4" s="1"/>
  <c r="T411" i="4"/>
  <c r="L415" i="2"/>
  <c r="K415" i="2"/>
  <c r="I415" i="2"/>
  <c r="X415" i="2"/>
  <c r="J416" i="2"/>
  <c r="N415" i="2"/>
  <c r="M415" i="2"/>
  <c r="Z414" i="2" s="1"/>
  <c r="J416" i="3"/>
  <c r="N415" i="3"/>
  <c r="X415" i="3" s="1"/>
  <c r="M415" i="3"/>
  <c r="Z414" i="3" s="1"/>
  <c r="L415" i="3"/>
  <c r="K415" i="3"/>
  <c r="I415" i="3"/>
  <c r="Q413" i="3"/>
  <c r="R415" i="3"/>
  <c r="O414" i="3"/>
  <c r="AA413" i="3"/>
  <c r="I415" i="4"/>
  <c r="J416" i="4"/>
  <c r="N415" i="4"/>
  <c r="AA414" i="4" s="1"/>
  <c r="M415" i="4"/>
  <c r="Z414" i="4" s="1"/>
  <c r="L415" i="4"/>
  <c r="K415" i="4"/>
  <c r="Q413" i="2"/>
  <c r="R415" i="2"/>
  <c r="O414" i="2"/>
  <c r="AA413" i="2"/>
  <c r="AC412" i="2"/>
  <c r="S412" i="2"/>
  <c r="T412" i="2" s="1"/>
  <c r="W411" i="2" s="1"/>
  <c r="X414" i="3"/>
  <c r="AC412" i="3"/>
  <c r="S412" i="3"/>
  <c r="T412" i="3" s="1"/>
  <c r="W411" i="3"/>
  <c r="R415" i="4"/>
  <c r="W410" i="3"/>
  <c r="X415" i="4" l="1"/>
  <c r="O415" i="4"/>
  <c r="Q414" i="4"/>
  <c r="AC414" i="4" s="1"/>
  <c r="S413" i="4"/>
  <c r="W411" i="4"/>
  <c r="W410" i="4"/>
  <c r="J417" i="2"/>
  <c r="N416" i="2"/>
  <c r="M416" i="2"/>
  <c r="Z415" i="2" s="1"/>
  <c r="L416" i="2"/>
  <c r="K416" i="2"/>
  <c r="I416" i="2"/>
  <c r="R416" i="2"/>
  <c r="O415" i="2"/>
  <c r="AA414" i="2"/>
  <c r="Q414" i="2"/>
  <c r="Q414" i="3"/>
  <c r="AC413" i="3"/>
  <c r="S413" i="3"/>
  <c r="M416" i="4"/>
  <c r="Z415" i="4" s="1"/>
  <c r="L416" i="4"/>
  <c r="K416" i="4"/>
  <c r="I416" i="4"/>
  <c r="J417" i="4"/>
  <c r="N416" i="4"/>
  <c r="AA415" i="4" s="1"/>
  <c r="R416" i="3"/>
  <c r="O415" i="3"/>
  <c r="AA414" i="3"/>
  <c r="AC413" i="2"/>
  <c r="S413" i="2"/>
  <c r="T413" i="2" s="1"/>
  <c r="W412" i="2"/>
  <c r="R416" i="4"/>
  <c r="K416" i="3"/>
  <c r="I416" i="3"/>
  <c r="J417" i="3"/>
  <c r="N416" i="3"/>
  <c r="L416" i="3"/>
  <c r="X416" i="3" s="1"/>
  <c r="M416" i="3"/>
  <c r="Z415" i="3" s="1"/>
  <c r="O416" i="4" l="1"/>
  <c r="X416" i="4"/>
  <c r="Q415" i="4"/>
  <c r="AC415" i="4" s="1"/>
  <c r="S414" i="4"/>
  <c r="T414" i="4" s="1"/>
  <c r="T413" i="4"/>
  <c r="Q415" i="2"/>
  <c r="Q415" i="3"/>
  <c r="R417" i="2"/>
  <c r="O416" i="2"/>
  <c r="AA415" i="2"/>
  <c r="N417" i="3"/>
  <c r="M417" i="3"/>
  <c r="Z416" i="3" s="1"/>
  <c r="L417" i="3"/>
  <c r="X417" i="3" s="1"/>
  <c r="K417" i="3"/>
  <c r="I417" i="3"/>
  <c r="J418" i="3"/>
  <c r="R417" i="4"/>
  <c r="AC414" i="3"/>
  <c r="S414" i="3"/>
  <c r="R417" i="3"/>
  <c r="O416" i="3"/>
  <c r="AA415" i="3"/>
  <c r="J418" i="4"/>
  <c r="N417" i="4"/>
  <c r="AA416" i="4" s="1"/>
  <c r="M417" i="4"/>
  <c r="Z416" i="4" s="1"/>
  <c r="L417" i="4"/>
  <c r="K417" i="4"/>
  <c r="I417" i="4"/>
  <c r="T413" i="3"/>
  <c r="X416" i="2"/>
  <c r="AC414" i="2"/>
  <c r="S414" i="2"/>
  <c r="I417" i="2"/>
  <c r="J418" i="2"/>
  <c r="N417" i="2"/>
  <c r="M417" i="2"/>
  <c r="Z416" i="2" s="1"/>
  <c r="L417" i="2"/>
  <c r="K417" i="2"/>
  <c r="O417" i="4" l="1"/>
  <c r="S415" i="4"/>
  <c r="T415" i="4" s="1"/>
  <c r="W413" i="4"/>
  <c r="W412" i="4"/>
  <c r="X417" i="4"/>
  <c r="Q416" i="4"/>
  <c r="AC416" i="4" s="1"/>
  <c r="AC415" i="3"/>
  <c r="S415" i="3"/>
  <c r="T415" i="3" s="1"/>
  <c r="T414" i="3"/>
  <c r="R418" i="4"/>
  <c r="R418" i="3"/>
  <c r="O417" i="3"/>
  <c r="AA416" i="3"/>
  <c r="R418" i="2"/>
  <c r="O417" i="2"/>
  <c r="AA416" i="2"/>
  <c r="M418" i="2"/>
  <c r="Z417" i="2" s="1"/>
  <c r="L418" i="2"/>
  <c r="K418" i="2"/>
  <c r="I418" i="2"/>
  <c r="X418" i="2"/>
  <c r="J419" i="2"/>
  <c r="N418" i="2"/>
  <c r="Q416" i="3"/>
  <c r="AC415" i="2"/>
  <c r="S415" i="2"/>
  <c r="X417" i="2"/>
  <c r="W412" i="3"/>
  <c r="T414" i="2"/>
  <c r="K418" i="4"/>
  <c r="I418" i="4"/>
  <c r="J419" i="4"/>
  <c r="N418" i="4"/>
  <c r="AA417" i="4" s="1"/>
  <c r="M418" i="4"/>
  <c r="Z417" i="4" s="1"/>
  <c r="L418" i="4"/>
  <c r="X418" i="4" s="1"/>
  <c r="I418" i="3"/>
  <c r="J419" i="3"/>
  <c r="N418" i="3"/>
  <c r="M418" i="3"/>
  <c r="Z417" i="3" s="1"/>
  <c r="L418" i="3"/>
  <c r="K418" i="3"/>
  <c r="Q416" i="2"/>
  <c r="O418" i="4" l="1"/>
  <c r="S416" i="4"/>
  <c r="T416" i="4" s="1"/>
  <c r="W415" i="4"/>
  <c r="Q417" i="4"/>
  <c r="W414" i="4"/>
  <c r="R419" i="3"/>
  <c r="O418" i="3"/>
  <c r="AA417" i="3"/>
  <c r="W414" i="3"/>
  <c r="AC416" i="3"/>
  <c r="S416" i="3"/>
  <c r="T416" i="3" s="1"/>
  <c r="W415" i="3"/>
  <c r="J420" i="2"/>
  <c r="N419" i="2"/>
  <c r="X419" i="2" s="1"/>
  <c r="M419" i="2"/>
  <c r="L419" i="2"/>
  <c r="K419" i="2"/>
  <c r="I419" i="2"/>
  <c r="L419" i="3"/>
  <c r="K419" i="3"/>
  <c r="I419" i="3"/>
  <c r="J420" i="3"/>
  <c r="M419" i="3"/>
  <c r="Z418" i="3" s="1"/>
  <c r="N419" i="3"/>
  <c r="R419" i="2"/>
  <c r="O418" i="2"/>
  <c r="AA417" i="2"/>
  <c r="X418" i="3"/>
  <c r="X419" i="3" s="1"/>
  <c r="R419" i="4"/>
  <c r="N419" i="4"/>
  <c r="AA418" i="4" s="1"/>
  <c r="M419" i="4"/>
  <c r="Z418" i="4" s="1"/>
  <c r="L419" i="4"/>
  <c r="K419" i="4"/>
  <c r="I419" i="4"/>
  <c r="J420" i="4"/>
  <c r="W413" i="3"/>
  <c r="AC416" i="2"/>
  <c r="S416" i="2"/>
  <c r="W414" i="2"/>
  <c r="W413" i="2"/>
  <c r="T415" i="2"/>
  <c r="Z418" i="2"/>
  <c r="Q417" i="2"/>
  <c r="Q417" i="3"/>
  <c r="X419" i="4" l="1"/>
  <c r="S417" i="4"/>
  <c r="T417" i="4" s="1"/>
  <c r="Q418" i="4"/>
  <c r="AC417" i="4"/>
  <c r="K420" i="2"/>
  <c r="I420" i="2"/>
  <c r="N420" i="2"/>
  <c r="M420" i="2"/>
  <c r="M421" i="2" s="1"/>
  <c r="L420" i="2"/>
  <c r="L421" i="2" s="1"/>
  <c r="J421" i="2"/>
  <c r="R420" i="4"/>
  <c r="O419" i="4"/>
  <c r="N420" i="3"/>
  <c r="M420" i="3"/>
  <c r="M421" i="3" s="1"/>
  <c r="L420" i="3"/>
  <c r="L421" i="3" s="1"/>
  <c r="K420" i="3"/>
  <c r="I420" i="3"/>
  <c r="J421" i="3"/>
  <c r="AC417" i="2"/>
  <c r="S417" i="2"/>
  <c r="T417" i="2" s="1"/>
  <c r="T416" i="2"/>
  <c r="I420" i="4"/>
  <c r="N420" i="4"/>
  <c r="AA419" i="4" s="1"/>
  <c r="M420" i="4"/>
  <c r="M421" i="4" s="1"/>
  <c r="L420" i="4"/>
  <c r="L421" i="4" s="1"/>
  <c r="K420" i="4"/>
  <c r="J421" i="4"/>
  <c r="Q418" i="2"/>
  <c r="R420" i="2"/>
  <c r="O419" i="2"/>
  <c r="AA418" i="2"/>
  <c r="W415" i="2"/>
  <c r="R420" i="3"/>
  <c r="O419" i="3"/>
  <c r="AA418" i="3"/>
  <c r="Q418" i="3"/>
  <c r="AC417" i="3"/>
  <c r="S417" i="3"/>
  <c r="S418" i="4" l="1"/>
  <c r="T418" i="4" s="1"/>
  <c r="W417" i="4"/>
  <c r="W416" i="4"/>
  <c r="Q419" i="4"/>
  <c r="AC418" i="4"/>
  <c r="X420" i="4"/>
  <c r="Z419" i="4"/>
  <c r="O420" i="3"/>
  <c r="R421" i="3"/>
  <c r="N421" i="3"/>
  <c r="AA419" i="3"/>
  <c r="H787" i="3"/>
  <c r="J422" i="3"/>
  <c r="K421" i="3"/>
  <c r="R421" i="2"/>
  <c r="O420" i="2"/>
  <c r="N421" i="2"/>
  <c r="AA419" i="2"/>
  <c r="AC418" i="2"/>
  <c r="S418" i="2"/>
  <c r="K421" i="4"/>
  <c r="J422" i="4"/>
  <c r="H787" i="4"/>
  <c r="R421" i="4"/>
  <c r="O420" i="4"/>
  <c r="N421" i="4"/>
  <c r="AA420" i="4" s="1"/>
  <c r="AC418" i="3"/>
  <c r="S418" i="3"/>
  <c r="Q419" i="3"/>
  <c r="W416" i="2"/>
  <c r="AC419" i="4"/>
  <c r="Z419" i="2"/>
  <c r="Z420" i="2" s="1"/>
  <c r="Q419" i="2"/>
  <c r="X420" i="3"/>
  <c r="T417" i="3"/>
  <c r="K421" i="2"/>
  <c r="X421" i="2"/>
  <c r="J422" i="2"/>
  <c r="H787" i="2"/>
  <c r="X420" i="2"/>
  <c r="Z419" i="3"/>
  <c r="Z420" i="3" s="1"/>
  <c r="Q420" i="4" l="1"/>
  <c r="S419" i="4"/>
  <c r="Z420" i="4"/>
  <c r="X421" i="4"/>
  <c r="Q420" i="2"/>
  <c r="AC419" i="2"/>
  <c r="S419" i="2"/>
  <c r="T419" i="2" s="1"/>
  <c r="AC420" i="4"/>
  <c r="AC421" i="4" s="1"/>
  <c r="T418" i="3"/>
  <c r="T418" i="2"/>
  <c r="R422" i="3"/>
  <c r="O421" i="3"/>
  <c r="AA420" i="3"/>
  <c r="J423" i="2"/>
  <c r="N422" i="2"/>
  <c r="M422" i="2"/>
  <c r="Z421" i="2" s="1"/>
  <c r="L422" i="2"/>
  <c r="K422" i="2"/>
  <c r="I422" i="2"/>
  <c r="L422" i="3"/>
  <c r="X422" i="3" s="1"/>
  <c r="K422" i="3"/>
  <c r="I422" i="3"/>
  <c r="J423" i="3"/>
  <c r="M422" i="3"/>
  <c r="Z421" i="3" s="1"/>
  <c r="N422" i="3"/>
  <c r="Q420" i="3"/>
  <c r="N422" i="4"/>
  <c r="AA421" i="4" s="1"/>
  <c r="M422" i="4"/>
  <c r="Z421" i="4" s="1"/>
  <c r="L422" i="4"/>
  <c r="X422" i="4" s="1"/>
  <c r="K422" i="4"/>
  <c r="I422" i="4"/>
  <c r="J423" i="4"/>
  <c r="N787" i="2"/>
  <c r="M787" i="2"/>
  <c r="L787" i="2"/>
  <c r="I787" i="2"/>
  <c r="X421" i="3"/>
  <c r="R422" i="4"/>
  <c r="O421" i="4"/>
  <c r="AC419" i="3"/>
  <c r="S419" i="3"/>
  <c r="T419" i="3" s="1"/>
  <c r="W417" i="3"/>
  <c r="W416" i="3"/>
  <c r="R422" i="2"/>
  <c r="O421" i="2"/>
  <c r="AA420" i="2"/>
  <c r="T419" i="4" l="1"/>
  <c r="S420" i="4"/>
  <c r="Q421" i="2"/>
  <c r="AC420" i="3"/>
  <c r="AC421" i="3" s="1"/>
  <c r="S420" i="3"/>
  <c r="T420" i="3" s="1"/>
  <c r="R423" i="2"/>
  <c r="O422" i="2"/>
  <c r="AA421" i="2"/>
  <c r="Q421" i="3"/>
  <c r="R423" i="3"/>
  <c r="O422" i="3"/>
  <c r="AA421" i="3"/>
  <c r="W419" i="2"/>
  <c r="W418" i="2"/>
  <c r="W417" i="2"/>
  <c r="K423" i="2"/>
  <c r="I423" i="2"/>
  <c r="J424" i="2"/>
  <c r="N423" i="2"/>
  <c r="M423" i="2"/>
  <c r="Z422" i="2" s="1"/>
  <c r="L423" i="2"/>
  <c r="R423" i="4"/>
  <c r="O422" i="4"/>
  <c r="X422" i="2"/>
  <c r="AC420" i="2"/>
  <c r="AC421" i="2" s="1"/>
  <c r="S420" i="2"/>
  <c r="T420" i="2" s="1"/>
  <c r="O787" i="2"/>
  <c r="Q421" i="4"/>
  <c r="I423" i="4"/>
  <c r="J424" i="4"/>
  <c r="N423" i="4"/>
  <c r="M423" i="4"/>
  <c r="Z422" i="4" s="1"/>
  <c r="L423" i="4"/>
  <c r="K423" i="4"/>
  <c r="J424" i="3"/>
  <c r="N423" i="3"/>
  <c r="M423" i="3"/>
  <c r="Z422" i="3" s="1"/>
  <c r="L423" i="3"/>
  <c r="K423" i="3"/>
  <c r="I423" i="3"/>
  <c r="W418" i="3"/>
  <c r="T420" i="4" l="1"/>
  <c r="S421" i="4"/>
  <c r="T421" i="4" s="1"/>
  <c r="W419" i="4"/>
  <c r="W418" i="4"/>
  <c r="AA422" i="4"/>
  <c r="Q422" i="4"/>
  <c r="AC422" i="4" s="1"/>
  <c r="X423" i="4"/>
  <c r="Z423" i="2"/>
  <c r="N424" i="2"/>
  <c r="M424" i="2"/>
  <c r="L424" i="2"/>
  <c r="K424" i="2"/>
  <c r="I424" i="2"/>
  <c r="J425" i="2"/>
  <c r="Q422" i="3"/>
  <c r="R424" i="3"/>
  <c r="O423" i="3"/>
  <c r="AA422" i="3"/>
  <c r="X423" i="2"/>
  <c r="S421" i="3"/>
  <c r="T421" i="3" s="1"/>
  <c r="L424" i="4"/>
  <c r="K424" i="4"/>
  <c r="I424" i="4"/>
  <c r="J425" i="4"/>
  <c r="N424" i="4"/>
  <c r="M424" i="4"/>
  <c r="Z423" i="4" s="1"/>
  <c r="W419" i="3"/>
  <c r="Q422" i="2"/>
  <c r="S421" i="2"/>
  <c r="R424" i="2"/>
  <c r="O423" i="2"/>
  <c r="AA422" i="2"/>
  <c r="I424" i="3"/>
  <c r="J425" i="3"/>
  <c r="N424" i="3"/>
  <c r="M424" i="3"/>
  <c r="Z423" i="3" s="1"/>
  <c r="K424" i="3"/>
  <c r="L424" i="3"/>
  <c r="X424" i="3" s="1"/>
  <c r="X423" i="3"/>
  <c r="R424" i="4"/>
  <c r="O423" i="4"/>
  <c r="W420" i="4" l="1"/>
  <c r="S422" i="4"/>
  <c r="R425" i="2"/>
  <c r="O424" i="2"/>
  <c r="AA423" i="2"/>
  <c r="Q423" i="3"/>
  <c r="I425" i="2"/>
  <c r="J426" i="2"/>
  <c r="N425" i="2"/>
  <c r="M425" i="2"/>
  <c r="L425" i="2"/>
  <c r="K425" i="2"/>
  <c r="M425" i="3"/>
  <c r="Z424" i="3" s="1"/>
  <c r="L425" i="3"/>
  <c r="K425" i="3"/>
  <c r="I425" i="3"/>
  <c r="N425" i="3"/>
  <c r="X425" i="3" s="1"/>
  <c r="J426" i="3"/>
  <c r="X424" i="2"/>
  <c r="T421" i="2"/>
  <c r="Q423" i="2"/>
  <c r="AC422" i="2"/>
  <c r="S422" i="2"/>
  <c r="T422" i="2" s="1"/>
  <c r="Q423" i="4"/>
  <c r="J426" i="4"/>
  <c r="N425" i="4"/>
  <c r="M425" i="4"/>
  <c r="Z424" i="4" s="1"/>
  <c r="L425" i="4"/>
  <c r="K425" i="4"/>
  <c r="I425" i="4"/>
  <c r="W420" i="3"/>
  <c r="R425" i="4"/>
  <c r="O424" i="4"/>
  <c r="AA423" i="4"/>
  <c r="X424" i="4"/>
  <c r="R425" i="3"/>
  <c r="O424" i="3"/>
  <c r="AA423" i="3"/>
  <c r="AC422" i="3"/>
  <c r="S422" i="3"/>
  <c r="Z424" i="2"/>
  <c r="T422" i="4" l="1"/>
  <c r="J427" i="3"/>
  <c r="N426" i="3"/>
  <c r="M426" i="3"/>
  <c r="Z425" i="3" s="1"/>
  <c r="L426" i="3"/>
  <c r="X426" i="3" s="1"/>
  <c r="K426" i="3"/>
  <c r="I426" i="3"/>
  <c r="Q424" i="2"/>
  <c r="R426" i="2"/>
  <c r="O425" i="2"/>
  <c r="AA424" i="2"/>
  <c r="R426" i="4"/>
  <c r="O425" i="4"/>
  <c r="AA424" i="4"/>
  <c r="AC423" i="4"/>
  <c r="S423" i="4"/>
  <c r="T423" i="4" s="1"/>
  <c r="W422" i="4" s="1"/>
  <c r="X425" i="4"/>
  <c r="W422" i="2"/>
  <c r="W421" i="2"/>
  <c r="W420" i="2"/>
  <c r="Q424" i="3"/>
  <c r="AC423" i="2"/>
  <c r="S423" i="2"/>
  <c r="T423" i="2" s="1"/>
  <c r="T422" i="3"/>
  <c r="R426" i="3"/>
  <c r="O425" i="3"/>
  <c r="AA424" i="3"/>
  <c r="Q424" i="4"/>
  <c r="I426" i="4"/>
  <c r="J427" i="4"/>
  <c r="N426" i="4"/>
  <c r="M426" i="4"/>
  <c r="Z425" i="4" s="1"/>
  <c r="L426" i="4"/>
  <c r="K426" i="4"/>
  <c r="L426" i="2"/>
  <c r="K426" i="2"/>
  <c r="I426" i="2"/>
  <c r="X426" i="2"/>
  <c r="J427" i="2"/>
  <c r="N426" i="2"/>
  <c r="M426" i="2"/>
  <c r="Z425" i="2" s="1"/>
  <c r="AC423" i="3"/>
  <c r="S423" i="3"/>
  <c r="T423" i="3" s="1"/>
  <c r="X425" i="2"/>
  <c r="W421" i="4" l="1"/>
  <c r="J428" i="2"/>
  <c r="N427" i="2"/>
  <c r="M427" i="2"/>
  <c r="L427" i="2"/>
  <c r="K427" i="2"/>
  <c r="I427" i="2"/>
  <c r="Q425" i="4"/>
  <c r="Q425" i="3"/>
  <c r="AC424" i="2"/>
  <c r="S424" i="2"/>
  <c r="R427" i="4"/>
  <c r="O426" i="4"/>
  <c r="AA425" i="4"/>
  <c r="K427" i="3"/>
  <c r="I427" i="3"/>
  <c r="J428" i="3"/>
  <c r="N427" i="3"/>
  <c r="L427" i="3"/>
  <c r="M427" i="3"/>
  <c r="Z426" i="3" s="1"/>
  <c r="R427" i="2"/>
  <c r="O426" i="2"/>
  <c r="AA425" i="2"/>
  <c r="W422" i="3"/>
  <c r="W421" i="3"/>
  <c r="Q425" i="2"/>
  <c r="Z426" i="2"/>
  <c r="M427" i="4"/>
  <c r="Z426" i="4" s="1"/>
  <c r="L427" i="4"/>
  <c r="K427" i="4"/>
  <c r="I427" i="4"/>
  <c r="J428" i="4"/>
  <c r="N427" i="4"/>
  <c r="AC424" i="3"/>
  <c r="S424" i="3"/>
  <c r="X426" i="4"/>
  <c r="AC424" i="4"/>
  <c r="S424" i="4"/>
  <c r="T424" i="4" s="1"/>
  <c r="W423" i="4" s="1"/>
  <c r="R427" i="3"/>
  <c r="O426" i="3"/>
  <c r="AA425" i="3"/>
  <c r="R428" i="2" l="1"/>
  <c r="O427" i="2"/>
  <c r="AA426" i="2"/>
  <c r="AC425" i="4"/>
  <c r="S425" i="4"/>
  <c r="T425" i="4" s="1"/>
  <c r="Q426" i="3"/>
  <c r="AC425" i="2"/>
  <c r="S425" i="2"/>
  <c r="T425" i="2" s="1"/>
  <c r="Q426" i="2"/>
  <c r="X427" i="2"/>
  <c r="T424" i="2"/>
  <c r="R428" i="4"/>
  <c r="O427" i="4"/>
  <c r="AA426" i="4"/>
  <c r="T424" i="3"/>
  <c r="N428" i="3"/>
  <c r="M428" i="3"/>
  <c r="Z427" i="3" s="1"/>
  <c r="L428" i="3"/>
  <c r="K428" i="3"/>
  <c r="I428" i="3"/>
  <c r="J429" i="3"/>
  <c r="I428" i="2"/>
  <c r="J429" i="2"/>
  <c r="N428" i="2"/>
  <c r="M428" i="2"/>
  <c r="Z427" i="2" s="1"/>
  <c r="L428" i="2"/>
  <c r="K428" i="2"/>
  <c r="R428" i="3"/>
  <c r="O427" i="3"/>
  <c r="AA426" i="3"/>
  <c r="J429" i="4"/>
  <c r="N428" i="4"/>
  <c r="M428" i="4"/>
  <c r="Z427" i="4" s="1"/>
  <c r="L428" i="4"/>
  <c r="K428" i="4"/>
  <c r="I428" i="4"/>
  <c r="X427" i="3"/>
  <c r="X428" i="3" s="1"/>
  <c r="Q426" i="4"/>
  <c r="X427" i="4"/>
  <c r="AC425" i="3"/>
  <c r="S425" i="3"/>
  <c r="T425" i="3" s="1"/>
  <c r="X428" i="4" l="1"/>
  <c r="W424" i="4"/>
  <c r="R429" i="2"/>
  <c r="O428" i="2"/>
  <c r="AA427" i="2"/>
  <c r="W424" i="2"/>
  <c r="W423" i="2"/>
  <c r="AC426" i="4"/>
  <c r="S426" i="4"/>
  <c r="I429" i="3"/>
  <c r="J430" i="3"/>
  <c r="N429" i="3"/>
  <c r="M429" i="3"/>
  <c r="Z428" i="3" s="1"/>
  <c r="L429" i="3"/>
  <c r="X429" i="3" s="1"/>
  <c r="K429" i="3"/>
  <c r="Q427" i="2"/>
  <c r="K429" i="4"/>
  <c r="I429" i="4"/>
  <c r="J430" i="4"/>
  <c r="N429" i="4"/>
  <c r="M429" i="4"/>
  <c r="Z428" i="4" s="1"/>
  <c r="L429" i="4"/>
  <c r="Z428" i="2"/>
  <c r="W424" i="3"/>
  <c r="W423" i="3"/>
  <c r="AC426" i="3"/>
  <c r="S426" i="3"/>
  <c r="T426" i="3" s="1"/>
  <c r="Q427" i="3"/>
  <c r="M429" i="2"/>
  <c r="L429" i="2"/>
  <c r="K429" i="2"/>
  <c r="I429" i="2"/>
  <c r="X429" i="2"/>
  <c r="J430" i="2"/>
  <c r="N429" i="2"/>
  <c r="AC426" i="2"/>
  <c r="S426" i="2"/>
  <c r="X428" i="2"/>
  <c r="Q427" i="4"/>
  <c r="R429" i="4"/>
  <c r="O428" i="4"/>
  <c r="AA427" i="4"/>
  <c r="R429" i="3"/>
  <c r="O428" i="3"/>
  <c r="AA427" i="3"/>
  <c r="T426" i="4" l="1"/>
  <c r="Q428" i="4"/>
  <c r="L430" i="3"/>
  <c r="K430" i="3"/>
  <c r="I430" i="3"/>
  <c r="X430" i="3"/>
  <c r="J431" i="3"/>
  <c r="M430" i="3"/>
  <c r="Z429" i="3" s="1"/>
  <c r="N430" i="3"/>
  <c r="J431" i="2"/>
  <c r="N430" i="2"/>
  <c r="M430" i="2"/>
  <c r="Z429" i="2" s="1"/>
  <c r="L430" i="2"/>
  <c r="X430" i="2" s="1"/>
  <c r="K430" i="2"/>
  <c r="I430" i="2"/>
  <c r="Q428" i="2"/>
  <c r="Q428" i="3"/>
  <c r="AC427" i="2"/>
  <c r="S427" i="2"/>
  <c r="T427" i="2" s="1"/>
  <c r="W425" i="3"/>
  <c r="R430" i="4"/>
  <c r="O429" i="4"/>
  <c r="AA428" i="4"/>
  <c r="AC427" i="3"/>
  <c r="S427" i="3"/>
  <c r="T427" i="3" s="1"/>
  <c r="N430" i="4"/>
  <c r="M430" i="4"/>
  <c r="Z429" i="4" s="1"/>
  <c r="L430" i="4"/>
  <c r="K430" i="4"/>
  <c r="I430" i="4"/>
  <c r="J431" i="4"/>
  <c r="T426" i="2"/>
  <c r="R430" i="2"/>
  <c r="O429" i="2"/>
  <c r="AA428" i="2"/>
  <c r="X429" i="4"/>
  <c r="R430" i="3"/>
  <c r="O429" i="3"/>
  <c r="AA428" i="3"/>
  <c r="AC427" i="4"/>
  <c r="S427" i="4"/>
  <c r="T427" i="4" s="1"/>
  <c r="W426" i="4" s="1"/>
  <c r="W425" i="4"/>
  <c r="Q429" i="4" l="1"/>
  <c r="K431" i="2"/>
  <c r="I431" i="2"/>
  <c r="J432" i="2"/>
  <c r="N431" i="2"/>
  <c r="M431" i="2"/>
  <c r="Z430" i="2" s="1"/>
  <c r="L431" i="2"/>
  <c r="X431" i="2" s="1"/>
  <c r="J432" i="3"/>
  <c r="N431" i="3"/>
  <c r="M431" i="3"/>
  <c r="L431" i="3"/>
  <c r="K431" i="3"/>
  <c r="X431" i="3"/>
  <c r="I431" i="3"/>
  <c r="AC428" i="4"/>
  <c r="S428" i="4"/>
  <c r="T428" i="4" s="1"/>
  <c r="R431" i="4"/>
  <c r="O430" i="4"/>
  <c r="AA429" i="4"/>
  <c r="Q429" i="2"/>
  <c r="X430" i="4"/>
  <c r="AC428" i="3"/>
  <c r="S428" i="3"/>
  <c r="T428" i="3" s="1"/>
  <c r="W427" i="3" s="1"/>
  <c r="R431" i="3"/>
  <c r="O430" i="3"/>
  <c r="AA429" i="3"/>
  <c r="I431" i="4"/>
  <c r="J432" i="4"/>
  <c r="N431" i="4"/>
  <c r="M431" i="4"/>
  <c r="Z430" i="4" s="1"/>
  <c r="L431" i="4"/>
  <c r="K431" i="4"/>
  <c r="R431" i="2"/>
  <c r="O430" i="2"/>
  <c r="AA429" i="2"/>
  <c r="AC428" i="2"/>
  <c r="S428" i="2"/>
  <c r="T428" i="2" s="1"/>
  <c r="W427" i="2" s="1"/>
  <c r="Q429" i="3"/>
  <c r="W426" i="2"/>
  <c r="W425" i="2"/>
  <c r="W426" i="3"/>
  <c r="Z430" i="3"/>
  <c r="W427" i="4" l="1"/>
  <c r="X431" i="4"/>
  <c r="AC429" i="2"/>
  <c r="S429" i="2"/>
  <c r="Q430" i="4"/>
  <c r="I432" i="3"/>
  <c r="J433" i="3"/>
  <c r="N432" i="3"/>
  <c r="M432" i="3"/>
  <c r="Z431" i="3" s="1"/>
  <c r="K432" i="3"/>
  <c r="L432" i="3"/>
  <c r="N432" i="2"/>
  <c r="M432" i="2"/>
  <c r="Z431" i="2" s="1"/>
  <c r="L432" i="2"/>
  <c r="K432" i="2"/>
  <c r="I432" i="2"/>
  <c r="X432" i="2"/>
  <c r="J433" i="2"/>
  <c r="AC429" i="4"/>
  <c r="S429" i="4"/>
  <c r="T429" i="4" s="1"/>
  <c r="R432" i="4"/>
  <c r="O431" i="4"/>
  <c r="AA430" i="4"/>
  <c r="R432" i="3"/>
  <c r="O431" i="3"/>
  <c r="AA430" i="3"/>
  <c r="R432" i="2"/>
  <c r="O431" i="2"/>
  <c r="AA430" i="2"/>
  <c r="Q430" i="2"/>
  <c r="Q430" i="3"/>
  <c r="AC429" i="3"/>
  <c r="S429" i="3"/>
  <c r="L432" i="4"/>
  <c r="K432" i="4"/>
  <c r="I432" i="4"/>
  <c r="J433" i="4"/>
  <c r="N432" i="4"/>
  <c r="M432" i="4"/>
  <c r="Z431" i="4" s="1"/>
  <c r="W428" i="4" l="1"/>
  <c r="X432" i="4"/>
  <c r="I433" i="2"/>
  <c r="J434" i="2"/>
  <c r="N433" i="2"/>
  <c r="M433" i="2"/>
  <c r="Z432" i="2" s="1"/>
  <c r="L433" i="2"/>
  <c r="K433" i="2"/>
  <c r="R433" i="3"/>
  <c r="O432" i="3"/>
  <c r="AA431" i="3"/>
  <c r="AC430" i="3"/>
  <c r="S430" i="3"/>
  <c r="T430" i="3" s="1"/>
  <c r="J434" i="4"/>
  <c r="N433" i="4"/>
  <c r="M433" i="4"/>
  <c r="Z432" i="4" s="1"/>
  <c r="L433" i="4"/>
  <c r="K433" i="4"/>
  <c r="I433" i="4"/>
  <c r="AC430" i="2"/>
  <c r="S430" i="2"/>
  <c r="Q431" i="3"/>
  <c r="T429" i="3"/>
  <c r="M433" i="3"/>
  <c r="Z432" i="3" s="1"/>
  <c r="L433" i="3"/>
  <c r="K433" i="3"/>
  <c r="I433" i="3"/>
  <c r="N433" i="3"/>
  <c r="J434" i="3"/>
  <c r="Q431" i="4"/>
  <c r="X432" i="3"/>
  <c r="AC430" i="4"/>
  <c r="S430" i="4"/>
  <c r="Q431" i="2"/>
  <c r="T429" i="2"/>
  <c r="R433" i="4"/>
  <c r="O432" i="4"/>
  <c r="AA431" i="4"/>
  <c r="R433" i="2"/>
  <c r="O432" i="2"/>
  <c r="AA431" i="2"/>
  <c r="T430" i="4" l="1"/>
  <c r="Z433" i="3"/>
  <c r="R434" i="2"/>
  <c r="O433" i="2"/>
  <c r="AA432" i="2"/>
  <c r="Q432" i="4"/>
  <c r="Q432" i="2"/>
  <c r="R434" i="4"/>
  <c r="O433" i="4"/>
  <c r="AA432" i="4"/>
  <c r="O433" i="3"/>
  <c r="R434" i="3"/>
  <c r="AA432" i="3"/>
  <c r="W429" i="3"/>
  <c r="W428" i="3"/>
  <c r="J435" i="3"/>
  <c r="N434" i="3"/>
  <c r="M434" i="3"/>
  <c r="L434" i="3"/>
  <c r="X434" i="3" s="1"/>
  <c r="K434" i="3"/>
  <c r="I434" i="3"/>
  <c r="T430" i="2"/>
  <c r="X433" i="4"/>
  <c r="W428" i="2"/>
  <c r="X433" i="3"/>
  <c r="AC431" i="4"/>
  <c r="S431" i="4"/>
  <c r="T431" i="4" s="1"/>
  <c r="AC431" i="3"/>
  <c r="S431" i="3"/>
  <c r="T431" i="3" s="1"/>
  <c r="W430" i="3" s="1"/>
  <c r="L434" i="2"/>
  <c r="K434" i="2"/>
  <c r="I434" i="2"/>
  <c r="J435" i="2"/>
  <c r="N434" i="2"/>
  <c r="X434" i="2" s="1"/>
  <c r="M434" i="2"/>
  <c r="Z433" i="2" s="1"/>
  <c r="AC431" i="2"/>
  <c r="S431" i="2"/>
  <c r="T431" i="2" s="1"/>
  <c r="W429" i="4"/>
  <c r="I434" i="4"/>
  <c r="J435" i="4"/>
  <c r="N434" i="4"/>
  <c r="M434" i="4"/>
  <c r="Z433" i="4" s="1"/>
  <c r="L434" i="4"/>
  <c r="K434" i="4"/>
  <c r="Q432" i="3"/>
  <c r="X433" i="2"/>
  <c r="X434" i="4" l="1"/>
  <c r="W430" i="2"/>
  <c r="Q433" i="4"/>
  <c r="W429" i="2"/>
  <c r="K435" i="3"/>
  <c r="I435" i="3"/>
  <c r="J436" i="3"/>
  <c r="N435" i="3"/>
  <c r="L435" i="3"/>
  <c r="X435" i="3" s="1"/>
  <c r="M435" i="3"/>
  <c r="Z434" i="3" s="1"/>
  <c r="Q433" i="3"/>
  <c r="AC432" i="2"/>
  <c r="S432" i="2"/>
  <c r="R435" i="2"/>
  <c r="O434" i="2"/>
  <c r="AA433" i="2"/>
  <c r="W430" i="4"/>
  <c r="M435" i="4"/>
  <c r="Z434" i="4" s="1"/>
  <c r="L435" i="4"/>
  <c r="K435" i="4"/>
  <c r="I435" i="4"/>
  <c r="J436" i="4"/>
  <c r="N435" i="4"/>
  <c r="X435" i="4" s="1"/>
  <c r="AC432" i="4"/>
  <c r="S432" i="4"/>
  <c r="T432" i="4" s="1"/>
  <c r="AC432" i="3"/>
  <c r="S432" i="3"/>
  <c r="R435" i="3"/>
  <c r="O434" i="3"/>
  <c r="AA433" i="3"/>
  <c r="R435" i="4"/>
  <c r="O434" i="4"/>
  <c r="AA433" i="4"/>
  <c r="J436" i="2"/>
  <c r="N435" i="2"/>
  <c r="M435" i="2"/>
  <c r="Z434" i="2" s="1"/>
  <c r="L435" i="2"/>
  <c r="K435" i="2"/>
  <c r="I435" i="2"/>
  <c r="Q433" i="2"/>
  <c r="W431" i="4" l="1"/>
  <c r="J437" i="4"/>
  <c r="N436" i="4"/>
  <c r="M436" i="4"/>
  <c r="Z435" i="4" s="1"/>
  <c r="L436" i="4"/>
  <c r="K436" i="4"/>
  <c r="I436" i="4"/>
  <c r="R436" i="2"/>
  <c r="O435" i="2"/>
  <c r="AA434" i="2"/>
  <c r="Q434" i="2"/>
  <c r="AC433" i="3"/>
  <c r="S433" i="3"/>
  <c r="X435" i="2"/>
  <c r="T432" i="3"/>
  <c r="N436" i="3"/>
  <c r="M436" i="3"/>
  <c r="Z435" i="3" s="1"/>
  <c r="L436" i="3"/>
  <c r="K436" i="3"/>
  <c r="I436" i="3"/>
  <c r="J437" i="3"/>
  <c r="AC433" i="4"/>
  <c r="S433" i="4"/>
  <c r="Q434" i="4"/>
  <c r="R436" i="4"/>
  <c r="O435" i="4"/>
  <c r="AA434" i="4"/>
  <c r="Q434" i="3"/>
  <c r="T432" i="2"/>
  <c r="AC433" i="2"/>
  <c r="S433" i="2"/>
  <c r="I436" i="2"/>
  <c r="J437" i="2"/>
  <c r="N436" i="2"/>
  <c r="X436" i="2" s="1"/>
  <c r="M436" i="2"/>
  <c r="Z435" i="2" s="1"/>
  <c r="L436" i="2"/>
  <c r="K436" i="2"/>
  <c r="R436" i="3"/>
  <c r="O435" i="3"/>
  <c r="AA434" i="3"/>
  <c r="T433" i="4" l="1"/>
  <c r="Q435" i="2"/>
  <c r="R437" i="3"/>
  <c r="O436" i="3"/>
  <c r="AA435" i="3"/>
  <c r="X436" i="3"/>
  <c r="N437" i="4"/>
  <c r="M437" i="4"/>
  <c r="Z436" i="4" s="1"/>
  <c r="L437" i="4"/>
  <c r="K437" i="4"/>
  <c r="J438" i="4"/>
  <c r="I437" i="4"/>
  <c r="Z436" i="3"/>
  <c r="R437" i="4"/>
  <c r="O436" i="4"/>
  <c r="AA435" i="4"/>
  <c r="AC434" i="4"/>
  <c r="S434" i="4"/>
  <c r="I437" i="3"/>
  <c r="J438" i="3"/>
  <c r="N437" i="3"/>
  <c r="M437" i="3"/>
  <c r="L437" i="3"/>
  <c r="X437" i="3" s="1"/>
  <c r="K437" i="3"/>
  <c r="W432" i="2"/>
  <c r="W431" i="2"/>
  <c r="T433" i="3"/>
  <c r="M437" i="2"/>
  <c r="Z436" i="2" s="1"/>
  <c r="L437" i="2"/>
  <c r="K437" i="2"/>
  <c r="I437" i="2"/>
  <c r="J438" i="2"/>
  <c r="N437" i="2"/>
  <c r="X437" i="2" s="1"/>
  <c r="AC434" i="3"/>
  <c r="S434" i="3"/>
  <c r="T434" i="3" s="1"/>
  <c r="W432" i="3"/>
  <c r="W431" i="3"/>
  <c r="Q435" i="3"/>
  <c r="AC434" i="2"/>
  <c r="S434" i="2"/>
  <c r="W432" i="4"/>
  <c r="R437" i="2"/>
  <c r="O436" i="2"/>
  <c r="AA435" i="2"/>
  <c r="T433" i="2"/>
  <c r="Q435" i="4"/>
  <c r="X436" i="4"/>
  <c r="T434" i="4" l="1"/>
  <c r="X437" i="4"/>
  <c r="Q436" i="4"/>
  <c r="I438" i="4"/>
  <c r="J439" i="4"/>
  <c r="N438" i="4"/>
  <c r="M438" i="4"/>
  <c r="Z437" i="4" s="1"/>
  <c r="L438" i="4"/>
  <c r="K438" i="4"/>
  <c r="AC435" i="3"/>
  <c r="S435" i="3"/>
  <c r="Q436" i="2"/>
  <c r="Q436" i="3"/>
  <c r="L438" i="3"/>
  <c r="K438" i="3"/>
  <c r="I438" i="3"/>
  <c r="X438" i="3"/>
  <c r="J439" i="3"/>
  <c r="M438" i="3"/>
  <c r="Z437" i="3" s="1"/>
  <c r="N438" i="3"/>
  <c r="R438" i="4"/>
  <c r="O437" i="4"/>
  <c r="AA436" i="4"/>
  <c r="AC435" i="2"/>
  <c r="S435" i="2"/>
  <c r="R438" i="2"/>
  <c r="O437" i="2"/>
  <c r="AA436" i="2"/>
  <c r="W433" i="2"/>
  <c r="AC435" i="4"/>
  <c r="S435" i="4"/>
  <c r="T435" i="4" s="1"/>
  <c r="W434" i="4" s="1"/>
  <c r="T434" i="2"/>
  <c r="J439" i="2"/>
  <c r="N438" i="2"/>
  <c r="M438" i="2"/>
  <c r="Z437" i="2" s="1"/>
  <c r="L438" i="2"/>
  <c r="X438" i="2" s="1"/>
  <c r="K438" i="2"/>
  <c r="I438" i="2"/>
  <c r="W433" i="3"/>
  <c r="R438" i="3"/>
  <c r="O437" i="3"/>
  <c r="AA436" i="3"/>
  <c r="W433" i="4" l="1"/>
  <c r="J440" i="3"/>
  <c r="N439" i="3"/>
  <c r="M439" i="3"/>
  <c r="L439" i="3"/>
  <c r="K439" i="3"/>
  <c r="X439" i="3"/>
  <c r="I439" i="3"/>
  <c r="T435" i="2"/>
  <c r="R439" i="4"/>
  <c r="O438" i="4"/>
  <c r="AA437" i="4"/>
  <c r="R439" i="2"/>
  <c r="O438" i="2"/>
  <c r="AA437" i="2"/>
  <c r="T435" i="3"/>
  <c r="R439" i="3"/>
  <c r="O438" i="3"/>
  <c r="AA437" i="3"/>
  <c r="AC436" i="4"/>
  <c r="S436" i="4"/>
  <c r="T436" i="4" s="1"/>
  <c r="W435" i="4" s="1"/>
  <c r="L439" i="4"/>
  <c r="K439" i="4"/>
  <c r="I439" i="4"/>
  <c r="J440" i="4"/>
  <c r="N439" i="4"/>
  <c r="M439" i="4"/>
  <c r="Z438" i="4" s="1"/>
  <c r="Q437" i="4"/>
  <c r="AC436" i="2"/>
  <c r="S436" i="2"/>
  <c r="T436" i="2" s="1"/>
  <c r="Z438" i="3"/>
  <c r="X438" i="4"/>
  <c r="Q437" i="3"/>
  <c r="W434" i="2"/>
  <c r="K439" i="2"/>
  <c r="I439" i="2"/>
  <c r="J440" i="2"/>
  <c r="N439" i="2"/>
  <c r="M439" i="2"/>
  <c r="Z438" i="2" s="1"/>
  <c r="L439" i="2"/>
  <c r="X439" i="2" s="1"/>
  <c r="Q437" i="2"/>
  <c r="AC436" i="3"/>
  <c r="S436" i="3"/>
  <c r="T436" i="3" s="1"/>
  <c r="W435" i="2" l="1"/>
  <c r="N440" i="2"/>
  <c r="M440" i="2"/>
  <c r="Z439" i="2" s="1"/>
  <c r="L440" i="2"/>
  <c r="K440" i="2"/>
  <c r="I440" i="2"/>
  <c r="J441" i="2"/>
  <c r="Q438" i="3"/>
  <c r="Q438" i="2"/>
  <c r="R440" i="4"/>
  <c r="O439" i="4"/>
  <c r="AA438" i="4"/>
  <c r="J441" i="4"/>
  <c r="N440" i="4"/>
  <c r="M440" i="4"/>
  <c r="Z439" i="4" s="1"/>
  <c r="L440" i="4"/>
  <c r="K440" i="4"/>
  <c r="I440" i="4"/>
  <c r="I440" i="3"/>
  <c r="X440" i="3"/>
  <c r="J441" i="3"/>
  <c r="N440" i="3"/>
  <c r="M440" i="3"/>
  <c r="Z439" i="3" s="1"/>
  <c r="K440" i="3"/>
  <c r="L440" i="3"/>
  <c r="AC437" i="3"/>
  <c r="S437" i="3"/>
  <c r="T437" i="3" s="1"/>
  <c r="AC437" i="2"/>
  <c r="S437" i="2"/>
  <c r="T437" i="2" s="1"/>
  <c r="Q438" i="4"/>
  <c r="W436" i="3"/>
  <c r="R440" i="2"/>
  <c r="O439" i="2"/>
  <c r="AA438" i="2"/>
  <c r="X439" i="4"/>
  <c r="W436" i="2"/>
  <c r="AC437" i="4"/>
  <c r="S437" i="4"/>
  <c r="W435" i="3"/>
  <c r="W434" i="3"/>
  <c r="R440" i="3"/>
  <c r="O439" i="3"/>
  <c r="AA438" i="3"/>
  <c r="T437" i="4" l="1"/>
  <c r="X440" i="4"/>
  <c r="M441" i="3"/>
  <c r="L441" i="3"/>
  <c r="K441" i="3"/>
  <c r="I441" i="3"/>
  <c r="N441" i="3"/>
  <c r="J442" i="3"/>
  <c r="O440" i="2"/>
  <c r="R441" i="2"/>
  <c r="AA439" i="2"/>
  <c r="Q439" i="4"/>
  <c r="X440" i="2"/>
  <c r="R441" i="4"/>
  <c r="O440" i="4"/>
  <c r="AA439" i="4"/>
  <c r="R441" i="3"/>
  <c r="O440" i="3"/>
  <c r="AA439" i="3"/>
  <c r="AC438" i="2"/>
  <c r="S438" i="2"/>
  <c r="T438" i="2" s="1"/>
  <c r="Z440" i="3"/>
  <c r="AC438" i="3"/>
  <c r="S438" i="3"/>
  <c r="T438" i="3" s="1"/>
  <c r="W437" i="3" s="1"/>
  <c r="AC438" i="4"/>
  <c r="S438" i="4"/>
  <c r="Q439" i="3"/>
  <c r="Q439" i="2"/>
  <c r="I441" i="4"/>
  <c r="J442" i="4"/>
  <c r="N441" i="4"/>
  <c r="K441" i="4"/>
  <c r="M441" i="4"/>
  <c r="Z440" i="4" s="1"/>
  <c r="L441" i="4"/>
  <c r="I441" i="2"/>
  <c r="J442" i="2"/>
  <c r="N441" i="2"/>
  <c r="M441" i="2"/>
  <c r="Z440" i="2" s="1"/>
  <c r="L441" i="2"/>
  <c r="K441" i="2"/>
  <c r="T438" i="4" l="1"/>
  <c r="W436" i="4"/>
  <c r="Q440" i="4"/>
  <c r="Q440" i="2"/>
  <c r="R442" i="2"/>
  <c r="O441" i="2"/>
  <c r="AA440" i="2"/>
  <c r="W437" i="2"/>
  <c r="J443" i="3"/>
  <c r="N442" i="3"/>
  <c r="M442" i="3"/>
  <c r="Z441" i="3" s="1"/>
  <c r="L442" i="3"/>
  <c r="K442" i="3"/>
  <c r="I442" i="3"/>
  <c r="AC439" i="2"/>
  <c r="S439" i="2"/>
  <c r="T439" i="2" s="1"/>
  <c r="W438" i="2" s="1"/>
  <c r="Q440" i="3"/>
  <c r="R442" i="3"/>
  <c r="O441" i="3"/>
  <c r="AA440" i="3"/>
  <c r="R442" i="4"/>
  <c r="O441" i="4"/>
  <c r="AA440" i="4"/>
  <c r="L442" i="2"/>
  <c r="K442" i="2"/>
  <c r="I442" i="2"/>
  <c r="J443" i="2"/>
  <c r="N442" i="2"/>
  <c r="X442" i="2" s="1"/>
  <c r="M442" i="2"/>
  <c r="Z441" i="2" s="1"/>
  <c r="AC439" i="3"/>
  <c r="S439" i="3"/>
  <c r="T439" i="3" s="1"/>
  <c r="W438" i="3" s="1"/>
  <c r="AC439" i="4"/>
  <c r="S439" i="4"/>
  <c r="T439" i="4" s="1"/>
  <c r="W438" i="4" s="1"/>
  <c r="M442" i="4"/>
  <c r="Z441" i="4" s="1"/>
  <c r="L442" i="4"/>
  <c r="K442" i="4"/>
  <c r="I442" i="4"/>
  <c r="J443" i="4"/>
  <c r="N442" i="4"/>
  <c r="X441" i="2"/>
  <c r="X441" i="4"/>
  <c r="X441" i="3"/>
  <c r="W437" i="4" l="1"/>
  <c r="R443" i="3"/>
  <c r="O442" i="3"/>
  <c r="AA441" i="3"/>
  <c r="AC440" i="2"/>
  <c r="S440" i="2"/>
  <c r="T440" i="2" s="1"/>
  <c r="R443" i="4"/>
  <c r="O442" i="4"/>
  <c r="AA441" i="4"/>
  <c r="J444" i="2"/>
  <c r="N443" i="2"/>
  <c r="M443" i="2"/>
  <c r="Z442" i="2" s="1"/>
  <c r="L443" i="2"/>
  <c r="K443" i="2"/>
  <c r="I443" i="2"/>
  <c r="X443" i="2"/>
  <c r="AC440" i="4"/>
  <c r="S440" i="4"/>
  <c r="T440" i="4" s="1"/>
  <c r="Q441" i="4"/>
  <c r="Q441" i="3"/>
  <c r="X442" i="4"/>
  <c r="K443" i="3"/>
  <c r="I443" i="3"/>
  <c r="J444" i="3"/>
  <c r="N443" i="3"/>
  <c r="L443" i="3"/>
  <c r="M443" i="3"/>
  <c r="Z442" i="3" s="1"/>
  <c r="J444" i="4"/>
  <c r="N443" i="4"/>
  <c r="M443" i="4"/>
  <c r="Z442" i="4" s="1"/>
  <c r="L443" i="4"/>
  <c r="I443" i="4"/>
  <c r="K443" i="4"/>
  <c r="R443" i="2"/>
  <c r="O442" i="2"/>
  <c r="AA441" i="2"/>
  <c r="X442" i="3"/>
  <c r="X443" i="3" s="1"/>
  <c r="Q441" i="2"/>
  <c r="W439" i="2"/>
  <c r="AC440" i="3"/>
  <c r="S440" i="3"/>
  <c r="T440" i="3" s="1"/>
  <c r="X443" i="4" l="1"/>
  <c r="AC441" i="4"/>
  <c r="S441" i="4"/>
  <c r="T441" i="4" s="1"/>
  <c r="I444" i="2"/>
  <c r="J445" i="2"/>
  <c r="N444" i="2"/>
  <c r="M444" i="2"/>
  <c r="Z443" i="2" s="1"/>
  <c r="L444" i="2"/>
  <c r="X444" i="2" s="1"/>
  <c r="K444" i="2"/>
  <c r="AC441" i="3"/>
  <c r="S441" i="3"/>
  <c r="T441" i="3" s="1"/>
  <c r="W440" i="3" s="1"/>
  <c r="Q442" i="3"/>
  <c r="Q442" i="2"/>
  <c r="K444" i="4"/>
  <c r="I444" i="4"/>
  <c r="J445" i="4"/>
  <c r="M444" i="4"/>
  <c r="Z443" i="4" s="1"/>
  <c r="L444" i="4"/>
  <c r="N444" i="4"/>
  <c r="Q442" i="4"/>
  <c r="R444" i="3"/>
  <c r="O443" i="3"/>
  <c r="AA442" i="3"/>
  <c r="W439" i="4"/>
  <c r="R444" i="4"/>
  <c r="O443" i="4"/>
  <c r="AA442" i="4"/>
  <c r="AC441" i="2"/>
  <c r="S441" i="2"/>
  <c r="N444" i="3"/>
  <c r="X444" i="3" s="1"/>
  <c r="M444" i="3"/>
  <c r="Z443" i="3" s="1"/>
  <c r="L444" i="3"/>
  <c r="K444" i="3"/>
  <c r="I444" i="3"/>
  <c r="J445" i="3"/>
  <c r="W439" i="3"/>
  <c r="R444" i="2"/>
  <c r="O443" i="2"/>
  <c r="AA442" i="2"/>
  <c r="Q443" i="4" l="1"/>
  <c r="AC442" i="4"/>
  <c r="S442" i="4"/>
  <c r="T442" i="4" s="1"/>
  <c r="W441" i="4" s="1"/>
  <c r="AC442" i="2"/>
  <c r="S442" i="2"/>
  <c r="T442" i="2" s="1"/>
  <c r="R445" i="2"/>
  <c r="O444" i="2"/>
  <c r="AA443" i="2"/>
  <c r="Q443" i="2"/>
  <c r="T441" i="2"/>
  <c r="R445" i="3"/>
  <c r="O444" i="3"/>
  <c r="AA443" i="3"/>
  <c r="N445" i="4"/>
  <c r="M445" i="4"/>
  <c r="Z444" i="4" s="1"/>
  <c r="L445" i="4"/>
  <c r="K445" i="4"/>
  <c r="J446" i="4"/>
  <c r="I445" i="4"/>
  <c r="AC442" i="3"/>
  <c r="S442" i="3"/>
  <c r="R445" i="4"/>
  <c r="O444" i="4"/>
  <c r="AA443" i="4"/>
  <c r="X444" i="4"/>
  <c r="I445" i="3"/>
  <c r="J446" i="3"/>
  <c r="N445" i="3"/>
  <c r="M445" i="3"/>
  <c r="Z444" i="3" s="1"/>
  <c r="L445" i="3"/>
  <c r="X445" i="3" s="1"/>
  <c r="K445" i="3"/>
  <c r="Q443" i="3"/>
  <c r="M445" i="2"/>
  <c r="Z444" i="2" s="1"/>
  <c r="L445" i="2"/>
  <c r="K445" i="2"/>
  <c r="I445" i="2"/>
  <c r="J446" i="2"/>
  <c r="N445" i="2"/>
  <c r="W440" i="4"/>
  <c r="AC443" i="3" l="1"/>
  <c r="S443" i="3"/>
  <c r="T443" i="3" s="1"/>
  <c r="R446" i="4"/>
  <c r="O445" i="4"/>
  <c r="AA444" i="4"/>
  <c r="W441" i="2"/>
  <c r="W440" i="2"/>
  <c r="Q444" i="4"/>
  <c r="AC443" i="4"/>
  <c r="S443" i="4"/>
  <c r="L446" i="3"/>
  <c r="K446" i="3"/>
  <c r="I446" i="3"/>
  <c r="J447" i="3"/>
  <c r="N446" i="3"/>
  <c r="X446" i="3" s="1"/>
  <c r="M446" i="3"/>
  <c r="AC443" i="2"/>
  <c r="S443" i="2"/>
  <c r="T443" i="2" s="1"/>
  <c r="W442" i="2" s="1"/>
  <c r="R446" i="3"/>
  <c r="O445" i="3"/>
  <c r="AA444" i="3"/>
  <c r="T442" i="3"/>
  <c r="I446" i="4"/>
  <c r="J447" i="4"/>
  <c r="N446" i="4"/>
  <c r="M446" i="4"/>
  <c r="Z445" i="4" s="1"/>
  <c r="L446" i="4"/>
  <c r="K446" i="4"/>
  <c r="Z445" i="3"/>
  <c r="X445" i="4"/>
  <c r="J447" i="2"/>
  <c r="N446" i="2"/>
  <c r="M446" i="2"/>
  <c r="Z445" i="2" s="1"/>
  <c r="L446" i="2"/>
  <c r="X446" i="2" s="1"/>
  <c r="K446" i="2"/>
  <c r="I446" i="2"/>
  <c r="Q444" i="3"/>
  <c r="R446" i="2"/>
  <c r="O445" i="2"/>
  <c r="AA444" i="2"/>
  <c r="X445" i="2"/>
  <c r="Q444" i="2"/>
  <c r="X446" i="4" l="1"/>
  <c r="T443" i="4"/>
  <c r="Q445" i="3"/>
  <c r="AC444" i="4"/>
  <c r="S444" i="4"/>
  <c r="T444" i="4" s="1"/>
  <c r="R447" i="4"/>
  <c r="O446" i="4"/>
  <c r="AA445" i="4"/>
  <c r="J448" i="3"/>
  <c r="N447" i="3"/>
  <c r="M447" i="3"/>
  <c r="Z446" i="3" s="1"/>
  <c r="L447" i="3"/>
  <c r="X447" i="3" s="1"/>
  <c r="K447" i="3"/>
  <c r="I447" i="3"/>
  <c r="AC444" i="3"/>
  <c r="S444" i="3"/>
  <c r="T444" i="3" s="1"/>
  <c r="K447" i="2"/>
  <c r="I447" i="2"/>
  <c r="J448" i="2"/>
  <c r="N447" i="2"/>
  <c r="X447" i="2" s="1"/>
  <c r="M447" i="2"/>
  <c r="Z446" i="2" s="1"/>
  <c r="L447" i="2"/>
  <c r="Q445" i="2"/>
  <c r="R447" i="2"/>
  <c r="O446" i="2"/>
  <c r="AA445" i="2"/>
  <c r="W442" i="3"/>
  <c r="W441" i="3"/>
  <c r="AC444" i="2"/>
  <c r="S444" i="2"/>
  <c r="T444" i="2" s="1"/>
  <c r="L447" i="4"/>
  <c r="K447" i="4"/>
  <c r="I447" i="4"/>
  <c r="J448" i="4"/>
  <c r="N447" i="4"/>
  <c r="M447" i="4"/>
  <c r="Z446" i="4" s="1"/>
  <c r="R447" i="3"/>
  <c r="O446" i="3"/>
  <c r="AA445" i="3"/>
  <c r="Q445" i="4"/>
  <c r="W442" i="4" l="1"/>
  <c r="W443" i="4"/>
  <c r="AC445" i="2"/>
  <c r="S445" i="2"/>
  <c r="T445" i="2" s="1"/>
  <c r="N448" i="2"/>
  <c r="M448" i="2"/>
  <c r="L448" i="2"/>
  <c r="K448" i="2"/>
  <c r="I448" i="2"/>
  <c r="X448" i="2"/>
  <c r="J449" i="2"/>
  <c r="W443" i="2"/>
  <c r="I448" i="3"/>
  <c r="J449" i="3"/>
  <c r="N448" i="3"/>
  <c r="M448" i="3"/>
  <c r="Z447" i="3" s="1"/>
  <c r="L448" i="3"/>
  <c r="K448" i="3"/>
  <c r="AC445" i="3"/>
  <c r="S445" i="3"/>
  <c r="J449" i="4"/>
  <c r="N448" i="4"/>
  <c r="M448" i="4"/>
  <c r="Z447" i="4" s="1"/>
  <c r="L448" i="4"/>
  <c r="K448" i="4"/>
  <c r="I448" i="4"/>
  <c r="Q446" i="4"/>
  <c r="R448" i="4"/>
  <c r="O447" i="4"/>
  <c r="AA446" i="4"/>
  <c r="R448" i="2"/>
  <c r="O447" i="2"/>
  <c r="AA446" i="2"/>
  <c r="Q446" i="2"/>
  <c r="R448" i="3"/>
  <c r="O447" i="3"/>
  <c r="AA446" i="3"/>
  <c r="AC445" i="4"/>
  <c r="S445" i="4"/>
  <c r="T445" i="4" s="1"/>
  <c r="W444" i="2"/>
  <c r="Q446" i="3"/>
  <c r="X447" i="4"/>
  <c r="Z447" i="2"/>
  <c r="W443" i="3"/>
  <c r="W444" i="4" l="1"/>
  <c r="X448" i="4"/>
  <c r="I449" i="2"/>
  <c r="J450" i="2"/>
  <c r="N449" i="2"/>
  <c r="X449" i="2" s="1"/>
  <c r="M449" i="2"/>
  <c r="Z448" i="2" s="1"/>
  <c r="L449" i="2"/>
  <c r="K449" i="2"/>
  <c r="R449" i="3"/>
  <c r="O448" i="3"/>
  <c r="AA447" i="3"/>
  <c r="Q447" i="2"/>
  <c r="I449" i="4"/>
  <c r="J450" i="4"/>
  <c r="N449" i="4"/>
  <c r="M449" i="4"/>
  <c r="Z448" i="4" s="1"/>
  <c r="L449" i="4"/>
  <c r="K449" i="4"/>
  <c r="AC446" i="2"/>
  <c r="S446" i="2"/>
  <c r="T446" i="2" s="1"/>
  <c r="AC446" i="3"/>
  <c r="S446" i="3"/>
  <c r="M449" i="3"/>
  <c r="Z448" i="3" s="1"/>
  <c r="L449" i="3"/>
  <c r="K449" i="3"/>
  <c r="I449" i="3"/>
  <c r="J450" i="3"/>
  <c r="N449" i="3"/>
  <c r="Q447" i="4"/>
  <c r="X448" i="3"/>
  <c r="R449" i="4"/>
  <c r="O448" i="4"/>
  <c r="AA447" i="4"/>
  <c r="AC446" i="4"/>
  <c r="S446" i="4"/>
  <c r="T446" i="4" s="1"/>
  <c r="Q447" i="3"/>
  <c r="W445" i="4"/>
  <c r="T445" i="3"/>
  <c r="R449" i="2"/>
  <c r="O448" i="2"/>
  <c r="AA447" i="2"/>
  <c r="X449" i="4" l="1"/>
  <c r="M450" i="4"/>
  <c r="Z449" i="4" s="1"/>
  <c r="L450" i="4"/>
  <c r="K450" i="4"/>
  <c r="I450" i="4"/>
  <c r="J451" i="4"/>
  <c r="N450" i="4"/>
  <c r="Q448" i="3"/>
  <c r="W446" i="2"/>
  <c r="R450" i="3"/>
  <c r="O449" i="3"/>
  <c r="AA448" i="3"/>
  <c r="R450" i="2"/>
  <c r="O449" i="2"/>
  <c r="AA448" i="2"/>
  <c r="Q448" i="2"/>
  <c r="R450" i="4"/>
  <c r="O449" i="4"/>
  <c r="AA448" i="4"/>
  <c r="AC447" i="2"/>
  <c r="S447" i="2"/>
  <c r="T447" i="2" s="1"/>
  <c r="Z449" i="3"/>
  <c r="AC447" i="3"/>
  <c r="S447" i="3"/>
  <c r="T447" i="3" s="1"/>
  <c r="J451" i="3"/>
  <c r="N450" i="3"/>
  <c r="M450" i="3"/>
  <c r="L450" i="3"/>
  <c r="K450" i="3"/>
  <c r="I450" i="3"/>
  <c r="Q448" i="4"/>
  <c r="T446" i="3"/>
  <c r="W445" i="3" s="1"/>
  <c r="X449" i="3"/>
  <c r="W445" i="2"/>
  <c r="W444" i="3"/>
  <c r="AC447" i="4"/>
  <c r="S447" i="4"/>
  <c r="L450" i="2"/>
  <c r="K450" i="2"/>
  <c r="I450" i="2"/>
  <c r="X450" i="2"/>
  <c r="J451" i="2"/>
  <c r="N450" i="2"/>
  <c r="M450" i="2"/>
  <c r="Z449" i="2" s="1"/>
  <c r="T447" i="4" l="1"/>
  <c r="R451" i="3"/>
  <c r="O450" i="3"/>
  <c r="AA449" i="3"/>
  <c r="AC448" i="3"/>
  <c r="S448" i="3"/>
  <c r="R451" i="4"/>
  <c r="O450" i="4"/>
  <c r="AA449" i="4"/>
  <c r="R451" i="2"/>
  <c r="O450" i="2"/>
  <c r="AA449" i="2"/>
  <c r="K451" i="3"/>
  <c r="I451" i="3"/>
  <c r="J452" i="3"/>
  <c r="N451" i="3"/>
  <c r="X451" i="3" s="1"/>
  <c r="M451" i="3"/>
  <c r="L451" i="3"/>
  <c r="Z450" i="2"/>
  <c r="X450" i="3"/>
  <c r="AC448" i="2"/>
  <c r="S448" i="2"/>
  <c r="AC448" i="4"/>
  <c r="S448" i="4"/>
  <c r="T448" i="4" s="1"/>
  <c r="W447" i="4" s="1"/>
  <c r="Q449" i="3"/>
  <c r="J452" i="4"/>
  <c r="N451" i="4"/>
  <c r="M451" i="4"/>
  <c r="Z450" i="4" s="1"/>
  <c r="L451" i="4"/>
  <c r="K451" i="4"/>
  <c r="I451" i="4"/>
  <c r="Q449" i="4"/>
  <c r="W446" i="4"/>
  <c r="J452" i="2"/>
  <c r="N451" i="2"/>
  <c r="M451" i="2"/>
  <c r="L451" i="2"/>
  <c r="X451" i="2" s="1"/>
  <c r="K451" i="2"/>
  <c r="I451" i="2"/>
  <c r="W446" i="3"/>
  <c r="Z450" i="3"/>
  <c r="Q449" i="2"/>
  <c r="X450" i="4"/>
  <c r="N452" i="3" l="1"/>
  <c r="M452" i="3"/>
  <c r="L452" i="3"/>
  <c r="K452" i="3"/>
  <c r="I452" i="3"/>
  <c r="J453" i="3"/>
  <c r="R452" i="4"/>
  <c r="O451" i="4"/>
  <c r="AA450" i="4"/>
  <c r="T448" i="2"/>
  <c r="AC449" i="2"/>
  <c r="S449" i="2"/>
  <c r="T449" i="2" s="1"/>
  <c r="R452" i="3"/>
  <c r="O451" i="3"/>
  <c r="AA450" i="3"/>
  <c r="AC449" i="4"/>
  <c r="S449" i="4"/>
  <c r="T449" i="4" s="1"/>
  <c r="AC449" i="3"/>
  <c r="S449" i="3"/>
  <c r="Q450" i="2"/>
  <c r="AF450" i="2"/>
  <c r="Q450" i="4"/>
  <c r="AF450" i="4"/>
  <c r="Q450" i="3"/>
  <c r="R452" i="2"/>
  <c r="O451" i="2"/>
  <c r="AA450" i="2"/>
  <c r="K452" i="4"/>
  <c r="I452" i="4"/>
  <c r="J453" i="4"/>
  <c r="N452" i="4"/>
  <c r="M452" i="4"/>
  <c r="Z451" i="4" s="1"/>
  <c r="L452" i="4"/>
  <c r="Z451" i="3"/>
  <c r="I452" i="2"/>
  <c r="J453" i="2"/>
  <c r="N452" i="2"/>
  <c r="M452" i="2"/>
  <c r="Z451" i="2" s="1"/>
  <c r="L452" i="2"/>
  <c r="K452" i="2"/>
  <c r="X451" i="4"/>
  <c r="T448" i="3"/>
  <c r="W448" i="4" l="1"/>
  <c r="X452" i="4"/>
  <c r="W447" i="3"/>
  <c r="T449" i="3"/>
  <c r="W448" i="3" s="1"/>
  <c r="Q451" i="3"/>
  <c r="R453" i="2"/>
  <c r="O452" i="2"/>
  <c r="AA451" i="2"/>
  <c r="AC450" i="3"/>
  <c r="S450" i="3"/>
  <c r="R453" i="3"/>
  <c r="O452" i="3"/>
  <c r="AA451" i="3"/>
  <c r="I453" i="3"/>
  <c r="J454" i="3"/>
  <c r="N453" i="3"/>
  <c r="M453" i="3"/>
  <c r="Z452" i="3" s="1"/>
  <c r="L453" i="3"/>
  <c r="K453" i="3"/>
  <c r="Q451" i="4"/>
  <c r="AF451" i="4"/>
  <c r="N453" i="4"/>
  <c r="M453" i="4"/>
  <c r="Z452" i="4" s="1"/>
  <c r="L453" i="4"/>
  <c r="K453" i="4"/>
  <c r="I453" i="4"/>
  <c r="J454" i="4"/>
  <c r="R453" i="4"/>
  <c r="O452" i="4"/>
  <c r="AA451" i="4"/>
  <c r="AD450" i="2"/>
  <c r="AC450" i="2"/>
  <c r="S450" i="2"/>
  <c r="T450" i="2" s="1"/>
  <c r="AB450" i="2"/>
  <c r="X452" i="3"/>
  <c r="X453" i="3" s="1"/>
  <c r="AC450" i="4"/>
  <c r="AD450" i="4"/>
  <c r="S450" i="4"/>
  <c r="T450" i="4" s="1"/>
  <c r="AB449" i="4" s="1"/>
  <c r="AB450" i="4"/>
  <c r="M453" i="2"/>
  <c r="Z452" i="2" s="1"/>
  <c r="L453" i="2"/>
  <c r="K453" i="2"/>
  <c r="I453" i="2"/>
  <c r="J454" i="2"/>
  <c r="N453" i="2"/>
  <c r="X452" i="2"/>
  <c r="X453" i="2" s="1"/>
  <c r="Q451" i="2"/>
  <c r="AF451" i="2"/>
  <c r="W448" i="2"/>
  <c r="W447" i="2"/>
  <c r="AD449" i="4" l="1"/>
  <c r="AD448" i="4" s="1"/>
  <c r="AD447" i="4" s="1"/>
  <c r="AD446" i="4" s="1"/>
  <c r="AD445" i="4" s="1"/>
  <c r="AD444" i="4" s="1"/>
  <c r="AD443" i="4" s="1"/>
  <c r="AD442" i="4" s="1"/>
  <c r="AD441" i="4" s="1"/>
  <c r="AD440" i="4" s="1"/>
  <c r="AD439" i="4" s="1"/>
  <c r="AD438" i="4" s="1"/>
  <c r="AD437" i="4" s="1"/>
  <c r="AD436" i="4" s="1"/>
  <c r="AD435" i="4" s="1"/>
  <c r="AD434" i="4" s="1"/>
  <c r="AD433" i="4" s="1"/>
  <c r="AD432" i="4" s="1"/>
  <c r="AD431" i="4" s="1"/>
  <c r="AD430" i="4" s="1"/>
  <c r="AD429" i="4" s="1"/>
  <c r="AD428" i="4" s="1"/>
  <c r="AD427" i="4" s="1"/>
  <c r="AD426" i="4" s="1"/>
  <c r="AD425" i="4" s="1"/>
  <c r="AD424" i="4" s="1"/>
  <c r="AD423" i="4" s="1"/>
  <c r="AD422" i="4" s="1"/>
  <c r="AD421" i="4" s="1"/>
  <c r="AD420" i="4" s="1"/>
  <c r="AD419" i="4" s="1"/>
  <c r="AD418" i="4" s="1"/>
  <c r="AD417" i="4" s="1"/>
  <c r="AD416" i="4" s="1"/>
  <c r="AD415" i="4" s="1"/>
  <c r="AD414" i="4" s="1"/>
  <c r="AD413" i="4" s="1"/>
  <c r="AD412" i="4" s="1"/>
  <c r="AD411" i="4" s="1"/>
  <c r="AD410" i="4" s="1"/>
  <c r="AD409" i="4" s="1"/>
  <c r="AD408" i="4" s="1"/>
  <c r="AD407" i="4" s="1"/>
  <c r="AD406" i="4" s="1"/>
  <c r="AD405" i="4" s="1"/>
  <c r="AD404" i="4" s="1"/>
  <c r="AD403" i="4" s="1"/>
  <c r="AD402" i="4" s="1"/>
  <c r="AD401" i="4" s="1"/>
  <c r="AD400" i="4" s="1"/>
  <c r="AD399" i="4" s="1"/>
  <c r="AF449" i="4"/>
  <c r="AB448" i="4"/>
  <c r="AB449" i="2"/>
  <c r="AD449" i="2"/>
  <c r="AD448" i="2" s="1"/>
  <c r="AD447" i="2" s="1"/>
  <c r="AD446" i="2" s="1"/>
  <c r="AD445" i="2" s="1"/>
  <c r="AD444" i="2" s="1"/>
  <c r="AD443" i="2" s="1"/>
  <c r="AD442" i="2" s="1"/>
  <c r="AD441" i="2" s="1"/>
  <c r="AD440" i="2" s="1"/>
  <c r="AD439" i="2" s="1"/>
  <c r="AD438" i="2" s="1"/>
  <c r="AD437" i="2" s="1"/>
  <c r="AD436" i="2" s="1"/>
  <c r="AD435" i="2" s="1"/>
  <c r="AD434" i="2" s="1"/>
  <c r="AD433" i="2" s="1"/>
  <c r="AD432" i="2" s="1"/>
  <c r="AD431" i="2" s="1"/>
  <c r="AD430" i="2" s="1"/>
  <c r="AD429" i="2" s="1"/>
  <c r="AD428" i="2" s="1"/>
  <c r="AD427" i="2" s="1"/>
  <c r="AD426" i="2" s="1"/>
  <c r="AD425" i="2" s="1"/>
  <c r="AD424" i="2" s="1"/>
  <c r="AD423" i="2" s="1"/>
  <c r="AD422" i="2" s="1"/>
  <c r="AD421" i="2" s="1"/>
  <c r="AD420" i="2" s="1"/>
  <c r="AD419" i="2" s="1"/>
  <c r="AD418" i="2" s="1"/>
  <c r="AD417" i="2" s="1"/>
  <c r="AD416" i="2" s="1"/>
  <c r="AD415" i="2" s="1"/>
  <c r="AD414" i="2" s="1"/>
  <c r="AD413" i="2" s="1"/>
  <c r="AD412" i="2" s="1"/>
  <c r="AD411" i="2" s="1"/>
  <c r="AD410" i="2" s="1"/>
  <c r="AD409" i="2" s="1"/>
  <c r="AD408" i="2" s="1"/>
  <c r="AD407" i="2" s="1"/>
  <c r="AD406" i="2" s="1"/>
  <c r="AD405" i="2" s="1"/>
  <c r="AD404" i="2" s="1"/>
  <c r="AD403" i="2" s="1"/>
  <c r="AD402" i="2" s="1"/>
  <c r="AD401" i="2" s="1"/>
  <c r="AD400" i="2" s="1"/>
  <c r="AD399" i="2" s="1"/>
  <c r="W449" i="2"/>
  <c r="R454" i="4"/>
  <c r="O453" i="4"/>
  <c r="AA452" i="4"/>
  <c r="Q452" i="2"/>
  <c r="AF452" i="2"/>
  <c r="I454" i="4"/>
  <c r="J455" i="4"/>
  <c r="N454" i="4"/>
  <c r="M454" i="4"/>
  <c r="Z453" i="4" s="1"/>
  <c r="L454" i="4"/>
  <c r="K454" i="4"/>
  <c r="L454" i="3"/>
  <c r="K454" i="3"/>
  <c r="I454" i="3"/>
  <c r="J455" i="3"/>
  <c r="N454" i="3"/>
  <c r="X454" i="3" s="1"/>
  <c r="M454" i="3"/>
  <c r="Z453" i="3" s="1"/>
  <c r="J455" i="2"/>
  <c r="N454" i="2"/>
  <c r="M454" i="2"/>
  <c r="Z453" i="2" s="1"/>
  <c r="L454" i="2"/>
  <c r="X454" i="2" s="1"/>
  <c r="K454" i="2"/>
  <c r="I454" i="2"/>
  <c r="Q452" i="3"/>
  <c r="AD451" i="2"/>
  <c r="AC451" i="2"/>
  <c r="AB451" i="2"/>
  <c r="S451" i="2"/>
  <c r="T451" i="2" s="1"/>
  <c r="Q452" i="4"/>
  <c r="AF452" i="4"/>
  <c r="AD451" i="4"/>
  <c r="AC451" i="4"/>
  <c r="S451" i="4"/>
  <c r="T451" i="4" s="1"/>
  <c r="W450" i="4" s="1"/>
  <c r="AB451" i="4"/>
  <c r="T450" i="3"/>
  <c r="W449" i="3" s="1"/>
  <c r="AC451" i="3"/>
  <c r="S451" i="3"/>
  <c r="T451" i="3" s="1"/>
  <c r="R454" i="3"/>
  <c r="O453" i="3"/>
  <c r="AA452" i="3"/>
  <c r="W449" i="4"/>
  <c r="X453" i="4"/>
  <c r="R454" i="2"/>
  <c r="O453" i="2"/>
  <c r="AA452" i="2"/>
  <c r="AF448" i="4" l="1"/>
  <c r="AB447" i="4"/>
  <c r="Q453" i="3"/>
  <c r="J456" i="3"/>
  <c r="N455" i="3"/>
  <c r="M455" i="3"/>
  <c r="Z454" i="3" s="1"/>
  <c r="L455" i="3"/>
  <c r="K455" i="3"/>
  <c r="I455" i="3"/>
  <c r="AF449" i="2"/>
  <c r="AB448" i="2"/>
  <c r="AC452" i="3"/>
  <c r="S452" i="3"/>
  <c r="K455" i="2"/>
  <c r="I455" i="2"/>
  <c r="J456" i="2"/>
  <c r="N455" i="2"/>
  <c r="M455" i="2"/>
  <c r="Z454" i="2" s="1"/>
  <c r="L455" i="2"/>
  <c r="X455" i="2" s="1"/>
  <c r="AD452" i="4"/>
  <c r="AC452" i="4"/>
  <c r="S452" i="4"/>
  <c r="T452" i="4" s="1"/>
  <c r="AB452" i="4"/>
  <c r="W450" i="2"/>
  <c r="AD452" i="2"/>
  <c r="AC452" i="2"/>
  <c r="AB452" i="2"/>
  <c r="S452" i="2"/>
  <c r="T452" i="2" s="1"/>
  <c r="R455" i="4"/>
  <c r="O454" i="4"/>
  <c r="AA453" i="4"/>
  <c r="Q453" i="2"/>
  <c r="AF453" i="2"/>
  <c r="R455" i="2"/>
  <c r="O454" i="2"/>
  <c r="AA453" i="2"/>
  <c r="L455" i="4"/>
  <c r="K455" i="4"/>
  <c r="I455" i="4"/>
  <c r="J456" i="4"/>
  <c r="N455" i="4"/>
  <c r="M455" i="4"/>
  <c r="Z454" i="4" s="1"/>
  <c r="W450" i="3"/>
  <c r="R455" i="3"/>
  <c r="O454" i="3"/>
  <c r="AA453" i="3"/>
  <c r="X454" i="4"/>
  <c r="Q453" i="4"/>
  <c r="AF453" i="4"/>
  <c r="AF447" i="4" l="1"/>
  <c r="AB446" i="4"/>
  <c r="AD453" i="4"/>
  <c r="AC453" i="4"/>
  <c r="AB453" i="4"/>
  <c r="S453" i="4"/>
  <c r="T453" i="4" s="1"/>
  <c r="W452" i="4" s="1"/>
  <c r="T452" i="3"/>
  <c r="I456" i="3"/>
  <c r="J457" i="3"/>
  <c r="N456" i="3"/>
  <c r="M456" i="3"/>
  <c r="Z455" i="3" s="1"/>
  <c r="L456" i="3"/>
  <c r="X456" i="3" s="1"/>
  <c r="K456" i="3"/>
  <c r="AC453" i="3"/>
  <c r="S453" i="3"/>
  <c r="T453" i="3" s="1"/>
  <c r="Q454" i="3"/>
  <c r="N456" i="2"/>
  <c r="M456" i="2"/>
  <c r="Z455" i="2" s="1"/>
  <c r="L456" i="2"/>
  <c r="K456" i="2"/>
  <c r="I456" i="2"/>
  <c r="J457" i="2"/>
  <c r="AF448" i="2"/>
  <c r="AB447" i="2"/>
  <c r="R456" i="3"/>
  <c r="O455" i="3"/>
  <c r="AA454" i="3"/>
  <c r="W451" i="4"/>
  <c r="Q454" i="4"/>
  <c r="AF454" i="4"/>
  <c r="W451" i="2"/>
  <c r="X455" i="3"/>
  <c r="R456" i="4"/>
  <c r="O455" i="4"/>
  <c r="AA454" i="4"/>
  <c r="AC453" i="2"/>
  <c r="AD453" i="2"/>
  <c r="AB453" i="2"/>
  <c r="S453" i="2"/>
  <c r="T453" i="2" s="1"/>
  <c r="W452" i="2" s="1"/>
  <c r="J457" i="4"/>
  <c r="N456" i="4"/>
  <c r="M456" i="4"/>
  <c r="Z455" i="4" s="1"/>
  <c r="L456" i="4"/>
  <c r="K456" i="4"/>
  <c r="I456" i="4"/>
  <c r="X455" i="4"/>
  <c r="Q454" i="2"/>
  <c r="AF454" i="2"/>
  <c r="R456" i="2"/>
  <c r="O455" i="2"/>
  <c r="AA454" i="2"/>
  <c r="AF446" i="4" l="1"/>
  <c r="AB445" i="4"/>
  <c r="R457" i="4"/>
  <c r="O456" i="4"/>
  <c r="AA455" i="4"/>
  <c r="AD454" i="4"/>
  <c r="AC454" i="4"/>
  <c r="S454" i="4"/>
  <c r="T454" i="4" s="1"/>
  <c r="W453" i="4" s="1"/>
  <c r="AB454" i="4"/>
  <c r="M457" i="3"/>
  <c r="Z456" i="3" s="1"/>
  <c r="L457" i="3"/>
  <c r="K457" i="3"/>
  <c r="I457" i="3"/>
  <c r="J458" i="3"/>
  <c r="N457" i="3"/>
  <c r="Q455" i="4"/>
  <c r="AF455" i="4"/>
  <c r="O456" i="2"/>
  <c r="R457" i="2"/>
  <c r="AA455" i="2"/>
  <c r="W452" i="3"/>
  <c r="W451" i="3"/>
  <c r="X456" i="4"/>
  <c r="I457" i="2"/>
  <c r="J458" i="2"/>
  <c r="N457" i="2"/>
  <c r="M457" i="2"/>
  <c r="Z456" i="2" s="1"/>
  <c r="L457" i="2"/>
  <c r="X457" i="2" s="1"/>
  <c r="K457" i="2"/>
  <c r="AF447" i="2"/>
  <c r="AB446" i="2"/>
  <c r="AD454" i="2"/>
  <c r="AC454" i="2"/>
  <c r="AB454" i="2"/>
  <c r="S454" i="2"/>
  <c r="T454" i="2" s="1"/>
  <c r="I457" i="4"/>
  <c r="J458" i="4"/>
  <c r="N457" i="4"/>
  <c r="M457" i="4"/>
  <c r="Z456" i="4" s="1"/>
  <c r="L457" i="4"/>
  <c r="K457" i="4"/>
  <c r="Q455" i="3"/>
  <c r="X456" i="2"/>
  <c r="R457" i="3"/>
  <c r="O456" i="3"/>
  <c r="AA455" i="3"/>
  <c r="Q455" i="2"/>
  <c r="AF455" i="2"/>
  <c r="AC454" i="3"/>
  <c r="S454" i="3"/>
  <c r="AF445" i="4" l="1"/>
  <c r="AB444" i="4"/>
  <c r="R458" i="4"/>
  <c r="O457" i="4"/>
  <c r="AA456" i="4"/>
  <c r="AD455" i="4"/>
  <c r="AC455" i="4"/>
  <c r="S455" i="4"/>
  <c r="T455" i="4" s="1"/>
  <c r="W454" i="4" s="1"/>
  <c r="AB455" i="4"/>
  <c r="AC455" i="3"/>
  <c r="S455" i="3"/>
  <c r="T455" i="3" s="1"/>
  <c r="Q456" i="4"/>
  <c r="AF456" i="4"/>
  <c r="R458" i="3"/>
  <c r="O457" i="3"/>
  <c r="AA456" i="3"/>
  <c r="AF446" i="2"/>
  <c r="AB445" i="2"/>
  <c r="M458" i="4"/>
  <c r="Z457" i="4" s="1"/>
  <c r="L458" i="4"/>
  <c r="K458" i="4"/>
  <c r="I458" i="4"/>
  <c r="J459" i="4"/>
  <c r="N458" i="4"/>
  <c r="L458" i="2"/>
  <c r="K458" i="2"/>
  <c r="I458" i="2"/>
  <c r="X458" i="2"/>
  <c r="J459" i="2"/>
  <c r="N458" i="2"/>
  <c r="M458" i="2"/>
  <c r="Z457" i="2" s="1"/>
  <c r="AD455" i="2"/>
  <c r="AC455" i="2"/>
  <c r="AB455" i="2"/>
  <c r="S455" i="2"/>
  <c r="T455" i="2" s="1"/>
  <c r="Q456" i="3"/>
  <c r="R458" i="2"/>
  <c r="O457" i="2"/>
  <c r="AA456" i="2"/>
  <c r="J459" i="3"/>
  <c r="N458" i="3"/>
  <c r="M458" i="3"/>
  <c r="Z457" i="3" s="1"/>
  <c r="L458" i="3"/>
  <c r="K458" i="3"/>
  <c r="I458" i="3"/>
  <c r="T454" i="3"/>
  <c r="X457" i="4"/>
  <c r="W454" i="2"/>
  <c r="W453" i="2"/>
  <c r="Q456" i="2"/>
  <c r="AF456" i="2"/>
  <c r="X457" i="3"/>
  <c r="AF444" i="4" l="1"/>
  <c r="AB443" i="4"/>
  <c r="X458" i="4"/>
  <c r="AF445" i="2"/>
  <c r="AB444" i="2"/>
  <c r="AD456" i="4"/>
  <c r="AC456" i="4"/>
  <c r="S456" i="4"/>
  <c r="T456" i="4" s="1"/>
  <c r="AB456" i="4"/>
  <c r="J460" i="4"/>
  <c r="N459" i="4"/>
  <c r="M459" i="4"/>
  <c r="Z458" i="4" s="1"/>
  <c r="L459" i="4"/>
  <c r="K459" i="4"/>
  <c r="I459" i="4"/>
  <c r="J460" i="2"/>
  <c r="N459" i="2"/>
  <c r="M459" i="2"/>
  <c r="L459" i="2"/>
  <c r="K459" i="2"/>
  <c r="I459" i="2"/>
  <c r="X459" i="2"/>
  <c r="W455" i="3"/>
  <c r="R459" i="3"/>
  <c r="O458" i="3"/>
  <c r="AA457" i="3"/>
  <c r="Q457" i="4"/>
  <c r="AF457" i="4"/>
  <c r="AD456" i="2"/>
  <c r="AC456" i="2"/>
  <c r="S456" i="2"/>
  <c r="T456" i="2" s="1"/>
  <c r="AB456" i="2"/>
  <c r="Q457" i="3"/>
  <c r="R459" i="2"/>
  <c r="O458" i="2"/>
  <c r="AA457" i="2"/>
  <c r="AC456" i="3"/>
  <c r="S456" i="3"/>
  <c r="T456" i="3" s="1"/>
  <c r="Z458" i="2"/>
  <c r="R459" i="4"/>
  <c r="O458" i="4"/>
  <c r="AA457" i="4"/>
  <c r="Q457" i="2"/>
  <c r="AF457" i="2"/>
  <c r="W454" i="3"/>
  <c r="W453" i="3"/>
  <c r="K459" i="3"/>
  <c r="I459" i="3"/>
  <c r="J460" i="3"/>
  <c r="N459" i="3"/>
  <c r="M459" i="3"/>
  <c r="Z458" i="3" s="1"/>
  <c r="L459" i="3"/>
  <c r="X458" i="3"/>
  <c r="X459" i="3" s="1"/>
  <c r="AF443" i="4" l="1"/>
  <c r="AB442" i="4"/>
  <c r="R460" i="4"/>
  <c r="O459" i="4"/>
  <c r="AA458" i="4"/>
  <c r="W456" i="2"/>
  <c r="N460" i="3"/>
  <c r="M460" i="3"/>
  <c r="Z459" i="3" s="1"/>
  <c r="L460" i="3"/>
  <c r="K460" i="3"/>
  <c r="I460" i="3"/>
  <c r="J461" i="3"/>
  <c r="AD457" i="2"/>
  <c r="AC457" i="2"/>
  <c r="S457" i="2"/>
  <c r="T457" i="2" s="1"/>
  <c r="AB457" i="2"/>
  <c r="I460" i="2"/>
  <c r="J461" i="2"/>
  <c r="N460" i="2"/>
  <c r="M460" i="2"/>
  <c r="Z459" i="2" s="1"/>
  <c r="L460" i="2"/>
  <c r="X460" i="2" s="1"/>
  <c r="K460" i="2"/>
  <c r="AF444" i="2"/>
  <c r="AB443" i="2"/>
  <c r="AC457" i="3"/>
  <c r="S457" i="3"/>
  <c r="T457" i="3" s="1"/>
  <c r="AD457" i="4"/>
  <c r="AC457" i="4"/>
  <c r="AB457" i="4"/>
  <c r="S457" i="4"/>
  <c r="T457" i="4" s="1"/>
  <c r="W456" i="4" s="1"/>
  <c r="K460" i="4"/>
  <c r="I460" i="4"/>
  <c r="J461" i="4"/>
  <c r="N460" i="4"/>
  <c r="M460" i="4"/>
  <c r="Z459" i="4" s="1"/>
  <c r="L460" i="4"/>
  <c r="X459" i="4"/>
  <c r="W455" i="4"/>
  <c r="R460" i="3"/>
  <c r="O459" i="3"/>
  <c r="AA458" i="3"/>
  <c r="Q458" i="3"/>
  <c r="W455" i="2"/>
  <c r="Q458" i="4"/>
  <c r="AF458" i="4"/>
  <c r="Q458" i="2"/>
  <c r="AF458" i="2"/>
  <c r="R460" i="2"/>
  <c r="O459" i="2"/>
  <c r="AA458" i="2"/>
  <c r="AF442" i="4" l="1"/>
  <c r="AB441" i="4"/>
  <c r="X460" i="4"/>
  <c r="R461" i="3"/>
  <c r="O460" i="3"/>
  <c r="AA459" i="3"/>
  <c r="I461" i="3"/>
  <c r="J462" i="3"/>
  <c r="N461" i="3"/>
  <c r="M461" i="3"/>
  <c r="Z460" i="3" s="1"/>
  <c r="L461" i="3"/>
  <c r="K461" i="3"/>
  <c r="Q459" i="4"/>
  <c r="X460" i="3"/>
  <c r="N461" i="4"/>
  <c r="M461" i="4"/>
  <c r="Z460" i="4" s="1"/>
  <c r="L461" i="4"/>
  <c r="K461" i="4"/>
  <c r="I461" i="4"/>
  <c r="J462" i="4"/>
  <c r="M461" i="2"/>
  <c r="Z460" i="2" s="1"/>
  <c r="L461" i="2"/>
  <c r="K461" i="2"/>
  <c r="I461" i="2"/>
  <c r="X461" i="2"/>
  <c r="J462" i="2"/>
  <c r="N461" i="2"/>
  <c r="AD458" i="2"/>
  <c r="AC458" i="2"/>
  <c r="AB458" i="2"/>
  <c r="S458" i="2"/>
  <c r="T458" i="2" s="1"/>
  <c r="AC458" i="4"/>
  <c r="AD458" i="4"/>
  <c r="AB458" i="4"/>
  <c r="S458" i="4"/>
  <c r="T458" i="4" s="1"/>
  <c r="W457" i="4" s="1"/>
  <c r="W457" i="2"/>
  <c r="Q459" i="3"/>
  <c r="R461" i="4"/>
  <c r="O460" i="4"/>
  <c r="AA459" i="4"/>
  <c r="AF443" i="2"/>
  <c r="AB442" i="2"/>
  <c r="W456" i="3"/>
  <c r="AC458" i="3"/>
  <c r="S458" i="3"/>
  <c r="T458" i="3" s="1"/>
  <c r="W457" i="3" s="1"/>
  <c r="Q459" i="2"/>
  <c r="R461" i="2"/>
  <c r="O460" i="2"/>
  <c r="AA459" i="2"/>
  <c r="AF441" i="4" l="1"/>
  <c r="AB440" i="4"/>
  <c r="X461" i="4"/>
  <c r="I462" i="4"/>
  <c r="J463" i="4"/>
  <c r="N462" i="4"/>
  <c r="M462" i="4"/>
  <c r="Z461" i="4" s="1"/>
  <c r="L462" i="4"/>
  <c r="K462" i="4"/>
  <c r="R462" i="3"/>
  <c r="O461" i="3"/>
  <c r="AA460" i="3"/>
  <c r="AC459" i="3"/>
  <c r="S459" i="3"/>
  <c r="Q460" i="3"/>
  <c r="AF442" i="2"/>
  <c r="AB441" i="2"/>
  <c r="L462" i="3"/>
  <c r="K462" i="3"/>
  <c r="I462" i="3"/>
  <c r="J463" i="3"/>
  <c r="N462" i="3"/>
  <c r="X462" i="3" s="1"/>
  <c r="M462" i="3"/>
  <c r="Z461" i="3" s="1"/>
  <c r="R462" i="2"/>
  <c r="O461" i="2"/>
  <c r="AA460" i="2"/>
  <c r="X461" i="3"/>
  <c r="AC459" i="2"/>
  <c r="S459" i="2"/>
  <c r="T459" i="2" s="1"/>
  <c r="Q460" i="4"/>
  <c r="AC459" i="4"/>
  <c r="S459" i="4"/>
  <c r="T459" i="4" s="1"/>
  <c r="Q460" i="2"/>
  <c r="J463" i="2"/>
  <c r="N462" i="2"/>
  <c r="X462" i="2" s="1"/>
  <c r="M462" i="2"/>
  <c r="Z461" i="2" s="1"/>
  <c r="L462" i="2"/>
  <c r="K462" i="2"/>
  <c r="I462" i="2"/>
  <c r="R462" i="4"/>
  <c r="O461" i="4"/>
  <c r="AA460" i="4"/>
  <c r="X462" i="4" l="1"/>
  <c r="AF440" i="4"/>
  <c r="AB439" i="4"/>
  <c r="AC460" i="4"/>
  <c r="S460" i="4"/>
  <c r="L463" i="4"/>
  <c r="K463" i="4"/>
  <c r="I463" i="4"/>
  <c r="J464" i="4"/>
  <c r="N463" i="4"/>
  <c r="M463" i="4"/>
  <c r="Z462" i="4" s="1"/>
  <c r="AC460" i="3"/>
  <c r="S460" i="3"/>
  <c r="T460" i="3" s="1"/>
  <c r="T459" i="3"/>
  <c r="R463" i="2"/>
  <c r="O462" i="2"/>
  <c r="AA461" i="2"/>
  <c r="Q461" i="3"/>
  <c r="R463" i="3"/>
  <c r="O462" i="3"/>
  <c r="AA461" i="3"/>
  <c r="Q461" i="4"/>
  <c r="R463" i="4"/>
  <c r="O462" i="4"/>
  <c r="AA461" i="4"/>
  <c r="Z462" i="3"/>
  <c r="W458" i="2"/>
  <c r="AF441" i="2"/>
  <c r="AB440" i="2"/>
  <c r="AC460" i="2"/>
  <c r="S460" i="2"/>
  <c r="T460" i="2" s="1"/>
  <c r="K463" i="2"/>
  <c r="I463" i="2"/>
  <c r="J464" i="2"/>
  <c r="N463" i="2"/>
  <c r="M463" i="2"/>
  <c r="Z462" i="2" s="1"/>
  <c r="L463" i="2"/>
  <c r="Q461" i="2"/>
  <c r="J464" i="3"/>
  <c r="N463" i="3"/>
  <c r="M463" i="3"/>
  <c r="L463" i="3"/>
  <c r="K463" i="3"/>
  <c r="I463" i="3"/>
  <c r="X463" i="3"/>
  <c r="W458" i="4"/>
  <c r="AF439" i="4" l="1"/>
  <c r="AB438" i="4"/>
  <c r="T460" i="4"/>
  <c r="R464" i="4"/>
  <c r="O463" i="4"/>
  <c r="AA462" i="4"/>
  <c r="R464" i="2"/>
  <c r="O463" i="2"/>
  <c r="AA462" i="2"/>
  <c r="I464" i="3"/>
  <c r="J465" i="3"/>
  <c r="N464" i="3"/>
  <c r="X464" i="3" s="1"/>
  <c r="M464" i="3"/>
  <c r="Z463" i="3" s="1"/>
  <c r="L464" i="3"/>
  <c r="K464" i="3"/>
  <c r="W459" i="3"/>
  <c r="W458" i="3"/>
  <c r="Q462" i="4"/>
  <c r="AC461" i="3"/>
  <c r="S461" i="3"/>
  <c r="T461" i="3" s="1"/>
  <c r="W460" i="3"/>
  <c r="AC461" i="2"/>
  <c r="S461" i="2"/>
  <c r="T461" i="2" s="1"/>
  <c r="N464" i="2"/>
  <c r="M464" i="2"/>
  <c r="L464" i="2"/>
  <c r="K464" i="2"/>
  <c r="I464" i="2"/>
  <c r="X464" i="2"/>
  <c r="J465" i="2"/>
  <c r="J465" i="4"/>
  <c r="N464" i="4"/>
  <c r="M464" i="4"/>
  <c r="Z463" i="4" s="1"/>
  <c r="L464" i="4"/>
  <c r="K464" i="4"/>
  <c r="I464" i="4"/>
  <c r="X463" i="2"/>
  <c r="Q462" i="2"/>
  <c r="X463" i="4"/>
  <c r="Z463" i="2"/>
  <c r="R464" i="3"/>
  <c r="O463" i="3"/>
  <c r="AA462" i="3"/>
  <c r="AC461" i="4"/>
  <c r="S461" i="4"/>
  <c r="T461" i="4" s="1"/>
  <c r="Q462" i="3"/>
  <c r="AF440" i="2"/>
  <c r="AB439" i="2"/>
  <c r="W459" i="2"/>
  <c r="AF438" i="4" l="1"/>
  <c r="AB437" i="4"/>
  <c r="X464" i="4"/>
  <c r="W459" i="4"/>
  <c r="I465" i="2"/>
  <c r="J466" i="2"/>
  <c r="N465" i="2"/>
  <c r="X465" i="2" s="1"/>
  <c r="M465" i="2"/>
  <c r="Z464" i="2" s="1"/>
  <c r="L465" i="2"/>
  <c r="K465" i="2"/>
  <c r="W461" i="2"/>
  <c r="W461" i="3"/>
  <c r="Q463" i="2"/>
  <c r="I465" i="4"/>
  <c r="J466" i="4"/>
  <c r="N465" i="4"/>
  <c r="M465" i="4"/>
  <c r="Z464" i="4" s="1"/>
  <c r="L465" i="4"/>
  <c r="K465" i="4"/>
  <c r="O464" i="3"/>
  <c r="R465" i="3"/>
  <c r="AA463" i="3"/>
  <c r="Q463" i="4"/>
  <c r="AC462" i="2"/>
  <c r="S462" i="2"/>
  <c r="T462" i="2" s="1"/>
  <c r="AF439" i="2"/>
  <c r="AB438" i="2"/>
  <c r="R465" i="4"/>
  <c r="O464" i="4"/>
  <c r="AA463" i="4"/>
  <c r="AC462" i="4"/>
  <c r="S462" i="4"/>
  <c r="T462" i="4" s="1"/>
  <c r="AC462" i="3"/>
  <c r="S462" i="3"/>
  <c r="T462" i="3" s="1"/>
  <c r="Q463" i="3"/>
  <c r="W460" i="2"/>
  <c r="O464" i="2"/>
  <c r="R465" i="2"/>
  <c r="AA463" i="2"/>
  <c r="W460" i="4"/>
  <c r="J466" i="3"/>
  <c r="M465" i="3"/>
  <c r="Z464" i="3" s="1"/>
  <c r="L465" i="3"/>
  <c r="K465" i="3"/>
  <c r="I465" i="3"/>
  <c r="N465" i="3"/>
  <c r="AF437" i="4" l="1"/>
  <c r="AB436" i="4"/>
  <c r="R466" i="4"/>
  <c r="O465" i="4"/>
  <c r="AA464" i="4"/>
  <c r="AC463" i="3"/>
  <c r="S463" i="3"/>
  <c r="T463" i="3" s="1"/>
  <c r="W462" i="3" s="1"/>
  <c r="Q464" i="3"/>
  <c r="AC463" i="4"/>
  <c r="S463" i="4"/>
  <c r="T463" i="4" s="1"/>
  <c r="R466" i="2"/>
  <c r="O465" i="2"/>
  <c r="AA464" i="2"/>
  <c r="Q464" i="2"/>
  <c r="Q464" i="4"/>
  <c r="W461" i="4"/>
  <c r="M466" i="4"/>
  <c r="Z465" i="4" s="1"/>
  <c r="L466" i="4"/>
  <c r="K466" i="4"/>
  <c r="I466" i="4"/>
  <c r="J467" i="4"/>
  <c r="N466" i="4"/>
  <c r="R466" i="3"/>
  <c r="O465" i="3"/>
  <c r="AA464" i="3"/>
  <c r="I466" i="3"/>
  <c r="N466" i="3"/>
  <c r="M466" i="3"/>
  <c r="Z465" i="3" s="1"/>
  <c r="K466" i="3"/>
  <c r="J467" i="3"/>
  <c r="L466" i="3"/>
  <c r="X465" i="4"/>
  <c r="X465" i="3"/>
  <c r="AF438" i="2"/>
  <c r="AB437" i="2"/>
  <c r="AC463" i="2"/>
  <c r="S463" i="2"/>
  <c r="L466" i="2"/>
  <c r="K466" i="2"/>
  <c r="I466" i="2"/>
  <c r="X466" i="2"/>
  <c r="J467" i="2"/>
  <c r="N466" i="2"/>
  <c r="M466" i="2"/>
  <c r="Z465" i="2" s="1"/>
  <c r="AF436" i="4" l="1"/>
  <c r="AB435" i="4"/>
  <c r="W462" i="4"/>
  <c r="X466" i="4"/>
  <c r="AF437" i="2"/>
  <c r="AB436" i="2"/>
  <c r="J468" i="4"/>
  <c r="N467" i="4"/>
  <c r="M467" i="4"/>
  <c r="Z466" i="4" s="1"/>
  <c r="L467" i="4"/>
  <c r="K467" i="4"/>
  <c r="I467" i="4"/>
  <c r="AC464" i="4"/>
  <c r="S464" i="4"/>
  <c r="T464" i="4" s="1"/>
  <c r="W463" i="4" s="1"/>
  <c r="R467" i="3"/>
  <c r="O466" i="3"/>
  <c r="AA465" i="3"/>
  <c r="Q465" i="3"/>
  <c r="AC464" i="2"/>
  <c r="S464" i="2"/>
  <c r="T464" i="2" s="1"/>
  <c r="Q465" i="2"/>
  <c r="Q465" i="4"/>
  <c r="X466" i="3"/>
  <c r="R467" i="4"/>
  <c r="O466" i="4"/>
  <c r="AA465" i="4"/>
  <c r="L467" i="3"/>
  <c r="K467" i="3"/>
  <c r="I467" i="3"/>
  <c r="J468" i="3"/>
  <c r="N467" i="3"/>
  <c r="M467" i="3"/>
  <c r="Z466" i="3" s="1"/>
  <c r="J468" i="2"/>
  <c r="N467" i="2"/>
  <c r="M467" i="2"/>
  <c r="Z466" i="2" s="1"/>
  <c r="L467" i="2"/>
  <c r="K467" i="2"/>
  <c r="I467" i="2"/>
  <c r="AC464" i="3"/>
  <c r="S464" i="3"/>
  <c r="T463" i="2"/>
  <c r="R467" i="2"/>
  <c r="O466" i="2"/>
  <c r="AA465" i="2"/>
  <c r="X467" i="4" l="1"/>
  <c r="AF435" i="4"/>
  <c r="AB434" i="4"/>
  <c r="R468" i="3"/>
  <c r="O467" i="3"/>
  <c r="AA466" i="3"/>
  <c r="AC465" i="2"/>
  <c r="S465" i="2"/>
  <c r="T465" i="2" s="1"/>
  <c r="AC465" i="3"/>
  <c r="S465" i="3"/>
  <c r="K468" i="4"/>
  <c r="I468" i="4"/>
  <c r="J469" i="4"/>
  <c r="N468" i="4"/>
  <c r="M468" i="4"/>
  <c r="Z467" i="4" s="1"/>
  <c r="L468" i="4"/>
  <c r="Q466" i="4"/>
  <c r="Q466" i="3"/>
  <c r="I468" i="2"/>
  <c r="J469" i="2"/>
  <c r="N468" i="2"/>
  <c r="M468" i="2"/>
  <c r="Z467" i="2" s="1"/>
  <c r="L468" i="2"/>
  <c r="X468" i="2" s="1"/>
  <c r="K468" i="2"/>
  <c r="J469" i="3"/>
  <c r="N468" i="3"/>
  <c r="L468" i="3"/>
  <c r="K468" i="3"/>
  <c r="I468" i="3"/>
  <c r="M468" i="3"/>
  <c r="Z467" i="3" s="1"/>
  <c r="AF436" i="2"/>
  <c r="AB435" i="2"/>
  <c r="Q466" i="2"/>
  <c r="R468" i="4"/>
  <c r="O467" i="4"/>
  <c r="AA466" i="4"/>
  <c r="W464" i="2"/>
  <c r="R468" i="2"/>
  <c r="O467" i="2"/>
  <c r="AA466" i="2"/>
  <c r="X467" i="2"/>
  <c r="W463" i="2"/>
  <c r="W462" i="2"/>
  <c r="X467" i="3"/>
  <c r="T464" i="3"/>
  <c r="AC465" i="4"/>
  <c r="S465" i="4"/>
  <c r="AF434" i="4" l="1"/>
  <c r="AB433" i="4"/>
  <c r="T465" i="4"/>
  <c r="R469" i="3"/>
  <c r="O468" i="3"/>
  <c r="AA467" i="3"/>
  <c r="M469" i="2"/>
  <c r="L469" i="2"/>
  <c r="K469" i="2"/>
  <c r="I469" i="2"/>
  <c r="J470" i="2"/>
  <c r="N469" i="2"/>
  <c r="R469" i="4"/>
  <c r="O468" i="4"/>
  <c r="AA467" i="4"/>
  <c r="T465" i="3"/>
  <c r="W464" i="3" s="1"/>
  <c r="AC466" i="3"/>
  <c r="S466" i="3"/>
  <c r="T466" i="3" s="1"/>
  <c r="Q467" i="3"/>
  <c r="I469" i="3"/>
  <c r="J470" i="3"/>
  <c r="N469" i="3"/>
  <c r="M469" i="3"/>
  <c r="Z468" i="3" s="1"/>
  <c r="L469" i="3"/>
  <c r="K469" i="3"/>
  <c r="R469" i="2"/>
  <c r="O468" i="2"/>
  <c r="AA467" i="2"/>
  <c r="AC466" i="4"/>
  <c r="S466" i="4"/>
  <c r="N469" i="4"/>
  <c r="M469" i="4"/>
  <c r="Z468" i="4" s="1"/>
  <c r="L469" i="4"/>
  <c r="K469" i="4"/>
  <c r="I469" i="4"/>
  <c r="J470" i="4"/>
  <c r="Q467" i="2"/>
  <c r="X468" i="3"/>
  <c r="X468" i="4"/>
  <c r="AF435" i="2"/>
  <c r="AB434" i="2"/>
  <c r="Z468" i="2"/>
  <c r="W464" i="4"/>
  <c r="AC466" i="2"/>
  <c r="S466" i="2"/>
  <c r="W463" i="3"/>
  <c r="Q467" i="4"/>
  <c r="AF433" i="4" l="1"/>
  <c r="AB432" i="4"/>
  <c r="T466" i="4"/>
  <c r="R470" i="2"/>
  <c r="O469" i="2"/>
  <c r="AA468" i="2"/>
  <c r="AF434" i="2"/>
  <c r="AB433" i="2"/>
  <c r="R470" i="4"/>
  <c r="O469" i="4"/>
  <c r="AA468" i="4"/>
  <c r="W465" i="3"/>
  <c r="J471" i="2"/>
  <c r="N470" i="2"/>
  <c r="M470" i="2"/>
  <c r="Z469" i="2" s="1"/>
  <c r="L470" i="2"/>
  <c r="K470" i="2"/>
  <c r="I470" i="2"/>
  <c r="Q468" i="3"/>
  <c r="T466" i="2"/>
  <c r="AC467" i="4"/>
  <c r="S467" i="4"/>
  <c r="T467" i="4" s="1"/>
  <c r="W466" i="4" s="1"/>
  <c r="AC467" i="3"/>
  <c r="S467" i="3"/>
  <c r="T467" i="3" s="1"/>
  <c r="X469" i="2"/>
  <c r="I470" i="4"/>
  <c r="J471" i="4"/>
  <c r="N470" i="4"/>
  <c r="M470" i="4"/>
  <c r="Z469" i="4" s="1"/>
  <c r="L470" i="4"/>
  <c r="K470" i="4"/>
  <c r="R470" i="3"/>
  <c r="O469" i="3"/>
  <c r="AA468" i="3"/>
  <c r="Q468" i="4"/>
  <c r="AC467" i="2"/>
  <c r="S467" i="2"/>
  <c r="T467" i="2" s="1"/>
  <c r="M470" i="3"/>
  <c r="Z469" i="3" s="1"/>
  <c r="L470" i="3"/>
  <c r="I470" i="3"/>
  <c r="J471" i="3"/>
  <c r="N470" i="3"/>
  <c r="X470" i="3" s="1"/>
  <c r="K470" i="3"/>
  <c r="Q468" i="2"/>
  <c r="X469" i="4"/>
  <c r="X469" i="3"/>
  <c r="AF432" i="4" l="1"/>
  <c r="AB431" i="4"/>
  <c r="X470" i="4"/>
  <c r="W465" i="4"/>
  <c r="Q469" i="3"/>
  <c r="R471" i="2"/>
  <c r="O470" i="2"/>
  <c r="AA469" i="2"/>
  <c r="AC468" i="3"/>
  <c r="S468" i="3"/>
  <c r="T468" i="3" s="1"/>
  <c r="Q469" i="4"/>
  <c r="Q469" i="2"/>
  <c r="K471" i="2"/>
  <c r="I471" i="2"/>
  <c r="J472" i="2"/>
  <c r="N471" i="2"/>
  <c r="X471" i="2" s="1"/>
  <c r="M471" i="2"/>
  <c r="L471" i="2"/>
  <c r="W466" i="2"/>
  <c r="W465" i="2"/>
  <c r="R471" i="4"/>
  <c r="O470" i="4"/>
  <c r="AA469" i="4"/>
  <c r="X470" i="2"/>
  <c r="AF433" i="2"/>
  <c r="AB432" i="2"/>
  <c r="W466" i="3"/>
  <c r="W467" i="2"/>
  <c r="AC468" i="2"/>
  <c r="S468" i="2"/>
  <c r="T468" i="2" s="1"/>
  <c r="X471" i="3"/>
  <c r="J472" i="3"/>
  <c r="M471" i="3"/>
  <c r="Z470" i="3" s="1"/>
  <c r="L471" i="3"/>
  <c r="K471" i="3"/>
  <c r="I471" i="3"/>
  <c r="N471" i="3"/>
  <c r="AC468" i="4"/>
  <c r="S468" i="4"/>
  <c r="R471" i="3"/>
  <c r="O470" i="3"/>
  <c r="AA469" i="3"/>
  <c r="L471" i="4"/>
  <c r="K471" i="4"/>
  <c r="I471" i="4"/>
  <c r="J472" i="4"/>
  <c r="N471" i="4"/>
  <c r="M471" i="4"/>
  <c r="Z470" i="4" s="1"/>
  <c r="Z470" i="2"/>
  <c r="AF431" i="4" l="1"/>
  <c r="AB430" i="4"/>
  <c r="X471" i="4"/>
  <c r="T468" i="4"/>
  <c r="Q470" i="4"/>
  <c r="AC469" i="4"/>
  <c r="S469" i="4"/>
  <c r="Q470" i="2"/>
  <c r="R472" i="2"/>
  <c r="O471" i="2"/>
  <c r="AA470" i="2"/>
  <c r="W467" i="3"/>
  <c r="AC469" i="3"/>
  <c r="S469" i="3"/>
  <c r="T469" i="3" s="1"/>
  <c r="AF432" i="2"/>
  <c r="AB431" i="2"/>
  <c r="Q470" i="3"/>
  <c r="R472" i="4"/>
  <c r="O471" i="4"/>
  <c r="AA470" i="4"/>
  <c r="J473" i="4"/>
  <c r="N472" i="4"/>
  <c r="M472" i="4"/>
  <c r="Z471" i="4" s="1"/>
  <c r="L472" i="4"/>
  <c r="K472" i="4"/>
  <c r="I472" i="4"/>
  <c r="R472" i="3"/>
  <c r="O471" i="3"/>
  <c r="AA470" i="3"/>
  <c r="K472" i="3"/>
  <c r="J473" i="3"/>
  <c r="N472" i="3"/>
  <c r="M472" i="3"/>
  <c r="Z471" i="3" s="1"/>
  <c r="L472" i="3"/>
  <c r="X472" i="3" s="1"/>
  <c r="I472" i="3"/>
  <c r="N472" i="2"/>
  <c r="M472" i="2"/>
  <c r="Z471" i="2" s="1"/>
  <c r="L472" i="2"/>
  <c r="K472" i="2"/>
  <c r="I472" i="2"/>
  <c r="J473" i="2"/>
  <c r="AC469" i="2"/>
  <c r="S469" i="2"/>
  <c r="T469" i="2" s="1"/>
  <c r="AF430" i="4" l="1"/>
  <c r="AB429" i="4"/>
  <c r="T469" i="4"/>
  <c r="W468" i="4" s="1"/>
  <c r="W467" i="4"/>
  <c r="Q471" i="4"/>
  <c r="AF431" i="2"/>
  <c r="AB430" i="2"/>
  <c r="Q471" i="2"/>
  <c r="R473" i="4"/>
  <c r="O472" i="4"/>
  <c r="AA471" i="4"/>
  <c r="W468" i="2"/>
  <c r="Q471" i="3"/>
  <c r="R473" i="2"/>
  <c r="O472" i="2"/>
  <c r="AA471" i="2"/>
  <c r="X472" i="4"/>
  <c r="W468" i="3"/>
  <c r="X472" i="2"/>
  <c r="AC470" i="4"/>
  <c r="S470" i="4"/>
  <c r="T470" i="4" s="1"/>
  <c r="W469" i="4" s="1"/>
  <c r="R473" i="3"/>
  <c r="O472" i="3"/>
  <c r="AA471" i="3"/>
  <c r="I473" i="2"/>
  <c r="J474" i="2"/>
  <c r="N473" i="2"/>
  <c r="M473" i="2"/>
  <c r="Z472" i="2" s="1"/>
  <c r="L473" i="2"/>
  <c r="K473" i="2"/>
  <c r="I473" i="4"/>
  <c r="J474" i="4"/>
  <c r="N473" i="4"/>
  <c r="M473" i="4"/>
  <c r="Z472" i="4" s="1"/>
  <c r="L473" i="4"/>
  <c r="K473" i="4"/>
  <c r="AC470" i="3"/>
  <c r="S470" i="3"/>
  <c r="T470" i="3" s="1"/>
  <c r="W469" i="3" s="1"/>
  <c r="AC470" i="2"/>
  <c r="S470" i="2"/>
  <c r="N473" i="3"/>
  <c r="M473" i="3"/>
  <c r="Z472" i="3" s="1"/>
  <c r="K473" i="3"/>
  <c r="I473" i="3"/>
  <c r="X473" i="3"/>
  <c r="J474" i="3"/>
  <c r="L473" i="3"/>
  <c r="AF429" i="4" l="1"/>
  <c r="AB428" i="4"/>
  <c r="R474" i="2"/>
  <c r="O473" i="2"/>
  <c r="AA472" i="2"/>
  <c r="R474" i="4"/>
  <c r="O473" i="4"/>
  <c r="AA472" i="4"/>
  <c r="Q472" i="3"/>
  <c r="Q472" i="4"/>
  <c r="L474" i="2"/>
  <c r="K474" i="2"/>
  <c r="I474" i="2"/>
  <c r="J475" i="2"/>
  <c r="N474" i="2"/>
  <c r="M474" i="2"/>
  <c r="Z473" i="2" s="1"/>
  <c r="Q472" i="2"/>
  <c r="AC471" i="4"/>
  <c r="S471" i="4"/>
  <c r="T471" i="4" s="1"/>
  <c r="I474" i="3"/>
  <c r="J475" i="3"/>
  <c r="N474" i="3"/>
  <c r="X474" i="3" s="1"/>
  <c r="M474" i="3"/>
  <c r="Z473" i="3" s="1"/>
  <c r="L474" i="3"/>
  <c r="K474" i="3"/>
  <c r="T470" i="2"/>
  <c r="X473" i="2"/>
  <c r="R474" i="3"/>
  <c r="O473" i="3"/>
  <c r="AA472" i="3"/>
  <c r="M474" i="4"/>
  <c r="Z473" i="4" s="1"/>
  <c r="L474" i="4"/>
  <c r="K474" i="4"/>
  <c r="I474" i="4"/>
  <c r="J475" i="4"/>
  <c r="N474" i="4"/>
  <c r="W470" i="4"/>
  <c r="AC471" i="2"/>
  <c r="S471" i="2"/>
  <c r="T471" i="2" s="1"/>
  <c r="X473" i="4"/>
  <c r="AC471" i="3"/>
  <c r="S471" i="3"/>
  <c r="AF430" i="2"/>
  <c r="AB429" i="2"/>
  <c r="AF428" i="4" l="1"/>
  <c r="AB427" i="4"/>
  <c r="AC472" i="3"/>
  <c r="S472" i="3"/>
  <c r="T472" i="3" s="1"/>
  <c r="R475" i="4"/>
  <c r="O474" i="4"/>
  <c r="AA473" i="4"/>
  <c r="Q473" i="4"/>
  <c r="R475" i="2"/>
  <c r="O474" i="2"/>
  <c r="AA473" i="2"/>
  <c r="AF429" i="2"/>
  <c r="AB428" i="2"/>
  <c r="L475" i="3"/>
  <c r="K475" i="3"/>
  <c r="I475" i="3"/>
  <c r="J476" i="3"/>
  <c r="N475" i="3"/>
  <c r="M475" i="3"/>
  <c r="Z474" i="3" s="1"/>
  <c r="J476" i="4"/>
  <c r="N475" i="4"/>
  <c r="M475" i="4"/>
  <c r="Z474" i="4" s="1"/>
  <c r="L475" i="4"/>
  <c r="K475" i="4"/>
  <c r="I475" i="4"/>
  <c r="Q473" i="2"/>
  <c r="R475" i="3"/>
  <c r="O474" i="3"/>
  <c r="AA473" i="3"/>
  <c r="J476" i="2"/>
  <c r="N475" i="2"/>
  <c r="M475" i="2"/>
  <c r="Z474" i="2" s="1"/>
  <c r="L475" i="2"/>
  <c r="K475" i="2"/>
  <c r="I475" i="2"/>
  <c r="AC472" i="4"/>
  <c r="S472" i="4"/>
  <c r="T472" i="4" s="1"/>
  <c r="W471" i="4" s="1"/>
  <c r="W470" i="2"/>
  <c r="W469" i="2"/>
  <c r="T471" i="3"/>
  <c r="X474" i="4"/>
  <c r="Q473" i="3"/>
  <c r="AC472" i="2"/>
  <c r="S472" i="2"/>
  <c r="T472" i="2" s="1"/>
  <c r="W471" i="2" s="1"/>
  <c r="X474" i="2"/>
  <c r="AF427" i="4" l="1"/>
  <c r="AB426" i="4"/>
  <c r="Q474" i="2"/>
  <c r="Q474" i="3"/>
  <c r="AC473" i="3"/>
  <c r="S473" i="3"/>
  <c r="T473" i="3" s="1"/>
  <c r="AC473" i="2"/>
  <c r="S473" i="2"/>
  <c r="R476" i="2"/>
  <c r="O475" i="2"/>
  <c r="AA474" i="2"/>
  <c r="AC473" i="4"/>
  <c r="S473" i="4"/>
  <c r="R476" i="4"/>
  <c r="O475" i="4"/>
  <c r="AA474" i="4"/>
  <c r="I476" i="2"/>
  <c r="J477" i="2"/>
  <c r="N476" i="2"/>
  <c r="M476" i="2"/>
  <c r="L476" i="2"/>
  <c r="K476" i="2"/>
  <c r="K476" i="4"/>
  <c r="I476" i="4"/>
  <c r="J477" i="4"/>
  <c r="N476" i="4"/>
  <c r="M476" i="4"/>
  <c r="Z475" i="4" s="1"/>
  <c r="L476" i="4"/>
  <c r="J477" i="3"/>
  <c r="N476" i="3"/>
  <c r="X476" i="3" s="1"/>
  <c r="M476" i="3"/>
  <c r="Z475" i="3" s="1"/>
  <c r="L476" i="3"/>
  <c r="K476" i="3"/>
  <c r="I476" i="3"/>
  <c r="AF428" i="2"/>
  <c r="AB427" i="2"/>
  <c r="R476" i="3"/>
  <c r="O475" i="3"/>
  <c r="AA474" i="3"/>
  <c r="X475" i="2"/>
  <c r="X475" i="4"/>
  <c r="X475" i="3"/>
  <c r="Q474" i="4"/>
  <c r="Z475" i="2"/>
  <c r="W471" i="3"/>
  <c r="W470" i="3"/>
  <c r="X476" i="4" l="1"/>
  <c r="AF426" i="4"/>
  <c r="AB425" i="4"/>
  <c r="T473" i="4"/>
  <c r="Q475" i="4"/>
  <c r="AC474" i="3"/>
  <c r="S474" i="3"/>
  <c r="T474" i="3" s="1"/>
  <c r="W472" i="3"/>
  <c r="R477" i="2"/>
  <c r="O476" i="2"/>
  <c r="AA475" i="2"/>
  <c r="Q475" i="2"/>
  <c r="AC474" i="4"/>
  <c r="S474" i="4"/>
  <c r="T474" i="4" s="1"/>
  <c r="W473" i="4" s="1"/>
  <c r="AC474" i="2"/>
  <c r="S474" i="2"/>
  <c r="T474" i="2" s="1"/>
  <c r="O476" i="4"/>
  <c r="R477" i="4"/>
  <c r="AA475" i="4"/>
  <c r="T473" i="2"/>
  <c r="Q475" i="3"/>
  <c r="AF427" i="2"/>
  <c r="AB426" i="2"/>
  <c r="M477" i="2"/>
  <c r="Z476" i="2" s="1"/>
  <c r="L477" i="2"/>
  <c r="K477" i="2"/>
  <c r="I477" i="2"/>
  <c r="J478" i="2"/>
  <c r="N477" i="2"/>
  <c r="R477" i="3"/>
  <c r="O476" i="3"/>
  <c r="AA475" i="3"/>
  <c r="I477" i="3"/>
  <c r="J478" i="3"/>
  <c r="N477" i="3"/>
  <c r="M477" i="3"/>
  <c r="Z476" i="3" s="1"/>
  <c r="L477" i="3"/>
  <c r="K477" i="3"/>
  <c r="N477" i="4"/>
  <c r="M477" i="4"/>
  <c r="Z476" i="4" s="1"/>
  <c r="L477" i="4"/>
  <c r="K477" i="4"/>
  <c r="J478" i="4"/>
  <c r="I477" i="4"/>
  <c r="X476" i="2"/>
  <c r="AF425" i="4" l="1"/>
  <c r="AB424" i="4"/>
  <c r="W472" i="4"/>
  <c r="W473" i="2"/>
  <c r="W472" i="2"/>
  <c r="R478" i="2"/>
  <c r="O477" i="2"/>
  <c r="AA476" i="2"/>
  <c r="L478" i="4"/>
  <c r="N478" i="4"/>
  <c r="M478" i="4"/>
  <c r="Z477" i="4" s="1"/>
  <c r="K478" i="4"/>
  <c r="I478" i="4"/>
  <c r="J479" i="4"/>
  <c r="AC475" i="2"/>
  <c r="S475" i="2"/>
  <c r="T475" i="2" s="1"/>
  <c r="W474" i="2" s="1"/>
  <c r="Z477" i="2"/>
  <c r="R478" i="3"/>
  <c r="O477" i="3"/>
  <c r="AA476" i="3"/>
  <c r="R478" i="4"/>
  <c r="O477" i="4"/>
  <c r="AA476" i="4"/>
  <c r="M478" i="3"/>
  <c r="Z477" i="3" s="1"/>
  <c r="L478" i="3"/>
  <c r="K478" i="3"/>
  <c r="I478" i="3"/>
  <c r="X478" i="3"/>
  <c r="J479" i="3"/>
  <c r="N478" i="3"/>
  <c r="J479" i="2"/>
  <c r="N478" i="2"/>
  <c r="M478" i="2"/>
  <c r="L478" i="2"/>
  <c r="K478" i="2"/>
  <c r="I478" i="2"/>
  <c r="AF426" i="2"/>
  <c r="AB425" i="2"/>
  <c r="Q476" i="2"/>
  <c r="W473" i="3"/>
  <c r="X477" i="3"/>
  <c r="X477" i="2"/>
  <c r="X478" i="2" s="1"/>
  <c r="X477" i="4"/>
  <c r="Q476" i="3"/>
  <c r="AC475" i="3"/>
  <c r="S475" i="3"/>
  <c r="T475" i="3" s="1"/>
  <c r="Q476" i="4"/>
  <c r="AC475" i="4"/>
  <c r="S475" i="4"/>
  <c r="T475" i="4" s="1"/>
  <c r="X478" i="4" l="1"/>
  <c r="AF424" i="4"/>
  <c r="AB423" i="4"/>
  <c r="J480" i="3"/>
  <c r="N479" i="3"/>
  <c r="M479" i="3"/>
  <c r="Z478" i="3" s="1"/>
  <c r="L479" i="3"/>
  <c r="X479" i="3" s="1"/>
  <c r="K479" i="3"/>
  <c r="I479" i="3"/>
  <c r="R479" i="4"/>
  <c r="O478" i="4"/>
  <c r="AA477" i="4"/>
  <c r="K479" i="2"/>
  <c r="I479" i="2"/>
  <c r="J480" i="2"/>
  <c r="N479" i="2"/>
  <c r="X479" i="2" s="1"/>
  <c r="M479" i="2"/>
  <c r="Z478" i="2" s="1"/>
  <c r="L479" i="2"/>
  <c r="R479" i="3"/>
  <c r="O478" i="3"/>
  <c r="AA477" i="3"/>
  <c r="Q477" i="3"/>
  <c r="Q477" i="2"/>
  <c r="W474" i="4"/>
  <c r="R479" i="2"/>
  <c r="O478" i="2"/>
  <c r="AA477" i="2"/>
  <c r="AC476" i="2"/>
  <c r="S476" i="2"/>
  <c r="T476" i="2" s="1"/>
  <c r="Q477" i="4"/>
  <c r="AC476" i="3"/>
  <c r="S476" i="3"/>
  <c r="T476" i="3" s="1"/>
  <c r="AC476" i="4"/>
  <c r="S476" i="4"/>
  <c r="T476" i="4" s="1"/>
  <c r="W475" i="4" s="1"/>
  <c r="AF425" i="2"/>
  <c r="AB424" i="2"/>
  <c r="K479" i="4"/>
  <c r="J480" i="4"/>
  <c r="I479" i="4"/>
  <c r="N479" i="4"/>
  <c r="M479" i="4"/>
  <c r="Z478" i="4" s="1"/>
  <c r="L479" i="4"/>
  <c r="W474" i="3"/>
  <c r="AF423" i="4" l="1"/>
  <c r="AB422" i="4"/>
  <c r="X479" i="4"/>
  <c r="AF424" i="2"/>
  <c r="AB423" i="2"/>
  <c r="AC477" i="3"/>
  <c r="S477" i="3"/>
  <c r="T477" i="3" s="1"/>
  <c r="W476" i="3" s="1"/>
  <c r="K480" i="3"/>
  <c r="I480" i="3"/>
  <c r="J481" i="3"/>
  <c r="N480" i="3"/>
  <c r="M480" i="3"/>
  <c r="Z479" i="3" s="1"/>
  <c r="L480" i="3"/>
  <c r="X480" i="3" s="1"/>
  <c r="N480" i="4"/>
  <c r="M480" i="4"/>
  <c r="Z479" i="4" s="1"/>
  <c r="L480" i="4"/>
  <c r="K480" i="4"/>
  <c r="I480" i="4"/>
  <c r="J481" i="4"/>
  <c r="Q478" i="3"/>
  <c r="R480" i="2"/>
  <c r="O479" i="2"/>
  <c r="AA478" i="2"/>
  <c r="W475" i="2"/>
  <c r="Q478" i="2"/>
  <c r="W475" i="3"/>
  <c r="R480" i="4"/>
  <c r="O479" i="4"/>
  <c r="AA478" i="4"/>
  <c r="R480" i="3"/>
  <c r="O479" i="3"/>
  <c r="AA478" i="3"/>
  <c r="AC477" i="4"/>
  <c r="S477" i="4"/>
  <c r="T477" i="4" s="1"/>
  <c r="Z479" i="2"/>
  <c r="AC477" i="2"/>
  <c r="S477" i="2"/>
  <c r="T477" i="2" s="1"/>
  <c r="Q478" i="4"/>
  <c r="N480" i="2"/>
  <c r="M480" i="2"/>
  <c r="L480" i="2"/>
  <c r="K480" i="2"/>
  <c r="I480" i="2"/>
  <c r="X480" i="2"/>
  <c r="J481" i="2"/>
  <c r="AF422" i="4" l="1"/>
  <c r="AB421" i="4"/>
  <c r="AB420" i="4" s="1"/>
  <c r="AC478" i="2"/>
  <c r="S478" i="2"/>
  <c r="T478" i="2" s="1"/>
  <c r="O480" i="4"/>
  <c r="R481" i="4"/>
  <c r="AA479" i="4"/>
  <c r="I481" i="4"/>
  <c r="J482" i="4"/>
  <c r="N481" i="4"/>
  <c r="M481" i="4"/>
  <c r="Z480" i="4" s="1"/>
  <c r="L481" i="4"/>
  <c r="K481" i="4"/>
  <c r="Q479" i="3"/>
  <c r="N481" i="3"/>
  <c r="M481" i="3"/>
  <c r="Z480" i="3" s="1"/>
  <c r="L481" i="3"/>
  <c r="K481" i="3"/>
  <c r="I481" i="3"/>
  <c r="J482" i="3"/>
  <c r="W476" i="2"/>
  <c r="AF423" i="2"/>
  <c r="AB422" i="2"/>
  <c r="Q479" i="2"/>
  <c r="X480" i="4"/>
  <c r="AC478" i="4"/>
  <c r="S478" i="4"/>
  <c r="T478" i="4" s="1"/>
  <c r="I481" i="2"/>
  <c r="J482" i="2"/>
  <c r="N481" i="2"/>
  <c r="M481" i="2"/>
  <c r="Z480" i="2" s="1"/>
  <c r="L481" i="2"/>
  <c r="K481" i="2"/>
  <c r="Q479" i="4"/>
  <c r="W476" i="4"/>
  <c r="R481" i="3"/>
  <c r="O480" i="3"/>
  <c r="AA479" i="3"/>
  <c r="O480" i="2"/>
  <c r="R481" i="2"/>
  <c r="AA479" i="2"/>
  <c r="AC478" i="3"/>
  <c r="S478" i="3"/>
  <c r="AF420" i="4" l="1"/>
  <c r="AB419" i="4"/>
  <c r="W477" i="4"/>
  <c r="R482" i="4"/>
  <c r="O481" i="4"/>
  <c r="AA480" i="4"/>
  <c r="R482" i="2"/>
  <c r="O481" i="2"/>
  <c r="AA480" i="2"/>
  <c r="T478" i="3"/>
  <c r="Q480" i="3"/>
  <c r="R482" i="3"/>
  <c r="O481" i="3"/>
  <c r="AA480" i="3"/>
  <c r="I482" i="3"/>
  <c r="J483" i="3"/>
  <c r="N482" i="3"/>
  <c r="X482" i="3" s="1"/>
  <c r="M482" i="3"/>
  <c r="Z481" i="3" s="1"/>
  <c r="L482" i="3"/>
  <c r="K482" i="3"/>
  <c r="W477" i="2"/>
  <c r="Q480" i="2"/>
  <c r="L482" i="2"/>
  <c r="K482" i="2"/>
  <c r="I482" i="2"/>
  <c r="J483" i="2"/>
  <c r="N482" i="2"/>
  <c r="M482" i="2"/>
  <c r="Z481" i="2" s="1"/>
  <c r="AC479" i="2"/>
  <c r="S479" i="2"/>
  <c r="T479" i="2" s="1"/>
  <c r="X481" i="3"/>
  <c r="L482" i="4"/>
  <c r="K482" i="4"/>
  <c r="I482" i="4"/>
  <c r="N482" i="4"/>
  <c r="M482" i="4"/>
  <c r="Z481" i="4" s="1"/>
  <c r="J483" i="4"/>
  <c r="X481" i="2"/>
  <c r="X482" i="2" s="1"/>
  <c r="X481" i="4"/>
  <c r="Q480" i="4"/>
  <c r="AC479" i="4"/>
  <c r="S479" i="4"/>
  <c r="T479" i="4" s="1"/>
  <c r="W478" i="4" s="1"/>
  <c r="AF422" i="2"/>
  <c r="AB421" i="2"/>
  <c r="AB420" i="2" s="1"/>
  <c r="AC479" i="3"/>
  <c r="S479" i="3"/>
  <c r="T479" i="3" s="1"/>
  <c r="X482" i="4" l="1"/>
  <c r="AF419" i="4"/>
  <c r="AB418" i="4"/>
  <c r="AC480" i="2"/>
  <c r="S480" i="2"/>
  <c r="Q481" i="3"/>
  <c r="Q481" i="2"/>
  <c r="J484" i="4"/>
  <c r="N483" i="4"/>
  <c r="M483" i="4"/>
  <c r="Z482" i="4" s="1"/>
  <c r="L483" i="4"/>
  <c r="K483" i="4"/>
  <c r="I483" i="4"/>
  <c r="R483" i="3"/>
  <c r="O482" i="3"/>
  <c r="AA481" i="3"/>
  <c r="AC480" i="3"/>
  <c r="S480" i="3"/>
  <c r="T480" i="3" s="1"/>
  <c r="R483" i="2"/>
  <c r="O482" i="2"/>
  <c r="AA481" i="2"/>
  <c r="Q481" i="4"/>
  <c r="Z482" i="2"/>
  <c r="AF420" i="2"/>
  <c r="AB419" i="2"/>
  <c r="AC480" i="4"/>
  <c r="S480" i="4"/>
  <c r="T480" i="4" s="1"/>
  <c r="W478" i="3"/>
  <c r="W477" i="3"/>
  <c r="W478" i="2"/>
  <c r="W479" i="3"/>
  <c r="O482" i="4"/>
  <c r="R483" i="4"/>
  <c r="AA481" i="4"/>
  <c r="J484" i="2"/>
  <c r="N483" i="2"/>
  <c r="M483" i="2"/>
  <c r="L483" i="2"/>
  <c r="K483" i="2"/>
  <c r="I483" i="2"/>
  <c r="X483" i="2"/>
  <c r="L483" i="3"/>
  <c r="K483" i="3"/>
  <c r="I483" i="3"/>
  <c r="X483" i="3"/>
  <c r="J484" i="3"/>
  <c r="N483" i="3"/>
  <c r="M483" i="3"/>
  <c r="Z482" i="3" s="1"/>
  <c r="AF418" i="4" l="1"/>
  <c r="AB417" i="4"/>
  <c r="W479" i="4"/>
  <c r="Q482" i="2"/>
  <c r="R484" i="4"/>
  <c r="O483" i="4"/>
  <c r="AA482" i="4"/>
  <c r="AC481" i="3"/>
  <c r="S481" i="3"/>
  <c r="T481" i="3" s="1"/>
  <c r="I484" i="2"/>
  <c r="J485" i="2"/>
  <c r="N484" i="2"/>
  <c r="M484" i="2"/>
  <c r="Z483" i="2" s="1"/>
  <c r="L484" i="2"/>
  <c r="X484" i="2" s="1"/>
  <c r="K484" i="2"/>
  <c r="W480" i="3"/>
  <c r="J485" i="3"/>
  <c r="N484" i="3"/>
  <c r="M484" i="3"/>
  <c r="L484" i="3"/>
  <c r="K484" i="3"/>
  <c r="I484" i="3"/>
  <c r="X484" i="3"/>
  <c r="AC481" i="4"/>
  <c r="S481" i="4"/>
  <c r="T481" i="4" s="1"/>
  <c r="T480" i="2"/>
  <c r="X483" i="4"/>
  <c r="I484" i="4"/>
  <c r="J485" i="4"/>
  <c r="N484" i="4"/>
  <c r="M484" i="4"/>
  <c r="Z483" i="4" s="1"/>
  <c r="L484" i="4"/>
  <c r="K484" i="4"/>
  <c r="R484" i="3"/>
  <c r="O483" i="3"/>
  <c r="AA482" i="3"/>
  <c r="R484" i="2"/>
  <c r="O483" i="2"/>
  <c r="AA482" i="2"/>
  <c r="Q482" i="4"/>
  <c r="AF419" i="2"/>
  <c r="AB418" i="2"/>
  <c r="AC481" i="2"/>
  <c r="S481" i="2"/>
  <c r="T481" i="2" s="1"/>
  <c r="Z483" i="3"/>
  <c r="Q482" i="3"/>
  <c r="AF417" i="4" l="1"/>
  <c r="AB416" i="4"/>
  <c r="Q483" i="4"/>
  <c r="W480" i="2"/>
  <c r="W479" i="2"/>
  <c r="R485" i="4"/>
  <c r="O484" i="4"/>
  <c r="AA483" i="4"/>
  <c r="I485" i="3"/>
  <c r="J486" i="3"/>
  <c r="N485" i="3"/>
  <c r="X485" i="3" s="1"/>
  <c r="M485" i="3"/>
  <c r="Z484" i="3" s="1"/>
  <c r="L485" i="3"/>
  <c r="K485" i="3"/>
  <c r="M485" i="2"/>
  <c r="Z484" i="2" s="1"/>
  <c r="L485" i="2"/>
  <c r="K485" i="2"/>
  <c r="I485" i="2"/>
  <c r="J486" i="2"/>
  <c r="N485" i="2"/>
  <c r="Q483" i="2"/>
  <c r="AF418" i="2"/>
  <c r="AB417" i="2"/>
  <c r="AC482" i="3"/>
  <c r="S482" i="3"/>
  <c r="T482" i="3" s="1"/>
  <c r="W481" i="3" s="1"/>
  <c r="AC482" i="2"/>
  <c r="S482" i="2"/>
  <c r="M485" i="4"/>
  <c r="Z484" i="4" s="1"/>
  <c r="L485" i="4"/>
  <c r="K485" i="4"/>
  <c r="I485" i="4"/>
  <c r="N485" i="4"/>
  <c r="J486" i="4"/>
  <c r="Q483" i="3"/>
  <c r="AC482" i="4"/>
  <c r="S482" i="4"/>
  <c r="T482" i="4" s="1"/>
  <c r="X484" i="4"/>
  <c r="R485" i="3"/>
  <c r="O484" i="3"/>
  <c r="AA483" i="3"/>
  <c r="W480" i="4"/>
  <c r="R485" i="2"/>
  <c r="O484" i="2"/>
  <c r="AA483" i="2"/>
  <c r="AF416" i="4" l="1"/>
  <c r="AB415" i="4"/>
  <c r="X485" i="4"/>
  <c r="Q484" i="4"/>
  <c r="Q484" i="3"/>
  <c r="R486" i="3"/>
  <c r="O485" i="3"/>
  <c r="AA484" i="3"/>
  <c r="AC483" i="4"/>
  <c r="S483" i="4"/>
  <c r="T483" i="4" s="1"/>
  <c r="R486" i="2"/>
  <c r="O485" i="2"/>
  <c r="AA484" i="2"/>
  <c r="O485" i="4"/>
  <c r="R486" i="4"/>
  <c r="AA484" i="4"/>
  <c r="AF417" i="2"/>
  <c r="AB416" i="2"/>
  <c r="J487" i="2"/>
  <c r="N486" i="2"/>
  <c r="M486" i="2"/>
  <c r="Z485" i="2" s="1"/>
  <c r="L486" i="2"/>
  <c r="K486" i="2"/>
  <c r="I486" i="2"/>
  <c r="T482" i="2"/>
  <c r="AC483" i="3"/>
  <c r="S483" i="3"/>
  <c r="T483" i="3" s="1"/>
  <c r="X485" i="2"/>
  <c r="W482" i="3"/>
  <c r="Q484" i="2"/>
  <c r="W481" i="4"/>
  <c r="J487" i="4"/>
  <c r="N486" i="4"/>
  <c r="M486" i="4"/>
  <c r="Z485" i="4" s="1"/>
  <c r="L486" i="4"/>
  <c r="I486" i="4"/>
  <c r="K486" i="4"/>
  <c r="AC483" i="2"/>
  <c r="S483" i="2"/>
  <c r="T483" i="2" s="1"/>
  <c r="M486" i="3"/>
  <c r="Z485" i="3" s="1"/>
  <c r="L486" i="3"/>
  <c r="K486" i="3"/>
  <c r="I486" i="3"/>
  <c r="X486" i="3"/>
  <c r="J487" i="3"/>
  <c r="N486" i="3"/>
  <c r="AF415" i="4" l="1"/>
  <c r="AB414" i="4"/>
  <c r="Q485" i="2"/>
  <c r="AF416" i="2"/>
  <c r="AB415" i="2"/>
  <c r="R487" i="2"/>
  <c r="O486" i="2"/>
  <c r="AA485" i="2"/>
  <c r="AC484" i="3"/>
  <c r="S484" i="3"/>
  <c r="R487" i="4"/>
  <c r="O486" i="4"/>
  <c r="AA485" i="4"/>
  <c r="J488" i="3"/>
  <c r="N487" i="3"/>
  <c r="M487" i="3"/>
  <c r="L487" i="3"/>
  <c r="X487" i="3" s="1"/>
  <c r="K487" i="3"/>
  <c r="I487" i="3"/>
  <c r="W482" i="2"/>
  <c r="W481" i="2"/>
  <c r="R487" i="3"/>
  <c r="O486" i="3"/>
  <c r="AA485" i="3"/>
  <c r="W482" i="4"/>
  <c r="Q485" i="4"/>
  <c r="AC484" i="4"/>
  <c r="S484" i="4"/>
  <c r="T484" i="4" s="1"/>
  <c r="Z486" i="3"/>
  <c r="K487" i="4"/>
  <c r="I487" i="4"/>
  <c r="J488" i="4"/>
  <c r="N487" i="4"/>
  <c r="M487" i="4"/>
  <c r="Z486" i="4" s="1"/>
  <c r="L487" i="4"/>
  <c r="K487" i="2"/>
  <c r="I487" i="2"/>
  <c r="J488" i="2"/>
  <c r="N487" i="2"/>
  <c r="M487" i="2"/>
  <c r="Z486" i="2" s="1"/>
  <c r="L487" i="2"/>
  <c r="AC484" i="2"/>
  <c r="S484" i="2"/>
  <c r="T484" i="2" s="1"/>
  <c r="X486" i="4"/>
  <c r="X486" i="2"/>
  <c r="Q485" i="3"/>
  <c r="AF414" i="4" l="1"/>
  <c r="AB413" i="4"/>
  <c r="X487" i="4"/>
  <c r="Q486" i="4"/>
  <c r="Q486" i="2"/>
  <c r="Q486" i="3"/>
  <c r="T484" i="3"/>
  <c r="R488" i="2"/>
  <c r="O487" i="2"/>
  <c r="AA486" i="2"/>
  <c r="N488" i="4"/>
  <c r="M488" i="4"/>
  <c r="Z487" i="4" s="1"/>
  <c r="L488" i="4"/>
  <c r="K488" i="4"/>
  <c r="I488" i="4"/>
  <c r="J489" i="4"/>
  <c r="K488" i="3"/>
  <c r="I488" i="3"/>
  <c r="J489" i="3"/>
  <c r="N488" i="3"/>
  <c r="M488" i="3"/>
  <c r="Z487" i="3" s="1"/>
  <c r="L488" i="3"/>
  <c r="AF415" i="2"/>
  <c r="AB414" i="2"/>
  <c r="Z487" i="2"/>
  <c r="AC485" i="3"/>
  <c r="S485" i="3"/>
  <c r="T485" i="3" s="1"/>
  <c r="W483" i="4"/>
  <c r="W483" i="2"/>
  <c r="N488" i="2"/>
  <c r="M488" i="2"/>
  <c r="L488" i="2"/>
  <c r="K488" i="2"/>
  <c r="I488" i="2"/>
  <c r="X488" i="2"/>
  <c r="J489" i="2"/>
  <c r="X487" i="2"/>
  <c r="R488" i="4"/>
  <c r="O487" i="4"/>
  <c r="AA486" i="4"/>
  <c r="AC485" i="4"/>
  <c r="S485" i="4"/>
  <c r="T485" i="4" s="1"/>
  <c r="R488" i="3"/>
  <c r="O487" i="3"/>
  <c r="AA486" i="3"/>
  <c r="AC485" i="2"/>
  <c r="S485" i="2"/>
  <c r="T485" i="2" s="1"/>
  <c r="W484" i="2" s="1"/>
  <c r="AF413" i="4" l="1"/>
  <c r="AB412" i="4"/>
  <c r="W484" i="4"/>
  <c r="R489" i="3"/>
  <c r="O488" i="3"/>
  <c r="AA487" i="3"/>
  <c r="Q487" i="2"/>
  <c r="AF414" i="2"/>
  <c r="AB413" i="2"/>
  <c r="I489" i="4"/>
  <c r="J490" i="4"/>
  <c r="N489" i="4"/>
  <c r="M489" i="4"/>
  <c r="Z488" i="4" s="1"/>
  <c r="L489" i="4"/>
  <c r="K489" i="4"/>
  <c r="W484" i="3"/>
  <c r="W483" i="3"/>
  <c r="AC486" i="2"/>
  <c r="S486" i="2"/>
  <c r="I489" i="2"/>
  <c r="J490" i="2"/>
  <c r="N489" i="2"/>
  <c r="M489" i="2"/>
  <c r="Z488" i="2" s="1"/>
  <c r="L489" i="2"/>
  <c r="X489" i="2" s="1"/>
  <c r="K489" i="2"/>
  <c r="Q487" i="4"/>
  <c r="N489" i="3"/>
  <c r="M489" i="3"/>
  <c r="Z488" i="3" s="1"/>
  <c r="L489" i="3"/>
  <c r="X489" i="3" s="1"/>
  <c r="K489" i="3"/>
  <c r="I489" i="3"/>
  <c r="J490" i="3"/>
  <c r="R489" i="4"/>
  <c r="O488" i="4"/>
  <c r="AA487" i="4"/>
  <c r="Q487" i="3"/>
  <c r="X488" i="3"/>
  <c r="X488" i="4"/>
  <c r="AC486" i="3"/>
  <c r="S486" i="3"/>
  <c r="AC486" i="4"/>
  <c r="S486" i="4"/>
  <c r="T486" i="4" s="1"/>
  <c r="W485" i="4" s="1"/>
  <c r="R489" i="2"/>
  <c r="O488" i="2"/>
  <c r="AA487" i="2"/>
  <c r="AF412" i="4" l="1"/>
  <c r="AB411" i="4"/>
  <c r="X489" i="4"/>
  <c r="T486" i="3"/>
  <c r="AC487" i="3"/>
  <c r="S487" i="3"/>
  <c r="L490" i="2"/>
  <c r="K490" i="2"/>
  <c r="I490" i="2"/>
  <c r="X490" i="2"/>
  <c r="J491" i="2"/>
  <c r="N490" i="2"/>
  <c r="M490" i="2"/>
  <c r="Z489" i="2" s="1"/>
  <c r="AF413" i="2"/>
  <c r="AB412" i="2"/>
  <c r="Q488" i="3"/>
  <c r="Q488" i="4"/>
  <c r="AC487" i="4"/>
  <c r="S487" i="4"/>
  <c r="T487" i="4" s="1"/>
  <c r="L490" i="4"/>
  <c r="K490" i="4"/>
  <c r="I490" i="4"/>
  <c r="J491" i="4"/>
  <c r="N490" i="4"/>
  <c r="M490" i="4"/>
  <c r="Z489" i="4" s="1"/>
  <c r="R490" i="2"/>
  <c r="O489" i="2"/>
  <c r="AA488" i="2"/>
  <c r="Q488" i="2"/>
  <c r="R490" i="3"/>
  <c r="O489" i="3"/>
  <c r="AA488" i="3"/>
  <c r="AC487" i="2"/>
  <c r="S487" i="2"/>
  <c r="I490" i="3"/>
  <c r="J491" i="3"/>
  <c r="N490" i="3"/>
  <c r="M490" i="3"/>
  <c r="Z489" i="3" s="1"/>
  <c r="L490" i="3"/>
  <c r="K490" i="3"/>
  <c r="T486" i="2"/>
  <c r="R490" i="4"/>
  <c r="O489" i="4"/>
  <c r="AA488" i="4"/>
  <c r="X490" i="4" l="1"/>
  <c r="AF411" i="4"/>
  <c r="AB410" i="4"/>
  <c r="W486" i="4"/>
  <c r="J492" i="4"/>
  <c r="N491" i="4"/>
  <c r="M491" i="4"/>
  <c r="Z490" i="4" s="1"/>
  <c r="L491" i="4"/>
  <c r="K491" i="4"/>
  <c r="I491" i="4"/>
  <c r="AF412" i="2"/>
  <c r="AB411" i="2"/>
  <c r="J492" i="2"/>
  <c r="N491" i="2"/>
  <c r="M491" i="2"/>
  <c r="Z490" i="2" s="1"/>
  <c r="L491" i="2"/>
  <c r="K491" i="2"/>
  <c r="I491" i="2"/>
  <c r="Q489" i="2"/>
  <c r="Q489" i="3"/>
  <c r="W485" i="3"/>
  <c r="Q489" i="4"/>
  <c r="R491" i="2"/>
  <c r="O490" i="2"/>
  <c r="AA489" i="2"/>
  <c r="L491" i="3"/>
  <c r="K491" i="3"/>
  <c r="I491" i="3"/>
  <c r="J492" i="3"/>
  <c r="N491" i="3"/>
  <c r="M491" i="3"/>
  <c r="Z490" i="3" s="1"/>
  <c r="AC488" i="2"/>
  <c r="S488" i="2"/>
  <c r="T488" i="2" s="1"/>
  <c r="AC488" i="4"/>
  <c r="S488" i="4"/>
  <c r="T488" i="4" s="1"/>
  <c r="W487" i="4" s="1"/>
  <c r="R491" i="3"/>
  <c r="O490" i="3"/>
  <c r="AA489" i="3"/>
  <c r="R491" i="4"/>
  <c r="O490" i="4"/>
  <c r="AA489" i="4"/>
  <c r="T487" i="2"/>
  <c r="X490" i="3"/>
  <c r="T487" i="3"/>
  <c r="W486" i="3" s="1"/>
  <c r="W486" i="2"/>
  <c r="W485" i="2"/>
  <c r="AC488" i="3"/>
  <c r="S488" i="3"/>
  <c r="AF410" i="4" l="1"/>
  <c r="AB409" i="4"/>
  <c r="AF411" i="2"/>
  <c r="AB410" i="2"/>
  <c r="AC489" i="4"/>
  <c r="S489" i="4"/>
  <c r="T489" i="4" s="1"/>
  <c r="R492" i="4"/>
  <c r="O491" i="4"/>
  <c r="AA490" i="4"/>
  <c r="Q490" i="4"/>
  <c r="AC489" i="2"/>
  <c r="S489" i="2"/>
  <c r="X491" i="4"/>
  <c r="I492" i="4"/>
  <c r="J493" i="4"/>
  <c r="N492" i="4"/>
  <c r="M492" i="4"/>
  <c r="Z491" i="4" s="1"/>
  <c r="L492" i="4"/>
  <c r="K492" i="4"/>
  <c r="W487" i="2"/>
  <c r="R492" i="2"/>
  <c r="O491" i="2"/>
  <c r="AA490" i="2"/>
  <c r="Q490" i="2"/>
  <c r="X491" i="2"/>
  <c r="R492" i="3"/>
  <c r="O491" i="3"/>
  <c r="AA490" i="3"/>
  <c r="AC489" i="3"/>
  <c r="S489" i="3"/>
  <c r="Q490" i="3"/>
  <c r="J493" i="3"/>
  <c r="N492" i="3"/>
  <c r="M492" i="3"/>
  <c r="Z491" i="3" s="1"/>
  <c r="L492" i="3"/>
  <c r="K492" i="3"/>
  <c r="I492" i="3"/>
  <c r="T488" i="3"/>
  <c r="X491" i="3"/>
  <c r="I492" i="2"/>
  <c r="J493" i="2"/>
  <c r="N492" i="2"/>
  <c r="M492" i="2"/>
  <c r="Z491" i="2" s="1"/>
  <c r="L492" i="2"/>
  <c r="X492" i="2" s="1"/>
  <c r="K492" i="2"/>
  <c r="X492" i="4" l="1"/>
  <c r="AF409" i="4"/>
  <c r="AB408" i="4"/>
  <c r="W488" i="4"/>
  <c r="M493" i="4"/>
  <c r="Z492" i="4" s="1"/>
  <c r="L493" i="4"/>
  <c r="K493" i="4"/>
  <c r="I493" i="4"/>
  <c r="N493" i="4"/>
  <c r="J494" i="4"/>
  <c r="AC490" i="3"/>
  <c r="S490" i="3"/>
  <c r="T490" i="3" s="1"/>
  <c r="Q491" i="3"/>
  <c r="Q491" i="2"/>
  <c r="AC490" i="4"/>
  <c r="S490" i="4"/>
  <c r="T490" i="4" s="1"/>
  <c r="W489" i="4" s="1"/>
  <c r="AF410" i="2"/>
  <c r="AB409" i="2"/>
  <c r="R493" i="3"/>
  <c r="O492" i="3"/>
  <c r="AA491" i="3"/>
  <c r="T489" i="3"/>
  <c r="W488" i="3" s="1"/>
  <c r="R493" i="4"/>
  <c r="O492" i="4"/>
  <c r="AA491" i="4"/>
  <c r="Q491" i="4"/>
  <c r="N493" i="2"/>
  <c r="M493" i="2"/>
  <c r="Z492" i="2" s="1"/>
  <c r="L493" i="2"/>
  <c r="K493" i="2"/>
  <c r="I493" i="2"/>
  <c r="J494" i="2"/>
  <c r="I493" i="3"/>
  <c r="J494" i="3"/>
  <c r="N493" i="3"/>
  <c r="M493" i="3"/>
  <c r="Z492" i="3" s="1"/>
  <c r="L493" i="3"/>
  <c r="X493" i="3" s="1"/>
  <c r="K493" i="3"/>
  <c r="T489" i="2"/>
  <c r="AC490" i="2"/>
  <c r="S490" i="2"/>
  <c r="T490" i="2" s="1"/>
  <c r="X492" i="3"/>
  <c r="W487" i="3"/>
  <c r="R493" i="2"/>
  <c r="O492" i="2"/>
  <c r="AA491" i="2"/>
  <c r="AF408" i="4" l="1"/>
  <c r="AB407" i="4"/>
  <c r="W490" i="2"/>
  <c r="AC491" i="4"/>
  <c r="S491" i="4"/>
  <c r="Q492" i="3"/>
  <c r="M494" i="3"/>
  <c r="Z493" i="3" s="1"/>
  <c r="L494" i="3"/>
  <c r="K494" i="3"/>
  <c r="I494" i="3"/>
  <c r="X494" i="3"/>
  <c r="J495" i="3"/>
  <c r="N494" i="3"/>
  <c r="Q492" i="4"/>
  <c r="AC491" i="2"/>
  <c r="S491" i="2"/>
  <c r="T491" i="2" s="1"/>
  <c r="AF409" i="2"/>
  <c r="AB408" i="2"/>
  <c r="Q492" i="2"/>
  <c r="R494" i="2"/>
  <c r="O493" i="2"/>
  <c r="AA492" i="2"/>
  <c r="AC491" i="3"/>
  <c r="S491" i="3"/>
  <c r="J495" i="4"/>
  <c r="N494" i="4"/>
  <c r="M494" i="4"/>
  <c r="Z493" i="4" s="1"/>
  <c r="L494" i="4"/>
  <c r="K494" i="4"/>
  <c r="I494" i="4"/>
  <c r="I494" i="2"/>
  <c r="J495" i="2"/>
  <c r="N494" i="2"/>
  <c r="M494" i="2"/>
  <c r="Z493" i="2" s="1"/>
  <c r="L494" i="2"/>
  <c r="X494" i="2" s="1"/>
  <c r="K494" i="2"/>
  <c r="W489" i="3"/>
  <c r="R494" i="4"/>
  <c r="O493" i="4"/>
  <c r="AA492" i="4"/>
  <c r="W489" i="2"/>
  <c r="W488" i="2"/>
  <c r="R494" i="3"/>
  <c r="O493" i="3"/>
  <c r="AA492" i="3"/>
  <c r="X493" i="2"/>
  <c r="X493" i="4"/>
  <c r="X494" i="4" l="1"/>
  <c r="AF407" i="4"/>
  <c r="AB406" i="4"/>
  <c r="T491" i="4"/>
  <c r="AC492" i="2"/>
  <c r="S492" i="2"/>
  <c r="J496" i="3"/>
  <c r="N495" i="3"/>
  <c r="M495" i="3"/>
  <c r="Z494" i="3" s="1"/>
  <c r="L495" i="3"/>
  <c r="K495" i="3"/>
  <c r="I495" i="3"/>
  <c r="R495" i="4"/>
  <c r="O494" i="4"/>
  <c r="AA493" i="4"/>
  <c r="T491" i="3"/>
  <c r="AF408" i="2"/>
  <c r="AB407" i="2"/>
  <c r="R495" i="2"/>
  <c r="O494" i="2"/>
  <c r="AA493" i="2"/>
  <c r="AC492" i="4"/>
  <c r="S492" i="4"/>
  <c r="T492" i="4" s="1"/>
  <c r="W491" i="4" s="1"/>
  <c r="AC492" i="3"/>
  <c r="S492" i="3"/>
  <c r="T492" i="3" s="1"/>
  <c r="L495" i="2"/>
  <c r="K495" i="2"/>
  <c r="I495" i="2"/>
  <c r="J496" i="2"/>
  <c r="N495" i="2"/>
  <c r="M495" i="2"/>
  <c r="Z494" i="2" s="1"/>
  <c r="Q493" i="4"/>
  <c r="Q493" i="3"/>
  <c r="R495" i="3"/>
  <c r="O494" i="3"/>
  <c r="AA493" i="3"/>
  <c r="K495" i="4"/>
  <c r="I495" i="4"/>
  <c r="J496" i="4"/>
  <c r="N495" i="4"/>
  <c r="M495" i="4"/>
  <c r="Z494" i="4" s="1"/>
  <c r="L495" i="4"/>
  <c r="Q493" i="2"/>
  <c r="AF406" i="4" l="1"/>
  <c r="AB405" i="4"/>
  <c r="W490" i="4"/>
  <c r="X495" i="4"/>
  <c r="R496" i="2"/>
  <c r="O495" i="2"/>
  <c r="AA494" i="2"/>
  <c r="W491" i="3"/>
  <c r="W490" i="3"/>
  <c r="R496" i="3"/>
  <c r="O495" i="3"/>
  <c r="AA494" i="3"/>
  <c r="T492" i="2"/>
  <c r="N496" i="4"/>
  <c r="M496" i="4"/>
  <c r="Z495" i="4" s="1"/>
  <c r="L496" i="4"/>
  <c r="K496" i="4"/>
  <c r="I496" i="4"/>
  <c r="J497" i="4"/>
  <c r="AC493" i="3"/>
  <c r="S493" i="3"/>
  <c r="T493" i="3" s="1"/>
  <c r="W492" i="3" s="1"/>
  <c r="Q494" i="4"/>
  <c r="AC493" i="2"/>
  <c r="S493" i="2"/>
  <c r="T493" i="2" s="1"/>
  <c r="Q494" i="2"/>
  <c r="Q494" i="3"/>
  <c r="J497" i="2"/>
  <c r="N496" i="2"/>
  <c r="M496" i="2"/>
  <c r="Z495" i="2" s="1"/>
  <c r="L496" i="2"/>
  <c r="K496" i="2"/>
  <c r="I496" i="2"/>
  <c r="K496" i="3"/>
  <c r="I496" i="3"/>
  <c r="J497" i="3"/>
  <c r="N496" i="3"/>
  <c r="M496" i="3"/>
  <c r="Z495" i="3" s="1"/>
  <c r="L496" i="3"/>
  <c r="X495" i="2"/>
  <c r="AF407" i="2"/>
  <c r="AB406" i="2"/>
  <c r="X495" i="3"/>
  <c r="X496" i="3" s="1"/>
  <c r="R496" i="4"/>
  <c r="O495" i="4"/>
  <c r="AA494" i="4"/>
  <c r="AC493" i="4"/>
  <c r="S493" i="4"/>
  <c r="T493" i="4" s="1"/>
  <c r="W492" i="4" s="1"/>
  <c r="X496" i="4" l="1"/>
  <c r="AF405" i="4"/>
  <c r="AB404" i="4"/>
  <c r="I497" i="4"/>
  <c r="J498" i="4"/>
  <c r="N497" i="4"/>
  <c r="M497" i="4"/>
  <c r="Z496" i="4" s="1"/>
  <c r="L497" i="4"/>
  <c r="K497" i="4"/>
  <c r="I497" i="2"/>
  <c r="J498" i="2"/>
  <c r="N497" i="2"/>
  <c r="M497" i="2"/>
  <c r="Z496" i="2" s="1"/>
  <c r="L497" i="2"/>
  <c r="X497" i="2" s="1"/>
  <c r="K497" i="2"/>
  <c r="W492" i="2"/>
  <c r="W491" i="2"/>
  <c r="AC494" i="3"/>
  <c r="S494" i="3"/>
  <c r="T494" i="3" s="1"/>
  <c r="Q495" i="2"/>
  <c r="Q495" i="3"/>
  <c r="R497" i="2"/>
  <c r="O496" i="2"/>
  <c r="AA495" i="2"/>
  <c r="N497" i="3"/>
  <c r="M497" i="3"/>
  <c r="Z496" i="3" s="1"/>
  <c r="L497" i="3"/>
  <c r="K497" i="3"/>
  <c r="I497" i="3"/>
  <c r="J498" i="3"/>
  <c r="R497" i="3"/>
  <c r="O496" i="3"/>
  <c r="AA495" i="3"/>
  <c r="AC494" i="2"/>
  <c r="S494" i="2"/>
  <c r="T494" i="2" s="1"/>
  <c r="Q495" i="4"/>
  <c r="AF406" i="2"/>
  <c r="AB405" i="2"/>
  <c r="X496" i="2"/>
  <c r="AC494" i="4"/>
  <c r="S494" i="4"/>
  <c r="T494" i="4" s="1"/>
  <c r="R497" i="4"/>
  <c r="O496" i="4"/>
  <c r="AA495" i="4"/>
  <c r="AF404" i="4" l="1"/>
  <c r="AB403" i="4"/>
  <c r="W493" i="4"/>
  <c r="Q496" i="3"/>
  <c r="AC495" i="2"/>
  <c r="S495" i="2"/>
  <c r="T495" i="2" s="1"/>
  <c r="M498" i="2"/>
  <c r="L498" i="2"/>
  <c r="K498" i="2"/>
  <c r="I498" i="2"/>
  <c r="J499" i="2"/>
  <c r="N498" i="2"/>
  <c r="R498" i="4"/>
  <c r="O497" i="4"/>
  <c r="AA496" i="4"/>
  <c r="R498" i="3"/>
  <c r="O497" i="3"/>
  <c r="AA496" i="3"/>
  <c r="W493" i="3"/>
  <c r="AC495" i="4"/>
  <c r="S495" i="4"/>
  <c r="Q496" i="4"/>
  <c r="I498" i="3"/>
  <c r="J499" i="3"/>
  <c r="N498" i="3"/>
  <c r="M498" i="3"/>
  <c r="Z497" i="3" s="1"/>
  <c r="L498" i="3"/>
  <c r="K498" i="3"/>
  <c r="W494" i="2"/>
  <c r="R498" i="2"/>
  <c r="O497" i="2"/>
  <c r="AA496" i="2"/>
  <c r="X497" i="3"/>
  <c r="X498" i="3" s="1"/>
  <c r="AC495" i="3"/>
  <c r="S495" i="3"/>
  <c r="T495" i="3" s="1"/>
  <c r="L498" i="4"/>
  <c r="K498" i="4"/>
  <c r="I498" i="4"/>
  <c r="J499" i="4"/>
  <c r="N498" i="4"/>
  <c r="M498" i="4"/>
  <c r="Z497" i="4" s="1"/>
  <c r="Q496" i="2"/>
  <c r="W493" i="2"/>
  <c r="AF405" i="2"/>
  <c r="AB404" i="2"/>
  <c r="Z497" i="2"/>
  <c r="X497" i="4"/>
  <c r="AF403" i="4" l="1"/>
  <c r="AB402" i="4"/>
  <c r="T495" i="4"/>
  <c r="X498" i="4"/>
  <c r="W494" i="3"/>
  <c r="R499" i="2"/>
  <c r="O498" i="2"/>
  <c r="AA497" i="2"/>
  <c r="Q497" i="2"/>
  <c r="AC496" i="4"/>
  <c r="S496" i="4"/>
  <c r="T496" i="4" s="1"/>
  <c r="Q497" i="3"/>
  <c r="AC496" i="3"/>
  <c r="S496" i="3"/>
  <c r="T496" i="3" s="1"/>
  <c r="J500" i="4"/>
  <c r="N499" i="4"/>
  <c r="M499" i="4"/>
  <c r="Z498" i="4" s="1"/>
  <c r="L499" i="4"/>
  <c r="K499" i="4"/>
  <c r="I499" i="4"/>
  <c r="W495" i="4"/>
  <c r="AC496" i="2"/>
  <c r="S496" i="2"/>
  <c r="T496" i="2" s="1"/>
  <c r="AF404" i="2"/>
  <c r="AB403" i="2"/>
  <c r="J500" i="2"/>
  <c r="N499" i="2"/>
  <c r="M499" i="2"/>
  <c r="Z498" i="2" s="1"/>
  <c r="L499" i="2"/>
  <c r="X499" i="2" s="1"/>
  <c r="K499" i="2"/>
  <c r="I499" i="2"/>
  <c r="W495" i="2"/>
  <c r="L499" i="3"/>
  <c r="K499" i="3"/>
  <c r="I499" i="3"/>
  <c r="X499" i="3"/>
  <c r="J500" i="3"/>
  <c r="N499" i="3"/>
  <c r="M499" i="3"/>
  <c r="Z498" i="3" s="1"/>
  <c r="R499" i="4"/>
  <c r="O498" i="4"/>
  <c r="AA497" i="4"/>
  <c r="X498" i="2"/>
  <c r="R499" i="3"/>
  <c r="O498" i="3"/>
  <c r="AA497" i="3"/>
  <c r="Q497" i="4"/>
  <c r="AF402" i="4" l="1"/>
  <c r="AB401" i="4"/>
  <c r="W494" i="4"/>
  <c r="K500" i="2"/>
  <c r="I500" i="2"/>
  <c r="J501" i="2"/>
  <c r="N500" i="2"/>
  <c r="M500" i="2"/>
  <c r="Z499" i="2" s="1"/>
  <c r="L500" i="2"/>
  <c r="X500" i="2" s="1"/>
  <c r="R500" i="4"/>
  <c r="O499" i="4"/>
  <c r="AA498" i="4"/>
  <c r="R500" i="2"/>
  <c r="O499" i="2"/>
  <c r="AA498" i="2"/>
  <c r="Q498" i="4"/>
  <c r="R500" i="3"/>
  <c r="O499" i="3"/>
  <c r="AA498" i="3"/>
  <c r="AC497" i="2"/>
  <c r="S497" i="2"/>
  <c r="AF403" i="2"/>
  <c r="AB402" i="2"/>
  <c r="AC497" i="4"/>
  <c r="S497" i="4"/>
  <c r="T497" i="4" s="1"/>
  <c r="W496" i="4" s="1"/>
  <c r="W495" i="3"/>
  <c r="X499" i="4"/>
  <c r="AC497" i="3"/>
  <c r="S497" i="3"/>
  <c r="T497" i="3" s="1"/>
  <c r="Q498" i="3"/>
  <c r="J501" i="3"/>
  <c r="N500" i="3"/>
  <c r="M500" i="3"/>
  <c r="Z499" i="3" s="1"/>
  <c r="L500" i="3"/>
  <c r="K500" i="3"/>
  <c r="I500" i="3"/>
  <c r="I500" i="4"/>
  <c r="J501" i="4"/>
  <c r="N500" i="4"/>
  <c r="M500" i="4"/>
  <c r="Z499" i="4" s="1"/>
  <c r="L500" i="4"/>
  <c r="K500" i="4"/>
  <c r="Q498" i="2"/>
  <c r="AF401" i="4" l="1"/>
  <c r="AB400" i="4"/>
  <c r="R501" i="4"/>
  <c r="O500" i="4"/>
  <c r="AA499" i="4"/>
  <c r="AF402" i="2"/>
  <c r="AB401" i="2"/>
  <c r="Q499" i="3"/>
  <c r="W496" i="3"/>
  <c r="N501" i="2"/>
  <c r="M501" i="2"/>
  <c r="Z500" i="2" s="1"/>
  <c r="L501" i="2"/>
  <c r="K501" i="2"/>
  <c r="I501" i="2"/>
  <c r="J502" i="2"/>
  <c r="R501" i="3"/>
  <c r="O500" i="3"/>
  <c r="AA499" i="3"/>
  <c r="AC498" i="3"/>
  <c r="S498" i="3"/>
  <c r="T498" i="3" s="1"/>
  <c r="W497" i="3" s="1"/>
  <c r="T497" i="2"/>
  <c r="AC498" i="4"/>
  <c r="S498" i="4"/>
  <c r="T498" i="4" s="1"/>
  <c r="M501" i="4"/>
  <c r="Z500" i="4" s="1"/>
  <c r="L501" i="4"/>
  <c r="K501" i="4"/>
  <c r="I501" i="4"/>
  <c r="J502" i="4"/>
  <c r="N501" i="4"/>
  <c r="X500" i="3"/>
  <c r="X501" i="3" s="1"/>
  <c r="Q499" i="4"/>
  <c r="R501" i="2"/>
  <c r="O500" i="2"/>
  <c r="AA499" i="2"/>
  <c r="X500" i="4"/>
  <c r="AC498" i="2"/>
  <c r="S498" i="2"/>
  <c r="T498" i="2" s="1"/>
  <c r="I501" i="3"/>
  <c r="J502" i="3"/>
  <c r="N501" i="3"/>
  <c r="M501" i="3"/>
  <c r="Z500" i="3" s="1"/>
  <c r="L501" i="3"/>
  <c r="K501" i="3"/>
  <c r="Q499" i="2"/>
  <c r="AF400" i="4" l="1"/>
  <c r="AB399" i="4"/>
  <c r="AF399" i="4" s="1"/>
  <c r="W497" i="4"/>
  <c r="R502" i="2"/>
  <c r="O501" i="2"/>
  <c r="AA500" i="2"/>
  <c r="Q500" i="4"/>
  <c r="I502" i="2"/>
  <c r="J503" i="2"/>
  <c r="N502" i="2"/>
  <c r="M502" i="2"/>
  <c r="Z501" i="2" s="1"/>
  <c r="L502" i="2"/>
  <c r="X502" i="2" s="1"/>
  <c r="K502" i="2"/>
  <c r="X501" i="2"/>
  <c r="R502" i="4"/>
  <c r="O501" i="4"/>
  <c r="AA500" i="4"/>
  <c r="R502" i="3"/>
  <c r="O501" i="3"/>
  <c r="AA500" i="3"/>
  <c r="M502" i="3"/>
  <c r="L502" i="3"/>
  <c r="K502" i="3"/>
  <c r="I502" i="3"/>
  <c r="X502" i="3"/>
  <c r="J503" i="3"/>
  <c r="N502" i="3"/>
  <c r="AC499" i="2"/>
  <c r="S499" i="2"/>
  <c r="T499" i="2" s="1"/>
  <c r="J503" i="4"/>
  <c r="N502" i="4"/>
  <c r="M502" i="4"/>
  <c r="Z501" i="4" s="1"/>
  <c r="L502" i="4"/>
  <c r="K502" i="4"/>
  <c r="I502" i="4"/>
  <c r="W497" i="2"/>
  <c r="W496" i="2"/>
  <c r="AC499" i="3"/>
  <c r="S499" i="3"/>
  <c r="T499" i="3" s="1"/>
  <c r="W498" i="3" s="1"/>
  <c r="Q500" i="2"/>
  <c r="Z501" i="3"/>
  <c r="AC499" i="4"/>
  <c r="S499" i="4"/>
  <c r="X501" i="4"/>
  <c r="Q500" i="3"/>
  <c r="AF401" i="2"/>
  <c r="AB400" i="2"/>
  <c r="T499" i="4" l="1"/>
  <c r="X502" i="4"/>
  <c r="Z502" i="2"/>
  <c r="AC500" i="3"/>
  <c r="S500" i="3"/>
  <c r="T500" i="3" s="1"/>
  <c r="AC500" i="2"/>
  <c r="S500" i="2"/>
  <c r="L503" i="2"/>
  <c r="K503" i="2"/>
  <c r="I503" i="2"/>
  <c r="J504" i="2"/>
  <c r="N503" i="2"/>
  <c r="M503" i="2"/>
  <c r="AC500" i="4"/>
  <c r="S500" i="4"/>
  <c r="T500" i="4" s="1"/>
  <c r="Q501" i="3"/>
  <c r="Q501" i="2"/>
  <c r="J504" i="3"/>
  <c r="N503" i="3"/>
  <c r="M503" i="3"/>
  <c r="L503" i="3"/>
  <c r="X503" i="3" s="1"/>
  <c r="K503" i="3"/>
  <c r="I503" i="3"/>
  <c r="R503" i="2"/>
  <c r="O502" i="2"/>
  <c r="AA501" i="2"/>
  <c r="R503" i="3"/>
  <c r="O502" i="3"/>
  <c r="AA501" i="3"/>
  <c r="Q501" i="4"/>
  <c r="K503" i="4"/>
  <c r="I503" i="4"/>
  <c r="J504" i="4"/>
  <c r="N503" i="4"/>
  <c r="M503" i="4"/>
  <c r="Z502" i="4" s="1"/>
  <c r="L503" i="4"/>
  <c r="W498" i="2"/>
  <c r="W499" i="3"/>
  <c r="AF400" i="2"/>
  <c r="AB399" i="2"/>
  <c r="AF399" i="2" s="1"/>
  <c r="R503" i="4"/>
  <c r="O502" i="4"/>
  <c r="AA501" i="4"/>
  <c r="Z502" i="3"/>
  <c r="W498" i="4"/>
  <c r="X503" i="4" l="1"/>
  <c r="N504" i="4"/>
  <c r="M504" i="4"/>
  <c r="Z503" i="4" s="1"/>
  <c r="L504" i="4"/>
  <c r="K504" i="4"/>
  <c r="I504" i="4"/>
  <c r="J505" i="4"/>
  <c r="R504" i="2"/>
  <c r="O503" i="2"/>
  <c r="AA502" i="2"/>
  <c r="K504" i="3"/>
  <c r="I504" i="3"/>
  <c r="J505" i="3"/>
  <c r="N504" i="3"/>
  <c r="M504" i="3"/>
  <c r="Z503" i="3" s="1"/>
  <c r="L504" i="3"/>
  <c r="AC501" i="3"/>
  <c r="S501" i="3"/>
  <c r="T501" i="3" s="1"/>
  <c r="Q502" i="3"/>
  <c r="Q502" i="4"/>
  <c r="R504" i="4"/>
  <c r="O503" i="4"/>
  <c r="AA502" i="4"/>
  <c r="W499" i="4"/>
  <c r="J505" i="2"/>
  <c r="N504" i="2"/>
  <c r="M504" i="2"/>
  <c r="Z503" i="2" s="1"/>
  <c r="L504" i="2"/>
  <c r="K504" i="2"/>
  <c r="I504" i="2"/>
  <c r="X503" i="2"/>
  <c r="T500" i="2"/>
  <c r="Q502" i="2"/>
  <c r="R504" i="3"/>
  <c r="O503" i="3"/>
  <c r="AA502" i="3"/>
  <c r="AC501" i="2"/>
  <c r="S501" i="2"/>
  <c r="AC501" i="4"/>
  <c r="S501" i="4"/>
  <c r="T501" i="4" l="1"/>
  <c r="Q503" i="4"/>
  <c r="R505" i="3"/>
  <c r="O504" i="3"/>
  <c r="AA503" i="3"/>
  <c r="R505" i="2"/>
  <c r="O504" i="2"/>
  <c r="AA503" i="2"/>
  <c r="Q503" i="2"/>
  <c r="AC502" i="2"/>
  <c r="S502" i="2"/>
  <c r="T502" i="2" s="1"/>
  <c r="X504" i="2"/>
  <c r="AC502" i="4"/>
  <c r="S502" i="4"/>
  <c r="T502" i="4" s="1"/>
  <c r="W501" i="4" s="1"/>
  <c r="W500" i="4"/>
  <c r="N505" i="3"/>
  <c r="M505" i="3"/>
  <c r="Z504" i="3" s="1"/>
  <c r="L505" i="3"/>
  <c r="K505" i="3"/>
  <c r="I505" i="3"/>
  <c r="X505" i="3"/>
  <c r="J506" i="3"/>
  <c r="T501" i="2"/>
  <c r="W500" i="2"/>
  <c r="W499" i="2"/>
  <c r="X504" i="3"/>
  <c r="I505" i="4"/>
  <c r="J506" i="4"/>
  <c r="N505" i="4"/>
  <c r="M505" i="4"/>
  <c r="Z504" i="4" s="1"/>
  <c r="L505" i="4"/>
  <c r="K505" i="4"/>
  <c r="O504" i="4"/>
  <c r="R505" i="4"/>
  <c r="AA503" i="4"/>
  <c r="AC502" i="3"/>
  <c r="S502" i="3"/>
  <c r="T502" i="3" s="1"/>
  <c r="I505" i="2"/>
  <c r="J506" i="2"/>
  <c r="N505" i="2"/>
  <c r="M505" i="2"/>
  <c r="Z504" i="2" s="1"/>
  <c r="L505" i="2"/>
  <c r="X505" i="2" s="1"/>
  <c r="K505" i="2"/>
  <c r="Q503" i="3"/>
  <c r="W500" i="3"/>
  <c r="X504" i="4"/>
  <c r="X505" i="4" l="1"/>
  <c r="Q504" i="4"/>
  <c r="I506" i="3"/>
  <c r="J507" i="3"/>
  <c r="N506" i="3"/>
  <c r="M506" i="3"/>
  <c r="Z505" i="3" s="1"/>
  <c r="L506" i="3"/>
  <c r="X506" i="3" s="1"/>
  <c r="K506" i="3"/>
  <c r="M506" i="2"/>
  <c r="Z505" i="2" s="1"/>
  <c r="L506" i="2"/>
  <c r="K506" i="2"/>
  <c r="I506" i="2"/>
  <c r="J507" i="2"/>
  <c r="N506" i="2"/>
  <c r="AC503" i="2"/>
  <c r="S503" i="2"/>
  <c r="T503" i="2" s="1"/>
  <c r="Q504" i="3"/>
  <c r="R506" i="4"/>
  <c r="O505" i="4"/>
  <c r="AA504" i="4"/>
  <c r="W501" i="2"/>
  <c r="AC503" i="3"/>
  <c r="S503" i="3"/>
  <c r="T503" i="3" s="1"/>
  <c r="W502" i="3" s="1"/>
  <c r="AC503" i="4"/>
  <c r="S503" i="4"/>
  <c r="W501" i="3"/>
  <c r="Q504" i="2"/>
  <c r="R506" i="2"/>
  <c r="O505" i="2"/>
  <c r="AA504" i="2"/>
  <c r="L506" i="4"/>
  <c r="K506" i="4"/>
  <c r="I506" i="4"/>
  <c r="J507" i="4"/>
  <c r="N506" i="4"/>
  <c r="M506" i="4"/>
  <c r="Z505" i="4" s="1"/>
  <c r="R506" i="3"/>
  <c r="O505" i="3"/>
  <c r="AA504" i="3"/>
  <c r="T503" i="4" l="1"/>
  <c r="R507" i="2"/>
  <c r="O506" i="2"/>
  <c r="AA505" i="2"/>
  <c r="L507" i="3"/>
  <c r="K507" i="3"/>
  <c r="I507" i="3"/>
  <c r="J508" i="3"/>
  <c r="N507" i="3"/>
  <c r="M507" i="3"/>
  <c r="Z506" i="3" s="1"/>
  <c r="Q505" i="2"/>
  <c r="R507" i="4"/>
  <c r="O506" i="4"/>
  <c r="AA505" i="4"/>
  <c r="J508" i="2"/>
  <c r="N507" i="2"/>
  <c r="X507" i="2" s="1"/>
  <c r="M507" i="2"/>
  <c r="Z506" i="2" s="1"/>
  <c r="L507" i="2"/>
  <c r="K507" i="2"/>
  <c r="I507" i="2"/>
  <c r="R507" i="3"/>
  <c r="O506" i="3"/>
  <c r="AA505" i="3"/>
  <c r="AC504" i="3"/>
  <c r="S504" i="3"/>
  <c r="X506" i="2"/>
  <c r="Q505" i="3"/>
  <c r="J508" i="4"/>
  <c r="N507" i="4"/>
  <c r="M507" i="4"/>
  <c r="Z506" i="4" s="1"/>
  <c r="L507" i="4"/>
  <c r="K507" i="4"/>
  <c r="I507" i="4"/>
  <c r="AC504" i="2"/>
  <c r="S504" i="2"/>
  <c r="T504" i="2" s="1"/>
  <c r="X506" i="4"/>
  <c r="W502" i="2"/>
  <c r="Q505" i="4"/>
  <c r="AC504" i="4"/>
  <c r="S504" i="4"/>
  <c r="T504" i="4" s="1"/>
  <c r="X507" i="4" l="1"/>
  <c r="W502" i="4"/>
  <c r="R508" i="3"/>
  <c r="O507" i="3"/>
  <c r="AA506" i="3"/>
  <c r="Q506" i="3"/>
  <c r="Q506" i="4"/>
  <c r="W503" i="2"/>
  <c r="K508" i="2"/>
  <c r="I508" i="2"/>
  <c r="J509" i="2"/>
  <c r="N508" i="2"/>
  <c r="M508" i="2"/>
  <c r="Z507" i="2" s="1"/>
  <c r="L508" i="2"/>
  <c r="Q506" i="2"/>
  <c r="T504" i="3"/>
  <c r="J509" i="3"/>
  <c r="N508" i="3"/>
  <c r="M508" i="3"/>
  <c r="Z507" i="3" s="1"/>
  <c r="L508" i="3"/>
  <c r="K508" i="3"/>
  <c r="I508" i="3"/>
  <c r="X507" i="3"/>
  <c r="W504" i="2"/>
  <c r="R508" i="4"/>
  <c r="O507" i="4"/>
  <c r="AA506" i="4"/>
  <c r="AC505" i="3"/>
  <c r="S505" i="3"/>
  <c r="T505" i="3" s="1"/>
  <c r="AC505" i="2"/>
  <c r="S505" i="2"/>
  <c r="T505" i="2" s="1"/>
  <c r="I508" i="4"/>
  <c r="J509" i="4"/>
  <c r="N508" i="4"/>
  <c r="M508" i="4"/>
  <c r="Z507" i="4" s="1"/>
  <c r="L508" i="4"/>
  <c r="K508" i="4"/>
  <c r="AC505" i="4"/>
  <c r="S505" i="4"/>
  <c r="T505" i="4" s="1"/>
  <c r="W504" i="4" s="1"/>
  <c r="R508" i="2"/>
  <c r="O507" i="2"/>
  <c r="AA506" i="2"/>
  <c r="W503" i="4"/>
  <c r="R509" i="2" l="1"/>
  <c r="O508" i="2"/>
  <c r="AA507" i="2"/>
  <c r="W505" i="3"/>
  <c r="W504" i="3"/>
  <c r="W503" i="3"/>
  <c r="Q507" i="3"/>
  <c r="R509" i="3"/>
  <c r="O508" i="3"/>
  <c r="AA507" i="3"/>
  <c r="AC506" i="2"/>
  <c r="S506" i="2"/>
  <c r="T506" i="2" s="1"/>
  <c r="R509" i="4"/>
  <c r="O508" i="4"/>
  <c r="AA507" i="4"/>
  <c r="M509" i="4"/>
  <c r="Z508" i="4" s="1"/>
  <c r="L509" i="4"/>
  <c r="K509" i="4"/>
  <c r="I509" i="4"/>
  <c r="J510" i="4"/>
  <c r="N509" i="4"/>
  <c r="N509" i="2"/>
  <c r="M509" i="2"/>
  <c r="Z508" i="2" s="1"/>
  <c r="L509" i="2"/>
  <c r="K509" i="2"/>
  <c r="I509" i="2"/>
  <c r="J510" i="2"/>
  <c r="X508" i="2"/>
  <c r="X509" i="2" s="1"/>
  <c r="AC506" i="4"/>
  <c r="S506" i="4"/>
  <c r="T506" i="4" s="1"/>
  <c r="Q507" i="2"/>
  <c r="X508" i="4"/>
  <c r="Q507" i="4"/>
  <c r="X508" i="3"/>
  <c r="X509" i="3" s="1"/>
  <c r="I509" i="3"/>
  <c r="J510" i="3"/>
  <c r="N509" i="3"/>
  <c r="M509" i="3"/>
  <c r="Z508" i="3" s="1"/>
  <c r="L509" i="3"/>
  <c r="K509" i="3"/>
  <c r="AC506" i="3"/>
  <c r="S506" i="3"/>
  <c r="T506" i="3" s="1"/>
  <c r="AC507" i="4" l="1"/>
  <c r="S507" i="4"/>
  <c r="T507" i="4" s="1"/>
  <c r="AC507" i="3"/>
  <c r="S507" i="3"/>
  <c r="T507" i="3" s="1"/>
  <c r="R510" i="4"/>
  <c r="O509" i="4"/>
  <c r="AA508" i="4"/>
  <c r="M510" i="3"/>
  <c r="Z509" i="3" s="1"/>
  <c r="L510" i="3"/>
  <c r="K510" i="3"/>
  <c r="I510" i="3"/>
  <c r="X510" i="3"/>
  <c r="J511" i="3"/>
  <c r="N510" i="3"/>
  <c r="Q508" i="2"/>
  <c r="W505" i="2"/>
  <c r="J511" i="4"/>
  <c r="N510" i="4"/>
  <c r="M510" i="4"/>
  <c r="Z509" i="4" s="1"/>
  <c r="L510" i="4"/>
  <c r="K510" i="4"/>
  <c r="I510" i="4"/>
  <c r="W505" i="4"/>
  <c r="AC507" i="2"/>
  <c r="S507" i="2"/>
  <c r="T507" i="2" s="1"/>
  <c r="R510" i="2"/>
  <c r="O509" i="2"/>
  <c r="AA508" i="2"/>
  <c r="X509" i="4"/>
  <c r="W506" i="3"/>
  <c r="R510" i="3"/>
  <c r="O509" i="3"/>
  <c r="AA508" i="3"/>
  <c r="I510" i="2"/>
  <c r="J511" i="2"/>
  <c r="N510" i="2"/>
  <c r="Z510" i="2" s="1"/>
  <c r="M510" i="2"/>
  <c r="Z509" i="2" s="1"/>
  <c r="L510" i="2"/>
  <c r="X510" i="2" s="1"/>
  <c r="K510" i="2"/>
  <c r="Q508" i="4"/>
  <c r="Q508" i="3"/>
  <c r="W506" i="4" l="1"/>
  <c r="X510" i="4"/>
  <c r="K511" i="4"/>
  <c r="I511" i="4"/>
  <c r="J512" i="4"/>
  <c r="N511" i="4"/>
  <c r="M511" i="4"/>
  <c r="Z510" i="4" s="1"/>
  <c r="L511" i="4"/>
  <c r="J512" i="3"/>
  <c r="N511" i="3"/>
  <c r="M511" i="3"/>
  <c r="L511" i="3"/>
  <c r="X511" i="3" s="1"/>
  <c r="K511" i="3"/>
  <c r="I511" i="3"/>
  <c r="Q509" i="4"/>
  <c r="AC508" i="2"/>
  <c r="S508" i="2"/>
  <c r="T508" i="2" s="1"/>
  <c r="R511" i="4"/>
  <c r="O510" i="4"/>
  <c r="AA509" i="4"/>
  <c r="R511" i="3"/>
  <c r="O510" i="3"/>
  <c r="AA509" i="3"/>
  <c r="AC508" i="3"/>
  <c r="S508" i="3"/>
  <c r="T508" i="3" s="1"/>
  <c r="W507" i="3" s="1"/>
  <c r="J512" i="2"/>
  <c r="L511" i="2"/>
  <c r="K511" i="2"/>
  <c r="I511" i="2"/>
  <c r="X511" i="2"/>
  <c r="N511" i="2"/>
  <c r="M511" i="2"/>
  <c r="Z510" i="3"/>
  <c r="W506" i="2"/>
  <c r="Q509" i="3"/>
  <c r="AC508" i="4"/>
  <c r="S508" i="4"/>
  <c r="T508" i="4" s="1"/>
  <c r="W507" i="4" s="1"/>
  <c r="R511" i="2"/>
  <c r="O510" i="2"/>
  <c r="AA509" i="2"/>
  <c r="Q509" i="2"/>
  <c r="X511" i="4" l="1"/>
  <c r="K512" i="3"/>
  <c r="I512" i="3"/>
  <c r="J513" i="3"/>
  <c r="N512" i="3"/>
  <c r="X512" i="3" s="1"/>
  <c r="M512" i="3"/>
  <c r="Z511" i="3" s="1"/>
  <c r="L512" i="3"/>
  <c r="J513" i="2"/>
  <c r="N512" i="2"/>
  <c r="M512" i="2"/>
  <c r="Z511" i="2" s="1"/>
  <c r="L512" i="2"/>
  <c r="K512" i="2"/>
  <c r="I512" i="2"/>
  <c r="N512" i="4"/>
  <c r="M512" i="4"/>
  <c r="Z511" i="4" s="1"/>
  <c r="L512" i="4"/>
  <c r="K512" i="4"/>
  <c r="I512" i="4"/>
  <c r="J513" i="4"/>
  <c r="Q510" i="4"/>
  <c r="AF510" i="4"/>
  <c r="W507" i="2"/>
  <c r="R512" i="3"/>
  <c r="O511" i="3"/>
  <c r="AA510" i="3"/>
  <c r="R512" i="2"/>
  <c r="O511" i="2"/>
  <c r="AA510" i="2"/>
  <c r="Q510" i="2"/>
  <c r="AF510" i="2"/>
  <c r="Q510" i="3"/>
  <c r="R512" i="4"/>
  <c r="O511" i="4"/>
  <c r="AA510" i="4"/>
  <c r="AC509" i="2"/>
  <c r="S509" i="2"/>
  <c r="AC509" i="3"/>
  <c r="S509" i="3"/>
  <c r="AC509" i="4"/>
  <c r="S509" i="4"/>
  <c r="T509" i="4" s="1"/>
  <c r="Q511" i="4" l="1"/>
  <c r="AF511" i="4"/>
  <c r="R513" i="2"/>
  <c r="O512" i="2"/>
  <c r="AA511" i="2"/>
  <c r="R513" i="3"/>
  <c r="O512" i="3"/>
  <c r="AA511" i="3"/>
  <c r="AD510" i="4"/>
  <c r="AC510" i="4"/>
  <c r="S510" i="4"/>
  <c r="T510" i="4" s="1"/>
  <c r="AB509" i="4" s="1"/>
  <c r="AB510" i="4"/>
  <c r="R513" i="4"/>
  <c r="O512" i="4"/>
  <c r="AA511" i="4"/>
  <c r="T509" i="2"/>
  <c r="I513" i="4"/>
  <c r="J514" i="4"/>
  <c r="N513" i="4"/>
  <c r="M513" i="4"/>
  <c r="Z512" i="4" s="1"/>
  <c r="L513" i="4"/>
  <c r="K513" i="4"/>
  <c r="X512" i="4"/>
  <c r="AD510" i="2"/>
  <c r="AC510" i="2"/>
  <c r="AB510" i="2"/>
  <c r="S510" i="2"/>
  <c r="T510" i="2" s="1"/>
  <c r="K513" i="2"/>
  <c r="I513" i="2"/>
  <c r="J514" i="2"/>
  <c r="N513" i="2"/>
  <c r="M513" i="2"/>
  <c r="Z512" i="2" s="1"/>
  <c r="L513" i="2"/>
  <c r="Q511" i="3"/>
  <c r="X512" i="2"/>
  <c r="AC510" i="3"/>
  <c r="S510" i="3"/>
  <c r="AD509" i="2"/>
  <c r="AD508" i="2" s="1"/>
  <c r="AD507" i="2" s="1"/>
  <c r="AD506" i="2" s="1"/>
  <c r="AD505" i="2" s="1"/>
  <c r="AD504" i="2" s="1"/>
  <c r="AD503" i="2" s="1"/>
  <c r="AD502" i="2" s="1"/>
  <c r="AD501" i="2" s="1"/>
  <c r="AD500" i="2" s="1"/>
  <c r="AD499" i="2" s="1"/>
  <c r="AD498" i="2" s="1"/>
  <c r="AD497" i="2" s="1"/>
  <c r="AD496" i="2" s="1"/>
  <c r="AD495" i="2" s="1"/>
  <c r="AD494" i="2" s="1"/>
  <c r="AD493" i="2" s="1"/>
  <c r="AD492" i="2" s="1"/>
  <c r="AD491" i="2" s="1"/>
  <c r="AD490" i="2" s="1"/>
  <c r="AD489" i="2" s="1"/>
  <c r="AD488" i="2" s="1"/>
  <c r="AD487" i="2" s="1"/>
  <c r="AD486" i="2" s="1"/>
  <c r="AD485" i="2" s="1"/>
  <c r="AD484" i="2" s="1"/>
  <c r="AD483" i="2" s="1"/>
  <c r="AD482" i="2" s="1"/>
  <c r="AD481" i="2" s="1"/>
  <c r="AD480" i="2" s="1"/>
  <c r="AD479" i="2" s="1"/>
  <c r="AD478" i="2" s="1"/>
  <c r="AD477" i="2" s="1"/>
  <c r="AD476" i="2" s="1"/>
  <c r="AD475" i="2" s="1"/>
  <c r="AD474" i="2" s="1"/>
  <c r="AD473" i="2" s="1"/>
  <c r="AD472" i="2" s="1"/>
  <c r="AD471" i="2" s="1"/>
  <c r="AD470" i="2" s="1"/>
  <c r="AD469" i="2" s="1"/>
  <c r="AD468" i="2" s="1"/>
  <c r="AD467" i="2" s="1"/>
  <c r="AD466" i="2" s="1"/>
  <c r="AD465" i="2" s="1"/>
  <c r="AD464" i="2" s="1"/>
  <c r="AD463" i="2" s="1"/>
  <c r="AD462" i="2" s="1"/>
  <c r="AD461" i="2" s="1"/>
  <c r="AD460" i="2" s="1"/>
  <c r="AD459" i="2" s="1"/>
  <c r="W508" i="4"/>
  <c r="T509" i="3"/>
  <c r="Q511" i="2"/>
  <c r="AF511" i="2"/>
  <c r="N513" i="3"/>
  <c r="M513" i="3"/>
  <c r="Z512" i="3" s="1"/>
  <c r="L513" i="3"/>
  <c r="K513" i="3"/>
  <c r="I513" i="3"/>
  <c r="X513" i="3"/>
  <c r="J514" i="3"/>
  <c r="AB508" i="4" l="1"/>
  <c r="AD509" i="4"/>
  <c r="AD508" i="4" s="1"/>
  <c r="AD507" i="4" s="1"/>
  <c r="AD506" i="4" s="1"/>
  <c r="AD505" i="4" s="1"/>
  <c r="AD504" i="4" s="1"/>
  <c r="AD503" i="4" s="1"/>
  <c r="AD502" i="4" s="1"/>
  <c r="AD501" i="4" s="1"/>
  <c r="AD500" i="4" s="1"/>
  <c r="AD499" i="4" s="1"/>
  <c r="AD498" i="4" s="1"/>
  <c r="AD497" i="4" s="1"/>
  <c r="AD496" i="4" s="1"/>
  <c r="AD495" i="4" s="1"/>
  <c r="AD494" i="4" s="1"/>
  <c r="AD493" i="4" s="1"/>
  <c r="AD492" i="4" s="1"/>
  <c r="AD491" i="4" s="1"/>
  <c r="AD490" i="4" s="1"/>
  <c r="AD489" i="4" s="1"/>
  <c r="AD488" i="4" s="1"/>
  <c r="AD487" i="4" s="1"/>
  <c r="AD486" i="4" s="1"/>
  <c r="AD485" i="4" s="1"/>
  <c r="AD484" i="4" s="1"/>
  <c r="AD483" i="4" s="1"/>
  <c r="AD482" i="4" s="1"/>
  <c r="AD481" i="4" s="1"/>
  <c r="AD480" i="4" s="1"/>
  <c r="AD479" i="4" s="1"/>
  <c r="AD478" i="4" s="1"/>
  <c r="AD477" i="4" s="1"/>
  <c r="AD476" i="4" s="1"/>
  <c r="AD475" i="4" s="1"/>
  <c r="AD474" i="4" s="1"/>
  <c r="AD473" i="4" s="1"/>
  <c r="AD472" i="4" s="1"/>
  <c r="AD471" i="4" s="1"/>
  <c r="AD470" i="4" s="1"/>
  <c r="AD469" i="4" s="1"/>
  <c r="AD468" i="4" s="1"/>
  <c r="AD467" i="4" s="1"/>
  <c r="AD466" i="4" s="1"/>
  <c r="AD465" i="4" s="1"/>
  <c r="AD464" i="4" s="1"/>
  <c r="AD463" i="4" s="1"/>
  <c r="AD462" i="4" s="1"/>
  <c r="AD461" i="4" s="1"/>
  <c r="AD460" i="4" s="1"/>
  <c r="AD459" i="4" s="1"/>
  <c r="I514" i="3"/>
  <c r="J515" i="3"/>
  <c r="N514" i="3"/>
  <c r="M514" i="3"/>
  <c r="Z513" i="3" s="1"/>
  <c r="L514" i="3"/>
  <c r="K514" i="3"/>
  <c r="Q512" i="2"/>
  <c r="AF512" i="2"/>
  <c r="R514" i="4"/>
  <c r="O513" i="4"/>
  <c r="AA512" i="4"/>
  <c r="AC511" i="3"/>
  <c r="S511" i="3"/>
  <c r="T511" i="3" s="1"/>
  <c r="R514" i="2"/>
  <c r="O513" i="2"/>
  <c r="AA512" i="2"/>
  <c r="AD511" i="4"/>
  <c r="AC511" i="4"/>
  <c r="AB511" i="4"/>
  <c r="S511" i="4"/>
  <c r="T511" i="4" s="1"/>
  <c r="W510" i="4" s="1"/>
  <c r="AC511" i="2"/>
  <c r="AD511" i="2"/>
  <c r="S511" i="2"/>
  <c r="T511" i="2" s="1"/>
  <c r="AB511" i="2"/>
  <c r="W508" i="3"/>
  <c r="N514" i="2"/>
  <c r="M514" i="2"/>
  <c r="Z513" i="2" s="1"/>
  <c r="L514" i="2"/>
  <c r="K514" i="2"/>
  <c r="I514" i="2"/>
  <c r="J515" i="2"/>
  <c r="W509" i="2"/>
  <c r="AB508" i="2"/>
  <c r="AB509" i="2"/>
  <c r="AF509" i="2" s="1"/>
  <c r="W508" i="2"/>
  <c r="X513" i="2"/>
  <c r="L514" i="4"/>
  <c r="K514" i="4"/>
  <c r="I514" i="4"/>
  <c r="J515" i="4"/>
  <c r="N514" i="4"/>
  <c r="M514" i="4"/>
  <c r="Z513" i="4" s="1"/>
  <c r="Q512" i="3"/>
  <c r="T510" i="3"/>
  <c r="R514" i="3"/>
  <c r="O513" i="3"/>
  <c r="AA512" i="3"/>
  <c r="W509" i="4"/>
  <c r="X513" i="4"/>
  <c r="Q512" i="4"/>
  <c r="AF512" i="4"/>
  <c r="AF508" i="4" l="1"/>
  <c r="AB507" i="4"/>
  <c r="AF509" i="4"/>
  <c r="AD512" i="2"/>
  <c r="AC512" i="2"/>
  <c r="AB512" i="2"/>
  <c r="S512" i="2"/>
  <c r="T512" i="2" s="1"/>
  <c r="W511" i="2"/>
  <c r="R515" i="2"/>
  <c r="O514" i="2"/>
  <c r="AA513" i="2"/>
  <c r="R515" i="3"/>
  <c r="O514" i="3"/>
  <c r="AA513" i="3"/>
  <c r="Q513" i="2"/>
  <c r="AF513" i="2"/>
  <c r="J516" i="4"/>
  <c r="N515" i="4"/>
  <c r="M515" i="4"/>
  <c r="Z514" i="4" s="1"/>
  <c r="L515" i="4"/>
  <c r="K515" i="4"/>
  <c r="I515" i="4"/>
  <c r="X514" i="2"/>
  <c r="W510" i="2"/>
  <c r="Q513" i="3"/>
  <c r="AD512" i="4"/>
  <c r="AC512" i="4"/>
  <c r="S512" i="4"/>
  <c r="T512" i="4" s="1"/>
  <c r="AB512" i="4"/>
  <c r="X514" i="4"/>
  <c r="Q513" i="4"/>
  <c r="AF513" i="4"/>
  <c r="I515" i="2"/>
  <c r="J516" i="2"/>
  <c r="N515" i="2"/>
  <c r="M515" i="2"/>
  <c r="Z514" i="2" s="1"/>
  <c r="L515" i="2"/>
  <c r="K515" i="2"/>
  <c r="W510" i="3"/>
  <c r="AC512" i="3"/>
  <c r="S512" i="3"/>
  <c r="L515" i="3"/>
  <c r="K515" i="3"/>
  <c r="I515" i="3"/>
  <c r="X515" i="3"/>
  <c r="J516" i="3"/>
  <c r="N515" i="3"/>
  <c r="M515" i="3"/>
  <c r="Z514" i="3" s="1"/>
  <c r="R515" i="4"/>
  <c r="O514" i="4"/>
  <c r="AA513" i="4"/>
  <c r="AF508" i="2"/>
  <c r="AB507" i="2"/>
  <c r="W509" i="3"/>
  <c r="X514" i="3"/>
  <c r="X515" i="4" l="1"/>
  <c r="AF507" i="4"/>
  <c r="AB506" i="4"/>
  <c r="R516" i="2"/>
  <c r="O515" i="2"/>
  <c r="AA514" i="2"/>
  <c r="J517" i="3"/>
  <c r="N516" i="3"/>
  <c r="M516" i="3"/>
  <c r="L516" i="3"/>
  <c r="K516" i="3"/>
  <c r="I516" i="3"/>
  <c r="Q514" i="3"/>
  <c r="Q514" i="4"/>
  <c r="AF514" i="4"/>
  <c r="I516" i="4"/>
  <c r="J517" i="4"/>
  <c r="N516" i="4"/>
  <c r="M516" i="4"/>
  <c r="Z515" i="4" s="1"/>
  <c r="L516" i="4"/>
  <c r="K516" i="4"/>
  <c r="R516" i="3"/>
  <c r="O515" i="3"/>
  <c r="AA514" i="3"/>
  <c r="L516" i="2"/>
  <c r="K516" i="2"/>
  <c r="I516" i="2"/>
  <c r="J517" i="2"/>
  <c r="N516" i="2"/>
  <c r="M516" i="2"/>
  <c r="Z515" i="2" s="1"/>
  <c r="AD513" i="4"/>
  <c r="AC513" i="4"/>
  <c r="S513" i="4"/>
  <c r="T513" i="4" s="1"/>
  <c r="W512" i="4" s="1"/>
  <c r="AB513" i="4"/>
  <c r="Q514" i="2"/>
  <c r="AF514" i="2"/>
  <c r="X515" i="2"/>
  <c r="W511" i="4"/>
  <c r="AC513" i="3"/>
  <c r="S513" i="3"/>
  <c r="T513" i="3" s="1"/>
  <c r="T512" i="3"/>
  <c r="AF507" i="2"/>
  <c r="AB506" i="2"/>
  <c r="Z515" i="3"/>
  <c r="AD513" i="2"/>
  <c r="AC513" i="2"/>
  <c r="AB513" i="2"/>
  <c r="S513" i="2"/>
  <c r="T513" i="2" s="1"/>
  <c r="W512" i="2" s="1"/>
  <c r="R516" i="4"/>
  <c r="O515" i="4"/>
  <c r="AA514" i="4"/>
  <c r="AF506" i="4" l="1"/>
  <c r="AB505" i="4"/>
  <c r="X516" i="4"/>
  <c r="I517" i="3"/>
  <c r="J518" i="3"/>
  <c r="N517" i="3"/>
  <c r="M517" i="3"/>
  <c r="Z516" i="3" s="1"/>
  <c r="L517" i="3"/>
  <c r="K517" i="3"/>
  <c r="W512" i="3"/>
  <c r="W511" i="3"/>
  <c r="AD514" i="4"/>
  <c r="AC514" i="4"/>
  <c r="S514" i="4"/>
  <c r="T514" i="4" s="1"/>
  <c r="W513" i="4" s="1"/>
  <c r="AB514" i="4"/>
  <c r="Q515" i="2"/>
  <c r="AD514" i="2"/>
  <c r="AC514" i="2"/>
  <c r="S514" i="2"/>
  <c r="T514" i="2" s="1"/>
  <c r="AB514" i="2"/>
  <c r="Q515" i="3"/>
  <c r="R517" i="3"/>
  <c r="O516" i="3"/>
  <c r="AA515" i="3"/>
  <c r="R517" i="2"/>
  <c r="O516" i="2"/>
  <c r="AA515" i="2"/>
  <c r="Q515" i="4"/>
  <c r="R517" i="4"/>
  <c r="O516" i="4"/>
  <c r="AA515" i="4"/>
  <c r="AC514" i="3"/>
  <c r="S514" i="3"/>
  <c r="T514" i="3" s="1"/>
  <c r="W513" i="2"/>
  <c r="M517" i="4"/>
  <c r="Z516" i="4" s="1"/>
  <c r="L517" i="4"/>
  <c r="K517" i="4"/>
  <c r="I517" i="4"/>
  <c r="J518" i="4"/>
  <c r="N517" i="4"/>
  <c r="AF506" i="2"/>
  <c r="AB505" i="2"/>
  <c r="X516" i="2"/>
  <c r="X516" i="3"/>
  <c r="W513" i="3"/>
  <c r="J518" i="2"/>
  <c r="N517" i="2"/>
  <c r="M517" i="2"/>
  <c r="Z516" i="2" s="1"/>
  <c r="L517" i="2"/>
  <c r="K517" i="2"/>
  <c r="I517" i="2"/>
  <c r="AF505" i="4" l="1"/>
  <c r="AB504" i="4"/>
  <c r="X517" i="4"/>
  <c r="Q516" i="3"/>
  <c r="R518" i="3"/>
  <c r="O517" i="3"/>
  <c r="AA516" i="3"/>
  <c r="AC515" i="4"/>
  <c r="S515" i="4"/>
  <c r="T515" i="4" s="1"/>
  <c r="AC515" i="3"/>
  <c r="S515" i="3"/>
  <c r="T515" i="3" s="1"/>
  <c r="R518" i="2"/>
  <c r="O517" i="2"/>
  <c r="AA516" i="2"/>
  <c r="I518" i="2"/>
  <c r="J519" i="2"/>
  <c r="N518" i="2"/>
  <c r="M518" i="2"/>
  <c r="L518" i="2"/>
  <c r="X518" i="2" s="1"/>
  <c r="K518" i="2"/>
  <c r="AF505" i="2"/>
  <c r="AB504" i="2"/>
  <c r="Q516" i="2"/>
  <c r="M518" i="3"/>
  <c r="Z517" i="3" s="1"/>
  <c r="L518" i="3"/>
  <c r="K518" i="3"/>
  <c r="I518" i="3"/>
  <c r="J519" i="3"/>
  <c r="N518" i="3"/>
  <c r="X517" i="2"/>
  <c r="J519" i="4"/>
  <c r="N518" i="4"/>
  <c r="M518" i="4"/>
  <c r="Z517" i="4" s="1"/>
  <c r="L518" i="4"/>
  <c r="K518" i="4"/>
  <c r="I518" i="4"/>
  <c r="R518" i="4"/>
  <c r="O517" i="4"/>
  <c r="AA516" i="4"/>
  <c r="X517" i="3"/>
  <c r="AC515" i="2"/>
  <c r="S515" i="2"/>
  <c r="T515" i="2" s="1"/>
  <c r="Z517" i="2"/>
  <c r="Q516" i="4"/>
  <c r="AF504" i="4" l="1"/>
  <c r="AB503" i="4"/>
  <c r="R519" i="4"/>
  <c r="O518" i="4"/>
  <c r="AA517" i="4"/>
  <c r="M519" i="2"/>
  <c r="Z518" i="2" s="1"/>
  <c r="L519" i="2"/>
  <c r="K519" i="2"/>
  <c r="I519" i="2"/>
  <c r="X519" i="2"/>
  <c r="J520" i="2"/>
  <c r="N519" i="2"/>
  <c r="Q517" i="3"/>
  <c r="R519" i="3"/>
  <c r="O518" i="3"/>
  <c r="AA517" i="3"/>
  <c r="Q517" i="4"/>
  <c r="W515" i="2"/>
  <c r="AC516" i="2"/>
  <c r="S516" i="2"/>
  <c r="T516" i="2" s="1"/>
  <c r="Q517" i="2"/>
  <c r="W514" i="3"/>
  <c r="J520" i="3"/>
  <c r="N519" i="3"/>
  <c r="M519" i="3"/>
  <c r="Z518" i="3" s="1"/>
  <c r="L519" i="3"/>
  <c r="K519" i="3"/>
  <c r="I519" i="3"/>
  <c r="W514" i="2"/>
  <c r="AC516" i="3"/>
  <c r="S516" i="3"/>
  <c r="T516" i="3" s="1"/>
  <c r="AC516" i="4"/>
  <c r="S516" i="4"/>
  <c r="I519" i="4"/>
  <c r="J520" i="4"/>
  <c r="L519" i="4"/>
  <c r="K519" i="4"/>
  <c r="N519" i="4"/>
  <c r="M519" i="4"/>
  <c r="Z518" i="4" s="1"/>
  <c r="X518" i="3"/>
  <c r="X519" i="3" s="1"/>
  <c r="R519" i="2"/>
  <c r="O518" i="2"/>
  <c r="AA517" i="2"/>
  <c r="X518" i="4"/>
  <c r="AF504" i="2"/>
  <c r="AB503" i="2"/>
  <c r="W514" i="4"/>
  <c r="AF503" i="4" l="1"/>
  <c r="AB502" i="4"/>
  <c r="T516" i="4"/>
  <c r="K520" i="3"/>
  <c r="I520" i="3"/>
  <c r="J521" i="3"/>
  <c r="N520" i="3"/>
  <c r="X520" i="3" s="1"/>
  <c r="M520" i="3"/>
  <c r="Z519" i="3" s="1"/>
  <c r="L520" i="3"/>
  <c r="Q518" i="3"/>
  <c r="J521" i="2"/>
  <c r="N520" i="2"/>
  <c r="M520" i="2"/>
  <c r="Z519" i="2" s="1"/>
  <c r="L520" i="2"/>
  <c r="K520" i="2"/>
  <c r="I520" i="2"/>
  <c r="W515" i="3"/>
  <c r="R520" i="4"/>
  <c r="O519" i="4"/>
  <c r="AA518" i="4"/>
  <c r="R520" i="3"/>
  <c r="O519" i="3"/>
  <c r="AA518" i="3"/>
  <c r="AC517" i="2"/>
  <c r="S517" i="2"/>
  <c r="Q518" i="4"/>
  <c r="X519" i="4"/>
  <c r="J521" i="4"/>
  <c r="N520" i="4"/>
  <c r="M520" i="4"/>
  <c r="Z519" i="4" s="1"/>
  <c r="L520" i="4"/>
  <c r="K520" i="4"/>
  <c r="I520" i="4"/>
  <c r="AC517" i="4"/>
  <c r="S517" i="4"/>
  <c r="T517" i="4" s="1"/>
  <c r="W516" i="4" s="1"/>
  <c r="AC517" i="3"/>
  <c r="S517" i="3"/>
  <c r="T517" i="3" s="1"/>
  <c r="AF503" i="2"/>
  <c r="AB502" i="2"/>
  <c r="Q518" i="2"/>
  <c r="R520" i="2"/>
  <c r="O519" i="2"/>
  <c r="AA518" i="2"/>
  <c r="W515" i="4" l="1"/>
  <c r="AF502" i="4"/>
  <c r="AB501" i="4"/>
  <c r="Q519" i="3"/>
  <c r="AC518" i="4"/>
  <c r="S518" i="4"/>
  <c r="Q519" i="2"/>
  <c r="R521" i="3"/>
  <c r="O520" i="3"/>
  <c r="AA519" i="3"/>
  <c r="R521" i="4"/>
  <c r="O520" i="4"/>
  <c r="AA519" i="4"/>
  <c r="AC518" i="3"/>
  <c r="S518" i="3"/>
  <c r="T518" i="3" s="1"/>
  <c r="R521" i="2"/>
  <c r="O520" i="2"/>
  <c r="AA519" i="2"/>
  <c r="AC518" i="2"/>
  <c r="S518" i="2"/>
  <c r="T518" i="2" s="1"/>
  <c r="I521" i="4"/>
  <c r="J522" i="4"/>
  <c r="M521" i="4"/>
  <c r="Z520" i="4" s="1"/>
  <c r="N521" i="4"/>
  <c r="L521" i="4"/>
  <c r="K521" i="4"/>
  <c r="W516" i="3"/>
  <c r="T517" i="2"/>
  <c r="AF502" i="2"/>
  <c r="AB501" i="2"/>
  <c r="K521" i="2"/>
  <c r="I521" i="2"/>
  <c r="J522" i="2"/>
  <c r="N521" i="2"/>
  <c r="M521" i="2"/>
  <c r="L521" i="2"/>
  <c r="X521" i="2" s="1"/>
  <c r="Z520" i="2"/>
  <c r="X520" i="4"/>
  <c r="Q519" i="4"/>
  <c r="X520" i="2"/>
  <c r="N521" i="3"/>
  <c r="M521" i="3"/>
  <c r="Z520" i="3" s="1"/>
  <c r="L521" i="3"/>
  <c r="K521" i="3"/>
  <c r="I521" i="3"/>
  <c r="J522" i="3"/>
  <c r="AF501" i="4" l="1"/>
  <c r="AB500" i="4"/>
  <c r="T518" i="4"/>
  <c r="R522" i="4"/>
  <c r="O521" i="4"/>
  <c r="AA520" i="4"/>
  <c r="Q520" i="3"/>
  <c r="AF501" i="2"/>
  <c r="AB500" i="2"/>
  <c r="R522" i="3"/>
  <c r="O521" i="3"/>
  <c r="AA520" i="3"/>
  <c r="Q520" i="2"/>
  <c r="AC519" i="3"/>
  <c r="S519" i="3"/>
  <c r="T519" i="3" s="1"/>
  <c r="N522" i="2"/>
  <c r="M522" i="2"/>
  <c r="Z521" i="2" s="1"/>
  <c r="L522" i="2"/>
  <c r="K522" i="2"/>
  <c r="I522" i="2"/>
  <c r="J523" i="2"/>
  <c r="W517" i="2"/>
  <c r="W516" i="2"/>
  <c r="M522" i="4"/>
  <c r="Z521" i="4" s="1"/>
  <c r="L522" i="4"/>
  <c r="K522" i="4"/>
  <c r="I522" i="4"/>
  <c r="J523" i="4"/>
  <c r="N522" i="4"/>
  <c r="W517" i="3"/>
  <c r="I522" i="3"/>
  <c r="J523" i="3"/>
  <c r="N522" i="3"/>
  <c r="M522" i="3"/>
  <c r="Z521" i="3" s="1"/>
  <c r="L522" i="3"/>
  <c r="K522" i="3"/>
  <c r="R522" i="2"/>
  <c r="O521" i="2"/>
  <c r="AA520" i="2"/>
  <c r="X521" i="4"/>
  <c r="AC519" i="2"/>
  <c r="S519" i="2"/>
  <c r="X521" i="3"/>
  <c r="AC519" i="4"/>
  <c r="S519" i="4"/>
  <c r="Q520" i="4"/>
  <c r="W517" i="4" l="1"/>
  <c r="AF500" i="4"/>
  <c r="AB499" i="4"/>
  <c r="T519" i="4"/>
  <c r="X522" i="4"/>
  <c r="AC520" i="2"/>
  <c r="S520" i="2"/>
  <c r="T520" i="2" s="1"/>
  <c r="AC520" i="3"/>
  <c r="S520" i="3"/>
  <c r="T520" i="3" s="1"/>
  <c r="W519" i="3"/>
  <c r="W518" i="3"/>
  <c r="Q521" i="3"/>
  <c r="T519" i="2"/>
  <c r="AC520" i="4"/>
  <c r="S520" i="4"/>
  <c r="T520" i="4" s="1"/>
  <c r="L523" i="3"/>
  <c r="K523" i="3"/>
  <c r="I523" i="3"/>
  <c r="J524" i="3"/>
  <c r="N523" i="3"/>
  <c r="M523" i="3"/>
  <c r="Z522" i="3" s="1"/>
  <c r="R523" i="2"/>
  <c r="O522" i="2"/>
  <c r="AA521" i="2"/>
  <c r="AF500" i="2"/>
  <c r="AB499" i="2"/>
  <c r="Q521" i="4"/>
  <c r="R523" i="3"/>
  <c r="O522" i="3"/>
  <c r="AA521" i="3"/>
  <c r="X522" i="3"/>
  <c r="X523" i="3" s="1"/>
  <c r="I523" i="2"/>
  <c r="J524" i="2"/>
  <c r="N523" i="2"/>
  <c r="M523" i="2"/>
  <c r="Z522" i="2" s="1"/>
  <c r="L523" i="2"/>
  <c r="K523" i="2"/>
  <c r="R523" i="4"/>
  <c r="O522" i="4"/>
  <c r="AA521" i="4"/>
  <c r="Q521" i="2"/>
  <c r="J524" i="4"/>
  <c r="N523" i="4"/>
  <c r="M523" i="4"/>
  <c r="Z522" i="4" s="1"/>
  <c r="K523" i="4"/>
  <c r="L523" i="4"/>
  <c r="I523" i="4"/>
  <c r="X522" i="2"/>
  <c r="X523" i="2" s="1"/>
  <c r="W518" i="4" l="1"/>
  <c r="X523" i="4"/>
  <c r="AF499" i="4"/>
  <c r="AB498" i="4"/>
  <c r="AC521" i="2"/>
  <c r="S521" i="2"/>
  <c r="T521" i="2" s="1"/>
  <c r="AF499" i="2"/>
  <c r="AB498" i="2"/>
  <c r="AC521" i="3"/>
  <c r="S521" i="3"/>
  <c r="Q522" i="4"/>
  <c r="J525" i="3"/>
  <c r="N524" i="3"/>
  <c r="M524" i="3"/>
  <c r="Z523" i="3" s="1"/>
  <c r="L524" i="3"/>
  <c r="K524" i="3"/>
  <c r="I524" i="3"/>
  <c r="W519" i="4"/>
  <c r="L524" i="4"/>
  <c r="K524" i="4"/>
  <c r="I524" i="4"/>
  <c r="N524" i="4"/>
  <c r="M524" i="4"/>
  <c r="Z523" i="4" s="1"/>
  <c r="J525" i="4"/>
  <c r="L524" i="2"/>
  <c r="K524" i="2"/>
  <c r="I524" i="2"/>
  <c r="X524" i="2"/>
  <c r="J525" i="2"/>
  <c r="N524" i="2"/>
  <c r="M524" i="2"/>
  <c r="Z523" i="2" s="1"/>
  <c r="Q522" i="2"/>
  <c r="W520" i="2"/>
  <c r="Q522" i="3"/>
  <c r="R524" i="3"/>
  <c r="O523" i="3"/>
  <c r="AA522" i="3"/>
  <c r="W519" i="2"/>
  <c r="W518" i="2"/>
  <c r="R524" i="4"/>
  <c r="O523" i="4"/>
  <c r="AA522" i="4"/>
  <c r="R524" i="2"/>
  <c r="O523" i="2"/>
  <c r="AA522" i="2"/>
  <c r="AC521" i="4"/>
  <c r="S521" i="4"/>
  <c r="T521" i="4" s="1"/>
  <c r="W520" i="4" s="1"/>
  <c r="AF498" i="4" l="1"/>
  <c r="AB497" i="4"/>
  <c r="AC522" i="3"/>
  <c r="S522" i="3"/>
  <c r="T522" i="3" s="1"/>
  <c r="AC522" i="4"/>
  <c r="S522" i="4"/>
  <c r="T522" i="4" s="1"/>
  <c r="W521" i="4" s="1"/>
  <c r="Q523" i="4"/>
  <c r="J526" i="2"/>
  <c r="N525" i="2"/>
  <c r="X525" i="2" s="1"/>
  <c r="M525" i="2"/>
  <c r="Z524" i="2" s="1"/>
  <c r="L525" i="2"/>
  <c r="K525" i="2"/>
  <c r="I525" i="2"/>
  <c r="W521" i="2"/>
  <c r="Q523" i="3"/>
  <c r="J526" i="4"/>
  <c r="N525" i="4"/>
  <c r="M525" i="4"/>
  <c r="Z524" i="4" s="1"/>
  <c r="L525" i="4"/>
  <c r="K525" i="4"/>
  <c r="I525" i="4"/>
  <c r="R525" i="3"/>
  <c r="O524" i="3"/>
  <c r="AA523" i="3"/>
  <c r="T521" i="3"/>
  <c r="AC522" i="2"/>
  <c r="S522" i="2"/>
  <c r="T522" i="2" s="1"/>
  <c r="R525" i="4"/>
  <c r="O524" i="4"/>
  <c r="AA523" i="4"/>
  <c r="X524" i="3"/>
  <c r="Q523" i="2"/>
  <c r="R525" i="2"/>
  <c r="O524" i="2"/>
  <c r="AA523" i="2"/>
  <c r="X524" i="4"/>
  <c r="I525" i="3"/>
  <c r="J526" i="3"/>
  <c r="N525" i="3"/>
  <c r="M525" i="3"/>
  <c r="Z524" i="3" s="1"/>
  <c r="L525" i="3"/>
  <c r="X525" i="3" s="1"/>
  <c r="K525" i="3"/>
  <c r="AF498" i="2"/>
  <c r="AB497" i="2"/>
  <c r="AF497" i="4" l="1"/>
  <c r="AB496" i="4"/>
  <c r="AC523" i="3"/>
  <c r="S523" i="3"/>
  <c r="M526" i="3"/>
  <c r="L526" i="3"/>
  <c r="K526" i="3"/>
  <c r="I526" i="3"/>
  <c r="J527" i="3"/>
  <c r="N526" i="3"/>
  <c r="X526" i="3" s="1"/>
  <c r="R526" i="4"/>
  <c r="O525" i="4"/>
  <c r="AA524" i="4"/>
  <c r="AF497" i="2"/>
  <c r="AB496" i="2"/>
  <c r="AC523" i="2"/>
  <c r="S523" i="2"/>
  <c r="T523" i="2" s="1"/>
  <c r="W522" i="2"/>
  <c r="R526" i="2"/>
  <c r="O525" i="2"/>
  <c r="AA524" i="2"/>
  <c r="R526" i="3"/>
  <c r="O525" i="3"/>
  <c r="AA524" i="3"/>
  <c r="Q524" i="2"/>
  <c r="I526" i="2"/>
  <c r="J527" i="2"/>
  <c r="N526" i="2"/>
  <c r="M526" i="2"/>
  <c r="Z525" i="2" s="1"/>
  <c r="L526" i="2"/>
  <c r="K526" i="2"/>
  <c r="Q524" i="3"/>
  <c r="Z525" i="3"/>
  <c r="I526" i="4"/>
  <c r="J527" i="4"/>
  <c r="N526" i="4"/>
  <c r="L526" i="4"/>
  <c r="M526" i="4"/>
  <c r="Z525" i="4" s="1"/>
  <c r="K526" i="4"/>
  <c r="Q524" i="4"/>
  <c r="W521" i="3"/>
  <c r="W520" i="3"/>
  <c r="X525" i="4"/>
  <c r="AC523" i="4"/>
  <c r="S523" i="4"/>
  <c r="T523" i="4" s="1"/>
  <c r="W522" i="4" s="1"/>
  <c r="AF496" i="4" l="1"/>
  <c r="AB495" i="4"/>
  <c r="AC524" i="2"/>
  <c r="S524" i="2"/>
  <c r="T524" i="2" s="1"/>
  <c r="Q525" i="2"/>
  <c r="AF496" i="2"/>
  <c r="AB495" i="2"/>
  <c r="J528" i="3"/>
  <c r="N527" i="3"/>
  <c r="M527" i="3"/>
  <c r="L527" i="3"/>
  <c r="K527" i="3"/>
  <c r="I527" i="3"/>
  <c r="R527" i="2"/>
  <c r="O526" i="2"/>
  <c r="AA525" i="2"/>
  <c r="R527" i="4"/>
  <c r="O526" i="4"/>
  <c r="AA525" i="4"/>
  <c r="Q525" i="4"/>
  <c r="T523" i="3"/>
  <c r="AC524" i="3"/>
  <c r="S524" i="3"/>
  <c r="T524" i="3" s="1"/>
  <c r="W523" i="2"/>
  <c r="Q525" i="3"/>
  <c r="R527" i="3"/>
  <c r="O526" i="3"/>
  <c r="AA525" i="3"/>
  <c r="AC524" i="4"/>
  <c r="S524" i="4"/>
  <c r="M527" i="4"/>
  <c r="Z526" i="4" s="1"/>
  <c r="L527" i="4"/>
  <c r="K527" i="4"/>
  <c r="I527" i="4"/>
  <c r="J528" i="4"/>
  <c r="N527" i="4"/>
  <c r="M527" i="2"/>
  <c r="Z526" i="2" s="1"/>
  <c r="L527" i="2"/>
  <c r="K527" i="2"/>
  <c r="I527" i="2"/>
  <c r="J528" i="2"/>
  <c r="N527" i="2"/>
  <c r="X526" i="4"/>
  <c r="X526" i="2"/>
  <c r="X527" i="2" s="1"/>
  <c r="Z526" i="3"/>
  <c r="AF495" i="4" l="1"/>
  <c r="AB494" i="4"/>
  <c r="T524" i="4"/>
  <c r="R528" i="3"/>
  <c r="O527" i="3"/>
  <c r="AA526" i="3"/>
  <c r="AF495" i="2"/>
  <c r="AB494" i="2"/>
  <c r="R528" i="4"/>
  <c r="O527" i="4"/>
  <c r="AA526" i="4"/>
  <c r="Q526" i="3"/>
  <c r="W523" i="3"/>
  <c r="W522" i="3"/>
  <c r="Q526" i="2"/>
  <c r="AC525" i="2"/>
  <c r="S525" i="2"/>
  <c r="T525" i="2" s="1"/>
  <c r="AC525" i="4"/>
  <c r="S525" i="4"/>
  <c r="K528" i="3"/>
  <c r="I528" i="3"/>
  <c r="J529" i="3"/>
  <c r="N528" i="3"/>
  <c r="M528" i="3"/>
  <c r="Z527" i="3" s="1"/>
  <c r="L528" i="3"/>
  <c r="J529" i="2"/>
  <c r="N528" i="2"/>
  <c r="M528" i="2"/>
  <c r="Z527" i="2" s="1"/>
  <c r="L528" i="2"/>
  <c r="X528" i="2" s="1"/>
  <c r="K528" i="2"/>
  <c r="I528" i="2"/>
  <c r="AC525" i="3"/>
  <c r="S525" i="3"/>
  <c r="X527" i="3"/>
  <c r="J529" i="4"/>
  <c r="N528" i="4"/>
  <c r="M528" i="4"/>
  <c r="Z527" i="4" s="1"/>
  <c r="L528" i="4"/>
  <c r="K528" i="4"/>
  <c r="I528" i="4"/>
  <c r="R528" i="2"/>
  <c r="O527" i="2"/>
  <c r="AA526" i="2"/>
  <c r="X527" i="4"/>
  <c r="W523" i="4"/>
  <c r="Q526" i="4"/>
  <c r="T525" i="4" l="1"/>
  <c r="AF494" i="4"/>
  <c r="AB493" i="4"/>
  <c r="X528" i="4"/>
  <c r="K529" i="4"/>
  <c r="I529" i="4"/>
  <c r="J530" i="4"/>
  <c r="N529" i="4"/>
  <c r="M529" i="4"/>
  <c r="Z528" i="4" s="1"/>
  <c r="L529" i="4"/>
  <c r="AF494" i="2"/>
  <c r="AB493" i="2"/>
  <c r="R529" i="3"/>
  <c r="O528" i="3"/>
  <c r="AA527" i="3"/>
  <c r="K529" i="2"/>
  <c r="I529" i="2"/>
  <c r="J530" i="2"/>
  <c r="N529" i="2"/>
  <c r="M529" i="2"/>
  <c r="Z528" i="2" s="1"/>
  <c r="L529" i="2"/>
  <c r="R529" i="4"/>
  <c r="O528" i="4"/>
  <c r="AA527" i="4"/>
  <c r="Q527" i="3"/>
  <c r="AC526" i="3"/>
  <c r="S526" i="3"/>
  <c r="T525" i="3"/>
  <c r="R529" i="2"/>
  <c r="O528" i="2"/>
  <c r="AA527" i="2"/>
  <c r="W524" i="2"/>
  <c r="N529" i="3"/>
  <c r="X529" i="3" s="1"/>
  <c r="M529" i="3"/>
  <c r="Z528" i="3" s="1"/>
  <c r="L529" i="3"/>
  <c r="K529" i="3"/>
  <c r="I529" i="3"/>
  <c r="J530" i="3"/>
  <c r="Q527" i="2"/>
  <c r="AC526" i="4"/>
  <c r="S526" i="4"/>
  <c r="T526" i="4" s="1"/>
  <c r="W525" i="4" s="1"/>
  <c r="X528" i="3"/>
  <c r="AC526" i="2"/>
  <c r="S526" i="2"/>
  <c r="T526" i="2" s="1"/>
  <c r="W525" i="2" s="1"/>
  <c r="Q527" i="4"/>
  <c r="X529" i="4" l="1"/>
  <c r="AF493" i="4"/>
  <c r="AB492" i="4"/>
  <c r="W524" i="4"/>
  <c r="AC527" i="3"/>
  <c r="S527" i="3"/>
  <c r="T527" i="3" s="1"/>
  <c r="R530" i="2"/>
  <c r="O529" i="2"/>
  <c r="AA528" i="2"/>
  <c r="N530" i="4"/>
  <c r="M530" i="4"/>
  <c r="Z529" i="4" s="1"/>
  <c r="L530" i="4"/>
  <c r="K530" i="4"/>
  <c r="I530" i="4"/>
  <c r="J531" i="4"/>
  <c r="T526" i="3"/>
  <c r="W524" i="3"/>
  <c r="AC527" i="4"/>
  <c r="S527" i="4"/>
  <c r="T527" i="4" s="1"/>
  <c r="R530" i="3"/>
  <c r="O529" i="3"/>
  <c r="AA528" i="3"/>
  <c r="I530" i="3"/>
  <c r="J531" i="3"/>
  <c r="N530" i="3"/>
  <c r="M530" i="3"/>
  <c r="L530" i="3"/>
  <c r="K530" i="3"/>
  <c r="Q528" i="2"/>
  <c r="Q528" i="4"/>
  <c r="Q528" i="3"/>
  <c r="Z529" i="3"/>
  <c r="N530" i="2"/>
  <c r="M530" i="2"/>
  <c r="Z529" i="2" s="1"/>
  <c r="L530" i="2"/>
  <c r="K530" i="2"/>
  <c r="I530" i="2"/>
  <c r="J531" i="2"/>
  <c r="R530" i="4"/>
  <c r="O529" i="4"/>
  <c r="AA528" i="4"/>
  <c r="AC527" i="2"/>
  <c r="S527" i="2"/>
  <c r="X529" i="2"/>
  <c r="AF493" i="2"/>
  <c r="AB492" i="2"/>
  <c r="AF492" i="4" l="1"/>
  <c r="AB491" i="4"/>
  <c r="W526" i="3"/>
  <c r="T527" i="2"/>
  <c r="W526" i="4"/>
  <c r="O530" i="4"/>
  <c r="R531" i="4"/>
  <c r="AA529" i="4"/>
  <c r="O530" i="3"/>
  <c r="R531" i="3"/>
  <c r="AA529" i="3"/>
  <c r="AC528" i="4"/>
  <c r="S528" i="4"/>
  <c r="T528" i="4" s="1"/>
  <c r="Q529" i="3"/>
  <c r="I531" i="4"/>
  <c r="J532" i="4"/>
  <c r="N531" i="4"/>
  <c r="M531" i="4"/>
  <c r="Z530" i="4" s="1"/>
  <c r="L531" i="4"/>
  <c r="K531" i="4"/>
  <c r="X530" i="3"/>
  <c r="X530" i="4"/>
  <c r="Q529" i="4"/>
  <c r="J532" i="3"/>
  <c r="N531" i="3"/>
  <c r="L531" i="3"/>
  <c r="K531" i="3"/>
  <c r="M531" i="3"/>
  <c r="Z530" i="3" s="1"/>
  <c r="I531" i="3"/>
  <c r="X531" i="3"/>
  <c r="R531" i="2"/>
  <c r="O530" i="2"/>
  <c r="AA529" i="2"/>
  <c r="AF492" i="2"/>
  <c r="AB491" i="2"/>
  <c r="I531" i="2"/>
  <c r="J532" i="2"/>
  <c r="N531" i="2"/>
  <c r="M531" i="2"/>
  <c r="Z530" i="2" s="1"/>
  <c r="L531" i="2"/>
  <c r="K531" i="2"/>
  <c r="AC528" i="3"/>
  <c r="S528" i="3"/>
  <c r="T528" i="3" s="1"/>
  <c r="W527" i="3" s="1"/>
  <c r="X530" i="2"/>
  <c r="AC528" i="2"/>
  <c r="S528" i="2"/>
  <c r="T528" i="2" s="1"/>
  <c r="W525" i="3"/>
  <c r="Q529" i="2"/>
  <c r="AF491" i="4" l="1"/>
  <c r="AB490" i="4"/>
  <c r="X531" i="4"/>
  <c r="Q530" i="4"/>
  <c r="R532" i="2"/>
  <c r="O531" i="2"/>
  <c r="AA530" i="2"/>
  <c r="AF491" i="2"/>
  <c r="AB490" i="2"/>
  <c r="R532" i="4"/>
  <c r="O531" i="4"/>
  <c r="AA530" i="4"/>
  <c r="W527" i="4"/>
  <c r="AC529" i="2"/>
  <c r="S529" i="2"/>
  <c r="AC529" i="4"/>
  <c r="S529" i="4"/>
  <c r="L532" i="2"/>
  <c r="K532" i="2"/>
  <c r="I532" i="2"/>
  <c r="J533" i="2"/>
  <c r="N532" i="2"/>
  <c r="X532" i="2" s="1"/>
  <c r="M532" i="2"/>
  <c r="W527" i="2"/>
  <c r="W526" i="2"/>
  <c r="X531" i="2"/>
  <c r="Q530" i="2"/>
  <c r="R532" i="3"/>
  <c r="O531" i="3"/>
  <c r="AA530" i="3"/>
  <c r="AC529" i="3"/>
  <c r="S529" i="3"/>
  <c r="T529" i="3" s="1"/>
  <c r="Q530" i="3"/>
  <c r="I532" i="3"/>
  <c r="J533" i="3"/>
  <c r="N532" i="3"/>
  <c r="X532" i="3" s="1"/>
  <c r="M532" i="3"/>
  <c r="Z531" i="3" s="1"/>
  <c r="L532" i="3"/>
  <c r="K532" i="3"/>
  <c r="W528" i="3"/>
  <c r="Z531" i="2"/>
  <c r="L532" i="4"/>
  <c r="K532" i="4"/>
  <c r="I532" i="4"/>
  <c r="J533" i="4"/>
  <c r="N532" i="4"/>
  <c r="M532" i="4"/>
  <c r="Z531" i="4" s="1"/>
  <c r="AF490" i="4" l="1"/>
  <c r="AB489" i="4"/>
  <c r="T529" i="4"/>
  <c r="X532" i="4"/>
  <c r="Q531" i="3"/>
  <c r="Q531" i="2"/>
  <c r="J534" i="2"/>
  <c r="N533" i="2"/>
  <c r="M533" i="2"/>
  <c r="L533" i="2"/>
  <c r="K533" i="2"/>
  <c r="I533" i="2"/>
  <c r="AC530" i="3"/>
  <c r="S530" i="3"/>
  <c r="T530" i="3" s="1"/>
  <c r="M533" i="3"/>
  <c r="L533" i="3"/>
  <c r="I533" i="3"/>
  <c r="J534" i="3"/>
  <c r="N533" i="3"/>
  <c r="K533" i="3"/>
  <c r="AC530" i="2"/>
  <c r="S530" i="2"/>
  <c r="T530" i="2" s="1"/>
  <c r="Q531" i="4"/>
  <c r="AC530" i="4"/>
  <c r="S530" i="4"/>
  <c r="T530" i="4" s="1"/>
  <c r="J534" i="4"/>
  <c r="N533" i="4"/>
  <c r="M533" i="4"/>
  <c r="Z532" i="4" s="1"/>
  <c r="L533" i="4"/>
  <c r="K533" i="4"/>
  <c r="I533" i="4"/>
  <c r="R533" i="2"/>
  <c r="O532" i="2"/>
  <c r="AA531" i="2"/>
  <c r="T529" i="2"/>
  <c r="AF490" i="2"/>
  <c r="AB489" i="2"/>
  <c r="W528" i="4"/>
  <c r="R533" i="4"/>
  <c r="O532" i="4"/>
  <c r="AA531" i="4"/>
  <c r="R533" i="3"/>
  <c r="O532" i="3"/>
  <c r="AA531" i="3"/>
  <c r="Z532" i="3"/>
  <c r="Z532" i="2"/>
  <c r="AF489" i="4" l="1"/>
  <c r="AB488" i="4"/>
  <c r="R534" i="3"/>
  <c r="O533" i="3"/>
  <c r="AA532" i="3"/>
  <c r="AC531" i="2"/>
  <c r="S531" i="2"/>
  <c r="T531" i="2" s="1"/>
  <c r="W529" i="2"/>
  <c r="W528" i="2"/>
  <c r="Q532" i="3"/>
  <c r="Z533" i="3"/>
  <c r="R534" i="2"/>
  <c r="O533" i="2"/>
  <c r="AA532" i="2"/>
  <c r="W529" i="4"/>
  <c r="Q532" i="2"/>
  <c r="R534" i="4"/>
  <c r="O533" i="4"/>
  <c r="AA532" i="4"/>
  <c r="W529" i="3"/>
  <c r="AF489" i="2"/>
  <c r="AB488" i="2"/>
  <c r="X533" i="2"/>
  <c r="AC531" i="3"/>
  <c r="S531" i="3"/>
  <c r="T531" i="3" s="1"/>
  <c r="W530" i="3" s="1"/>
  <c r="I534" i="4"/>
  <c r="J535" i="4"/>
  <c r="N534" i="4"/>
  <c r="M534" i="4"/>
  <c r="Z533" i="4" s="1"/>
  <c r="L534" i="4"/>
  <c r="K534" i="4"/>
  <c r="X533" i="3"/>
  <c r="Q532" i="4"/>
  <c r="X533" i="4"/>
  <c r="AC531" i="4"/>
  <c r="S531" i="4"/>
  <c r="T531" i="4" s="1"/>
  <c r="J535" i="3"/>
  <c r="M534" i="3"/>
  <c r="L534" i="3"/>
  <c r="I534" i="3"/>
  <c r="N534" i="3"/>
  <c r="K534" i="3"/>
  <c r="I534" i="2"/>
  <c r="J535" i="2"/>
  <c r="N534" i="2"/>
  <c r="M534" i="2"/>
  <c r="Z533" i="2" s="1"/>
  <c r="L534" i="2"/>
  <c r="X534" i="2" s="1"/>
  <c r="K534" i="2"/>
  <c r="AF488" i="4" l="1"/>
  <c r="AB487" i="4"/>
  <c r="X534" i="4"/>
  <c r="M535" i="2"/>
  <c r="L535" i="2"/>
  <c r="K535" i="2"/>
  <c r="I535" i="2"/>
  <c r="J536" i="2"/>
  <c r="N535" i="2"/>
  <c r="X535" i="2" s="1"/>
  <c r="K535" i="3"/>
  <c r="J536" i="3"/>
  <c r="M535" i="3"/>
  <c r="Z534" i="3" s="1"/>
  <c r="L535" i="3"/>
  <c r="X535" i="3" s="1"/>
  <c r="I535" i="3"/>
  <c r="N535" i="3"/>
  <c r="X534" i="3"/>
  <c r="M535" i="4"/>
  <c r="Z534" i="4" s="1"/>
  <c r="L535" i="4"/>
  <c r="K535" i="4"/>
  <c r="I535" i="4"/>
  <c r="J536" i="4"/>
  <c r="N535" i="4"/>
  <c r="W531" i="3"/>
  <c r="AC532" i="2"/>
  <c r="S532" i="2"/>
  <c r="T532" i="2" s="1"/>
  <c r="W530" i="2"/>
  <c r="AC532" i="3"/>
  <c r="S532" i="3"/>
  <c r="T532" i="3" s="1"/>
  <c r="Q533" i="3"/>
  <c r="W530" i="4"/>
  <c r="Q533" i="4"/>
  <c r="R535" i="2"/>
  <c r="O534" i="2"/>
  <c r="AA533" i="2"/>
  <c r="AC532" i="4"/>
  <c r="S532" i="4"/>
  <c r="Z534" i="2"/>
  <c r="R535" i="4"/>
  <c r="O534" i="4"/>
  <c r="AA533" i="4"/>
  <c r="Q533" i="2"/>
  <c r="R535" i="3"/>
  <c r="O534" i="3"/>
  <c r="AA533" i="3"/>
  <c r="AF488" i="2"/>
  <c r="AB487" i="2"/>
  <c r="AF487" i="4" l="1"/>
  <c r="AB486" i="4"/>
  <c r="T532" i="4"/>
  <c r="N536" i="3"/>
  <c r="M536" i="3"/>
  <c r="Z535" i="3" s="1"/>
  <c r="K536" i="3"/>
  <c r="L536" i="3"/>
  <c r="I536" i="3"/>
  <c r="J537" i="3"/>
  <c r="Q534" i="3"/>
  <c r="R536" i="2"/>
  <c r="O535" i="2"/>
  <c r="AA534" i="2"/>
  <c r="R536" i="4"/>
  <c r="O535" i="4"/>
  <c r="AA534" i="4"/>
  <c r="AC533" i="3"/>
  <c r="S533" i="3"/>
  <c r="Q534" i="2"/>
  <c r="Q534" i="4"/>
  <c r="AC533" i="2"/>
  <c r="S533" i="2"/>
  <c r="T533" i="2" s="1"/>
  <c r="X535" i="4"/>
  <c r="R536" i="3"/>
  <c r="O535" i="3"/>
  <c r="AA534" i="3"/>
  <c r="AC533" i="4"/>
  <c r="S533" i="4"/>
  <c r="J537" i="4"/>
  <c r="N536" i="4"/>
  <c r="M536" i="4"/>
  <c r="Z535" i="4" s="1"/>
  <c r="L536" i="4"/>
  <c r="K536" i="4"/>
  <c r="I536" i="4"/>
  <c r="W531" i="2"/>
  <c r="AF487" i="2"/>
  <c r="AB486" i="2"/>
  <c r="J537" i="2"/>
  <c r="N536" i="2"/>
  <c r="X536" i="2" s="1"/>
  <c r="M536" i="2"/>
  <c r="Z535" i="2" s="1"/>
  <c r="L536" i="2"/>
  <c r="K536" i="2"/>
  <c r="I536" i="2"/>
  <c r="W531" i="4" l="1"/>
  <c r="T533" i="4"/>
  <c r="AF486" i="4"/>
  <c r="AB485" i="4"/>
  <c r="AC534" i="4"/>
  <c r="S534" i="4"/>
  <c r="T534" i="4" s="1"/>
  <c r="T533" i="3"/>
  <c r="R537" i="3"/>
  <c r="O536" i="3"/>
  <c r="AA535" i="3"/>
  <c r="R537" i="4"/>
  <c r="O536" i="4"/>
  <c r="AA535" i="4"/>
  <c r="I537" i="3"/>
  <c r="N537" i="3"/>
  <c r="M537" i="3"/>
  <c r="L537" i="3"/>
  <c r="K537" i="3"/>
  <c r="J538" i="3"/>
  <c r="Z536" i="3"/>
  <c r="AF486" i="2"/>
  <c r="AB485" i="2"/>
  <c r="Q535" i="2"/>
  <c r="AC534" i="2"/>
  <c r="S534" i="2"/>
  <c r="T534" i="2" s="1"/>
  <c r="X536" i="3"/>
  <c r="AC534" i="3"/>
  <c r="S534" i="3"/>
  <c r="T534" i="3" s="1"/>
  <c r="K537" i="2"/>
  <c r="I537" i="2"/>
  <c r="J538" i="2"/>
  <c r="N537" i="2"/>
  <c r="M537" i="2"/>
  <c r="Z536" i="2" s="1"/>
  <c r="L537" i="2"/>
  <c r="X537" i="2" s="1"/>
  <c r="K537" i="4"/>
  <c r="I537" i="4"/>
  <c r="J538" i="4"/>
  <c r="N537" i="4"/>
  <c r="M537" i="4"/>
  <c r="Z536" i="4" s="1"/>
  <c r="L537" i="4"/>
  <c r="R537" i="2"/>
  <c r="O536" i="2"/>
  <c r="AA535" i="2"/>
  <c r="X536" i="4"/>
  <c r="Q535" i="3"/>
  <c r="W532" i="2"/>
  <c r="Q535" i="4"/>
  <c r="X537" i="4" l="1"/>
  <c r="W532" i="4"/>
  <c r="AF485" i="4"/>
  <c r="AB484" i="4"/>
  <c r="AC535" i="4"/>
  <c r="S535" i="4"/>
  <c r="T535" i="4" s="1"/>
  <c r="Q536" i="4"/>
  <c r="L538" i="3"/>
  <c r="K538" i="3"/>
  <c r="I538" i="3"/>
  <c r="N538" i="3"/>
  <c r="M538" i="3"/>
  <c r="Z537" i="3" s="1"/>
  <c r="J539" i="3"/>
  <c r="R538" i="4"/>
  <c r="O537" i="4"/>
  <c r="AA536" i="4"/>
  <c r="N538" i="2"/>
  <c r="X538" i="2" s="1"/>
  <c r="M538" i="2"/>
  <c r="Z537" i="2" s="1"/>
  <c r="L538" i="2"/>
  <c r="K538" i="2"/>
  <c r="I538" i="2"/>
  <c r="J539" i="2"/>
  <c r="Q536" i="3"/>
  <c r="AC535" i="2"/>
  <c r="S535" i="2"/>
  <c r="T535" i="2" s="1"/>
  <c r="W534" i="2" s="1"/>
  <c r="R538" i="3"/>
  <c r="O537" i="3"/>
  <c r="AA536" i="3"/>
  <c r="AF485" i="2"/>
  <c r="AB484" i="2"/>
  <c r="W533" i="2"/>
  <c r="AC535" i="3"/>
  <c r="S535" i="3"/>
  <c r="Q536" i="2"/>
  <c r="N538" i="4"/>
  <c r="M538" i="4"/>
  <c r="Z537" i="4" s="1"/>
  <c r="L538" i="4"/>
  <c r="K538" i="4"/>
  <c r="I538" i="4"/>
  <c r="J539" i="4"/>
  <c r="R538" i="2"/>
  <c r="O537" i="2"/>
  <c r="AA536" i="2"/>
  <c r="W533" i="4"/>
  <c r="X537" i="3"/>
  <c r="X538" i="3" s="1"/>
  <c r="W533" i="3"/>
  <c r="W532" i="3"/>
  <c r="X538" i="4" l="1"/>
  <c r="AF484" i="4"/>
  <c r="AB483" i="4"/>
  <c r="Z538" i="2"/>
  <c r="I539" i="2"/>
  <c r="J540" i="2"/>
  <c r="N539" i="2"/>
  <c r="M539" i="2"/>
  <c r="L539" i="2"/>
  <c r="K539" i="2"/>
  <c r="AF484" i="2"/>
  <c r="AB483" i="2"/>
  <c r="Q537" i="2"/>
  <c r="J540" i="3"/>
  <c r="N539" i="3"/>
  <c r="X539" i="3" s="1"/>
  <c r="L539" i="3"/>
  <c r="K539" i="3"/>
  <c r="I539" i="3"/>
  <c r="M539" i="3"/>
  <c r="Z538" i="3" s="1"/>
  <c r="AC536" i="2"/>
  <c r="S536" i="2"/>
  <c r="Q537" i="4"/>
  <c r="R539" i="3"/>
  <c r="O538" i="3"/>
  <c r="AA537" i="3"/>
  <c r="AC536" i="4"/>
  <c r="S536" i="4"/>
  <c r="T536" i="4" s="1"/>
  <c r="R539" i="2"/>
  <c r="O538" i="2"/>
  <c r="AA537" i="2"/>
  <c r="T535" i="3"/>
  <c r="Q537" i="3"/>
  <c r="AC536" i="3"/>
  <c r="S536" i="3"/>
  <c r="T536" i="3" s="1"/>
  <c r="W534" i="4"/>
  <c r="R539" i="4"/>
  <c r="O538" i="4"/>
  <c r="AA537" i="4"/>
  <c r="I539" i="4"/>
  <c r="J540" i="4"/>
  <c r="N539" i="4"/>
  <c r="M539" i="4"/>
  <c r="Z538" i="4" s="1"/>
  <c r="L539" i="4"/>
  <c r="K539" i="4"/>
  <c r="AF483" i="4" l="1"/>
  <c r="AB482" i="4"/>
  <c r="W535" i="4"/>
  <c r="X539" i="4"/>
  <c r="R540" i="2"/>
  <c r="O539" i="2"/>
  <c r="AA538" i="2"/>
  <c r="Q538" i="4"/>
  <c r="I540" i="3"/>
  <c r="J541" i="3"/>
  <c r="N540" i="3"/>
  <c r="L540" i="3"/>
  <c r="K540" i="3"/>
  <c r="M540" i="3"/>
  <c r="Z539" i="3" s="1"/>
  <c r="AC537" i="4"/>
  <c r="S537" i="4"/>
  <c r="T537" i="4" s="1"/>
  <c r="Q538" i="3"/>
  <c r="L540" i="4"/>
  <c r="K540" i="4"/>
  <c r="I540" i="4"/>
  <c r="J541" i="4"/>
  <c r="N540" i="4"/>
  <c r="M540" i="4"/>
  <c r="Z539" i="4" s="1"/>
  <c r="T536" i="2"/>
  <c r="AC537" i="2"/>
  <c r="S537" i="2"/>
  <c r="T537" i="2" s="1"/>
  <c r="L540" i="2"/>
  <c r="K540" i="2"/>
  <c r="I540" i="2"/>
  <c r="J541" i="2"/>
  <c r="N540" i="2"/>
  <c r="X540" i="2" s="1"/>
  <c r="M540" i="2"/>
  <c r="Z539" i="2" s="1"/>
  <c r="R540" i="4"/>
  <c r="O539" i="4"/>
  <c r="AA538" i="4"/>
  <c r="AC537" i="3"/>
  <c r="S537" i="3"/>
  <c r="T537" i="3" s="1"/>
  <c r="W536" i="3" s="1"/>
  <c r="AF483" i="2"/>
  <c r="AB482" i="2"/>
  <c r="X539" i="2"/>
  <c r="Q538" i="2"/>
  <c r="R540" i="3"/>
  <c r="O539" i="3"/>
  <c r="AA538" i="3"/>
  <c r="W535" i="3"/>
  <c r="W534" i="3"/>
  <c r="AF482" i="4" l="1"/>
  <c r="AB481" i="4"/>
  <c r="W536" i="4"/>
  <c r="X540" i="4"/>
  <c r="Q539" i="4"/>
  <c r="M541" i="3"/>
  <c r="L541" i="3"/>
  <c r="I541" i="3"/>
  <c r="N541" i="3"/>
  <c r="K541" i="3"/>
  <c r="J542" i="3"/>
  <c r="AC538" i="3"/>
  <c r="S538" i="3"/>
  <c r="T538" i="3" s="1"/>
  <c r="W537" i="3" s="1"/>
  <c r="AC538" i="4"/>
  <c r="S538" i="4"/>
  <c r="T538" i="4" s="1"/>
  <c r="Q539" i="3"/>
  <c r="J542" i="4"/>
  <c r="N541" i="4"/>
  <c r="M541" i="4"/>
  <c r="Z540" i="4" s="1"/>
  <c r="L541" i="4"/>
  <c r="K541" i="4"/>
  <c r="I541" i="4"/>
  <c r="AF482" i="2"/>
  <c r="AB481" i="2"/>
  <c r="R541" i="3"/>
  <c r="O540" i="3"/>
  <c r="AA539" i="3"/>
  <c r="Z540" i="3"/>
  <c r="Q539" i="2"/>
  <c r="R541" i="2"/>
  <c r="O540" i="2"/>
  <c r="AA539" i="2"/>
  <c r="W536" i="2"/>
  <c r="W535" i="2"/>
  <c r="AC538" i="2"/>
  <c r="S538" i="2"/>
  <c r="J542" i="2"/>
  <c r="N541" i="2"/>
  <c r="M541" i="2"/>
  <c r="Z540" i="2" s="1"/>
  <c r="L541" i="2"/>
  <c r="K541" i="2"/>
  <c r="I541" i="2"/>
  <c r="R541" i="4"/>
  <c r="O540" i="4"/>
  <c r="AA539" i="4"/>
  <c r="X540" i="3"/>
  <c r="X541" i="4" l="1"/>
  <c r="AF481" i="4"/>
  <c r="AB480" i="4"/>
  <c r="AC539" i="3"/>
  <c r="S539" i="3"/>
  <c r="AC539" i="2"/>
  <c r="S539" i="2"/>
  <c r="T539" i="2" s="1"/>
  <c r="O541" i="3"/>
  <c r="R542" i="3"/>
  <c r="AA540" i="3"/>
  <c r="W537" i="4"/>
  <c r="I542" i="4"/>
  <c r="J543" i="4"/>
  <c r="N542" i="4"/>
  <c r="M542" i="4"/>
  <c r="Z541" i="4" s="1"/>
  <c r="L542" i="4"/>
  <c r="K542" i="4"/>
  <c r="I542" i="2"/>
  <c r="J543" i="2"/>
  <c r="N542" i="2"/>
  <c r="X542" i="2" s="1"/>
  <c r="M542" i="2"/>
  <c r="Z541" i="2" s="1"/>
  <c r="L542" i="2"/>
  <c r="K542" i="2"/>
  <c r="T538" i="2"/>
  <c r="R542" i="2"/>
  <c r="O541" i="2"/>
  <c r="AA540" i="2"/>
  <c r="J543" i="3"/>
  <c r="N542" i="3"/>
  <c r="M542" i="3"/>
  <c r="L542" i="3"/>
  <c r="X542" i="3" s="1"/>
  <c r="K542" i="3"/>
  <c r="I542" i="3"/>
  <c r="Q540" i="4"/>
  <c r="AF481" i="2"/>
  <c r="AB480" i="2"/>
  <c r="AC539" i="4"/>
  <c r="S539" i="4"/>
  <c r="T539" i="4" s="1"/>
  <c r="W538" i="4" s="1"/>
  <c r="Q540" i="3"/>
  <c r="Q540" i="2"/>
  <c r="X541" i="2"/>
  <c r="R542" i="4"/>
  <c r="O541" i="4"/>
  <c r="AA540" i="4"/>
  <c r="X541" i="3"/>
  <c r="Z541" i="3"/>
  <c r="X542" i="4" l="1"/>
  <c r="AF480" i="4"/>
  <c r="AB479" i="4"/>
  <c r="M543" i="4"/>
  <c r="Z542" i="4" s="1"/>
  <c r="L543" i="4"/>
  <c r="K543" i="4"/>
  <c r="I543" i="4"/>
  <c r="J544" i="4"/>
  <c r="N543" i="4"/>
  <c r="K543" i="3"/>
  <c r="I543" i="3"/>
  <c r="J544" i="3"/>
  <c r="N543" i="3"/>
  <c r="M543" i="3"/>
  <c r="Z542" i="3" s="1"/>
  <c r="L543" i="3"/>
  <c r="X543" i="3" s="1"/>
  <c r="W538" i="2"/>
  <c r="W537" i="2"/>
  <c r="T539" i="3"/>
  <c r="AF480" i="2"/>
  <c r="AB479" i="2"/>
  <c r="AC540" i="3"/>
  <c r="S540" i="3"/>
  <c r="T540" i="3" s="1"/>
  <c r="R543" i="4"/>
  <c r="O542" i="4"/>
  <c r="AA541" i="4"/>
  <c r="Q541" i="3"/>
  <c r="Q541" i="4"/>
  <c r="M543" i="2"/>
  <c r="Z542" i="2" s="1"/>
  <c r="L543" i="2"/>
  <c r="K543" i="2"/>
  <c r="I543" i="2"/>
  <c r="J544" i="2"/>
  <c r="N543" i="2"/>
  <c r="R543" i="3"/>
  <c r="O542" i="3"/>
  <c r="AA541" i="3"/>
  <c r="R543" i="2"/>
  <c r="O542" i="2"/>
  <c r="AA541" i="2"/>
  <c r="AC540" i="2"/>
  <c r="S540" i="2"/>
  <c r="Q541" i="2"/>
  <c r="AC540" i="4"/>
  <c r="S540" i="4"/>
  <c r="T540" i="4" s="1"/>
  <c r="AF479" i="4" l="1"/>
  <c r="AB478" i="4"/>
  <c r="X543" i="4"/>
  <c r="Q542" i="2"/>
  <c r="AF479" i="2"/>
  <c r="AB478" i="2"/>
  <c r="N544" i="3"/>
  <c r="M544" i="3"/>
  <c r="L544" i="3"/>
  <c r="K544" i="3"/>
  <c r="X544" i="3"/>
  <c r="J545" i="3"/>
  <c r="I544" i="3"/>
  <c r="J545" i="4"/>
  <c r="N544" i="4"/>
  <c r="M544" i="4"/>
  <c r="Z543" i="4" s="1"/>
  <c r="L544" i="4"/>
  <c r="K544" i="4"/>
  <c r="I544" i="4"/>
  <c r="Q542" i="4"/>
  <c r="AC541" i="2"/>
  <c r="S541" i="2"/>
  <c r="T541" i="2" s="1"/>
  <c r="R544" i="4"/>
  <c r="O543" i="4"/>
  <c r="AA542" i="4"/>
  <c r="J545" i="2"/>
  <c r="N544" i="2"/>
  <c r="M544" i="2"/>
  <c r="Z543" i="2" s="1"/>
  <c r="L544" i="2"/>
  <c r="K544" i="2"/>
  <c r="I544" i="2"/>
  <c r="R544" i="3"/>
  <c r="O543" i="3"/>
  <c r="AA542" i="3"/>
  <c r="T540" i="2"/>
  <c r="Q542" i="3"/>
  <c r="Z543" i="3"/>
  <c r="R544" i="2"/>
  <c r="O543" i="2"/>
  <c r="AA542" i="2"/>
  <c r="W539" i="4"/>
  <c r="W539" i="3"/>
  <c r="W538" i="3"/>
  <c r="AC541" i="4"/>
  <c r="S541" i="4"/>
  <c r="T541" i="4" s="1"/>
  <c r="X543" i="2"/>
  <c r="AC541" i="3"/>
  <c r="S541" i="3"/>
  <c r="T541" i="3" s="1"/>
  <c r="X544" i="4" l="1"/>
  <c r="AF478" i="4"/>
  <c r="AB477" i="4"/>
  <c r="R545" i="2"/>
  <c r="O544" i="2"/>
  <c r="AA543" i="2"/>
  <c r="I545" i="3"/>
  <c r="J546" i="3"/>
  <c r="N545" i="3"/>
  <c r="M545" i="3"/>
  <c r="Z544" i="3" s="1"/>
  <c r="L545" i="3"/>
  <c r="X545" i="3" s="1"/>
  <c r="K545" i="3"/>
  <c r="AF478" i="2"/>
  <c r="AB477" i="2"/>
  <c r="Q543" i="3"/>
  <c r="AC542" i="4"/>
  <c r="S542" i="4"/>
  <c r="T542" i="4" s="1"/>
  <c r="W541" i="4" s="1"/>
  <c r="AC542" i="3"/>
  <c r="S542" i="3"/>
  <c r="T542" i="3" s="1"/>
  <c r="K545" i="4"/>
  <c r="I545" i="4"/>
  <c r="J546" i="4"/>
  <c r="N545" i="4"/>
  <c r="M545" i="4"/>
  <c r="Z544" i="4" s="1"/>
  <c r="L545" i="4"/>
  <c r="K545" i="2"/>
  <c r="I545" i="2"/>
  <c r="J546" i="2"/>
  <c r="N545" i="2"/>
  <c r="M545" i="2"/>
  <c r="Z544" i="2" s="1"/>
  <c r="L545" i="2"/>
  <c r="Q543" i="4"/>
  <c r="Q543" i="2"/>
  <c r="X544" i="2"/>
  <c r="AC542" i="2"/>
  <c r="S542" i="2"/>
  <c r="W540" i="4"/>
  <c r="W540" i="2"/>
  <c r="W539" i="2"/>
  <c r="W541" i="3"/>
  <c r="W540" i="3"/>
  <c r="R545" i="4"/>
  <c r="O544" i="4"/>
  <c r="AA543" i="4"/>
  <c r="R545" i="3"/>
  <c r="O544" i="3"/>
  <c r="AA543" i="3"/>
  <c r="X545" i="4" l="1"/>
  <c r="AF477" i="4"/>
  <c r="AB476" i="4"/>
  <c r="N546" i="4"/>
  <c r="M546" i="4"/>
  <c r="Z545" i="4" s="1"/>
  <c r="L546" i="4"/>
  <c r="K546" i="4"/>
  <c r="I546" i="4"/>
  <c r="J547" i="4"/>
  <c r="Q544" i="2"/>
  <c r="Q544" i="3"/>
  <c r="AC543" i="3"/>
  <c r="S543" i="3"/>
  <c r="L546" i="3"/>
  <c r="K546" i="3"/>
  <c r="I546" i="3"/>
  <c r="N546" i="3"/>
  <c r="X546" i="3" s="1"/>
  <c r="M546" i="3"/>
  <c r="Z545" i="3" s="1"/>
  <c r="J547" i="3"/>
  <c r="AF477" i="2"/>
  <c r="AB476" i="2"/>
  <c r="T542" i="2"/>
  <c r="AC543" i="4"/>
  <c r="S543" i="4"/>
  <c r="T543" i="4" s="1"/>
  <c r="R546" i="2"/>
  <c r="O545" i="2"/>
  <c r="AA544" i="2"/>
  <c r="Q544" i="4"/>
  <c r="R546" i="4"/>
  <c r="O545" i="4"/>
  <c r="AA544" i="4"/>
  <c r="R546" i="3"/>
  <c r="O545" i="3"/>
  <c r="AA544" i="3"/>
  <c r="AC543" i="2"/>
  <c r="S543" i="2"/>
  <c r="T543" i="2" s="1"/>
  <c r="N546" i="2"/>
  <c r="M546" i="2"/>
  <c r="Z545" i="2" s="1"/>
  <c r="L546" i="2"/>
  <c r="K546" i="2"/>
  <c r="I546" i="2"/>
  <c r="J547" i="2"/>
  <c r="X545" i="2"/>
  <c r="AF476" i="4" l="1"/>
  <c r="AB475" i="4"/>
  <c r="I547" i="4"/>
  <c r="J548" i="4"/>
  <c r="N547" i="4"/>
  <c r="M547" i="4"/>
  <c r="Z546" i="4" s="1"/>
  <c r="L547" i="4"/>
  <c r="K547" i="4"/>
  <c r="O546" i="4"/>
  <c r="R547" i="4"/>
  <c r="AA545" i="4"/>
  <c r="AF476" i="2"/>
  <c r="AB475" i="2"/>
  <c r="X546" i="4"/>
  <c r="AC544" i="4"/>
  <c r="S544" i="4"/>
  <c r="T544" i="4" s="1"/>
  <c r="J548" i="3"/>
  <c r="N547" i="3"/>
  <c r="M547" i="3"/>
  <c r="Z546" i="3" s="1"/>
  <c r="L547" i="3"/>
  <c r="K547" i="3"/>
  <c r="I547" i="3"/>
  <c r="AC544" i="3"/>
  <c r="S544" i="3"/>
  <c r="R547" i="3"/>
  <c r="O546" i="3"/>
  <c r="AA545" i="3"/>
  <c r="W542" i="4"/>
  <c r="Q545" i="3"/>
  <c r="W542" i="2"/>
  <c r="W541" i="2"/>
  <c r="AC544" i="2"/>
  <c r="S544" i="2"/>
  <c r="T544" i="2" s="1"/>
  <c r="R547" i="2"/>
  <c r="O546" i="2"/>
  <c r="AA545" i="2"/>
  <c r="I547" i="2"/>
  <c r="J548" i="2"/>
  <c r="N547" i="2"/>
  <c r="M547" i="2"/>
  <c r="Z546" i="2" s="1"/>
  <c r="L547" i="2"/>
  <c r="K547" i="2"/>
  <c r="T543" i="3"/>
  <c r="W543" i="2"/>
  <c r="Q545" i="2"/>
  <c r="X546" i="2"/>
  <c r="Q545" i="4"/>
  <c r="W543" i="4" l="1"/>
  <c r="AF475" i="4"/>
  <c r="AB474" i="4"/>
  <c r="X547" i="4"/>
  <c r="Q546" i="4"/>
  <c r="R548" i="3"/>
  <c r="O547" i="3"/>
  <c r="AA546" i="3"/>
  <c r="R548" i="2"/>
  <c r="O547" i="2"/>
  <c r="AA546" i="2"/>
  <c r="R548" i="4"/>
  <c r="O547" i="4"/>
  <c r="AA546" i="4"/>
  <c r="AC545" i="3"/>
  <c r="S545" i="3"/>
  <c r="Q546" i="2"/>
  <c r="AF475" i="2"/>
  <c r="AB474" i="2"/>
  <c r="L548" i="2"/>
  <c r="K548" i="2"/>
  <c r="I548" i="2"/>
  <c r="J549" i="2"/>
  <c r="N548" i="2"/>
  <c r="X548" i="2" s="1"/>
  <c r="M548" i="2"/>
  <c r="Z547" i="2" s="1"/>
  <c r="Q546" i="3"/>
  <c r="I548" i="3"/>
  <c r="J549" i="3"/>
  <c r="N548" i="3"/>
  <c r="M548" i="3"/>
  <c r="Z547" i="3" s="1"/>
  <c r="L548" i="3"/>
  <c r="K548" i="3"/>
  <c r="W542" i="3"/>
  <c r="AC545" i="4"/>
  <c r="S545" i="4"/>
  <c r="T545" i="4" s="1"/>
  <c r="X547" i="2"/>
  <c r="AC545" i="2"/>
  <c r="S545" i="2"/>
  <c r="T544" i="3"/>
  <c r="W543" i="3" s="1"/>
  <c r="X547" i="3"/>
  <c r="L548" i="4"/>
  <c r="K548" i="4"/>
  <c r="I548" i="4"/>
  <c r="J549" i="4"/>
  <c r="N548" i="4"/>
  <c r="M548" i="4"/>
  <c r="Z547" i="4" s="1"/>
  <c r="AF474" i="4" l="1"/>
  <c r="AB473" i="4"/>
  <c r="Q547" i="2"/>
  <c r="R549" i="4"/>
  <c r="O548" i="4"/>
  <c r="AA547" i="4"/>
  <c r="T545" i="2"/>
  <c r="AF474" i="2"/>
  <c r="AB473" i="2"/>
  <c r="Q547" i="3"/>
  <c r="W544" i="4"/>
  <c r="Q547" i="4"/>
  <c r="R549" i="3"/>
  <c r="O548" i="3"/>
  <c r="AA547" i="3"/>
  <c r="M549" i="3"/>
  <c r="Z548" i="3" s="1"/>
  <c r="L549" i="3"/>
  <c r="K549" i="3"/>
  <c r="I549" i="3"/>
  <c r="N549" i="3"/>
  <c r="J550" i="3"/>
  <c r="J550" i="2"/>
  <c r="N549" i="2"/>
  <c r="M549" i="2"/>
  <c r="Z548" i="2" s="1"/>
  <c r="L549" i="2"/>
  <c r="K549" i="2"/>
  <c r="I549" i="2"/>
  <c r="X549" i="2"/>
  <c r="X548" i="4"/>
  <c r="X548" i="3"/>
  <c r="AC546" i="3"/>
  <c r="S546" i="3"/>
  <c r="AC546" i="2"/>
  <c r="S546" i="2"/>
  <c r="T546" i="2" s="1"/>
  <c r="AC546" i="4"/>
  <c r="S546" i="4"/>
  <c r="R549" i="2"/>
  <c r="O548" i="2"/>
  <c r="AA547" i="2"/>
  <c r="J550" i="4"/>
  <c r="N549" i="4"/>
  <c r="M549" i="4"/>
  <c r="Z548" i="4" s="1"/>
  <c r="L549" i="4"/>
  <c r="K549" i="4"/>
  <c r="I549" i="4"/>
  <c r="T545" i="3"/>
  <c r="AF473" i="4" l="1"/>
  <c r="AB472" i="4"/>
  <c r="T546" i="4"/>
  <c r="Q548" i="2"/>
  <c r="Q548" i="3"/>
  <c r="W545" i="2"/>
  <c r="W544" i="2"/>
  <c r="R550" i="3"/>
  <c r="O549" i="3"/>
  <c r="AA548" i="3"/>
  <c r="Q548" i="4"/>
  <c r="W544" i="3"/>
  <c r="I550" i="2"/>
  <c r="J551" i="2"/>
  <c r="N550" i="2"/>
  <c r="M550" i="2"/>
  <c r="Z549" i="2" s="1"/>
  <c r="L550" i="2"/>
  <c r="X550" i="2" s="1"/>
  <c r="K550" i="2"/>
  <c r="AC547" i="3"/>
  <c r="S547" i="3"/>
  <c r="T547" i="3" s="1"/>
  <c r="J551" i="3"/>
  <c r="N550" i="3"/>
  <c r="M550" i="3"/>
  <c r="Z549" i="3" s="1"/>
  <c r="L550" i="3"/>
  <c r="K550" i="3"/>
  <c r="I550" i="3"/>
  <c r="AC547" i="4"/>
  <c r="S547" i="4"/>
  <c r="T547" i="4" s="1"/>
  <c r="W546" i="4" s="1"/>
  <c r="AF473" i="2"/>
  <c r="AB472" i="2"/>
  <c r="R550" i="4"/>
  <c r="O549" i="4"/>
  <c r="AA548" i="4"/>
  <c r="AC547" i="2"/>
  <c r="S547" i="2"/>
  <c r="T546" i="3"/>
  <c r="X549" i="4"/>
  <c r="I550" i="4"/>
  <c r="J551" i="4"/>
  <c r="N550" i="4"/>
  <c r="M550" i="4"/>
  <c r="Z549" i="4" s="1"/>
  <c r="L550" i="4"/>
  <c r="K550" i="4"/>
  <c r="R550" i="2"/>
  <c r="O549" i="2"/>
  <c r="AA548" i="2"/>
  <c r="X549" i="3"/>
  <c r="W545" i="4" l="1"/>
  <c r="AF472" i="4"/>
  <c r="AB471" i="4"/>
  <c r="X550" i="4"/>
  <c r="R551" i="3"/>
  <c r="O550" i="3"/>
  <c r="AA549" i="3"/>
  <c r="AC548" i="3"/>
  <c r="S548" i="3"/>
  <c r="T548" i="3" s="1"/>
  <c r="Q549" i="4"/>
  <c r="W547" i="3"/>
  <c r="M551" i="2"/>
  <c r="Z550" i="2" s="1"/>
  <c r="L551" i="2"/>
  <c r="K551" i="2"/>
  <c r="I551" i="2"/>
  <c r="X551" i="2"/>
  <c r="J552" i="2"/>
  <c r="N551" i="2"/>
  <c r="Q549" i="3"/>
  <c r="AC548" i="2"/>
  <c r="S548" i="2"/>
  <c r="T548" i="2" s="1"/>
  <c r="R551" i="4"/>
  <c r="O550" i="4"/>
  <c r="AA549" i="4"/>
  <c r="M551" i="4"/>
  <c r="Z550" i="4" s="1"/>
  <c r="L551" i="4"/>
  <c r="K551" i="4"/>
  <c r="I551" i="4"/>
  <c r="J552" i="4"/>
  <c r="N551" i="4"/>
  <c r="W546" i="3"/>
  <c r="K551" i="3"/>
  <c r="I551" i="3"/>
  <c r="J552" i="3"/>
  <c r="N551" i="3"/>
  <c r="M551" i="3"/>
  <c r="Z550" i="3" s="1"/>
  <c r="L551" i="3"/>
  <c r="W545" i="3"/>
  <c r="X550" i="3"/>
  <c r="R551" i="2"/>
  <c r="O550" i="2"/>
  <c r="AA549" i="2"/>
  <c r="Q549" i="2"/>
  <c r="T547" i="2"/>
  <c r="AF472" i="2"/>
  <c r="AB471" i="2"/>
  <c r="AC548" i="4"/>
  <c r="S548" i="4"/>
  <c r="T548" i="4" s="1"/>
  <c r="AF471" i="4" l="1"/>
  <c r="AB470" i="4"/>
  <c r="W547" i="4"/>
  <c r="R552" i="3"/>
  <c r="O551" i="3"/>
  <c r="AA550" i="3"/>
  <c r="AC549" i="2"/>
  <c r="S549" i="2"/>
  <c r="T549" i="2" s="1"/>
  <c r="Q550" i="2"/>
  <c r="N552" i="3"/>
  <c r="M552" i="3"/>
  <c r="Z551" i="3" s="1"/>
  <c r="L552" i="3"/>
  <c r="X552" i="3" s="1"/>
  <c r="K552" i="3"/>
  <c r="I552" i="3"/>
  <c r="J553" i="3"/>
  <c r="J553" i="2"/>
  <c r="N552" i="2"/>
  <c r="M552" i="2"/>
  <c r="Z551" i="2" s="1"/>
  <c r="L552" i="2"/>
  <c r="K552" i="2"/>
  <c r="I552" i="2"/>
  <c r="Q550" i="3"/>
  <c r="X551" i="3"/>
  <c r="AC549" i="4"/>
  <c r="S549" i="4"/>
  <c r="T549" i="4" s="1"/>
  <c r="W548" i="4" s="1"/>
  <c r="W548" i="2"/>
  <c r="W547" i="2"/>
  <c r="W546" i="2"/>
  <c r="J553" i="4"/>
  <c r="N552" i="4"/>
  <c r="M552" i="4"/>
  <c r="Z551" i="4" s="1"/>
  <c r="L552" i="4"/>
  <c r="K552" i="4"/>
  <c r="I552" i="4"/>
  <c r="Q550" i="4"/>
  <c r="AC549" i="3"/>
  <c r="S549" i="3"/>
  <c r="R552" i="4"/>
  <c r="O551" i="4"/>
  <c r="AA550" i="4"/>
  <c r="AF471" i="2"/>
  <c r="AB470" i="2"/>
  <c r="X551" i="4"/>
  <c r="R552" i="2"/>
  <c r="O551" i="2"/>
  <c r="AA550" i="2"/>
  <c r="AF470" i="4" l="1"/>
  <c r="AB469" i="4"/>
  <c r="T549" i="3"/>
  <c r="AC550" i="3"/>
  <c r="S550" i="3"/>
  <c r="T550" i="3" s="1"/>
  <c r="K553" i="2"/>
  <c r="I553" i="2"/>
  <c r="J554" i="2"/>
  <c r="N553" i="2"/>
  <c r="M553" i="2"/>
  <c r="Z552" i="2" s="1"/>
  <c r="L553" i="2"/>
  <c r="X553" i="2" s="1"/>
  <c r="AC550" i="2"/>
  <c r="S550" i="2"/>
  <c r="T550" i="2" s="1"/>
  <c r="X552" i="2"/>
  <c r="Q551" i="3"/>
  <c r="AF470" i="2"/>
  <c r="AB469" i="2"/>
  <c r="W549" i="2"/>
  <c r="Q551" i="4"/>
  <c r="R553" i="2"/>
  <c r="O552" i="2"/>
  <c r="AA551" i="2"/>
  <c r="Q551" i="2"/>
  <c r="AC550" i="4"/>
  <c r="S550" i="4"/>
  <c r="T550" i="4" s="1"/>
  <c r="K553" i="4"/>
  <c r="I553" i="4"/>
  <c r="J554" i="4"/>
  <c r="N553" i="4"/>
  <c r="M553" i="4"/>
  <c r="Z552" i="4" s="1"/>
  <c r="L553" i="4"/>
  <c r="I553" i="3"/>
  <c r="X553" i="3"/>
  <c r="J554" i="3"/>
  <c r="N553" i="3"/>
  <c r="M553" i="3"/>
  <c r="Z552" i="3" s="1"/>
  <c r="L553" i="3"/>
  <c r="K553" i="3"/>
  <c r="R553" i="3"/>
  <c r="O552" i="3"/>
  <c r="AA551" i="3"/>
  <c r="R553" i="4"/>
  <c r="O552" i="4"/>
  <c r="AA551" i="4"/>
  <c r="X552" i="4"/>
  <c r="AF469" i="4" l="1"/>
  <c r="AB468" i="4"/>
  <c r="Q552" i="2"/>
  <c r="L554" i="3"/>
  <c r="K554" i="3"/>
  <c r="I554" i="3"/>
  <c r="N554" i="3"/>
  <c r="M554" i="3"/>
  <c r="Z553" i="3" s="1"/>
  <c r="J555" i="3"/>
  <c r="AF469" i="2"/>
  <c r="AB468" i="2"/>
  <c r="N554" i="2"/>
  <c r="M554" i="2"/>
  <c r="Z553" i="2" s="1"/>
  <c r="L554" i="2"/>
  <c r="K554" i="2"/>
  <c r="I554" i="2"/>
  <c r="J555" i="2"/>
  <c r="Q552" i="4"/>
  <c r="AC551" i="4"/>
  <c r="S551" i="4"/>
  <c r="T551" i="4" s="1"/>
  <c r="W549" i="3"/>
  <c r="W548" i="3"/>
  <c r="R554" i="4"/>
  <c r="O553" i="4"/>
  <c r="AA552" i="4"/>
  <c r="R554" i="3"/>
  <c r="O553" i="3"/>
  <c r="AA552" i="3"/>
  <c r="Q552" i="3"/>
  <c r="N554" i="4"/>
  <c r="M554" i="4"/>
  <c r="Z553" i="4" s="1"/>
  <c r="L554" i="4"/>
  <c r="K554" i="4"/>
  <c r="I554" i="4"/>
  <c r="J555" i="4"/>
  <c r="AC551" i="3"/>
  <c r="S551" i="3"/>
  <c r="X553" i="4"/>
  <c r="AC551" i="2"/>
  <c r="S551" i="2"/>
  <c r="R554" i="2"/>
  <c r="O553" i="2"/>
  <c r="AA552" i="2"/>
  <c r="W549" i="4"/>
  <c r="AF468" i="4" l="1"/>
  <c r="AB467" i="4"/>
  <c r="W550" i="4"/>
  <c r="R555" i="2"/>
  <c r="O554" i="2"/>
  <c r="AA553" i="2"/>
  <c r="R555" i="4"/>
  <c r="O554" i="4"/>
  <c r="AA553" i="4"/>
  <c r="I555" i="2"/>
  <c r="J556" i="2"/>
  <c r="N555" i="2"/>
  <c r="M555" i="2"/>
  <c r="L555" i="2"/>
  <c r="K555" i="2"/>
  <c r="AF468" i="2"/>
  <c r="AB467" i="2"/>
  <c r="O554" i="3"/>
  <c r="R555" i="3"/>
  <c r="AA553" i="3"/>
  <c r="Q553" i="4"/>
  <c r="X554" i="3"/>
  <c r="AC552" i="2"/>
  <c r="S552" i="2"/>
  <c r="T552" i="2" s="1"/>
  <c r="Q553" i="3"/>
  <c r="I555" i="4"/>
  <c r="J556" i="4"/>
  <c r="N555" i="4"/>
  <c r="M555" i="4"/>
  <c r="Z554" i="4" s="1"/>
  <c r="L555" i="4"/>
  <c r="K555" i="4"/>
  <c r="T551" i="3"/>
  <c r="X554" i="2"/>
  <c r="X555" i="2" s="1"/>
  <c r="X554" i="4"/>
  <c r="J556" i="3"/>
  <c r="N555" i="3"/>
  <c r="M555" i="3"/>
  <c r="Z554" i="3" s="1"/>
  <c r="L555" i="3"/>
  <c r="X555" i="3" s="1"/>
  <c r="K555" i="3"/>
  <c r="I555" i="3"/>
  <c r="Q553" i="2"/>
  <c r="AC552" i="3"/>
  <c r="S552" i="3"/>
  <c r="T552" i="3" s="1"/>
  <c r="AC552" i="4"/>
  <c r="S552" i="4"/>
  <c r="T551" i="2"/>
  <c r="Z554" i="2"/>
  <c r="AF467" i="4" l="1"/>
  <c r="AB466" i="4"/>
  <c r="T552" i="4"/>
  <c r="X555" i="4"/>
  <c r="Q554" i="3"/>
  <c r="AF467" i="2"/>
  <c r="AB466" i="2"/>
  <c r="L556" i="2"/>
  <c r="K556" i="2"/>
  <c r="I556" i="2"/>
  <c r="X556" i="2"/>
  <c r="J557" i="2"/>
  <c r="N556" i="2"/>
  <c r="M556" i="2"/>
  <c r="Z555" i="2" s="1"/>
  <c r="Q554" i="4"/>
  <c r="W551" i="3"/>
  <c r="W550" i="3"/>
  <c r="R556" i="4"/>
  <c r="O555" i="4"/>
  <c r="AA554" i="4"/>
  <c r="I556" i="3"/>
  <c r="J557" i="3"/>
  <c r="N556" i="3"/>
  <c r="X556" i="3" s="1"/>
  <c r="M556" i="3"/>
  <c r="Z555" i="3" s="1"/>
  <c r="L556" i="3"/>
  <c r="K556" i="3"/>
  <c r="AC553" i="4"/>
  <c r="S553" i="4"/>
  <c r="Q554" i="2"/>
  <c r="W552" i="3"/>
  <c r="W551" i="2"/>
  <c r="W550" i="2"/>
  <c r="AC553" i="2"/>
  <c r="S553" i="2"/>
  <c r="AC553" i="3"/>
  <c r="S553" i="3"/>
  <c r="T553" i="3" s="1"/>
  <c r="R556" i="2"/>
  <c r="O555" i="2"/>
  <c r="AA554" i="2"/>
  <c r="R556" i="3"/>
  <c r="O555" i="3"/>
  <c r="AA554" i="3"/>
  <c r="L556" i="4"/>
  <c r="K556" i="4"/>
  <c r="I556" i="4"/>
  <c r="J557" i="4"/>
  <c r="N556" i="4"/>
  <c r="M556" i="4"/>
  <c r="Z555" i="4" s="1"/>
  <c r="X556" i="4" l="1"/>
  <c r="W551" i="4"/>
  <c r="T553" i="4"/>
  <c r="AF466" i="4"/>
  <c r="AB465" i="4"/>
  <c r="AF466" i="2"/>
  <c r="AB465" i="2"/>
  <c r="Q555" i="2"/>
  <c r="M557" i="3"/>
  <c r="Z556" i="3" s="1"/>
  <c r="L557" i="3"/>
  <c r="K557" i="3"/>
  <c r="I557" i="3"/>
  <c r="N557" i="3"/>
  <c r="J558" i="3"/>
  <c r="J558" i="2"/>
  <c r="N557" i="2"/>
  <c r="M557" i="2"/>
  <c r="Z556" i="2" s="1"/>
  <c r="L557" i="2"/>
  <c r="K557" i="2"/>
  <c r="I557" i="2"/>
  <c r="X557" i="2"/>
  <c r="AC554" i="2"/>
  <c r="S554" i="2"/>
  <c r="J558" i="4"/>
  <c r="N557" i="4"/>
  <c r="M557" i="4"/>
  <c r="Z556" i="4" s="1"/>
  <c r="L557" i="4"/>
  <c r="K557" i="4"/>
  <c r="I557" i="4"/>
  <c r="AC554" i="3"/>
  <c r="S554" i="3"/>
  <c r="T554" i="3" s="1"/>
  <c r="W553" i="3" s="1"/>
  <c r="Q555" i="3"/>
  <c r="AC554" i="4"/>
  <c r="S554" i="4"/>
  <c r="T554" i="4" s="1"/>
  <c r="Q555" i="4"/>
  <c r="R557" i="3"/>
  <c r="O556" i="3"/>
  <c r="AA555" i="3"/>
  <c r="R557" i="2"/>
  <c r="O556" i="2"/>
  <c r="AA555" i="2"/>
  <c r="R557" i="4"/>
  <c r="O556" i="4"/>
  <c r="AA555" i="4"/>
  <c r="T553" i="2"/>
  <c r="W553" i="4" l="1"/>
  <c r="X557" i="4"/>
  <c r="W552" i="4"/>
  <c r="AF465" i="4"/>
  <c r="AB464" i="4"/>
  <c r="O557" i="3"/>
  <c r="R558" i="3"/>
  <c r="AA556" i="3"/>
  <c r="AC555" i="2"/>
  <c r="S555" i="2"/>
  <c r="T555" i="2" s="1"/>
  <c r="AF465" i="2"/>
  <c r="AB464" i="2"/>
  <c r="I558" i="2"/>
  <c r="J559" i="2"/>
  <c r="N558" i="2"/>
  <c r="M558" i="2"/>
  <c r="Z557" i="2" s="1"/>
  <c r="L558" i="2"/>
  <c r="X558" i="2" s="1"/>
  <c r="K558" i="2"/>
  <c r="AC555" i="3"/>
  <c r="S555" i="3"/>
  <c r="T555" i="3" s="1"/>
  <c r="W554" i="3" s="1"/>
  <c r="I558" i="4"/>
  <c r="J559" i="4"/>
  <c r="N558" i="4"/>
  <c r="M558" i="4"/>
  <c r="Z557" i="4" s="1"/>
  <c r="L558" i="4"/>
  <c r="K558" i="4"/>
  <c r="J559" i="3"/>
  <c r="N558" i="3"/>
  <c r="M558" i="3"/>
  <c r="Z557" i="3" s="1"/>
  <c r="L558" i="3"/>
  <c r="I558" i="3"/>
  <c r="K558" i="3"/>
  <c r="W553" i="2"/>
  <c r="W552" i="2"/>
  <c r="T554" i="2"/>
  <c r="AC555" i="4"/>
  <c r="S555" i="4"/>
  <c r="Q556" i="3"/>
  <c r="R558" i="2"/>
  <c r="O557" i="2"/>
  <c r="AA556" i="2"/>
  <c r="X557" i="3"/>
  <c r="Q556" i="2"/>
  <c r="Q556" i="4"/>
  <c r="R558" i="4"/>
  <c r="O557" i="4"/>
  <c r="AA556" i="4"/>
  <c r="AF464" i="4" l="1"/>
  <c r="AB463" i="4"/>
  <c r="T555" i="4"/>
  <c r="R559" i="4"/>
  <c r="O558" i="4"/>
  <c r="AA557" i="4"/>
  <c r="R559" i="3"/>
  <c r="O558" i="3"/>
  <c r="AA557" i="3"/>
  <c r="Q557" i="2"/>
  <c r="M559" i="2"/>
  <c r="Z558" i="2" s="1"/>
  <c r="L559" i="2"/>
  <c r="K559" i="2"/>
  <c r="I559" i="2"/>
  <c r="X559" i="2"/>
  <c r="J560" i="2"/>
  <c r="N559" i="2"/>
  <c r="AF464" i="2"/>
  <c r="AB463" i="2"/>
  <c r="Q557" i="3"/>
  <c r="M559" i="4"/>
  <c r="Z558" i="4" s="1"/>
  <c r="L559" i="4"/>
  <c r="K559" i="4"/>
  <c r="I559" i="4"/>
  <c r="J560" i="4"/>
  <c r="N559" i="4"/>
  <c r="AC556" i="4"/>
  <c r="S556" i="4"/>
  <c r="AC556" i="2"/>
  <c r="S556" i="2"/>
  <c r="X558" i="4"/>
  <c r="AC556" i="3"/>
  <c r="S556" i="3"/>
  <c r="T556" i="3" s="1"/>
  <c r="W555" i="3" s="1"/>
  <c r="W554" i="2"/>
  <c r="K559" i="3"/>
  <c r="I559" i="3"/>
  <c r="J560" i="3"/>
  <c r="N559" i="3"/>
  <c r="M559" i="3"/>
  <c r="Z558" i="3" s="1"/>
  <c r="L559" i="3"/>
  <c r="Q557" i="4"/>
  <c r="X558" i="3"/>
  <c r="R559" i="2"/>
  <c r="O558" i="2"/>
  <c r="AA557" i="2"/>
  <c r="W554" i="4" l="1"/>
  <c r="AF463" i="4"/>
  <c r="AB462" i="4"/>
  <c r="T556" i="4"/>
  <c r="X559" i="4"/>
  <c r="R560" i="3"/>
  <c r="O559" i="3"/>
  <c r="AA558" i="3"/>
  <c r="J561" i="4"/>
  <c r="N560" i="4"/>
  <c r="M560" i="4"/>
  <c r="Z559" i="4" s="1"/>
  <c r="L560" i="4"/>
  <c r="K560" i="4"/>
  <c r="I560" i="4"/>
  <c r="J561" i="2"/>
  <c r="N560" i="2"/>
  <c r="M560" i="2"/>
  <c r="Z559" i="2" s="1"/>
  <c r="L560" i="2"/>
  <c r="K560" i="2"/>
  <c r="I560" i="2"/>
  <c r="Z559" i="3"/>
  <c r="AC557" i="3"/>
  <c r="S557" i="3"/>
  <c r="T557" i="3" s="1"/>
  <c r="AC557" i="2"/>
  <c r="S557" i="2"/>
  <c r="T557" i="2" s="1"/>
  <c r="T556" i="2"/>
  <c r="AF463" i="2"/>
  <c r="AB462" i="2"/>
  <c r="N560" i="3"/>
  <c r="M560" i="3"/>
  <c r="L560" i="3"/>
  <c r="K560" i="3"/>
  <c r="I560" i="3"/>
  <c r="J561" i="3"/>
  <c r="Q558" i="4"/>
  <c r="X559" i="3"/>
  <c r="X560" i="3" s="1"/>
  <c r="R560" i="2"/>
  <c r="O559" i="2"/>
  <c r="AA558" i="2"/>
  <c r="Q558" i="2"/>
  <c r="R560" i="4"/>
  <c r="O559" i="4"/>
  <c r="AA558" i="4"/>
  <c r="Q558" i="3"/>
  <c r="AC557" i="4"/>
  <c r="S557" i="4"/>
  <c r="T557" i="4" s="1"/>
  <c r="W556" i="4" s="1"/>
  <c r="X560" i="4" l="1"/>
  <c r="AF462" i="4"/>
  <c r="AB461" i="4"/>
  <c r="W555" i="4"/>
  <c r="Q559" i="2"/>
  <c r="K561" i="4"/>
  <c r="I561" i="4"/>
  <c r="J562" i="4"/>
  <c r="N561" i="4"/>
  <c r="M561" i="4"/>
  <c r="Z560" i="4" s="1"/>
  <c r="L561" i="4"/>
  <c r="R561" i="2"/>
  <c r="O560" i="2"/>
  <c r="AA559" i="2"/>
  <c r="W557" i="3"/>
  <c r="W556" i="2"/>
  <c r="W555" i="2"/>
  <c r="AC558" i="3"/>
  <c r="S558" i="3"/>
  <c r="T558" i="3" s="1"/>
  <c r="W556" i="3"/>
  <c r="R561" i="4"/>
  <c r="O560" i="4"/>
  <c r="AA559" i="4"/>
  <c r="Q559" i="3"/>
  <c r="AC558" i="4"/>
  <c r="S558" i="4"/>
  <c r="T558" i="4" s="1"/>
  <c r="W557" i="4" s="1"/>
  <c r="I561" i="3"/>
  <c r="X561" i="3"/>
  <c r="J562" i="3"/>
  <c r="N561" i="3"/>
  <c r="M561" i="3"/>
  <c r="Z560" i="3" s="1"/>
  <c r="L561" i="3"/>
  <c r="K561" i="3"/>
  <c r="K561" i="2"/>
  <c r="I561" i="2"/>
  <c r="J562" i="2"/>
  <c r="N561" i="2"/>
  <c r="M561" i="2"/>
  <c r="Z560" i="2" s="1"/>
  <c r="L561" i="2"/>
  <c r="AF462" i="2"/>
  <c r="AB461" i="2"/>
  <c r="AC558" i="2"/>
  <c r="S558" i="2"/>
  <c r="Q559" i="4"/>
  <c r="O560" i="3"/>
  <c r="R561" i="3"/>
  <c r="AA559" i="3"/>
  <c r="X560" i="2"/>
  <c r="AF461" i="4" l="1"/>
  <c r="AB460" i="4"/>
  <c r="X561" i="4"/>
  <c r="L562" i="3"/>
  <c r="K562" i="3"/>
  <c r="I562" i="3"/>
  <c r="X562" i="3"/>
  <c r="N562" i="3"/>
  <c r="M562" i="3"/>
  <c r="Z561" i="3" s="1"/>
  <c r="J563" i="3"/>
  <c r="Q560" i="2"/>
  <c r="AC559" i="2"/>
  <c r="S559" i="2"/>
  <c r="AC559" i="3"/>
  <c r="S559" i="3"/>
  <c r="T559" i="3" s="1"/>
  <c r="W558" i="3" s="1"/>
  <c r="N562" i="4"/>
  <c r="M562" i="4"/>
  <c r="Z561" i="4" s="1"/>
  <c r="L562" i="4"/>
  <c r="K562" i="4"/>
  <c r="I562" i="4"/>
  <c r="J563" i="4"/>
  <c r="R562" i="3"/>
  <c r="O561" i="3"/>
  <c r="AA560" i="3"/>
  <c r="R562" i="2"/>
  <c r="O561" i="2"/>
  <c r="AA560" i="2"/>
  <c r="Q560" i="4"/>
  <c r="AF461" i="2"/>
  <c r="AB460" i="2"/>
  <c r="Q560" i="3"/>
  <c r="AC559" i="4"/>
  <c r="S559" i="4"/>
  <c r="T559" i="4" s="1"/>
  <c r="W558" i="4" s="1"/>
  <c r="N562" i="2"/>
  <c r="M562" i="2"/>
  <c r="Z561" i="2" s="1"/>
  <c r="L562" i="2"/>
  <c r="K562" i="2"/>
  <c r="I562" i="2"/>
  <c r="J563" i="2"/>
  <c r="X561" i="2"/>
  <c r="T558" i="2"/>
  <c r="R562" i="4"/>
  <c r="O561" i="4"/>
  <c r="AA560" i="4"/>
  <c r="AF460" i="4" l="1"/>
  <c r="AB459" i="4"/>
  <c r="AF459" i="4" s="1"/>
  <c r="AC560" i="2"/>
  <c r="S560" i="2"/>
  <c r="T560" i="2" s="1"/>
  <c r="Q561" i="4"/>
  <c r="AC560" i="3"/>
  <c r="S560" i="3"/>
  <c r="J564" i="3"/>
  <c r="N563" i="3"/>
  <c r="M563" i="3"/>
  <c r="Z562" i="3" s="1"/>
  <c r="L563" i="3"/>
  <c r="K563" i="3"/>
  <c r="I563" i="3"/>
  <c r="R563" i="2"/>
  <c r="O562" i="2"/>
  <c r="AA561" i="2"/>
  <c r="T559" i="2"/>
  <c r="Q561" i="3"/>
  <c r="R563" i="4"/>
  <c r="O562" i="4"/>
  <c r="AA561" i="4"/>
  <c r="Z562" i="2"/>
  <c r="I563" i="2"/>
  <c r="J564" i="2"/>
  <c r="N563" i="2"/>
  <c r="M563" i="2"/>
  <c r="L563" i="2"/>
  <c r="X563" i="2" s="1"/>
  <c r="K563" i="2"/>
  <c r="X562" i="2"/>
  <c r="AC560" i="4"/>
  <c r="S560" i="4"/>
  <c r="I563" i="4"/>
  <c r="J564" i="4"/>
  <c r="N563" i="4"/>
  <c r="M563" i="4"/>
  <c r="Z562" i="4" s="1"/>
  <c r="L563" i="4"/>
  <c r="K563" i="4"/>
  <c r="Q561" i="2"/>
  <c r="X562" i="4"/>
  <c r="R563" i="3"/>
  <c r="O562" i="3"/>
  <c r="AA561" i="3"/>
  <c r="W558" i="2"/>
  <c r="W557" i="2"/>
  <c r="AF460" i="2"/>
  <c r="AB459" i="2"/>
  <c r="AF459" i="2" s="1"/>
  <c r="X563" i="4" l="1"/>
  <c r="T560" i="4"/>
  <c r="W559" i="2"/>
  <c r="Q562" i="2"/>
  <c r="T560" i="3"/>
  <c r="W559" i="4"/>
  <c r="Q562" i="4"/>
  <c r="R564" i="3"/>
  <c r="O563" i="3"/>
  <c r="AA562" i="3"/>
  <c r="X563" i="3"/>
  <c r="AC561" i="2"/>
  <c r="S561" i="2"/>
  <c r="T561" i="2" s="1"/>
  <c r="W560" i="2" s="1"/>
  <c r="R564" i="4"/>
  <c r="O563" i="4"/>
  <c r="AA562" i="4"/>
  <c r="R564" i="2"/>
  <c r="O563" i="2"/>
  <c r="AA562" i="2"/>
  <c r="AC561" i="3"/>
  <c r="S561" i="3"/>
  <c r="T561" i="3" s="1"/>
  <c r="J565" i="4"/>
  <c r="L564" i="4"/>
  <c r="K564" i="4"/>
  <c r="I564" i="4"/>
  <c r="N564" i="4"/>
  <c r="M564" i="4"/>
  <c r="Z563" i="4" s="1"/>
  <c r="L564" i="2"/>
  <c r="K564" i="2"/>
  <c r="I564" i="2"/>
  <c r="J565" i="2"/>
  <c r="N564" i="2"/>
  <c r="M564" i="2"/>
  <c r="Z563" i="2" s="1"/>
  <c r="Q562" i="3"/>
  <c r="I564" i="3"/>
  <c r="J565" i="3"/>
  <c r="N564" i="3"/>
  <c r="L564" i="3"/>
  <c r="X564" i="3" s="1"/>
  <c r="M564" i="3"/>
  <c r="Z563" i="3" s="1"/>
  <c r="K564" i="3"/>
  <c r="AC561" i="4"/>
  <c r="S561" i="4"/>
  <c r="X564" i="4" l="1"/>
  <c r="T561" i="4"/>
  <c r="Q563" i="4"/>
  <c r="AC562" i="4"/>
  <c r="S562" i="4"/>
  <c r="T562" i="4" s="1"/>
  <c r="W561" i="4" s="1"/>
  <c r="M565" i="3"/>
  <c r="Z564" i="3" s="1"/>
  <c r="L565" i="3"/>
  <c r="K565" i="3"/>
  <c r="I565" i="3"/>
  <c r="J566" i="3"/>
  <c r="X565" i="3"/>
  <c r="N565" i="3"/>
  <c r="I565" i="4"/>
  <c r="J566" i="4"/>
  <c r="N565" i="4"/>
  <c r="M565" i="4"/>
  <c r="Z564" i="4" s="1"/>
  <c r="K565" i="4"/>
  <c r="L565" i="4"/>
  <c r="W560" i="3"/>
  <c r="W559" i="3"/>
  <c r="Q563" i="2"/>
  <c r="Q563" i="3"/>
  <c r="R565" i="2"/>
  <c r="O564" i="2"/>
  <c r="AA563" i="2"/>
  <c r="R565" i="4"/>
  <c r="O564" i="4"/>
  <c r="AA563" i="4"/>
  <c r="J566" i="2"/>
  <c r="N565" i="2"/>
  <c r="M565" i="2"/>
  <c r="L565" i="2"/>
  <c r="K565" i="2"/>
  <c r="I565" i="2"/>
  <c r="X565" i="2"/>
  <c r="AC562" i="2"/>
  <c r="S562" i="2"/>
  <c r="T562" i="2" s="1"/>
  <c r="Z564" i="2"/>
  <c r="R565" i="3"/>
  <c r="O564" i="3"/>
  <c r="AA563" i="3"/>
  <c r="AC562" i="3"/>
  <c r="S562" i="3"/>
  <c r="T562" i="3" s="1"/>
  <c r="X564" i="2"/>
  <c r="W560" i="4" l="1"/>
  <c r="X565" i="4"/>
  <c r="Q564" i="2"/>
  <c r="Q564" i="3"/>
  <c r="I566" i="2"/>
  <c r="J567" i="2"/>
  <c r="N566" i="2"/>
  <c r="M566" i="2"/>
  <c r="Z565" i="2" s="1"/>
  <c r="L566" i="2"/>
  <c r="X566" i="2" s="1"/>
  <c r="K566" i="2"/>
  <c r="AC563" i="3"/>
  <c r="S563" i="3"/>
  <c r="AC563" i="4"/>
  <c r="S563" i="4"/>
  <c r="T563" i="4" s="1"/>
  <c r="W562" i="2"/>
  <c r="R566" i="4"/>
  <c r="O565" i="4"/>
  <c r="AA564" i="4"/>
  <c r="J567" i="3"/>
  <c r="N566" i="3"/>
  <c r="M566" i="3"/>
  <c r="Z565" i="3" s="1"/>
  <c r="L566" i="3"/>
  <c r="K566" i="3"/>
  <c r="I566" i="3"/>
  <c r="W561" i="3"/>
  <c r="Q564" i="4"/>
  <c r="W561" i="2"/>
  <c r="L566" i="4"/>
  <c r="K566" i="4"/>
  <c r="I566" i="4"/>
  <c r="M566" i="4"/>
  <c r="Z565" i="4" s="1"/>
  <c r="N566" i="4"/>
  <c r="J567" i="4"/>
  <c r="R566" i="2"/>
  <c r="O565" i="2"/>
  <c r="AA564" i="2"/>
  <c r="AC563" i="2"/>
  <c r="S563" i="2"/>
  <c r="T563" i="2" s="1"/>
  <c r="R566" i="3"/>
  <c r="O565" i="3"/>
  <c r="AA564" i="3"/>
  <c r="W562" i="4" l="1"/>
  <c r="R567" i="3"/>
  <c r="O566" i="3"/>
  <c r="AA565" i="3"/>
  <c r="Q565" i="4"/>
  <c r="M567" i="2"/>
  <c r="Z566" i="2" s="1"/>
  <c r="L567" i="2"/>
  <c r="K567" i="2"/>
  <c r="I567" i="2"/>
  <c r="X567" i="2"/>
  <c r="J568" i="2"/>
  <c r="N567" i="2"/>
  <c r="AC564" i="4"/>
  <c r="S564" i="4"/>
  <c r="R567" i="4"/>
  <c r="O566" i="4"/>
  <c r="AA565" i="4"/>
  <c r="T563" i="3"/>
  <c r="Q565" i="2"/>
  <c r="K567" i="3"/>
  <c r="I567" i="3"/>
  <c r="J568" i="3"/>
  <c r="M567" i="3"/>
  <c r="Z566" i="3" s="1"/>
  <c r="N567" i="3"/>
  <c r="L567" i="3"/>
  <c r="X566" i="3"/>
  <c r="R567" i="2"/>
  <c r="O566" i="2"/>
  <c r="AA565" i="2"/>
  <c r="AC564" i="3"/>
  <c r="S564" i="3"/>
  <c r="T564" i="3" s="1"/>
  <c r="J568" i="4"/>
  <c r="N567" i="4"/>
  <c r="M567" i="4"/>
  <c r="Z566" i="4" s="1"/>
  <c r="L567" i="4"/>
  <c r="K567" i="4"/>
  <c r="I567" i="4"/>
  <c r="Q565" i="3"/>
  <c r="X566" i="4"/>
  <c r="AC564" i="2"/>
  <c r="S564" i="2"/>
  <c r="T564" i="4" l="1"/>
  <c r="X567" i="4"/>
  <c r="Q566" i="4"/>
  <c r="AC565" i="2"/>
  <c r="S565" i="2"/>
  <c r="T565" i="2" s="1"/>
  <c r="J569" i="2"/>
  <c r="N568" i="2"/>
  <c r="M568" i="2"/>
  <c r="Z567" i="2" s="1"/>
  <c r="L568" i="2"/>
  <c r="X568" i="2" s="1"/>
  <c r="K568" i="2"/>
  <c r="Z568" i="2"/>
  <c r="I568" i="2"/>
  <c r="Q566" i="2"/>
  <c r="I568" i="4"/>
  <c r="J569" i="4"/>
  <c r="N568" i="4"/>
  <c r="K568" i="4"/>
  <c r="M568" i="4"/>
  <c r="Z567" i="4" s="1"/>
  <c r="L568" i="4"/>
  <c r="AC565" i="4"/>
  <c r="S565" i="4"/>
  <c r="T565" i="4" s="1"/>
  <c r="W563" i="3"/>
  <c r="W562" i="3"/>
  <c r="R568" i="3"/>
  <c r="O567" i="3"/>
  <c r="AA566" i="3"/>
  <c r="W563" i="4"/>
  <c r="N568" i="3"/>
  <c r="M568" i="3"/>
  <c r="Z567" i="3" s="1"/>
  <c r="L568" i="3"/>
  <c r="K568" i="3"/>
  <c r="I568" i="3"/>
  <c r="J569" i="3"/>
  <c r="Q566" i="3"/>
  <c r="T564" i="2"/>
  <c r="R568" i="2"/>
  <c r="O567" i="2"/>
  <c r="AA566" i="2"/>
  <c r="AC565" i="3"/>
  <c r="S565" i="3"/>
  <c r="T565" i="3" s="1"/>
  <c r="X567" i="3"/>
  <c r="R568" i="4"/>
  <c r="O567" i="4"/>
  <c r="AA566" i="4"/>
  <c r="X568" i="4" l="1"/>
  <c r="AC566" i="2"/>
  <c r="S566" i="2"/>
  <c r="Q567" i="3"/>
  <c r="K569" i="2"/>
  <c r="I569" i="2"/>
  <c r="J570" i="2"/>
  <c r="N569" i="2"/>
  <c r="M569" i="2"/>
  <c r="L569" i="2"/>
  <c r="X569" i="2" s="1"/>
  <c r="R569" i="4"/>
  <c r="O568" i="4"/>
  <c r="AA567" i="4"/>
  <c r="AC566" i="4"/>
  <c r="S566" i="4"/>
  <c r="R569" i="3"/>
  <c r="O568" i="3"/>
  <c r="AA567" i="3"/>
  <c r="W564" i="4"/>
  <c r="Q567" i="4"/>
  <c r="W564" i="2"/>
  <c r="W563" i="2"/>
  <c r="R569" i="2"/>
  <c r="O568" i="2"/>
  <c r="AA567" i="2"/>
  <c r="I569" i="3"/>
  <c r="X569" i="3"/>
  <c r="J570" i="3"/>
  <c r="N569" i="3"/>
  <c r="M569" i="3"/>
  <c r="Z568" i="3" s="1"/>
  <c r="K569" i="3"/>
  <c r="L569" i="3"/>
  <c r="Q567" i="2"/>
  <c r="AC566" i="3"/>
  <c r="S566" i="3"/>
  <c r="T566" i="3" s="1"/>
  <c r="W565" i="3" s="1"/>
  <c r="X568" i="3"/>
  <c r="W564" i="3"/>
  <c r="M569" i="4"/>
  <c r="Z568" i="4" s="1"/>
  <c r="L569" i="4"/>
  <c r="K569" i="4"/>
  <c r="I569" i="4"/>
  <c r="J570" i="4"/>
  <c r="N569" i="4"/>
  <c r="T566" i="4" l="1"/>
  <c r="W565" i="4" s="1"/>
  <c r="X569" i="4"/>
  <c r="Q568" i="3"/>
  <c r="N570" i="2"/>
  <c r="M570" i="2"/>
  <c r="L570" i="2"/>
  <c r="K570" i="2"/>
  <c r="I570" i="2"/>
  <c r="J571" i="2"/>
  <c r="T566" i="2"/>
  <c r="R570" i="4"/>
  <c r="O569" i="4"/>
  <c r="AA568" i="4"/>
  <c r="L570" i="3"/>
  <c r="K570" i="3"/>
  <c r="I570" i="3"/>
  <c r="N570" i="3"/>
  <c r="M570" i="3"/>
  <c r="Z569" i="3" s="1"/>
  <c r="J571" i="3"/>
  <c r="R570" i="2"/>
  <c r="O569" i="2"/>
  <c r="AA568" i="2"/>
  <c r="Q568" i="2"/>
  <c r="AF568" i="2"/>
  <c r="AC567" i="4"/>
  <c r="S567" i="4"/>
  <c r="T567" i="4" s="1"/>
  <c r="R570" i="3"/>
  <c r="O569" i="3"/>
  <c r="AA568" i="3"/>
  <c r="Z569" i="2"/>
  <c r="J571" i="4"/>
  <c r="N570" i="4"/>
  <c r="M570" i="4"/>
  <c r="Z569" i="4" s="1"/>
  <c r="L570" i="4"/>
  <c r="I570" i="4"/>
  <c r="K570" i="4"/>
  <c r="AC567" i="2"/>
  <c r="S567" i="2"/>
  <c r="T567" i="2" s="1"/>
  <c r="Q568" i="4"/>
  <c r="AF568" i="4"/>
  <c r="AC567" i="3"/>
  <c r="S567" i="3"/>
  <c r="AD568" i="4" l="1"/>
  <c r="AC568" i="4"/>
  <c r="S568" i="4"/>
  <c r="T568" i="4" s="1"/>
  <c r="W567" i="4" s="1"/>
  <c r="AB568" i="4"/>
  <c r="Q569" i="3"/>
  <c r="R571" i="3"/>
  <c r="O570" i="3"/>
  <c r="AA569" i="3"/>
  <c r="R571" i="2"/>
  <c r="O570" i="2"/>
  <c r="AA569" i="2"/>
  <c r="Q569" i="2"/>
  <c r="AF569" i="2"/>
  <c r="I571" i="2"/>
  <c r="J572" i="2"/>
  <c r="N571" i="2"/>
  <c r="M571" i="2"/>
  <c r="Z570" i="2" s="1"/>
  <c r="L571" i="2"/>
  <c r="K571" i="2"/>
  <c r="T567" i="3"/>
  <c r="X570" i="3"/>
  <c r="Q569" i="4"/>
  <c r="AF569" i="4"/>
  <c r="X570" i="2"/>
  <c r="W566" i="4"/>
  <c r="R571" i="4"/>
  <c r="O570" i="4"/>
  <c r="AA569" i="4"/>
  <c r="K571" i="4"/>
  <c r="I571" i="4"/>
  <c r="J572" i="4"/>
  <c r="M571" i="4"/>
  <c r="Z570" i="4" s="1"/>
  <c r="L571" i="4"/>
  <c r="N571" i="4"/>
  <c r="AC568" i="3"/>
  <c r="S568" i="3"/>
  <c r="T568" i="3" s="1"/>
  <c r="X570" i="4"/>
  <c r="AD568" i="2"/>
  <c r="AC568" i="2"/>
  <c r="S568" i="2"/>
  <c r="T568" i="2" s="1"/>
  <c r="AB568" i="2"/>
  <c r="J572" i="3"/>
  <c r="N571" i="3"/>
  <c r="M571" i="3"/>
  <c r="Z570" i="3" s="1"/>
  <c r="L571" i="3"/>
  <c r="X571" i="3" s="1"/>
  <c r="K571" i="3"/>
  <c r="I571" i="3"/>
  <c r="W566" i="2"/>
  <c r="W565" i="2"/>
  <c r="AD567" i="4" l="1"/>
  <c r="AD566" i="4" s="1"/>
  <c r="AD565" i="4" s="1"/>
  <c r="AD564" i="4" s="1"/>
  <c r="AD563" i="4" s="1"/>
  <c r="AD562" i="4" s="1"/>
  <c r="AD561" i="4" s="1"/>
  <c r="AD560" i="4" s="1"/>
  <c r="AD559" i="4" s="1"/>
  <c r="AD558" i="4" s="1"/>
  <c r="AD557" i="4" s="1"/>
  <c r="AD556" i="4" s="1"/>
  <c r="AD555" i="4" s="1"/>
  <c r="AD554" i="4" s="1"/>
  <c r="AD553" i="4" s="1"/>
  <c r="AD552" i="4" s="1"/>
  <c r="AD551" i="4" s="1"/>
  <c r="AD550" i="4" s="1"/>
  <c r="AD549" i="4" s="1"/>
  <c r="AD548" i="4" s="1"/>
  <c r="AD547" i="4" s="1"/>
  <c r="AD546" i="4" s="1"/>
  <c r="AD545" i="4" s="1"/>
  <c r="AD544" i="4" s="1"/>
  <c r="AD543" i="4" s="1"/>
  <c r="AD542" i="4" s="1"/>
  <c r="AD541" i="4" s="1"/>
  <c r="AD540" i="4" s="1"/>
  <c r="AD539" i="4" s="1"/>
  <c r="AD538" i="4" s="1"/>
  <c r="AD537" i="4" s="1"/>
  <c r="AD536" i="4" s="1"/>
  <c r="AD535" i="4" s="1"/>
  <c r="AD534" i="4" s="1"/>
  <c r="AD533" i="4" s="1"/>
  <c r="AD532" i="4" s="1"/>
  <c r="AD531" i="4" s="1"/>
  <c r="AD530" i="4" s="1"/>
  <c r="AD529" i="4" s="1"/>
  <c r="AD528" i="4" s="1"/>
  <c r="AD527" i="4" s="1"/>
  <c r="AD526" i="4" s="1"/>
  <c r="AD525" i="4" s="1"/>
  <c r="AD524" i="4" s="1"/>
  <c r="AD523" i="4" s="1"/>
  <c r="AD522" i="4" s="1"/>
  <c r="AD521" i="4" s="1"/>
  <c r="AD520" i="4" s="1"/>
  <c r="AD519" i="4" s="1"/>
  <c r="AD518" i="4" s="1"/>
  <c r="AD517" i="4" s="1"/>
  <c r="AD516" i="4" s="1"/>
  <c r="AD515" i="4" s="1"/>
  <c r="AB567" i="4"/>
  <c r="I572" i="3"/>
  <c r="J573" i="3"/>
  <c r="N572" i="3"/>
  <c r="L572" i="3"/>
  <c r="M572" i="3"/>
  <c r="Z571" i="3" s="1"/>
  <c r="K572" i="3"/>
  <c r="Q570" i="2"/>
  <c r="AF570" i="2"/>
  <c r="R572" i="2"/>
  <c r="O571" i="2"/>
  <c r="AA570" i="2"/>
  <c r="Q570" i="4"/>
  <c r="AF570" i="4"/>
  <c r="AC569" i="4"/>
  <c r="AD569" i="4"/>
  <c r="S569" i="4"/>
  <c r="T569" i="4" s="1"/>
  <c r="AB569" i="4"/>
  <c r="Q570" i="3"/>
  <c r="R572" i="3"/>
  <c r="O571" i="3"/>
  <c r="AA570" i="3"/>
  <c r="N572" i="4"/>
  <c r="M572" i="4"/>
  <c r="Z571" i="4" s="1"/>
  <c r="L572" i="4"/>
  <c r="K572" i="4"/>
  <c r="J573" i="4"/>
  <c r="I572" i="4"/>
  <c r="AD569" i="2"/>
  <c r="AC569" i="2"/>
  <c r="AB569" i="2"/>
  <c r="S569" i="2"/>
  <c r="T569" i="2" s="1"/>
  <c r="W568" i="2"/>
  <c r="R572" i="4"/>
  <c r="O571" i="4"/>
  <c r="AA570" i="4"/>
  <c r="X571" i="4"/>
  <c r="L572" i="2"/>
  <c r="K572" i="2"/>
  <c r="I572" i="2"/>
  <c r="J573" i="2"/>
  <c r="N572" i="2"/>
  <c r="M572" i="2"/>
  <c r="Z571" i="2" s="1"/>
  <c r="W567" i="2"/>
  <c r="AD567" i="2"/>
  <c r="AD566" i="2" s="1"/>
  <c r="AD565" i="2" s="1"/>
  <c r="AD564" i="2" s="1"/>
  <c r="AD563" i="2" s="1"/>
  <c r="AD562" i="2" s="1"/>
  <c r="AD561" i="2" s="1"/>
  <c r="AD560" i="2" s="1"/>
  <c r="AD559" i="2" s="1"/>
  <c r="AD558" i="2" s="1"/>
  <c r="AD557" i="2" s="1"/>
  <c r="AD556" i="2" s="1"/>
  <c r="AD555" i="2" s="1"/>
  <c r="AD554" i="2" s="1"/>
  <c r="AD553" i="2" s="1"/>
  <c r="AD552" i="2" s="1"/>
  <c r="AD551" i="2" s="1"/>
  <c r="AD550" i="2" s="1"/>
  <c r="AD549" i="2" s="1"/>
  <c r="AD548" i="2" s="1"/>
  <c r="AD547" i="2" s="1"/>
  <c r="AD546" i="2" s="1"/>
  <c r="AD545" i="2" s="1"/>
  <c r="AD544" i="2" s="1"/>
  <c r="AD543" i="2" s="1"/>
  <c r="AD542" i="2" s="1"/>
  <c r="AD541" i="2" s="1"/>
  <c r="AD540" i="2" s="1"/>
  <c r="AD539" i="2" s="1"/>
  <c r="AD538" i="2" s="1"/>
  <c r="AD537" i="2" s="1"/>
  <c r="AD536" i="2" s="1"/>
  <c r="AD535" i="2" s="1"/>
  <c r="AD534" i="2" s="1"/>
  <c r="AD533" i="2" s="1"/>
  <c r="AD532" i="2" s="1"/>
  <c r="AD531" i="2" s="1"/>
  <c r="AD530" i="2" s="1"/>
  <c r="AD529" i="2" s="1"/>
  <c r="AD528" i="2" s="1"/>
  <c r="AD527" i="2" s="1"/>
  <c r="AD526" i="2" s="1"/>
  <c r="AD525" i="2" s="1"/>
  <c r="AD524" i="2" s="1"/>
  <c r="AD523" i="2" s="1"/>
  <c r="AD522" i="2" s="1"/>
  <c r="AD521" i="2" s="1"/>
  <c r="AD520" i="2" s="1"/>
  <c r="AD519" i="2" s="1"/>
  <c r="AD518" i="2" s="1"/>
  <c r="AD517" i="2" s="1"/>
  <c r="AD516" i="2" s="1"/>
  <c r="AD515" i="2" s="1"/>
  <c r="X571" i="2"/>
  <c r="X572" i="2" s="1"/>
  <c r="AC569" i="3"/>
  <c r="S569" i="3"/>
  <c r="T569" i="3" s="1"/>
  <c r="W568" i="3" s="1"/>
  <c r="W567" i="3"/>
  <c r="W566" i="3"/>
  <c r="AB567" i="2"/>
  <c r="AF567" i="4" l="1"/>
  <c r="AB566" i="4"/>
  <c r="AD570" i="2"/>
  <c r="AC570" i="2"/>
  <c r="S570" i="2"/>
  <c r="T570" i="2" s="1"/>
  <c r="AB570" i="2"/>
  <c r="R573" i="3"/>
  <c r="O572" i="3"/>
  <c r="AA571" i="3"/>
  <c r="J574" i="2"/>
  <c r="N573" i="2"/>
  <c r="M573" i="2"/>
  <c r="Z572" i="2" s="1"/>
  <c r="L573" i="2"/>
  <c r="K573" i="2"/>
  <c r="I573" i="2"/>
  <c r="R573" i="4"/>
  <c r="O572" i="4"/>
  <c r="AA571" i="4"/>
  <c r="Q571" i="4"/>
  <c r="AF571" i="4"/>
  <c r="R573" i="2"/>
  <c r="O572" i="2"/>
  <c r="AA571" i="2"/>
  <c r="Q571" i="2"/>
  <c r="AF571" i="2"/>
  <c r="M573" i="3"/>
  <c r="Z572" i="3" s="1"/>
  <c r="L573" i="3"/>
  <c r="K573" i="3"/>
  <c r="I573" i="3"/>
  <c r="J574" i="3"/>
  <c r="N573" i="3"/>
  <c r="AF567" i="2"/>
  <c r="AB566" i="2"/>
  <c r="I573" i="4"/>
  <c r="J574" i="4"/>
  <c r="N573" i="4"/>
  <c r="M573" i="4"/>
  <c r="Z572" i="4" s="1"/>
  <c r="L573" i="4"/>
  <c r="K573" i="4"/>
  <c r="Q571" i="3"/>
  <c r="X572" i="3"/>
  <c r="AC570" i="3"/>
  <c r="S570" i="3"/>
  <c r="T570" i="3" s="1"/>
  <c r="W569" i="3"/>
  <c r="X572" i="4"/>
  <c r="AD570" i="4"/>
  <c r="AC570" i="4"/>
  <c r="S570" i="4"/>
  <c r="T570" i="4" s="1"/>
  <c r="W569" i="4" s="1"/>
  <c r="AB570" i="4"/>
  <c r="W568" i="4"/>
  <c r="AF566" i="4" l="1"/>
  <c r="AB565" i="4"/>
  <c r="X573" i="4"/>
  <c r="L574" i="4"/>
  <c r="K574" i="4"/>
  <c r="I574" i="4"/>
  <c r="J575" i="4"/>
  <c r="N574" i="4"/>
  <c r="M574" i="4"/>
  <c r="Z573" i="4" s="1"/>
  <c r="AF566" i="2"/>
  <c r="AB565" i="2"/>
  <c r="J575" i="3"/>
  <c r="N574" i="3"/>
  <c r="M574" i="3"/>
  <c r="Z573" i="3" s="1"/>
  <c r="L574" i="3"/>
  <c r="K574" i="3"/>
  <c r="I574" i="3"/>
  <c r="Q572" i="3"/>
  <c r="R574" i="3"/>
  <c r="O573" i="3"/>
  <c r="AA572" i="3"/>
  <c r="R574" i="2"/>
  <c r="O573" i="2"/>
  <c r="AA572" i="2"/>
  <c r="Q572" i="2"/>
  <c r="AF572" i="2"/>
  <c r="W570" i="2"/>
  <c r="X573" i="2"/>
  <c r="X573" i="3"/>
  <c r="R574" i="4"/>
  <c r="O573" i="4"/>
  <c r="AA572" i="4"/>
  <c r="AC571" i="4"/>
  <c r="AD571" i="4"/>
  <c r="S571" i="4"/>
  <c r="T571" i="4" s="1"/>
  <c r="W570" i="4" s="1"/>
  <c r="AB571" i="4"/>
  <c r="I574" i="2"/>
  <c r="J575" i="2"/>
  <c r="N574" i="2"/>
  <c r="M574" i="2"/>
  <c r="Z573" i="2" s="1"/>
  <c r="L574" i="2"/>
  <c r="X574" i="2" s="1"/>
  <c r="K574" i="2"/>
  <c r="AD571" i="2"/>
  <c r="AC571" i="2"/>
  <c r="AB571" i="2"/>
  <c r="S571" i="2"/>
  <c r="T571" i="2" s="1"/>
  <c r="AC571" i="3"/>
  <c r="S571" i="3"/>
  <c r="T571" i="3" s="1"/>
  <c r="Q572" i="4"/>
  <c r="AF572" i="4"/>
  <c r="W569" i="2"/>
  <c r="X574" i="4" l="1"/>
  <c r="AF565" i="4"/>
  <c r="AB564" i="4"/>
  <c r="Q573" i="4"/>
  <c r="AF573" i="4"/>
  <c r="J576" i="4"/>
  <c r="N575" i="4"/>
  <c r="M575" i="4"/>
  <c r="Z574" i="4" s="1"/>
  <c r="L575" i="4"/>
  <c r="K575" i="4"/>
  <c r="I575" i="4"/>
  <c r="AF565" i="2"/>
  <c r="AB564" i="2"/>
  <c r="W571" i="2"/>
  <c r="R575" i="3"/>
  <c r="O574" i="3"/>
  <c r="AA573" i="3"/>
  <c r="Q573" i="3"/>
  <c r="M575" i="2"/>
  <c r="L575" i="2"/>
  <c r="K575" i="2"/>
  <c r="I575" i="2"/>
  <c r="X575" i="2"/>
  <c r="J576" i="2"/>
  <c r="N575" i="2"/>
  <c r="R575" i="4"/>
  <c r="O574" i="4"/>
  <c r="AA573" i="4"/>
  <c r="AC572" i="3"/>
  <c r="S572" i="3"/>
  <c r="AD572" i="2"/>
  <c r="AC572" i="2"/>
  <c r="S572" i="2"/>
  <c r="T572" i="2" s="1"/>
  <c r="AB572" i="2"/>
  <c r="R575" i="2"/>
  <c r="O574" i="2"/>
  <c r="AA573" i="2"/>
  <c r="Q573" i="2"/>
  <c r="AF573" i="2"/>
  <c r="K575" i="3"/>
  <c r="I575" i="3"/>
  <c r="J576" i="3"/>
  <c r="M575" i="3"/>
  <c r="Z574" i="3" s="1"/>
  <c r="N575" i="3"/>
  <c r="X575" i="3" s="1"/>
  <c r="L575" i="3"/>
  <c r="AD572" i="4"/>
  <c r="AC572" i="4"/>
  <c r="S572" i="4"/>
  <c r="T572" i="4" s="1"/>
  <c r="AB572" i="4"/>
  <c r="Z574" i="2"/>
  <c r="W570" i="3"/>
  <c r="X574" i="3"/>
  <c r="AF564" i="4" l="1"/>
  <c r="AB563" i="4"/>
  <c r="Q574" i="4"/>
  <c r="AF574" i="4"/>
  <c r="AF564" i="2"/>
  <c r="AB563" i="2"/>
  <c r="R576" i="4"/>
  <c r="O575" i="4"/>
  <c r="AA574" i="4"/>
  <c r="AC573" i="3"/>
  <c r="S573" i="3"/>
  <c r="T573" i="3" s="1"/>
  <c r="Q574" i="2"/>
  <c r="AF574" i="2"/>
  <c r="X575" i="4"/>
  <c r="T572" i="3"/>
  <c r="Q574" i="3"/>
  <c r="R576" i="2"/>
  <c r="O575" i="2"/>
  <c r="AA574" i="2"/>
  <c r="I576" i="4"/>
  <c r="J577" i="4"/>
  <c r="N576" i="4"/>
  <c r="M576" i="4"/>
  <c r="Z575" i="4" s="1"/>
  <c r="L576" i="4"/>
  <c r="K576" i="4"/>
  <c r="W571" i="4"/>
  <c r="AD573" i="2"/>
  <c r="AC573" i="2"/>
  <c r="S573" i="2"/>
  <c r="T573" i="2" s="1"/>
  <c r="AB573" i="2"/>
  <c r="N576" i="3"/>
  <c r="M576" i="3"/>
  <c r="Z575" i="3" s="1"/>
  <c r="L576" i="3"/>
  <c r="X576" i="3" s="1"/>
  <c r="K576" i="3"/>
  <c r="I576" i="3"/>
  <c r="J577" i="3"/>
  <c r="R576" i="3"/>
  <c r="O575" i="3"/>
  <c r="AA574" i="3"/>
  <c r="W572" i="2"/>
  <c r="J577" i="2"/>
  <c r="N576" i="2"/>
  <c r="M576" i="2"/>
  <c r="Z575" i="2" s="1"/>
  <c r="L576" i="2"/>
  <c r="K576" i="2"/>
  <c r="I576" i="2"/>
  <c r="AD573" i="4"/>
  <c r="AC573" i="4"/>
  <c r="S573" i="4"/>
  <c r="T573" i="4" s="1"/>
  <c r="W572" i="4" s="1"/>
  <c r="AB573" i="4"/>
  <c r="X576" i="4" l="1"/>
  <c r="AF563" i="4"/>
  <c r="AB562" i="4"/>
  <c r="R577" i="2"/>
  <c r="O576" i="2"/>
  <c r="AA575" i="2"/>
  <c r="AC574" i="3"/>
  <c r="S574" i="3"/>
  <c r="T574" i="3" s="1"/>
  <c r="W573" i="3"/>
  <c r="M577" i="4"/>
  <c r="Z576" i="4" s="1"/>
  <c r="L577" i="4"/>
  <c r="K577" i="4"/>
  <c r="I577" i="4"/>
  <c r="J578" i="4"/>
  <c r="N577" i="4"/>
  <c r="W572" i="3"/>
  <c r="W571" i="3"/>
  <c r="AD574" i="4"/>
  <c r="AC574" i="4"/>
  <c r="AB574" i="4"/>
  <c r="S574" i="4"/>
  <c r="T574" i="4" s="1"/>
  <c r="W573" i="4" s="1"/>
  <c r="I577" i="3"/>
  <c r="J578" i="3"/>
  <c r="N577" i="3"/>
  <c r="M577" i="3"/>
  <c r="Z576" i="3" s="1"/>
  <c r="K577" i="3"/>
  <c r="L577" i="3"/>
  <c r="X577" i="3" s="1"/>
  <c r="R577" i="3"/>
  <c r="O576" i="3"/>
  <c r="AA575" i="3"/>
  <c r="Q575" i="4"/>
  <c r="AF575" i="4"/>
  <c r="AF563" i="2"/>
  <c r="AB562" i="2"/>
  <c r="K577" i="2"/>
  <c r="I577" i="2"/>
  <c r="J578" i="2"/>
  <c r="N577" i="2"/>
  <c r="M577" i="2"/>
  <c r="Z576" i="2" s="1"/>
  <c r="L577" i="2"/>
  <c r="X577" i="2" s="1"/>
  <c r="R577" i="4"/>
  <c r="O576" i="4"/>
  <c r="AA575" i="4"/>
  <c r="Q575" i="2"/>
  <c r="AF575" i="2"/>
  <c r="W573" i="2"/>
  <c r="Q575" i="3"/>
  <c r="X576" i="2"/>
  <c r="AD574" i="2"/>
  <c r="AC574" i="2"/>
  <c r="S574" i="2"/>
  <c r="T574" i="2" s="1"/>
  <c r="AB574" i="2"/>
  <c r="AF562" i="4" l="1"/>
  <c r="AB561" i="4"/>
  <c r="Q576" i="3"/>
  <c r="R578" i="4"/>
  <c r="O577" i="4"/>
  <c r="AA576" i="4"/>
  <c r="AC575" i="3"/>
  <c r="S575" i="3"/>
  <c r="L578" i="3"/>
  <c r="K578" i="3"/>
  <c r="I578" i="3"/>
  <c r="X578" i="3"/>
  <c r="N578" i="3"/>
  <c r="M578" i="3"/>
  <c r="Z577" i="3" s="1"/>
  <c r="J579" i="3"/>
  <c r="Q576" i="2"/>
  <c r="AF576" i="2"/>
  <c r="R578" i="2"/>
  <c r="O577" i="2"/>
  <c r="AA576" i="2"/>
  <c r="J579" i="4"/>
  <c r="N578" i="4"/>
  <c r="M578" i="4"/>
  <c r="Z577" i="4" s="1"/>
  <c r="L578" i="4"/>
  <c r="K578" i="4"/>
  <c r="I578" i="4"/>
  <c r="AF562" i="2"/>
  <c r="AB561" i="2"/>
  <c r="AC575" i="2"/>
  <c r="AD575" i="2"/>
  <c r="AB575" i="2"/>
  <c r="S575" i="2"/>
  <c r="T575" i="2" s="1"/>
  <c r="R578" i="3"/>
  <c r="O577" i="3"/>
  <c r="AA576" i="3"/>
  <c r="X577" i="4"/>
  <c r="Q576" i="4"/>
  <c r="AF576" i="4"/>
  <c r="AD575" i="4"/>
  <c r="AC575" i="4"/>
  <c r="AB575" i="4"/>
  <c r="S575" i="4"/>
  <c r="T575" i="4" s="1"/>
  <c r="W574" i="2"/>
  <c r="N578" i="2"/>
  <c r="M578" i="2"/>
  <c r="Z577" i="2" s="1"/>
  <c r="L578" i="2"/>
  <c r="K578" i="2"/>
  <c r="I578" i="2"/>
  <c r="X578" i="2"/>
  <c r="J579" i="2"/>
  <c r="AF561" i="4" l="1"/>
  <c r="AB560" i="4"/>
  <c r="AD576" i="2"/>
  <c r="AC576" i="2"/>
  <c r="AB576" i="2"/>
  <c r="S576" i="2"/>
  <c r="T576" i="2" s="1"/>
  <c r="R579" i="4"/>
  <c r="O578" i="4"/>
  <c r="AA577" i="4"/>
  <c r="AF561" i="2"/>
  <c r="AB560" i="2"/>
  <c r="Q577" i="4"/>
  <c r="AF577" i="4"/>
  <c r="Q577" i="2"/>
  <c r="AF577" i="2"/>
  <c r="J580" i="3"/>
  <c r="N579" i="3"/>
  <c r="M579" i="3"/>
  <c r="Z578" i="3" s="1"/>
  <c r="L579" i="3"/>
  <c r="K579" i="3"/>
  <c r="I579" i="3"/>
  <c r="R579" i="2"/>
  <c r="O578" i="2"/>
  <c r="AA577" i="2"/>
  <c r="K579" i="4"/>
  <c r="I579" i="4"/>
  <c r="J580" i="4"/>
  <c r="N579" i="4"/>
  <c r="M579" i="4"/>
  <c r="Z578" i="4" s="1"/>
  <c r="L579" i="4"/>
  <c r="W574" i="4"/>
  <c r="R579" i="3"/>
  <c r="O578" i="3"/>
  <c r="AA577" i="3"/>
  <c r="T575" i="3"/>
  <c r="AC576" i="3"/>
  <c r="S576" i="3"/>
  <c r="Q577" i="3"/>
  <c r="W575" i="2"/>
  <c r="I579" i="2"/>
  <c r="J580" i="2"/>
  <c r="N579" i="2"/>
  <c r="M579" i="2"/>
  <c r="Z578" i="2" s="1"/>
  <c r="L579" i="2"/>
  <c r="K579" i="2"/>
  <c r="AD576" i="4"/>
  <c r="AC576" i="4"/>
  <c r="AB576" i="4"/>
  <c r="S576" i="4"/>
  <c r="T576" i="4" s="1"/>
  <c r="W575" i="4" s="1"/>
  <c r="X578" i="4"/>
  <c r="X579" i="4" l="1"/>
  <c r="AF560" i="4"/>
  <c r="AB559" i="4"/>
  <c r="R580" i="2"/>
  <c r="O579" i="2"/>
  <c r="AA578" i="2"/>
  <c r="R580" i="3"/>
  <c r="O579" i="3"/>
  <c r="AA578" i="3"/>
  <c r="AD577" i="2"/>
  <c r="AC577" i="2"/>
  <c r="AB577" i="2"/>
  <c r="S577" i="2"/>
  <c r="T577" i="2" s="1"/>
  <c r="AC577" i="4"/>
  <c r="AD577" i="4"/>
  <c r="S577" i="4"/>
  <c r="T577" i="4" s="1"/>
  <c r="W576" i="4" s="1"/>
  <c r="AB577" i="4"/>
  <c r="X579" i="3"/>
  <c r="AF560" i="2"/>
  <c r="AB559" i="2"/>
  <c r="T576" i="3"/>
  <c r="R580" i="4"/>
  <c r="O579" i="4"/>
  <c r="AA578" i="4"/>
  <c r="W575" i="3"/>
  <c r="W574" i="3"/>
  <c r="X579" i="2"/>
  <c r="AC577" i="3"/>
  <c r="S577" i="3"/>
  <c r="T577" i="3" s="1"/>
  <c r="Q578" i="2"/>
  <c r="AF578" i="2"/>
  <c r="I580" i="3"/>
  <c r="J581" i="3"/>
  <c r="N580" i="3"/>
  <c r="L580" i="3"/>
  <c r="M580" i="3"/>
  <c r="Z579" i="3" s="1"/>
  <c r="K580" i="3"/>
  <c r="N580" i="4"/>
  <c r="M580" i="4"/>
  <c r="Z579" i="4" s="1"/>
  <c r="L580" i="4"/>
  <c r="K580" i="4"/>
  <c r="I580" i="4"/>
  <c r="J581" i="4"/>
  <c r="L580" i="2"/>
  <c r="K580" i="2"/>
  <c r="I580" i="2"/>
  <c r="J581" i="2"/>
  <c r="N580" i="2"/>
  <c r="X580" i="2" s="1"/>
  <c r="M580" i="2"/>
  <c r="Z579" i="2" s="1"/>
  <c r="Q578" i="3"/>
  <c r="Q578" i="4"/>
  <c r="AF578" i="4"/>
  <c r="AF559" i="4" l="1"/>
  <c r="AB558" i="4"/>
  <c r="X580" i="4"/>
  <c r="I581" i="4"/>
  <c r="J582" i="4"/>
  <c r="N581" i="4"/>
  <c r="M581" i="4"/>
  <c r="Z580" i="4" s="1"/>
  <c r="L581" i="4"/>
  <c r="K581" i="4"/>
  <c r="W576" i="3"/>
  <c r="W577" i="2"/>
  <c r="W576" i="2"/>
  <c r="AD578" i="2"/>
  <c r="AC578" i="2"/>
  <c r="AB578" i="2"/>
  <c r="S578" i="2"/>
  <c r="T578" i="2" s="1"/>
  <c r="AF559" i="2"/>
  <c r="AB558" i="2"/>
  <c r="J582" i="2"/>
  <c r="N581" i="2"/>
  <c r="M581" i="2"/>
  <c r="Z580" i="2" s="1"/>
  <c r="L581" i="2"/>
  <c r="K581" i="2"/>
  <c r="I581" i="2"/>
  <c r="Q579" i="2"/>
  <c r="AF579" i="2"/>
  <c r="AC578" i="3"/>
  <c r="S578" i="3"/>
  <c r="T578" i="3" s="1"/>
  <c r="W577" i="3" s="1"/>
  <c r="R581" i="2"/>
  <c r="O580" i="2"/>
  <c r="AA579" i="2"/>
  <c r="R581" i="3"/>
  <c r="O580" i="3"/>
  <c r="AA579" i="3"/>
  <c r="AD578" i="4"/>
  <c r="AC578" i="4"/>
  <c r="AB578" i="4"/>
  <c r="S578" i="4"/>
  <c r="T578" i="4" s="1"/>
  <c r="M581" i="3"/>
  <c r="Z580" i="3" s="1"/>
  <c r="L581" i="3"/>
  <c r="K581" i="3"/>
  <c r="I581" i="3"/>
  <c r="J582" i="3"/>
  <c r="N581" i="3"/>
  <c r="Q579" i="4"/>
  <c r="AF579" i="4"/>
  <c r="R581" i="4"/>
  <c r="O580" i="4"/>
  <c r="AA579" i="4"/>
  <c r="X580" i="3"/>
  <c r="Q579" i="3"/>
  <c r="AF558" i="4" l="1"/>
  <c r="AB557" i="4"/>
  <c r="X581" i="4"/>
  <c r="J583" i="3"/>
  <c r="N582" i="3"/>
  <c r="X582" i="3" s="1"/>
  <c r="M582" i="3"/>
  <c r="L582" i="3"/>
  <c r="K582" i="3"/>
  <c r="I582" i="3"/>
  <c r="Q580" i="2"/>
  <c r="AF580" i="2"/>
  <c r="AC579" i="3"/>
  <c r="S579" i="3"/>
  <c r="T579" i="3" s="1"/>
  <c r="AF558" i="2"/>
  <c r="AB557" i="2"/>
  <c r="R582" i="2"/>
  <c r="O581" i="2"/>
  <c r="AA580" i="2"/>
  <c r="R582" i="4"/>
  <c r="O581" i="4"/>
  <c r="AA580" i="4"/>
  <c r="R582" i="3"/>
  <c r="O581" i="3"/>
  <c r="AA580" i="3"/>
  <c r="X581" i="3"/>
  <c r="X581" i="2"/>
  <c r="AD579" i="4"/>
  <c r="AC579" i="4"/>
  <c r="S579" i="4"/>
  <c r="T579" i="4" s="1"/>
  <c r="AB579" i="4"/>
  <c r="Q580" i="3"/>
  <c r="W578" i="2"/>
  <c r="Z581" i="3"/>
  <c r="Q580" i="4"/>
  <c r="AF580" i="4"/>
  <c r="L582" i="4"/>
  <c r="K582" i="4"/>
  <c r="I582" i="4"/>
  <c r="J583" i="4"/>
  <c r="N582" i="4"/>
  <c r="X582" i="4" s="1"/>
  <c r="M582" i="4"/>
  <c r="Z581" i="4" s="1"/>
  <c r="AD579" i="2"/>
  <c r="AC579" i="2"/>
  <c r="AB579" i="2"/>
  <c r="S579" i="2"/>
  <c r="T579" i="2" s="1"/>
  <c r="W577" i="4"/>
  <c r="I582" i="2"/>
  <c r="J583" i="2"/>
  <c r="N582" i="2"/>
  <c r="M582" i="2"/>
  <c r="Z581" i="2" s="1"/>
  <c r="L582" i="2"/>
  <c r="X582" i="2" s="1"/>
  <c r="K582" i="2"/>
  <c r="AF557" i="4" l="1"/>
  <c r="AB556" i="4"/>
  <c r="AF557" i="2"/>
  <c r="AB556" i="2"/>
  <c r="Q581" i="4"/>
  <c r="AF581" i="4"/>
  <c r="R583" i="3"/>
  <c r="O582" i="3"/>
  <c r="AA581" i="3"/>
  <c r="K583" i="3"/>
  <c r="Z583" i="3"/>
  <c r="I583" i="3"/>
  <c r="J584" i="3"/>
  <c r="M583" i="3"/>
  <c r="N583" i="3"/>
  <c r="X583" i="3" s="1"/>
  <c r="L583" i="3"/>
  <c r="W578" i="4"/>
  <c r="Q581" i="3"/>
  <c r="AD580" i="4"/>
  <c r="AC580" i="4"/>
  <c r="AB580" i="4"/>
  <c r="S580" i="4"/>
  <c r="T580" i="4" s="1"/>
  <c r="W579" i="4" s="1"/>
  <c r="AC580" i="3"/>
  <c r="S580" i="3"/>
  <c r="T580" i="3" s="1"/>
  <c r="W578" i="3"/>
  <c r="Q581" i="2"/>
  <c r="AF581" i="2"/>
  <c r="J584" i="4"/>
  <c r="N583" i="4"/>
  <c r="M583" i="4"/>
  <c r="Z582" i="4" s="1"/>
  <c r="L583" i="4"/>
  <c r="K583" i="4"/>
  <c r="I583" i="4"/>
  <c r="M583" i="2"/>
  <c r="Z582" i="2" s="1"/>
  <c r="L583" i="2"/>
  <c r="K583" i="2"/>
  <c r="I583" i="2"/>
  <c r="X583" i="2"/>
  <c r="J584" i="2"/>
  <c r="N583" i="2"/>
  <c r="R583" i="4"/>
  <c r="O582" i="4"/>
  <c r="AA581" i="4"/>
  <c r="R583" i="2"/>
  <c r="O582" i="2"/>
  <c r="AA581" i="2"/>
  <c r="AD580" i="2"/>
  <c r="AC580" i="2"/>
  <c r="AB580" i="2"/>
  <c r="S580" i="2"/>
  <c r="T580" i="2" s="1"/>
  <c r="Z582" i="3"/>
  <c r="AF556" i="4" l="1"/>
  <c r="AB555" i="4"/>
  <c r="Q582" i="3"/>
  <c r="AC581" i="3"/>
  <c r="S581" i="3"/>
  <c r="T581" i="3" s="1"/>
  <c r="AF556" i="2"/>
  <c r="AB555" i="2"/>
  <c r="J585" i="2"/>
  <c r="N584" i="2"/>
  <c r="M584" i="2"/>
  <c r="Z583" i="2" s="1"/>
  <c r="L584" i="2"/>
  <c r="X584" i="2" s="1"/>
  <c r="K584" i="2"/>
  <c r="I584" i="2"/>
  <c r="R584" i="4"/>
  <c r="O583" i="4"/>
  <c r="AA582" i="4"/>
  <c r="I584" i="4"/>
  <c r="J585" i="4"/>
  <c r="N584" i="4"/>
  <c r="M584" i="4"/>
  <c r="Z583" i="4" s="1"/>
  <c r="L584" i="4"/>
  <c r="K584" i="4"/>
  <c r="N584" i="3"/>
  <c r="M584" i="3"/>
  <c r="L584" i="3"/>
  <c r="K584" i="3"/>
  <c r="X584" i="3"/>
  <c r="I584" i="3"/>
  <c r="J585" i="3"/>
  <c r="W579" i="3"/>
  <c r="Q582" i="2"/>
  <c r="AF582" i="2"/>
  <c r="X583" i="4"/>
  <c r="AD581" i="2"/>
  <c r="AC581" i="2"/>
  <c r="S581" i="2"/>
  <c r="T581" i="2" s="1"/>
  <c r="AB581" i="2"/>
  <c r="R584" i="3"/>
  <c r="O583" i="3"/>
  <c r="AA582" i="3"/>
  <c r="AD581" i="4"/>
  <c r="AC581" i="4"/>
  <c r="S581" i="4"/>
  <c r="T581" i="4" s="1"/>
  <c r="W580" i="4" s="1"/>
  <c r="AB581" i="4"/>
  <c r="Q582" i="4"/>
  <c r="AF582" i="4"/>
  <c r="W579" i="2"/>
  <c r="R584" i="2"/>
  <c r="O583" i="2"/>
  <c r="AA582" i="2"/>
  <c r="AF555" i="4" l="1"/>
  <c r="AB554" i="4"/>
  <c r="R585" i="4"/>
  <c r="O584" i="4"/>
  <c r="AA583" i="4"/>
  <c r="Q583" i="2"/>
  <c r="AF583" i="2"/>
  <c r="K585" i="2"/>
  <c r="I585" i="2"/>
  <c r="J586" i="2"/>
  <c r="N585" i="2"/>
  <c r="X585" i="2" s="1"/>
  <c r="M585" i="2"/>
  <c r="Z584" i="2" s="1"/>
  <c r="L585" i="2"/>
  <c r="AD582" i="2"/>
  <c r="AC582" i="2"/>
  <c r="AB582" i="2"/>
  <c r="S582" i="2"/>
  <c r="T582" i="2" s="1"/>
  <c r="W581" i="2"/>
  <c r="M585" i="4"/>
  <c r="Z584" i="4" s="1"/>
  <c r="L585" i="4"/>
  <c r="K585" i="4"/>
  <c r="I585" i="4"/>
  <c r="J586" i="4"/>
  <c r="N585" i="4"/>
  <c r="X584" i="4"/>
  <c r="Q583" i="4"/>
  <c r="AF583" i="4"/>
  <c r="AF555" i="2"/>
  <c r="AB554" i="2"/>
  <c r="AC582" i="3"/>
  <c r="S582" i="3"/>
  <c r="T582" i="3" s="1"/>
  <c r="W581" i="3" s="1"/>
  <c r="Q583" i="3"/>
  <c r="AF583" i="3"/>
  <c r="I585" i="3"/>
  <c r="J586" i="3"/>
  <c r="N585" i="3"/>
  <c r="M585" i="3"/>
  <c r="Z584" i="3" s="1"/>
  <c r="K585" i="3"/>
  <c r="L585" i="3"/>
  <c r="R585" i="2"/>
  <c r="O584" i="2"/>
  <c r="AA583" i="2"/>
  <c r="W580" i="3"/>
  <c r="AD582" i="4"/>
  <c r="AC582" i="4"/>
  <c r="AB582" i="4"/>
  <c r="S582" i="4"/>
  <c r="T582" i="4" s="1"/>
  <c r="W581" i="4" s="1"/>
  <c r="W580" i="2"/>
  <c r="R585" i="3"/>
  <c r="O584" i="3"/>
  <c r="AA583" i="3"/>
  <c r="AF554" i="4" l="1"/>
  <c r="AB553" i="4"/>
  <c r="R586" i="3"/>
  <c r="O585" i="3"/>
  <c r="AA584" i="3"/>
  <c r="N586" i="2"/>
  <c r="M586" i="2"/>
  <c r="Z585" i="2" s="1"/>
  <c r="L586" i="2"/>
  <c r="K586" i="2"/>
  <c r="I586" i="2"/>
  <c r="J587" i="2"/>
  <c r="AF554" i="2"/>
  <c r="AB553" i="2"/>
  <c r="Q584" i="4"/>
  <c r="AF584" i="4"/>
  <c r="R586" i="4"/>
  <c r="O585" i="4"/>
  <c r="AA584" i="4"/>
  <c r="Z585" i="3"/>
  <c r="J587" i="4"/>
  <c r="N586" i="4"/>
  <c r="M586" i="4"/>
  <c r="Z585" i="4" s="1"/>
  <c r="L586" i="4"/>
  <c r="K586" i="4"/>
  <c r="I586" i="4"/>
  <c r="AD583" i="4"/>
  <c r="AC583" i="4"/>
  <c r="AB583" i="4"/>
  <c r="S583" i="4"/>
  <c r="T583" i="4" s="1"/>
  <c r="W582" i="4" s="1"/>
  <c r="R586" i="2"/>
  <c r="O585" i="2"/>
  <c r="AA584" i="2"/>
  <c r="AC583" i="3"/>
  <c r="AD583" i="3"/>
  <c r="S583" i="3"/>
  <c r="AB583" i="3"/>
  <c r="Q584" i="3"/>
  <c r="AF584" i="3"/>
  <c r="Q584" i="2"/>
  <c r="AF584" i="2"/>
  <c r="L586" i="3"/>
  <c r="K586" i="3"/>
  <c r="I586" i="3"/>
  <c r="N586" i="3"/>
  <c r="J587" i="3"/>
  <c r="M586" i="3"/>
  <c r="X585" i="4"/>
  <c r="X585" i="3"/>
  <c r="AC583" i="2"/>
  <c r="AD583" i="2"/>
  <c r="AB583" i="2"/>
  <c r="S583" i="2"/>
  <c r="T583" i="2" s="1"/>
  <c r="AF553" i="4" l="1"/>
  <c r="AB552" i="4"/>
  <c r="X586" i="4"/>
  <c r="R587" i="3"/>
  <c r="O586" i="3"/>
  <c r="AA585" i="3"/>
  <c r="Q585" i="4"/>
  <c r="R587" i="2"/>
  <c r="O586" i="2"/>
  <c r="AA585" i="2"/>
  <c r="AD584" i="2"/>
  <c r="AC584" i="2"/>
  <c r="S584" i="2"/>
  <c r="T584" i="2" s="1"/>
  <c r="AB584" i="2"/>
  <c r="Q585" i="2"/>
  <c r="I587" i="2"/>
  <c r="J588" i="2"/>
  <c r="N587" i="2"/>
  <c r="M587" i="2"/>
  <c r="Z586" i="2" s="1"/>
  <c r="L587" i="2"/>
  <c r="K587" i="2"/>
  <c r="W583" i="2"/>
  <c r="X586" i="3"/>
  <c r="AD584" i="3"/>
  <c r="AC584" i="3"/>
  <c r="AB584" i="3"/>
  <c r="S584" i="3"/>
  <c r="T584" i="3" s="1"/>
  <c r="K587" i="4"/>
  <c r="I587" i="4"/>
  <c r="J588" i="4"/>
  <c r="N587" i="4"/>
  <c r="M587" i="4"/>
  <c r="Z586" i="4" s="1"/>
  <c r="L587" i="4"/>
  <c r="X586" i="2"/>
  <c r="X587" i="2" s="1"/>
  <c r="AD584" i="4"/>
  <c r="AC584" i="4"/>
  <c r="AB584" i="4"/>
  <c r="S584" i="4"/>
  <c r="T584" i="4" s="1"/>
  <c r="Q585" i="3"/>
  <c r="AF585" i="3"/>
  <c r="AF553" i="2"/>
  <c r="AB552" i="2"/>
  <c r="R587" i="4"/>
  <c r="O586" i="4"/>
  <c r="AA585" i="4"/>
  <c r="J588" i="3"/>
  <c r="N587" i="3"/>
  <c r="M587" i="3"/>
  <c r="Z586" i="3" s="1"/>
  <c r="L587" i="3"/>
  <c r="K587" i="3"/>
  <c r="I587" i="3"/>
  <c r="W582" i="2"/>
  <c r="T583" i="3"/>
  <c r="AD582" i="3"/>
  <c r="AD581" i="3" s="1"/>
  <c r="AD580" i="3" s="1"/>
  <c r="AD579" i="3" s="1"/>
  <c r="AD578" i="3" s="1"/>
  <c r="AD577" i="3" s="1"/>
  <c r="AD576" i="3" s="1"/>
  <c r="AD575" i="3" s="1"/>
  <c r="AD574" i="3" s="1"/>
  <c r="AD573" i="3" s="1"/>
  <c r="AD572" i="3" s="1"/>
  <c r="AD571" i="3" s="1"/>
  <c r="AD570" i="3" s="1"/>
  <c r="AD569" i="3" s="1"/>
  <c r="AD568" i="3" s="1"/>
  <c r="AD567" i="3" s="1"/>
  <c r="AD566" i="3" s="1"/>
  <c r="AD565" i="3" s="1"/>
  <c r="AD564" i="3" s="1"/>
  <c r="AD563" i="3" s="1"/>
  <c r="AD562" i="3" s="1"/>
  <c r="AD561" i="3" s="1"/>
  <c r="AD560" i="3" s="1"/>
  <c r="AD559" i="3" s="1"/>
  <c r="AD558" i="3" s="1"/>
  <c r="AD557" i="3" s="1"/>
  <c r="AD556" i="3" s="1"/>
  <c r="AD555" i="3" s="1"/>
  <c r="AD554" i="3" s="1"/>
  <c r="AD553" i="3" s="1"/>
  <c r="AD552" i="3" s="1"/>
  <c r="AD551" i="3" s="1"/>
  <c r="AD550" i="3" s="1"/>
  <c r="AD549" i="3" s="1"/>
  <c r="AD548" i="3" s="1"/>
  <c r="AD547" i="3" s="1"/>
  <c r="AD546" i="3" s="1"/>
  <c r="AD545" i="3" s="1"/>
  <c r="AD544" i="3" s="1"/>
  <c r="AD543" i="3" s="1"/>
  <c r="AD542" i="3" s="1"/>
  <c r="AD541" i="3" s="1"/>
  <c r="AD540" i="3" s="1"/>
  <c r="AD539" i="3" s="1"/>
  <c r="AD538" i="3" s="1"/>
  <c r="AD537" i="3" s="1"/>
  <c r="AD536" i="3" s="1"/>
  <c r="AD535" i="3" s="1"/>
  <c r="AD534" i="3" s="1"/>
  <c r="AD533" i="3" s="1"/>
  <c r="AD532" i="3" s="1"/>
  <c r="AD531" i="3" s="1"/>
  <c r="AD530" i="3" s="1"/>
  <c r="AD529" i="3" s="1"/>
  <c r="AD528" i="3" s="1"/>
  <c r="AD527" i="3" s="1"/>
  <c r="AD526" i="3" s="1"/>
  <c r="AD525" i="3" s="1"/>
  <c r="AD524" i="3" s="1"/>
  <c r="AD523" i="3" s="1"/>
  <c r="AD522" i="3" s="1"/>
  <c r="AD521" i="3" s="1"/>
  <c r="AD520" i="3" s="1"/>
  <c r="AD519" i="3" s="1"/>
  <c r="AD518" i="3" s="1"/>
  <c r="AD517" i="3" s="1"/>
  <c r="AD516" i="3" s="1"/>
  <c r="AD515" i="3" s="1"/>
  <c r="AD514" i="3" s="1"/>
  <c r="AD513" i="3" s="1"/>
  <c r="AD512" i="3" s="1"/>
  <c r="AD511" i="3" s="1"/>
  <c r="AD510" i="3" s="1"/>
  <c r="AD509" i="3" s="1"/>
  <c r="AD508" i="3" s="1"/>
  <c r="AD507" i="3" s="1"/>
  <c r="AD506" i="3" s="1"/>
  <c r="AD505" i="3" s="1"/>
  <c r="AD504" i="3" s="1"/>
  <c r="AD503" i="3" s="1"/>
  <c r="AD502" i="3" s="1"/>
  <c r="AD501" i="3" s="1"/>
  <c r="AD500" i="3" s="1"/>
  <c r="AD499" i="3" s="1"/>
  <c r="AD498" i="3" s="1"/>
  <c r="AD497" i="3" s="1"/>
  <c r="AD496" i="3" s="1"/>
  <c r="AD495" i="3" s="1"/>
  <c r="AD494" i="3" s="1"/>
  <c r="AD493" i="3" s="1"/>
  <c r="AD492" i="3" s="1"/>
  <c r="AD491" i="3" s="1"/>
  <c r="AD490" i="3" s="1"/>
  <c r="AD489" i="3" s="1"/>
  <c r="AD488" i="3" s="1"/>
  <c r="AD487" i="3" s="1"/>
  <c r="AD486" i="3" s="1"/>
  <c r="AD485" i="3" s="1"/>
  <c r="AD484" i="3" s="1"/>
  <c r="AD483" i="3" s="1"/>
  <c r="AD482" i="3" s="1"/>
  <c r="AD481" i="3" s="1"/>
  <c r="AD480" i="3" s="1"/>
  <c r="AD479" i="3" s="1"/>
  <c r="AD478" i="3" s="1"/>
  <c r="AD477" i="3" s="1"/>
  <c r="AD476" i="3" s="1"/>
  <c r="AD475" i="3" s="1"/>
  <c r="AD474" i="3" s="1"/>
  <c r="AD473" i="3" s="1"/>
  <c r="AD472" i="3" s="1"/>
  <c r="AD471" i="3" s="1"/>
  <c r="AD470" i="3" s="1"/>
  <c r="AD469" i="3" s="1"/>
  <c r="AD468" i="3" s="1"/>
  <c r="AD467" i="3" s="1"/>
  <c r="AD466" i="3" s="1"/>
  <c r="AD465" i="3" s="1"/>
  <c r="AD464" i="3" s="1"/>
  <c r="AD463" i="3" s="1"/>
  <c r="AD462" i="3" s="1"/>
  <c r="AD461" i="3" s="1"/>
  <c r="AD460" i="3" s="1"/>
  <c r="AD459" i="3" s="1"/>
  <c r="AD458" i="3" s="1"/>
  <c r="AD457" i="3" s="1"/>
  <c r="AD456" i="3" s="1"/>
  <c r="AD455" i="3" s="1"/>
  <c r="AD454" i="3" s="1"/>
  <c r="AD453" i="3" s="1"/>
  <c r="AD452" i="3" s="1"/>
  <c r="AD451" i="3" s="1"/>
  <c r="AD450" i="3" s="1"/>
  <c r="AD449" i="3" s="1"/>
  <c r="AD448" i="3" s="1"/>
  <c r="AD447" i="3" s="1"/>
  <c r="AD446" i="3" s="1"/>
  <c r="AD445" i="3" s="1"/>
  <c r="AD444" i="3" s="1"/>
  <c r="AD443" i="3" s="1"/>
  <c r="AD442" i="3" s="1"/>
  <c r="AD441" i="3" s="1"/>
  <c r="AD440" i="3" s="1"/>
  <c r="AD439" i="3" s="1"/>
  <c r="AD438" i="3" s="1"/>
  <c r="AD437" i="3" s="1"/>
  <c r="AD436" i="3" s="1"/>
  <c r="AD435" i="3" s="1"/>
  <c r="AD434" i="3" s="1"/>
  <c r="AD433" i="3" s="1"/>
  <c r="AD432" i="3" s="1"/>
  <c r="AD431" i="3" s="1"/>
  <c r="AD430" i="3" s="1"/>
  <c r="AD429" i="3" s="1"/>
  <c r="AD428" i="3" s="1"/>
  <c r="AD427" i="3" s="1"/>
  <c r="AD426" i="3" s="1"/>
  <c r="AD425" i="3" s="1"/>
  <c r="AD424" i="3" s="1"/>
  <c r="AD423" i="3" s="1"/>
  <c r="AD422" i="3" s="1"/>
  <c r="AD421" i="3" s="1"/>
  <c r="AD420" i="3" s="1"/>
  <c r="AD419" i="3" s="1"/>
  <c r="AD418" i="3" s="1"/>
  <c r="AD417" i="3" s="1"/>
  <c r="AD416" i="3" s="1"/>
  <c r="AD415" i="3" s="1"/>
  <c r="AD414" i="3" s="1"/>
  <c r="AD413" i="3" s="1"/>
  <c r="AD412" i="3" s="1"/>
  <c r="AD411" i="3" s="1"/>
  <c r="AD410" i="3" s="1"/>
  <c r="AD409" i="3" s="1"/>
  <c r="AD408" i="3" s="1"/>
  <c r="AD407" i="3" s="1"/>
  <c r="AD406" i="3" s="1"/>
  <c r="AD405" i="3" s="1"/>
  <c r="AD404" i="3" s="1"/>
  <c r="AD403" i="3" s="1"/>
  <c r="AD402" i="3" s="1"/>
  <c r="AD401" i="3" s="1"/>
  <c r="AD400" i="3" s="1"/>
  <c r="AD399" i="3" s="1"/>
  <c r="AD398" i="3" s="1"/>
  <c r="AD397" i="3" s="1"/>
  <c r="AD396" i="3" s="1"/>
  <c r="AD395" i="3" s="1"/>
  <c r="AD394" i="3" s="1"/>
  <c r="AD393" i="3" s="1"/>
  <c r="AD392" i="3" s="1"/>
  <c r="AD391" i="3" s="1"/>
  <c r="AD390" i="3" s="1"/>
  <c r="AD389" i="3" s="1"/>
  <c r="AD388" i="3" s="1"/>
  <c r="AD387" i="3" s="1"/>
  <c r="AD386" i="3" s="1"/>
  <c r="AD385" i="3" s="1"/>
  <c r="W583" i="4"/>
  <c r="AF552" i="4" l="1"/>
  <c r="AB551" i="4"/>
  <c r="I588" i="3"/>
  <c r="J589" i="3"/>
  <c r="N588" i="3"/>
  <c r="L588" i="3"/>
  <c r="M588" i="3"/>
  <c r="Z587" i="3" s="1"/>
  <c r="K588" i="3"/>
  <c r="X587" i="4"/>
  <c r="L588" i="2"/>
  <c r="K588" i="2"/>
  <c r="I588" i="2"/>
  <c r="J589" i="2"/>
  <c r="N588" i="2"/>
  <c r="X588" i="2" s="1"/>
  <c r="M588" i="2"/>
  <c r="Z587" i="2" s="1"/>
  <c r="AC585" i="2"/>
  <c r="S585" i="2"/>
  <c r="T585" i="2" s="1"/>
  <c r="AC585" i="4"/>
  <c r="S585" i="4"/>
  <c r="T585" i="4" s="1"/>
  <c r="W584" i="4" s="1"/>
  <c r="N588" i="4"/>
  <c r="M588" i="4"/>
  <c r="Z587" i="4" s="1"/>
  <c r="L588" i="4"/>
  <c r="K588" i="4"/>
  <c r="I588" i="4"/>
  <c r="J589" i="4"/>
  <c r="W584" i="2"/>
  <c r="Q586" i="4"/>
  <c r="Q586" i="3"/>
  <c r="AF586" i="3"/>
  <c r="R588" i="2"/>
  <c r="O587" i="2"/>
  <c r="AA586" i="2"/>
  <c r="AD585" i="3"/>
  <c r="AC585" i="3"/>
  <c r="S585" i="3"/>
  <c r="T585" i="3" s="1"/>
  <c r="W584" i="3" s="1"/>
  <c r="AB585" i="3"/>
  <c r="W583" i="3"/>
  <c r="AB582" i="3"/>
  <c r="W582" i="3"/>
  <c r="R588" i="3"/>
  <c r="O587" i="3"/>
  <c r="AA586" i="3"/>
  <c r="R588" i="4"/>
  <c r="O587" i="4"/>
  <c r="AA586" i="4"/>
  <c r="X587" i="3"/>
  <c r="X588" i="3" s="1"/>
  <c r="AF552" i="2"/>
  <c r="AB551" i="2"/>
  <c r="Q586" i="2"/>
  <c r="AF551" i="4" l="1"/>
  <c r="AB550" i="4"/>
  <c r="J590" i="2"/>
  <c r="N589" i="2"/>
  <c r="M589" i="2"/>
  <c r="L589" i="2"/>
  <c r="K589" i="2"/>
  <c r="I589" i="2"/>
  <c r="X589" i="2"/>
  <c r="R589" i="4"/>
  <c r="O588" i="4"/>
  <c r="AA587" i="4"/>
  <c r="Q587" i="3"/>
  <c r="AF587" i="3"/>
  <c r="I589" i="4"/>
  <c r="J590" i="4"/>
  <c r="N589" i="4"/>
  <c r="M589" i="4"/>
  <c r="Z588" i="4" s="1"/>
  <c r="L589" i="4"/>
  <c r="K589" i="4"/>
  <c r="AD586" i="3"/>
  <c r="AC586" i="3"/>
  <c r="AB586" i="3"/>
  <c r="S586" i="3"/>
  <c r="T586" i="3" s="1"/>
  <c r="X588" i="4"/>
  <c r="M589" i="3"/>
  <c r="Z588" i="3" s="1"/>
  <c r="L589" i="3"/>
  <c r="K589" i="3"/>
  <c r="I589" i="3"/>
  <c r="J590" i="3"/>
  <c r="N589" i="3"/>
  <c r="R589" i="2"/>
  <c r="O588" i="2"/>
  <c r="AA587" i="2"/>
  <c r="Q587" i="4"/>
  <c r="AF551" i="2"/>
  <c r="AB550" i="2"/>
  <c r="Q587" i="2"/>
  <c r="AC586" i="4"/>
  <c r="S586" i="4"/>
  <c r="T586" i="4" s="1"/>
  <c r="Z588" i="2"/>
  <c r="AF582" i="3"/>
  <c r="AB581" i="3"/>
  <c r="AC586" i="2"/>
  <c r="S586" i="2"/>
  <c r="R589" i="3"/>
  <c r="O588" i="3"/>
  <c r="AA587" i="3"/>
  <c r="AF550" i="4" l="1"/>
  <c r="AB549" i="4"/>
  <c r="W585" i="4"/>
  <c r="AC587" i="4"/>
  <c r="S587" i="4"/>
  <c r="T587" i="4" s="1"/>
  <c r="W586" i="4" s="1"/>
  <c r="R590" i="3"/>
  <c r="O589" i="3"/>
  <c r="AA588" i="3"/>
  <c r="AF581" i="3"/>
  <c r="AB580" i="3"/>
  <c r="Q588" i="2"/>
  <c r="I590" i="2"/>
  <c r="J591" i="2"/>
  <c r="N590" i="2"/>
  <c r="M590" i="2"/>
  <c r="Z589" i="2" s="1"/>
  <c r="L590" i="2"/>
  <c r="X590" i="2" s="1"/>
  <c r="K590" i="2"/>
  <c r="R590" i="4"/>
  <c r="O589" i="4"/>
  <c r="AA588" i="4"/>
  <c r="AD587" i="3"/>
  <c r="AC587" i="3"/>
  <c r="S587" i="3"/>
  <c r="T587" i="3" s="1"/>
  <c r="W586" i="3" s="1"/>
  <c r="AB587" i="3"/>
  <c r="AC587" i="2"/>
  <c r="S587" i="2"/>
  <c r="W585" i="3"/>
  <c r="L590" i="4"/>
  <c r="K590" i="4"/>
  <c r="I590" i="4"/>
  <c r="J591" i="4"/>
  <c r="N590" i="4"/>
  <c r="M590" i="4"/>
  <c r="Z589" i="4" s="1"/>
  <c r="Q588" i="3"/>
  <c r="AF588" i="3"/>
  <c r="AF550" i="2"/>
  <c r="AB549" i="2"/>
  <c r="X589" i="4"/>
  <c r="Q588" i="4"/>
  <c r="J591" i="3"/>
  <c r="N590" i="3"/>
  <c r="M590" i="3"/>
  <c r="Z589" i="3" s="1"/>
  <c r="L590" i="3"/>
  <c r="X590" i="3" s="1"/>
  <c r="K590" i="3"/>
  <c r="I590" i="3"/>
  <c r="T586" i="2"/>
  <c r="X589" i="3"/>
  <c r="R590" i="2"/>
  <c r="O589" i="2"/>
  <c r="AA588" i="2"/>
  <c r="X590" i="4" l="1"/>
  <c r="AF549" i="4"/>
  <c r="AB548" i="4"/>
  <c r="K591" i="3"/>
  <c r="I591" i="3"/>
  <c r="J592" i="3"/>
  <c r="M591" i="3"/>
  <c r="N591" i="3"/>
  <c r="L591" i="3"/>
  <c r="X591" i="3" s="1"/>
  <c r="J592" i="4"/>
  <c r="N591" i="4"/>
  <c r="M591" i="4"/>
  <c r="Z590" i="4" s="1"/>
  <c r="L591" i="4"/>
  <c r="K591" i="4"/>
  <c r="I591" i="4"/>
  <c r="AD588" i="3"/>
  <c r="AC588" i="3"/>
  <c r="AB588" i="3"/>
  <c r="S588" i="3"/>
  <c r="T588" i="3" s="1"/>
  <c r="T587" i="2"/>
  <c r="M591" i="2"/>
  <c r="Z590" i="2" s="1"/>
  <c r="L591" i="2"/>
  <c r="K591" i="2"/>
  <c r="I591" i="2"/>
  <c r="X591" i="2"/>
  <c r="J592" i="2"/>
  <c r="N591" i="2"/>
  <c r="AC588" i="2"/>
  <c r="S588" i="2"/>
  <c r="T588" i="2" s="1"/>
  <c r="R591" i="3"/>
  <c r="O590" i="3"/>
  <c r="AA589" i="3"/>
  <c r="AF580" i="3"/>
  <c r="AB579" i="3"/>
  <c r="Q589" i="4"/>
  <c r="AC588" i="4"/>
  <c r="S588" i="4"/>
  <c r="R591" i="2"/>
  <c r="O590" i="2"/>
  <c r="AA589" i="2"/>
  <c r="R591" i="4"/>
  <c r="O590" i="4"/>
  <c r="AA589" i="4"/>
  <c r="Q589" i="2"/>
  <c r="W586" i="2"/>
  <c r="W585" i="2"/>
  <c r="Z590" i="3"/>
  <c r="AF549" i="2"/>
  <c r="AB548" i="2"/>
  <c r="W587" i="3"/>
  <c r="Q589" i="3"/>
  <c r="AF589" i="3"/>
  <c r="AF548" i="4" l="1"/>
  <c r="AB547" i="4"/>
  <c r="T588" i="4"/>
  <c r="Q590" i="2"/>
  <c r="AC589" i="4"/>
  <c r="S589" i="4"/>
  <c r="J593" i="2"/>
  <c r="N592" i="2"/>
  <c r="M592" i="2"/>
  <c r="L592" i="2"/>
  <c r="K592" i="2"/>
  <c r="I592" i="2"/>
  <c r="W587" i="2"/>
  <c r="I592" i="4"/>
  <c r="J593" i="4"/>
  <c r="N592" i="4"/>
  <c r="M592" i="4"/>
  <c r="Z591" i="4" s="1"/>
  <c r="L592" i="4"/>
  <c r="K592" i="4"/>
  <c r="N592" i="3"/>
  <c r="M592" i="3"/>
  <c r="Z591" i="3" s="1"/>
  <c r="L592" i="3"/>
  <c r="K592" i="3"/>
  <c r="I592" i="3"/>
  <c r="J593" i="3"/>
  <c r="AF548" i="2"/>
  <c r="AB547" i="2"/>
  <c r="AC589" i="2"/>
  <c r="S589" i="2"/>
  <c r="T589" i="2" s="1"/>
  <c r="W587" i="4"/>
  <c r="R592" i="4"/>
  <c r="O591" i="4"/>
  <c r="AA590" i="4"/>
  <c r="R592" i="3"/>
  <c r="O591" i="3"/>
  <c r="AA590" i="3"/>
  <c r="AF579" i="3"/>
  <c r="AB578" i="3"/>
  <c r="R592" i="2"/>
  <c r="O591" i="2"/>
  <c r="AA590" i="2"/>
  <c r="Q590" i="4"/>
  <c r="Q590" i="3"/>
  <c r="AF590" i="3"/>
  <c r="Z591" i="2"/>
  <c r="AC589" i="3"/>
  <c r="AD589" i="3"/>
  <c r="AB589" i="3"/>
  <c r="S589" i="3"/>
  <c r="T589" i="3" s="1"/>
  <c r="X591" i="4"/>
  <c r="X592" i="4" l="1"/>
  <c r="AF547" i="4"/>
  <c r="AB546" i="4"/>
  <c r="T589" i="4"/>
  <c r="I593" i="3"/>
  <c r="J594" i="3"/>
  <c r="N593" i="3"/>
  <c r="M593" i="3"/>
  <c r="Z592" i="3" s="1"/>
  <c r="K593" i="3"/>
  <c r="L593" i="3"/>
  <c r="K593" i="2"/>
  <c r="I593" i="2"/>
  <c r="J594" i="2"/>
  <c r="N593" i="2"/>
  <c r="M593" i="2"/>
  <c r="Z592" i="2" s="1"/>
  <c r="L593" i="2"/>
  <c r="AC590" i="4"/>
  <c r="S590" i="4"/>
  <c r="R593" i="4"/>
  <c r="O592" i="4"/>
  <c r="AA591" i="4"/>
  <c r="X592" i="2"/>
  <c r="AC590" i="2"/>
  <c r="S590" i="2"/>
  <c r="T590" i="2" s="1"/>
  <c r="Q591" i="4"/>
  <c r="AF578" i="3"/>
  <c r="AB577" i="3"/>
  <c r="W588" i="2"/>
  <c r="R593" i="3"/>
  <c r="O592" i="3"/>
  <c r="AA591" i="3"/>
  <c r="AF547" i="2"/>
  <c r="AB546" i="2"/>
  <c r="X592" i="3"/>
  <c r="R593" i="2"/>
  <c r="O592" i="2"/>
  <c r="AA591" i="2"/>
  <c r="Q591" i="3"/>
  <c r="AF591" i="3"/>
  <c r="Q591" i="2"/>
  <c r="AD590" i="3"/>
  <c r="AC590" i="3"/>
  <c r="S590" i="3"/>
  <c r="T590" i="3" s="1"/>
  <c r="AB590" i="3"/>
  <c r="M593" i="4"/>
  <c r="Z592" i="4" s="1"/>
  <c r="L593" i="4"/>
  <c r="K593" i="4"/>
  <c r="I593" i="4"/>
  <c r="J594" i="4"/>
  <c r="N593" i="4"/>
  <c r="W588" i="3"/>
  <c r="T590" i="4" l="1"/>
  <c r="W588" i="4"/>
  <c r="AF546" i="4"/>
  <c r="AB545" i="4"/>
  <c r="X593" i="4"/>
  <c r="Q592" i="4"/>
  <c r="W590" i="3"/>
  <c r="W590" i="2"/>
  <c r="R594" i="3"/>
  <c r="O593" i="3"/>
  <c r="AA592" i="3"/>
  <c r="AC591" i="3"/>
  <c r="AD591" i="3"/>
  <c r="S591" i="3"/>
  <c r="T591" i="3" s="1"/>
  <c r="AB591" i="3"/>
  <c r="AC591" i="2"/>
  <c r="S591" i="2"/>
  <c r="T591" i="2" s="1"/>
  <c r="N594" i="2"/>
  <c r="M594" i="2"/>
  <c r="Z593" i="2" s="1"/>
  <c r="L594" i="2"/>
  <c r="K594" i="2"/>
  <c r="I594" i="2"/>
  <c r="J595" i="2"/>
  <c r="R594" i="2"/>
  <c r="O593" i="2"/>
  <c r="AA592" i="2"/>
  <c r="J595" i="4"/>
  <c r="N594" i="4"/>
  <c r="M594" i="4"/>
  <c r="Z593" i="4" s="1"/>
  <c r="L594" i="4"/>
  <c r="K594" i="4"/>
  <c r="I594" i="4"/>
  <c r="X593" i="2"/>
  <c r="L594" i="3"/>
  <c r="K594" i="3"/>
  <c r="I594" i="3"/>
  <c r="N594" i="3"/>
  <c r="X594" i="3" s="1"/>
  <c r="M594" i="3"/>
  <c r="Z593" i="3" s="1"/>
  <c r="J595" i="3"/>
  <c r="R594" i="4"/>
  <c r="O593" i="4"/>
  <c r="AA592" i="4"/>
  <c r="Q592" i="3"/>
  <c r="AF592" i="3"/>
  <c r="AC591" i="4"/>
  <c r="S591" i="4"/>
  <c r="T591" i="4" s="1"/>
  <c r="W590" i="4" s="1"/>
  <c r="Q592" i="2"/>
  <c r="W589" i="3"/>
  <c r="AF546" i="2"/>
  <c r="AB545" i="2"/>
  <c r="AF577" i="3"/>
  <c r="AB576" i="3"/>
  <c r="W589" i="2"/>
  <c r="X593" i="3"/>
  <c r="AF545" i="4" l="1"/>
  <c r="AB544" i="4"/>
  <c r="X594" i="4"/>
  <c r="W589" i="4"/>
  <c r="AD592" i="3"/>
  <c r="AC592" i="3"/>
  <c r="AB592" i="3"/>
  <c r="S592" i="3"/>
  <c r="T592" i="3" s="1"/>
  <c r="K595" i="4"/>
  <c r="I595" i="4"/>
  <c r="J596" i="4"/>
  <c r="N595" i="4"/>
  <c r="M595" i="4"/>
  <c r="Z594" i="4" s="1"/>
  <c r="L595" i="4"/>
  <c r="R595" i="2"/>
  <c r="O594" i="2"/>
  <c r="AA593" i="2"/>
  <c r="I595" i="2"/>
  <c r="J596" i="2"/>
  <c r="N595" i="2"/>
  <c r="M595" i="2"/>
  <c r="Z594" i="2" s="1"/>
  <c r="L595" i="2"/>
  <c r="K595" i="2"/>
  <c r="AF576" i="3"/>
  <c r="AB575" i="3"/>
  <c r="Q593" i="4"/>
  <c r="X594" i="2"/>
  <c r="R595" i="3"/>
  <c r="O594" i="3"/>
  <c r="AA593" i="3"/>
  <c r="W591" i="2"/>
  <c r="W591" i="3"/>
  <c r="AC592" i="2"/>
  <c r="S592" i="2"/>
  <c r="T592" i="2" s="1"/>
  <c r="J596" i="3"/>
  <c r="N595" i="3"/>
  <c r="M595" i="3"/>
  <c r="Z594" i="3" s="1"/>
  <c r="L595" i="3"/>
  <c r="K595" i="3"/>
  <c r="I595" i="3"/>
  <c r="X595" i="3"/>
  <c r="R595" i="4"/>
  <c r="O594" i="4"/>
  <c r="AA593" i="4"/>
  <c r="Q593" i="3"/>
  <c r="AF593" i="3"/>
  <c r="AC592" i="4"/>
  <c r="S592" i="4"/>
  <c r="AF545" i="2"/>
  <c r="AB544" i="2"/>
  <c r="Q593" i="2"/>
  <c r="T592" i="4" l="1"/>
  <c r="AF544" i="4"/>
  <c r="AB543" i="4"/>
  <c r="X595" i="4"/>
  <c r="Q594" i="2"/>
  <c r="AC593" i="4"/>
  <c r="S593" i="4"/>
  <c r="T593" i="4" s="1"/>
  <c r="W592" i="4" s="1"/>
  <c r="L596" i="2"/>
  <c r="K596" i="2"/>
  <c r="I596" i="2"/>
  <c r="X596" i="2"/>
  <c r="J597" i="2"/>
  <c r="N596" i="2"/>
  <c r="M596" i="2"/>
  <c r="Z595" i="2" s="1"/>
  <c r="AF575" i="3"/>
  <c r="AB574" i="3"/>
  <c r="X595" i="2"/>
  <c r="N596" i="4"/>
  <c r="M596" i="4"/>
  <c r="Z595" i="4" s="1"/>
  <c r="L596" i="4"/>
  <c r="K596" i="4"/>
  <c r="I596" i="4"/>
  <c r="J597" i="4"/>
  <c r="AF544" i="2"/>
  <c r="AB543" i="2"/>
  <c r="I596" i="3"/>
  <c r="J597" i="3"/>
  <c r="N596" i="3"/>
  <c r="L596" i="3"/>
  <c r="X596" i="3" s="1"/>
  <c r="M596" i="3"/>
  <c r="Z595" i="3" s="1"/>
  <c r="K596" i="3"/>
  <c r="AD593" i="3"/>
  <c r="AC593" i="3"/>
  <c r="S593" i="3"/>
  <c r="T593" i="3" s="1"/>
  <c r="AB593" i="3"/>
  <c r="Q594" i="3"/>
  <c r="AF594" i="3"/>
  <c r="R596" i="2"/>
  <c r="O595" i="2"/>
  <c r="AA594" i="2"/>
  <c r="AC593" i="2"/>
  <c r="S593" i="2"/>
  <c r="Q594" i="4"/>
  <c r="R596" i="4"/>
  <c r="O595" i="4"/>
  <c r="AA594" i="4"/>
  <c r="R596" i="3"/>
  <c r="O595" i="3"/>
  <c r="AA594" i="3"/>
  <c r="AF543" i="4" l="1"/>
  <c r="AB542" i="4"/>
  <c r="W591" i="4"/>
  <c r="X596" i="4"/>
  <c r="Q595" i="4"/>
  <c r="AD594" i="3"/>
  <c r="AC594" i="3"/>
  <c r="AB594" i="3"/>
  <c r="S594" i="3"/>
  <c r="T594" i="3" s="1"/>
  <c r="J598" i="2"/>
  <c r="N597" i="2"/>
  <c r="M597" i="2"/>
  <c r="L597" i="2"/>
  <c r="K597" i="2"/>
  <c r="I597" i="2"/>
  <c r="M597" i="3"/>
  <c r="L597" i="3"/>
  <c r="K597" i="3"/>
  <c r="I597" i="3"/>
  <c r="J598" i="3"/>
  <c r="X597" i="3"/>
  <c r="N597" i="3"/>
  <c r="AC594" i="2"/>
  <c r="S594" i="2"/>
  <c r="R597" i="2"/>
  <c r="O596" i="2"/>
  <c r="AA595" i="2"/>
  <c r="Q595" i="3"/>
  <c r="AF595" i="3"/>
  <c r="W593" i="3"/>
  <c r="Q595" i="2"/>
  <c r="R597" i="3"/>
  <c r="O596" i="3"/>
  <c r="AA595" i="3"/>
  <c r="I597" i="4"/>
  <c r="J598" i="4"/>
  <c r="N597" i="4"/>
  <c r="M597" i="4"/>
  <c r="Z596" i="4" s="1"/>
  <c r="L597" i="4"/>
  <c r="K597" i="4"/>
  <c r="W592" i="3"/>
  <c r="AC594" i="4"/>
  <c r="S594" i="4"/>
  <c r="T594" i="4" s="1"/>
  <c r="Z596" i="2"/>
  <c r="AF543" i="2"/>
  <c r="AB542" i="2"/>
  <c r="R597" i="4"/>
  <c r="O596" i="4"/>
  <c r="AA595" i="4"/>
  <c r="T593" i="2"/>
  <c r="Z596" i="3"/>
  <c r="AF574" i="3"/>
  <c r="AB573" i="3"/>
  <c r="AF542" i="4" l="1"/>
  <c r="AB541" i="4"/>
  <c r="X597" i="4"/>
  <c r="R598" i="2"/>
  <c r="O597" i="2"/>
  <c r="AA596" i="2"/>
  <c r="T594" i="2"/>
  <c r="X597" i="2"/>
  <c r="AC595" i="2"/>
  <c r="S595" i="2"/>
  <c r="T595" i="2" s="1"/>
  <c r="Q596" i="3"/>
  <c r="AF596" i="3"/>
  <c r="AC595" i="4"/>
  <c r="S595" i="4"/>
  <c r="W592" i="2"/>
  <c r="W593" i="4"/>
  <c r="Q596" i="4"/>
  <c r="L598" i="4"/>
  <c r="K598" i="4"/>
  <c r="I598" i="4"/>
  <c r="J599" i="4"/>
  <c r="N598" i="4"/>
  <c r="M598" i="4"/>
  <c r="Z597" i="4" s="1"/>
  <c r="AD595" i="3"/>
  <c r="AC595" i="3"/>
  <c r="S595" i="3"/>
  <c r="T595" i="3" s="1"/>
  <c r="AB595" i="3"/>
  <c r="J599" i="3"/>
  <c r="N598" i="3"/>
  <c r="M598" i="3"/>
  <c r="Z597" i="3" s="1"/>
  <c r="L598" i="3"/>
  <c r="X598" i="3" s="1"/>
  <c r="K598" i="3"/>
  <c r="I598" i="3"/>
  <c r="I598" i="2"/>
  <c r="J599" i="2"/>
  <c r="N598" i="2"/>
  <c r="M598" i="2"/>
  <c r="Z597" i="2" s="1"/>
  <c r="L598" i="2"/>
  <c r="X598" i="2" s="1"/>
  <c r="K598" i="2"/>
  <c r="AF573" i="3"/>
  <c r="AB572" i="3"/>
  <c r="AF542" i="2"/>
  <c r="AB541" i="2"/>
  <c r="Q596" i="2"/>
  <c r="R598" i="3"/>
  <c r="O597" i="3"/>
  <c r="AA596" i="3"/>
  <c r="W594" i="3"/>
  <c r="R598" i="4"/>
  <c r="O597" i="4"/>
  <c r="AA596" i="4"/>
  <c r="AF541" i="4" l="1"/>
  <c r="AB540" i="4"/>
  <c r="T595" i="4"/>
  <c r="AC596" i="2"/>
  <c r="S596" i="2"/>
  <c r="T596" i="2" s="1"/>
  <c r="M599" i="2"/>
  <c r="Z598" i="2" s="1"/>
  <c r="L599" i="2"/>
  <c r="K599" i="2"/>
  <c r="I599" i="2"/>
  <c r="X599" i="2"/>
  <c r="J600" i="2"/>
  <c r="N599" i="2"/>
  <c r="AF541" i="2"/>
  <c r="AB540" i="2"/>
  <c r="AD596" i="3"/>
  <c r="AC596" i="3"/>
  <c r="AB596" i="3"/>
  <c r="S596" i="3"/>
  <c r="T596" i="3" s="1"/>
  <c r="W594" i="2"/>
  <c r="W593" i="2"/>
  <c r="K599" i="3"/>
  <c r="I599" i="3"/>
  <c r="X599" i="3"/>
  <c r="J600" i="3"/>
  <c r="M599" i="3"/>
  <c r="Z598" i="3" s="1"/>
  <c r="N599" i="3"/>
  <c r="L599" i="3"/>
  <c r="W595" i="2"/>
  <c r="Q597" i="2"/>
  <c r="R599" i="4"/>
  <c r="O598" i="4"/>
  <c r="AA597" i="4"/>
  <c r="AF572" i="3"/>
  <c r="AB571" i="3"/>
  <c r="R599" i="2"/>
  <c r="O598" i="2"/>
  <c r="AA597" i="2"/>
  <c r="W595" i="3"/>
  <c r="AC596" i="4"/>
  <c r="S596" i="4"/>
  <c r="Q597" i="4"/>
  <c r="R599" i="3"/>
  <c r="O598" i="3"/>
  <c r="AA597" i="3"/>
  <c r="J600" i="4"/>
  <c r="N599" i="4"/>
  <c r="M599" i="4"/>
  <c r="Z598" i="4" s="1"/>
  <c r="L599" i="4"/>
  <c r="K599" i="4"/>
  <c r="I599" i="4"/>
  <c r="Q597" i="3"/>
  <c r="AF597" i="3"/>
  <c r="X598" i="4"/>
  <c r="W594" i="4"/>
  <c r="AF540" i="4" l="1"/>
  <c r="AB539" i="4"/>
  <c r="T596" i="4"/>
  <c r="R600" i="4"/>
  <c r="O599" i="4"/>
  <c r="AA598" i="4"/>
  <c r="Q598" i="3"/>
  <c r="AF598" i="3"/>
  <c r="AC597" i="4"/>
  <c r="S597" i="4"/>
  <c r="J601" i="2"/>
  <c r="N600" i="2"/>
  <c r="M600" i="2"/>
  <c r="Z599" i="2" s="1"/>
  <c r="L600" i="2"/>
  <c r="K600" i="2"/>
  <c r="I600" i="2"/>
  <c r="X599" i="4"/>
  <c r="I600" i="4"/>
  <c r="J601" i="4"/>
  <c r="N600" i="4"/>
  <c r="M600" i="4"/>
  <c r="Z599" i="4" s="1"/>
  <c r="L600" i="4"/>
  <c r="K600" i="4"/>
  <c r="Q598" i="2"/>
  <c r="Q598" i="4"/>
  <c r="AC597" i="3"/>
  <c r="AD597" i="3"/>
  <c r="AB597" i="3"/>
  <c r="S597" i="3"/>
  <c r="T597" i="3" s="1"/>
  <c r="J601" i="3"/>
  <c r="N600" i="3"/>
  <c r="M600" i="3"/>
  <c r="Z599" i="3" s="1"/>
  <c r="L600" i="3"/>
  <c r="K600" i="3"/>
  <c r="X600" i="3"/>
  <c r="I600" i="3"/>
  <c r="R600" i="3"/>
  <c r="O599" i="3"/>
  <c r="AA598" i="3"/>
  <c r="AF540" i="2"/>
  <c r="AB539" i="2"/>
  <c r="AF571" i="3"/>
  <c r="AB570" i="3"/>
  <c r="AC597" i="2"/>
  <c r="S597" i="2"/>
  <c r="T597" i="2" s="1"/>
  <c r="R600" i="2"/>
  <c r="O599" i="2"/>
  <c r="AA598" i="2"/>
  <c r="AF539" i="4" l="1"/>
  <c r="AB538" i="4"/>
  <c r="T597" i="4"/>
  <c r="W595" i="4"/>
  <c r="W596" i="4"/>
  <c r="X600" i="4"/>
  <c r="R601" i="2"/>
  <c r="O600" i="2"/>
  <c r="AA599" i="2"/>
  <c r="AD598" i="3"/>
  <c r="AC598" i="3"/>
  <c r="AB598" i="3"/>
  <c r="S598" i="3"/>
  <c r="T598" i="3" s="1"/>
  <c r="R601" i="3"/>
  <c r="O600" i="3"/>
  <c r="AA599" i="3"/>
  <c r="M601" i="4"/>
  <c r="Z600" i="4" s="1"/>
  <c r="L601" i="4"/>
  <c r="K601" i="4"/>
  <c r="I601" i="4"/>
  <c r="J602" i="4"/>
  <c r="N601" i="4"/>
  <c r="Q599" i="4"/>
  <c r="AF539" i="2"/>
  <c r="AB538" i="2"/>
  <c r="J602" i="3"/>
  <c r="M601" i="3"/>
  <c r="Z600" i="3" s="1"/>
  <c r="K601" i="3"/>
  <c r="I601" i="3"/>
  <c r="X601" i="3"/>
  <c r="N601" i="3"/>
  <c r="L601" i="3"/>
  <c r="AC598" i="4"/>
  <c r="S598" i="4"/>
  <c r="T598" i="4" s="1"/>
  <c r="K601" i="2"/>
  <c r="I601" i="2"/>
  <c r="J602" i="2"/>
  <c r="N601" i="2"/>
  <c r="M601" i="2"/>
  <c r="Z600" i="2" s="1"/>
  <c r="L601" i="2"/>
  <c r="X601" i="2" s="1"/>
  <c r="W596" i="2"/>
  <c r="AF570" i="3"/>
  <c r="AB569" i="3"/>
  <c r="X600" i="2"/>
  <c r="Q599" i="2"/>
  <c r="W597" i="3"/>
  <c r="AC598" i="2"/>
  <c r="S598" i="2"/>
  <c r="T598" i="2" s="1"/>
  <c r="R601" i="4"/>
  <c r="O600" i="4"/>
  <c r="AA599" i="4"/>
  <c r="W597" i="2"/>
  <c r="Q599" i="3"/>
  <c r="AF599" i="3"/>
  <c r="W596" i="3"/>
  <c r="AF538" i="4" l="1"/>
  <c r="AB537" i="4"/>
  <c r="R602" i="4"/>
  <c r="O601" i="4"/>
  <c r="AA600" i="4"/>
  <c r="N602" i="2"/>
  <c r="M602" i="2"/>
  <c r="Z601" i="2" s="1"/>
  <c r="L602" i="2"/>
  <c r="X602" i="2" s="1"/>
  <c r="K602" i="2"/>
  <c r="I602" i="2"/>
  <c r="J603" i="2"/>
  <c r="Q600" i="2"/>
  <c r="W597" i="4"/>
  <c r="AC599" i="2"/>
  <c r="S599" i="2"/>
  <c r="AC599" i="4"/>
  <c r="S599" i="4"/>
  <c r="T599" i="4" s="1"/>
  <c r="J603" i="4"/>
  <c r="N602" i="4"/>
  <c r="M602" i="4"/>
  <c r="Z601" i="4" s="1"/>
  <c r="L602" i="4"/>
  <c r="K602" i="4"/>
  <c r="I602" i="4"/>
  <c r="Q600" i="3"/>
  <c r="AF600" i="3"/>
  <c r="Q600" i="4"/>
  <c r="R602" i="3"/>
  <c r="O601" i="3"/>
  <c r="AA600" i="3"/>
  <c r="J603" i="3"/>
  <c r="N602" i="3"/>
  <c r="M602" i="3"/>
  <c r="Z601" i="3" s="1"/>
  <c r="L602" i="3"/>
  <c r="K602" i="3"/>
  <c r="I602" i="3"/>
  <c r="X601" i="4"/>
  <c r="R602" i="2"/>
  <c r="O601" i="2"/>
  <c r="AA600" i="2"/>
  <c r="AF538" i="2"/>
  <c r="AB537" i="2"/>
  <c r="AC599" i="3"/>
  <c r="AD599" i="3"/>
  <c r="AB599" i="3"/>
  <c r="S599" i="3"/>
  <c r="T599" i="3" s="1"/>
  <c r="W598" i="3" s="1"/>
  <c r="AF569" i="3"/>
  <c r="AB568" i="3"/>
  <c r="AF537" i="4" l="1"/>
  <c r="AB536" i="4"/>
  <c r="W598" i="4"/>
  <c r="X602" i="3"/>
  <c r="AC600" i="4"/>
  <c r="S600" i="4"/>
  <c r="T600" i="4" s="1"/>
  <c r="W599" i="4" s="1"/>
  <c r="R603" i="4"/>
  <c r="O602" i="4"/>
  <c r="AA601" i="4"/>
  <c r="Q601" i="4"/>
  <c r="AD600" i="3"/>
  <c r="AC600" i="3"/>
  <c r="S600" i="3"/>
  <c r="T600" i="3" s="1"/>
  <c r="W599" i="3" s="1"/>
  <c r="AB600" i="3"/>
  <c r="AC600" i="2"/>
  <c r="S600" i="2"/>
  <c r="R603" i="3"/>
  <c r="O602" i="3"/>
  <c r="AA601" i="3"/>
  <c r="K603" i="4"/>
  <c r="I603" i="4"/>
  <c r="J604" i="4"/>
  <c r="N603" i="4"/>
  <c r="M603" i="4"/>
  <c r="Z602" i="4" s="1"/>
  <c r="L603" i="4"/>
  <c r="T599" i="2"/>
  <c r="AF568" i="3"/>
  <c r="AB567" i="3"/>
  <c r="Q601" i="3"/>
  <c r="AF601" i="3"/>
  <c r="X602" i="4"/>
  <c r="Q601" i="2"/>
  <c r="R603" i="2"/>
  <c r="O602" i="2"/>
  <c r="AA601" i="2"/>
  <c r="AF537" i="2"/>
  <c r="AB536" i="2"/>
  <c r="M603" i="3"/>
  <c r="Z602" i="3" s="1"/>
  <c r="K603" i="3"/>
  <c r="I603" i="3"/>
  <c r="N603" i="3"/>
  <c r="L603" i="3"/>
  <c r="J604" i="3"/>
  <c r="I603" i="2"/>
  <c r="J604" i="2"/>
  <c r="N603" i="2"/>
  <c r="M603" i="2"/>
  <c r="Z602" i="2" s="1"/>
  <c r="L603" i="2"/>
  <c r="K603" i="2"/>
  <c r="AF536" i="4" l="1"/>
  <c r="AB535" i="4"/>
  <c r="X603" i="4"/>
  <c r="AF536" i="2"/>
  <c r="AB535" i="2"/>
  <c r="W598" i="2"/>
  <c r="N604" i="4"/>
  <c r="M604" i="4"/>
  <c r="Z603" i="4" s="1"/>
  <c r="L604" i="4"/>
  <c r="K604" i="4"/>
  <c r="I604" i="4"/>
  <c r="J605" i="4"/>
  <c r="T600" i="2"/>
  <c r="W599" i="2" s="1"/>
  <c r="AC601" i="4"/>
  <c r="S601" i="4"/>
  <c r="T601" i="4" s="1"/>
  <c r="W600" i="4" s="1"/>
  <c r="Q602" i="2"/>
  <c r="R604" i="4"/>
  <c r="O603" i="4"/>
  <c r="AA602" i="4"/>
  <c r="R604" i="3"/>
  <c r="O603" i="3"/>
  <c r="AA602" i="3"/>
  <c r="X603" i="3"/>
  <c r="AC601" i="3"/>
  <c r="AD601" i="3"/>
  <c r="S601" i="3"/>
  <c r="T601" i="3" s="1"/>
  <c r="AB601" i="3"/>
  <c r="L604" i="2"/>
  <c r="K604" i="2"/>
  <c r="I604" i="2"/>
  <c r="J605" i="2"/>
  <c r="N604" i="2"/>
  <c r="M604" i="2"/>
  <c r="Z603" i="2" s="1"/>
  <c r="AF567" i="3"/>
  <c r="AB566" i="3"/>
  <c r="Q602" i="4"/>
  <c r="R604" i="2"/>
  <c r="O603" i="2"/>
  <c r="AA602" i="2"/>
  <c r="AC601" i="2"/>
  <c r="S601" i="2"/>
  <c r="T601" i="2" s="1"/>
  <c r="X603" i="2"/>
  <c r="N604" i="3"/>
  <c r="M604" i="3"/>
  <c r="Z603" i="3" s="1"/>
  <c r="L604" i="3"/>
  <c r="K604" i="3"/>
  <c r="J605" i="3"/>
  <c r="I604" i="3"/>
  <c r="Q602" i="3"/>
  <c r="AF602" i="3"/>
  <c r="W600" i="3"/>
  <c r="AF535" i="4" l="1"/>
  <c r="AB534" i="4"/>
  <c r="W601" i="2"/>
  <c r="AF566" i="3"/>
  <c r="AB565" i="3"/>
  <c r="X604" i="2"/>
  <c r="AD602" i="3"/>
  <c r="AC602" i="3"/>
  <c r="AB602" i="3"/>
  <c r="S602" i="3"/>
  <c r="T602" i="3" s="1"/>
  <c r="R605" i="3"/>
  <c r="O604" i="3"/>
  <c r="AA603" i="3"/>
  <c r="W600" i="2"/>
  <c r="AF535" i="2"/>
  <c r="AB534" i="2"/>
  <c r="X604" i="3"/>
  <c r="AC602" i="2"/>
  <c r="S602" i="2"/>
  <c r="T602" i="2" s="1"/>
  <c r="R605" i="4"/>
  <c r="O604" i="4"/>
  <c r="AA603" i="4"/>
  <c r="Q603" i="4"/>
  <c r="Q603" i="2"/>
  <c r="Q603" i="3"/>
  <c r="AF603" i="3"/>
  <c r="I605" i="4"/>
  <c r="J606" i="4"/>
  <c r="N605" i="4"/>
  <c r="M605" i="4"/>
  <c r="Z604" i="4" s="1"/>
  <c r="L605" i="4"/>
  <c r="K605" i="4"/>
  <c r="X604" i="4"/>
  <c r="R605" i="2"/>
  <c r="O604" i="2"/>
  <c r="AA603" i="2"/>
  <c r="K605" i="3"/>
  <c r="I605" i="3"/>
  <c r="J606" i="3"/>
  <c r="N605" i="3"/>
  <c r="M605" i="3"/>
  <c r="Z604" i="3" s="1"/>
  <c r="L605" i="3"/>
  <c r="AC602" i="4"/>
  <c r="S602" i="4"/>
  <c r="T602" i="4" s="1"/>
  <c r="J606" i="2"/>
  <c r="N605" i="2"/>
  <c r="M605" i="2"/>
  <c r="Z604" i="2" s="1"/>
  <c r="L605" i="2"/>
  <c r="K605" i="2"/>
  <c r="I605" i="2"/>
  <c r="W601" i="3"/>
  <c r="AF534" i="4" l="1"/>
  <c r="AB533" i="4"/>
  <c r="R606" i="4"/>
  <c r="O605" i="4"/>
  <c r="AA604" i="4"/>
  <c r="Q604" i="2"/>
  <c r="AF565" i="3"/>
  <c r="AB564" i="3"/>
  <c r="AC603" i="3"/>
  <c r="AD603" i="3"/>
  <c r="S603" i="3"/>
  <c r="T603" i="3" s="1"/>
  <c r="W602" i="3" s="1"/>
  <c r="AB603" i="3"/>
  <c r="Q604" i="3"/>
  <c r="AF604" i="3"/>
  <c r="R606" i="2"/>
  <c r="O605" i="2"/>
  <c r="AA604" i="2"/>
  <c r="W601" i="4"/>
  <c r="L606" i="4"/>
  <c r="K606" i="4"/>
  <c r="I606" i="4"/>
  <c r="J607" i="4"/>
  <c r="N606" i="4"/>
  <c r="M606" i="4"/>
  <c r="Z605" i="4" s="1"/>
  <c r="Q604" i="4"/>
  <c r="AF534" i="2"/>
  <c r="AB533" i="2"/>
  <c r="R606" i="3"/>
  <c r="O605" i="3"/>
  <c r="AA604" i="3"/>
  <c r="AC603" i="4"/>
  <c r="S603" i="4"/>
  <c r="X605" i="2"/>
  <c r="N606" i="3"/>
  <c r="M606" i="3"/>
  <c r="L606" i="3"/>
  <c r="K606" i="3"/>
  <c r="I606" i="3"/>
  <c r="J607" i="3"/>
  <c r="X606" i="3"/>
  <c r="X605" i="4"/>
  <c r="Z605" i="3"/>
  <c r="X605" i="3"/>
  <c r="AC603" i="2"/>
  <c r="S603" i="2"/>
  <c r="I606" i="2"/>
  <c r="J607" i="2"/>
  <c r="N606" i="2"/>
  <c r="M606" i="2"/>
  <c r="Z605" i="2" s="1"/>
  <c r="L606" i="2"/>
  <c r="K606" i="2"/>
  <c r="AF533" i="4" l="1"/>
  <c r="AB532" i="4"/>
  <c r="T603" i="4"/>
  <c r="T603" i="2"/>
  <c r="AC604" i="4"/>
  <c r="S604" i="4"/>
  <c r="T604" i="4" s="1"/>
  <c r="I607" i="3"/>
  <c r="J608" i="3"/>
  <c r="N607" i="3"/>
  <c r="M607" i="3"/>
  <c r="Z606" i="3" s="1"/>
  <c r="L607" i="3"/>
  <c r="X607" i="3" s="1"/>
  <c r="K607" i="3"/>
  <c r="AD604" i="3"/>
  <c r="AC604" i="3"/>
  <c r="S604" i="3"/>
  <c r="T604" i="3" s="1"/>
  <c r="AB604" i="3"/>
  <c r="Q605" i="3"/>
  <c r="AF605" i="3"/>
  <c r="AC604" i="2"/>
  <c r="S604" i="2"/>
  <c r="T604" i="2" s="1"/>
  <c r="AF533" i="2"/>
  <c r="AB532" i="2"/>
  <c r="Q605" i="4"/>
  <c r="R607" i="2"/>
  <c r="O606" i="2"/>
  <c r="AA605" i="2"/>
  <c r="M607" i="2"/>
  <c r="Z606" i="2" s="1"/>
  <c r="L607" i="2"/>
  <c r="K607" i="2"/>
  <c r="I607" i="2"/>
  <c r="J608" i="2"/>
  <c r="N607" i="2"/>
  <c r="X607" i="2" s="1"/>
  <c r="J608" i="4"/>
  <c r="N607" i="4"/>
  <c r="M607" i="4"/>
  <c r="Z606" i="4" s="1"/>
  <c r="L607" i="4"/>
  <c r="K607" i="4"/>
  <c r="I607" i="4"/>
  <c r="Q605" i="2"/>
  <c r="R607" i="4"/>
  <c r="O606" i="4"/>
  <c r="AA605" i="4"/>
  <c r="X606" i="2"/>
  <c r="R607" i="3"/>
  <c r="O606" i="3"/>
  <c r="AA605" i="3"/>
  <c r="X606" i="4"/>
  <c r="AF564" i="3"/>
  <c r="AB563" i="3"/>
  <c r="W602" i="4" l="1"/>
  <c r="AF532" i="4"/>
  <c r="AB531" i="4"/>
  <c r="X607" i="4"/>
  <c r="W603" i="4"/>
  <c r="AF563" i="3"/>
  <c r="AB562" i="3"/>
  <c r="L608" i="3"/>
  <c r="K608" i="3"/>
  <c r="I608" i="3"/>
  <c r="X608" i="3"/>
  <c r="J609" i="3"/>
  <c r="N608" i="3"/>
  <c r="M608" i="3"/>
  <c r="Z607" i="3" s="1"/>
  <c r="J609" i="4"/>
  <c r="I608" i="4"/>
  <c r="N608" i="4"/>
  <c r="M608" i="4"/>
  <c r="Z607" i="4" s="1"/>
  <c r="L608" i="4"/>
  <c r="K608" i="4"/>
  <c r="AC605" i="4"/>
  <c r="S605" i="4"/>
  <c r="AF532" i="2"/>
  <c r="AB531" i="2"/>
  <c r="W603" i="2"/>
  <c r="W602" i="2"/>
  <c r="Q606" i="4"/>
  <c r="R608" i="3"/>
  <c r="O607" i="3"/>
  <c r="AA606" i="3"/>
  <c r="R608" i="2"/>
  <c r="O607" i="2"/>
  <c r="AA606" i="2"/>
  <c r="R608" i="4"/>
  <c r="O607" i="4"/>
  <c r="AA606" i="4"/>
  <c r="Q606" i="3"/>
  <c r="AF606" i="3"/>
  <c r="AC605" i="2"/>
  <c r="S605" i="2"/>
  <c r="T605" i="2" s="1"/>
  <c r="J609" i="2"/>
  <c r="N608" i="2"/>
  <c r="M608" i="2"/>
  <c r="Z607" i="2" s="1"/>
  <c r="L608" i="2"/>
  <c r="X608" i="2" s="1"/>
  <c r="K608" i="2"/>
  <c r="I608" i="2"/>
  <c r="Q606" i="2"/>
  <c r="W603" i="3"/>
  <c r="AD605" i="3"/>
  <c r="AC605" i="3"/>
  <c r="S605" i="3"/>
  <c r="T605" i="3" s="1"/>
  <c r="AB605" i="3"/>
  <c r="X608" i="4" l="1"/>
  <c r="AF531" i="4"/>
  <c r="AB530" i="4"/>
  <c r="T605" i="4"/>
  <c r="Q607" i="4"/>
  <c r="J610" i="3"/>
  <c r="N609" i="3"/>
  <c r="M609" i="3"/>
  <c r="L609" i="3"/>
  <c r="K609" i="3"/>
  <c r="X609" i="3"/>
  <c r="I609" i="3"/>
  <c r="AF562" i="3"/>
  <c r="AB561" i="3"/>
  <c r="AC606" i="4"/>
  <c r="S606" i="4"/>
  <c r="AF531" i="2"/>
  <c r="AB530" i="2"/>
  <c r="N609" i="4"/>
  <c r="J610" i="4"/>
  <c r="M609" i="4"/>
  <c r="Z608" i="4" s="1"/>
  <c r="L609" i="4"/>
  <c r="K609" i="4"/>
  <c r="I609" i="4"/>
  <c r="R609" i="3"/>
  <c r="O608" i="3"/>
  <c r="AA607" i="3"/>
  <c r="Q607" i="2"/>
  <c r="R609" i="4"/>
  <c r="O608" i="4"/>
  <c r="AA607" i="4"/>
  <c r="Z608" i="3"/>
  <c r="W604" i="3"/>
  <c r="AC606" i="2"/>
  <c r="S606" i="2"/>
  <c r="K609" i="2"/>
  <c r="I609" i="2"/>
  <c r="J610" i="2"/>
  <c r="N609" i="2"/>
  <c r="M609" i="2"/>
  <c r="Z608" i="2" s="1"/>
  <c r="L609" i="2"/>
  <c r="AD606" i="3"/>
  <c r="AC606" i="3"/>
  <c r="AB606" i="3"/>
  <c r="S606" i="3"/>
  <c r="T606" i="3" s="1"/>
  <c r="R609" i="2"/>
  <c r="O608" i="2"/>
  <c r="AA607" i="2"/>
  <c r="Q607" i="3"/>
  <c r="AF607" i="3"/>
  <c r="W604" i="2"/>
  <c r="W604" i="4" l="1"/>
  <c r="T606" i="4"/>
  <c r="AF530" i="4"/>
  <c r="AB529" i="4"/>
  <c r="X609" i="2"/>
  <c r="AF530" i="2"/>
  <c r="AB529" i="2"/>
  <c r="Q608" i="3"/>
  <c r="AF608" i="3"/>
  <c r="I610" i="4"/>
  <c r="J611" i="4"/>
  <c r="N610" i="4"/>
  <c r="M610" i="4"/>
  <c r="Z609" i="4" s="1"/>
  <c r="L610" i="4"/>
  <c r="K610" i="4"/>
  <c r="Q608" i="4"/>
  <c r="I610" i="3"/>
  <c r="J611" i="3"/>
  <c r="N610" i="3"/>
  <c r="X610" i="3" s="1"/>
  <c r="M610" i="3"/>
  <c r="Z609" i="3" s="1"/>
  <c r="L610" i="3"/>
  <c r="K610" i="3"/>
  <c r="Q608" i="2"/>
  <c r="T606" i="2"/>
  <c r="AC607" i="2"/>
  <c r="S607" i="2"/>
  <c r="AC607" i="4"/>
  <c r="S607" i="4"/>
  <c r="T607" i="4" s="1"/>
  <c r="AD607" i="3"/>
  <c r="AC607" i="3"/>
  <c r="AB607" i="3"/>
  <c r="S607" i="3"/>
  <c r="T607" i="3" s="1"/>
  <c r="R610" i="2"/>
  <c r="O609" i="2"/>
  <c r="AA608" i="2"/>
  <c r="W605" i="3"/>
  <c r="R610" i="4"/>
  <c r="O609" i="4"/>
  <c r="AA608" i="4"/>
  <c r="AF561" i="3"/>
  <c r="AB560" i="3"/>
  <c r="R610" i="3"/>
  <c r="O609" i="3"/>
  <c r="AA608" i="3"/>
  <c r="N610" i="2"/>
  <c r="M610" i="2"/>
  <c r="Z609" i="2" s="1"/>
  <c r="L610" i="2"/>
  <c r="K610" i="2"/>
  <c r="I610" i="2"/>
  <c r="J611" i="2"/>
  <c r="X609" i="4"/>
  <c r="X610" i="4" l="1"/>
  <c r="W605" i="4"/>
  <c r="AF529" i="4"/>
  <c r="AB528" i="4"/>
  <c r="Q609" i="3"/>
  <c r="AF609" i="3"/>
  <c r="L611" i="4"/>
  <c r="K611" i="4"/>
  <c r="I611" i="4"/>
  <c r="M611" i="4"/>
  <c r="Z610" i="4" s="1"/>
  <c r="N611" i="4"/>
  <c r="J612" i="4"/>
  <c r="AF529" i="2"/>
  <c r="AB528" i="2"/>
  <c r="AC608" i="4"/>
  <c r="S608" i="4"/>
  <c r="T608" i="4" s="1"/>
  <c r="W607" i="4" s="1"/>
  <c r="R611" i="3"/>
  <c r="O610" i="3"/>
  <c r="AA609" i="3"/>
  <c r="W606" i="2"/>
  <c r="W605" i="2"/>
  <c r="R611" i="4"/>
  <c r="O610" i="4"/>
  <c r="AA609" i="4"/>
  <c r="AF560" i="3"/>
  <c r="AB559" i="3"/>
  <c r="R611" i="2"/>
  <c r="O610" i="2"/>
  <c r="AA609" i="2"/>
  <c r="Q609" i="2"/>
  <c r="AC608" i="2"/>
  <c r="S608" i="2"/>
  <c r="I611" i="2"/>
  <c r="J612" i="2"/>
  <c r="N611" i="2"/>
  <c r="M611" i="2"/>
  <c r="Z610" i="2" s="1"/>
  <c r="L611" i="2"/>
  <c r="K611" i="2"/>
  <c r="Q609" i="4"/>
  <c r="T607" i="2"/>
  <c r="W606" i="3"/>
  <c r="X610" i="2"/>
  <c r="W606" i="4"/>
  <c r="M611" i="3"/>
  <c r="Z610" i="3" s="1"/>
  <c r="L611" i="3"/>
  <c r="K611" i="3"/>
  <c r="I611" i="3"/>
  <c r="X611" i="3"/>
  <c r="J612" i="3"/>
  <c r="N611" i="3"/>
  <c r="AD608" i="3"/>
  <c r="AC608" i="3"/>
  <c r="AB608" i="3"/>
  <c r="S608" i="3"/>
  <c r="T608" i="3" s="1"/>
  <c r="AF528" i="4" l="1"/>
  <c r="AB527" i="4"/>
  <c r="AC609" i="4"/>
  <c r="S609" i="4"/>
  <c r="T609" i="4" s="1"/>
  <c r="R612" i="2"/>
  <c r="O611" i="2"/>
  <c r="AA610" i="2"/>
  <c r="W608" i="3"/>
  <c r="AC609" i="2"/>
  <c r="S609" i="2"/>
  <c r="AF559" i="3"/>
  <c r="AB558" i="3"/>
  <c r="J613" i="4"/>
  <c r="N612" i="4"/>
  <c r="M612" i="4"/>
  <c r="Z611" i="4" s="1"/>
  <c r="L612" i="4"/>
  <c r="K612" i="4"/>
  <c r="I612" i="4"/>
  <c r="R612" i="4"/>
  <c r="O611" i="4"/>
  <c r="AA610" i="4"/>
  <c r="AD609" i="3"/>
  <c r="AC609" i="3"/>
  <c r="AB609" i="3"/>
  <c r="S609" i="3"/>
  <c r="T609" i="3" s="1"/>
  <c r="R612" i="3"/>
  <c r="O611" i="3"/>
  <c r="AA610" i="3"/>
  <c r="W607" i="2"/>
  <c r="L612" i="2"/>
  <c r="K612" i="2"/>
  <c r="I612" i="2"/>
  <c r="J613" i="2"/>
  <c r="N612" i="2"/>
  <c r="M612" i="2"/>
  <c r="Z611" i="2" s="1"/>
  <c r="T608" i="2"/>
  <c r="AF528" i="2"/>
  <c r="AB527" i="2"/>
  <c r="X611" i="4"/>
  <c r="Q610" i="2"/>
  <c r="J613" i="3"/>
  <c r="N612" i="3"/>
  <c r="M612" i="3"/>
  <c r="Z611" i="3" s="1"/>
  <c r="L612" i="3"/>
  <c r="X612" i="3" s="1"/>
  <c r="K612" i="3"/>
  <c r="I612" i="3"/>
  <c r="X611" i="2"/>
  <c r="X612" i="2" s="1"/>
  <c r="W607" i="3"/>
  <c r="Q610" i="4"/>
  <c r="Q610" i="3"/>
  <c r="AF610" i="3"/>
  <c r="W608" i="4" l="1"/>
  <c r="AF527" i="4"/>
  <c r="AB526" i="4"/>
  <c r="X612" i="4"/>
  <c r="J614" i="2"/>
  <c r="N613" i="2"/>
  <c r="M613" i="2"/>
  <c r="Z612" i="2" s="1"/>
  <c r="L613" i="2"/>
  <c r="K613" i="2"/>
  <c r="I613" i="2"/>
  <c r="AF558" i="3"/>
  <c r="AB557" i="3"/>
  <c r="Q611" i="3"/>
  <c r="AF611" i="3"/>
  <c r="Q611" i="4"/>
  <c r="R613" i="4"/>
  <c r="O612" i="4"/>
  <c r="AA611" i="4"/>
  <c r="T609" i="2"/>
  <c r="AF527" i="2"/>
  <c r="AB526" i="2"/>
  <c r="Q611" i="2"/>
  <c r="K613" i="3"/>
  <c r="I613" i="3"/>
  <c r="J614" i="3"/>
  <c r="N613" i="3"/>
  <c r="M613" i="3"/>
  <c r="Z612" i="3" s="1"/>
  <c r="L613" i="3"/>
  <c r="AD610" i="3"/>
  <c r="AC610" i="3"/>
  <c r="S610" i="3"/>
  <c r="T610" i="3" s="1"/>
  <c r="AB610" i="3"/>
  <c r="R613" i="2"/>
  <c r="O612" i="2"/>
  <c r="AA611" i="2"/>
  <c r="AC610" i="2"/>
  <c r="S610" i="2"/>
  <c r="T610" i="2" s="1"/>
  <c r="R613" i="3"/>
  <c r="O612" i="3"/>
  <c r="AA611" i="3"/>
  <c r="AC610" i="4"/>
  <c r="S610" i="4"/>
  <c r="T610" i="4" s="1"/>
  <c r="W609" i="4" s="1"/>
  <c r="I613" i="4"/>
  <c r="J614" i="4"/>
  <c r="N613" i="4"/>
  <c r="K613" i="4"/>
  <c r="M613" i="4"/>
  <c r="Z612" i="4" s="1"/>
  <c r="L613" i="4"/>
  <c r="AF526" i="4" l="1"/>
  <c r="AB525" i="4"/>
  <c r="X613" i="4"/>
  <c r="AC611" i="3"/>
  <c r="AD611" i="3"/>
  <c r="AB611" i="3"/>
  <c r="S611" i="3"/>
  <c r="T611" i="3" s="1"/>
  <c r="W610" i="3" s="1"/>
  <c r="R614" i="2"/>
  <c r="O613" i="2"/>
  <c r="AA612" i="2"/>
  <c r="Q612" i="2"/>
  <c r="Q612" i="3"/>
  <c r="AF612" i="3"/>
  <c r="AC611" i="2"/>
  <c r="S611" i="2"/>
  <c r="T611" i="2" s="1"/>
  <c r="W610" i="2" s="1"/>
  <c r="Q612" i="4"/>
  <c r="AF557" i="3"/>
  <c r="AB556" i="3"/>
  <c r="X613" i="2"/>
  <c r="W609" i="2"/>
  <c r="W608" i="2"/>
  <c r="R614" i="3"/>
  <c r="O613" i="3"/>
  <c r="AA612" i="3"/>
  <c r="M614" i="4"/>
  <c r="Z613" i="4" s="1"/>
  <c r="L614" i="4"/>
  <c r="K614" i="4"/>
  <c r="I614" i="4"/>
  <c r="N614" i="4"/>
  <c r="J615" i="4"/>
  <c r="N614" i="3"/>
  <c r="M614" i="3"/>
  <c r="Z613" i="3" s="1"/>
  <c r="L614" i="3"/>
  <c r="K614" i="3"/>
  <c r="I614" i="3"/>
  <c r="J615" i="3"/>
  <c r="AF526" i="2"/>
  <c r="AB525" i="2"/>
  <c r="AC611" i="4"/>
  <c r="S611" i="4"/>
  <c r="T611" i="4" s="1"/>
  <c r="W610" i="4" s="1"/>
  <c r="I614" i="2"/>
  <c r="J615" i="2"/>
  <c r="N614" i="2"/>
  <c r="X614" i="2" s="1"/>
  <c r="M614" i="2"/>
  <c r="Z613" i="2" s="1"/>
  <c r="L614" i="2"/>
  <c r="K614" i="2"/>
  <c r="R614" i="4"/>
  <c r="O613" i="4"/>
  <c r="AA612" i="4"/>
  <c r="W609" i="3"/>
  <c r="X613" i="3"/>
  <c r="X614" i="4" l="1"/>
  <c r="AF525" i="4"/>
  <c r="AB524" i="4"/>
  <c r="AF525" i="2"/>
  <c r="AB524" i="2"/>
  <c r="Q613" i="3"/>
  <c r="AC612" i="4"/>
  <c r="S612" i="4"/>
  <c r="T612" i="4" s="1"/>
  <c r="W611" i="4" s="1"/>
  <c r="R615" i="4"/>
  <c r="O614" i="4"/>
  <c r="AA613" i="4"/>
  <c r="AC612" i="2"/>
  <c r="S612" i="2"/>
  <c r="T612" i="2" s="1"/>
  <c r="R615" i="3"/>
  <c r="O614" i="3"/>
  <c r="AA613" i="3"/>
  <c r="W611" i="2"/>
  <c r="Q613" i="2"/>
  <c r="M615" i="2"/>
  <c r="Z614" i="2" s="1"/>
  <c r="L615" i="2"/>
  <c r="K615" i="2"/>
  <c r="I615" i="2"/>
  <c r="J616" i="2"/>
  <c r="N615" i="2"/>
  <c r="Q613" i="4"/>
  <c r="I615" i="3"/>
  <c r="J616" i="3"/>
  <c r="N615" i="3"/>
  <c r="X615" i="3" s="1"/>
  <c r="M615" i="3"/>
  <c r="Z614" i="3" s="1"/>
  <c r="L615" i="3"/>
  <c r="K615" i="3"/>
  <c r="AF556" i="3"/>
  <c r="AB555" i="3"/>
  <c r="X614" i="3"/>
  <c r="R615" i="2"/>
  <c r="O614" i="2"/>
  <c r="AA613" i="2"/>
  <c r="J616" i="4"/>
  <c r="N615" i="4"/>
  <c r="M615" i="4"/>
  <c r="Z614" i="4" s="1"/>
  <c r="L615" i="4"/>
  <c r="I615" i="4"/>
  <c r="K615" i="4"/>
  <c r="AD612" i="3"/>
  <c r="AC612" i="3"/>
  <c r="AB612" i="3"/>
  <c r="S612" i="3"/>
  <c r="T612" i="3" s="1"/>
  <c r="AF524" i="4" l="1"/>
  <c r="AB523" i="4"/>
  <c r="AC613" i="3"/>
  <c r="S613" i="3"/>
  <c r="T613" i="3" s="1"/>
  <c r="W612" i="3" s="1"/>
  <c r="Q614" i="3"/>
  <c r="Q614" i="4"/>
  <c r="R616" i="3"/>
  <c r="O615" i="3"/>
  <c r="AA614" i="3"/>
  <c r="AF524" i="2"/>
  <c r="AB523" i="2"/>
  <c r="AF555" i="3"/>
  <c r="AB554" i="3"/>
  <c r="R616" i="2"/>
  <c r="O615" i="2"/>
  <c r="AA614" i="2"/>
  <c r="Q614" i="2"/>
  <c r="K616" i="4"/>
  <c r="I616" i="4"/>
  <c r="J617" i="4"/>
  <c r="L616" i="4"/>
  <c r="N616" i="4"/>
  <c r="M616" i="4"/>
  <c r="Z615" i="4" s="1"/>
  <c r="AC613" i="4"/>
  <c r="S613" i="4"/>
  <c r="T613" i="4" s="1"/>
  <c r="J617" i="2"/>
  <c r="N616" i="2"/>
  <c r="M616" i="2"/>
  <c r="Z615" i="2" s="1"/>
  <c r="L616" i="2"/>
  <c r="K616" i="2"/>
  <c r="I616" i="2"/>
  <c r="AC613" i="2"/>
  <c r="S613" i="2"/>
  <c r="T613" i="2" s="1"/>
  <c r="R616" i="4"/>
  <c r="O615" i="4"/>
  <c r="AA614" i="4"/>
  <c r="X615" i="4"/>
  <c r="W611" i="3"/>
  <c r="L616" i="3"/>
  <c r="K616" i="3"/>
  <c r="I616" i="3"/>
  <c r="J617" i="3"/>
  <c r="N616" i="3"/>
  <c r="M616" i="3"/>
  <c r="Z615" i="3" s="1"/>
  <c r="X615" i="2"/>
  <c r="AF523" i="4" l="1"/>
  <c r="AB522" i="4"/>
  <c r="W612" i="4"/>
  <c r="X616" i="4"/>
  <c r="Q615" i="2"/>
  <c r="AC614" i="3"/>
  <c r="S614" i="3"/>
  <c r="T614" i="3" s="1"/>
  <c r="W613" i="3" s="1"/>
  <c r="AF554" i="3"/>
  <c r="AB553" i="3"/>
  <c r="R617" i="2"/>
  <c r="O616" i="2"/>
  <c r="AA615" i="2"/>
  <c r="J618" i="3"/>
  <c r="N617" i="3"/>
  <c r="M617" i="3"/>
  <c r="Z616" i="3" s="1"/>
  <c r="L617" i="3"/>
  <c r="K617" i="3"/>
  <c r="I617" i="3"/>
  <c r="N617" i="4"/>
  <c r="M617" i="4"/>
  <c r="Z616" i="4" s="1"/>
  <c r="L617" i="4"/>
  <c r="K617" i="4"/>
  <c r="J618" i="4"/>
  <c r="I617" i="4"/>
  <c r="AC614" i="2"/>
  <c r="S614" i="2"/>
  <c r="T614" i="2" s="1"/>
  <c r="Q615" i="3"/>
  <c r="R617" i="3"/>
  <c r="O616" i="3"/>
  <c r="AA615" i="3"/>
  <c r="K617" i="2"/>
  <c r="I617" i="2"/>
  <c r="J618" i="2"/>
  <c r="N617" i="2"/>
  <c r="M617" i="2"/>
  <c r="Z616" i="2" s="1"/>
  <c r="L617" i="2"/>
  <c r="X617" i="2" s="1"/>
  <c r="W612" i="2"/>
  <c r="X616" i="3"/>
  <c r="Q615" i="4"/>
  <c r="R617" i="4"/>
  <c r="O616" i="4"/>
  <c r="AA615" i="4"/>
  <c r="AF523" i="2"/>
  <c r="AB522" i="2"/>
  <c r="X616" i="2"/>
  <c r="AC614" i="4"/>
  <c r="S614" i="4"/>
  <c r="T614" i="4" s="1"/>
  <c r="AF522" i="4" l="1"/>
  <c r="AB521" i="4"/>
  <c r="N618" i="2"/>
  <c r="M618" i="2"/>
  <c r="Z617" i="2" s="1"/>
  <c r="L618" i="2"/>
  <c r="K618" i="2"/>
  <c r="I618" i="2"/>
  <c r="J619" i="2"/>
  <c r="Q616" i="4"/>
  <c r="R618" i="3"/>
  <c r="O617" i="3"/>
  <c r="AA616" i="3"/>
  <c r="Q616" i="2"/>
  <c r="AC615" i="3"/>
  <c r="S615" i="3"/>
  <c r="T615" i="3" s="1"/>
  <c r="R618" i="4"/>
  <c r="O617" i="4"/>
  <c r="AA616" i="4"/>
  <c r="X617" i="3"/>
  <c r="X618" i="3" s="1"/>
  <c r="AF553" i="3"/>
  <c r="AB552" i="3"/>
  <c r="AC615" i="2"/>
  <c r="S615" i="2"/>
  <c r="Q616" i="3"/>
  <c r="AC615" i="4"/>
  <c r="S615" i="4"/>
  <c r="T615" i="4" s="1"/>
  <c r="AF522" i="2"/>
  <c r="AB521" i="2"/>
  <c r="W613" i="4"/>
  <c r="I618" i="4"/>
  <c r="J619" i="4"/>
  <c r="N618" i="4"/>
  <c r="M618" i="4"/>
  <c r="Z617" i="4" s="1"/>
  <c r="K618" i="4"/>
  <c r="L618" i="4"/>
  <c r="R618" i="2"/>
  <c r="O617" i="2"/>
  <c r="AA616" i="2"/>
  <c r="W613" i="2"/>
  <c r="X617" i="4"/>
  <c r="I618" i="3"/>
  <c r="J619" i="3"/>
  <c r="N618" i="3"/>
  <c r="M618" i="3"/>
  <c r="Z617" i="3" s="1"/>
  <c r="L618" i="3"/>
  <c r="K618" i="3"/>
  <c r="X618" i="4" l="1"/>
  <c r="AF521" i="4"/>
  <c r="AB520" i="4"/>
  <c r="W614" i="4"/>
  <c r="AF521" i="2"/>
  <c r="AB520" i="2"/>
  <c r="Q617" i="3"/>
  <c r="R619" i="2"/>
  <c r="O618" i="2"/>
  <c r="AA617" i="2"/>
  <c r="AC616" i="3"/>
  <c r="S616" i="3"/>
  <c r="T616" i="3" s="1"/>
  <c r="W615" i="3" s="1"/>
  <c r="I619" i="2"/>
  <c r="J620" i="2"/>
  <c r="N619" i="2"/>
  <c r="M619" i="2"/>
  <c r="Z618" i="2" s="1"/>
  <c r="L619" i="2"/>
  <c r="X619" i="2" s="1"/>
  <c r="K619" i="2"/>
  <c r="M619" i="3"/>
  <c r="L619" i="3"/>
  <c r="K619" i="3"/>
  <c r="I619" i="3"/>
  <c r="N619" i="3"/>
  <c r="J620" i="3"/>
  <c r="T615" i="2"/>
  <c r="X618" i="2"/>
  <c r="R619" i="4"/>
  <c r="O618" i="4"/>
  <c r="AA617" i="4"/>
  <c r="AC616" i="4"/>
  <c r="S616" i="4"/>
  <c r="T616" i="4" s="1"/>
  <c r="W615" i="4" s="1"/>
  <c r="W614" i="3"/>
  <c r="Q617" i="4"/>
  <c r="AF552" i="3"/>
  <c r="AB551" i="3"/>
  <c r="AC616" i="2"/>
  <c r="S616" i="2"/>
  <c r="T616" i="2" s="1"/>
  <c r="R619" i="3"/>
  <c r="O618" i="3"/>
  <c r="AA617" i="3"/>
  <c r="Z618" i="3"/>
  <c r="Q617" i="2"/>
  <c r="L619" i="4"/>
  <c r="K619" i="4"/>
  <c r="I619" i="4"/>
  <c r="N619" i="4"/>
  <c r="M619" i="4"/>
  <c r="Z618" i="4" s="1"/>
  <c r="J620" i="4"/>
  <c r="AF520" i="4" l="1"/>
  <c r="AB519" i="4"/>
  <c r="R620" i="4"/>
  <c r="O619" i="4"/>
  <c r="AA618" i="4"/>
  <c r="AC617" i="2"/>
  <c r="S617" i="2"/>
  <c r="W615" i="2"/>
  <c r="W614" i="2"/>
  <c r="L620" i="2"/>
  <c r="K620" i="2"/>
  <c r="I620" i="2"/>
  <c r="J621" i="2"/>
  <c r="N620" i="2"/>
  <c r="M620" i="2"/>
  <c r="Z619" i="2" s="1"/>
  <c r="AF551" i="3"/>
  <c r="AB550" i="3"/>
  <c r="J621" i="3"/>
  <c r="N620" i="3"/>
  <c r="M620" i="3"/>
  <c r="Z619" i="3" s="1"/>
  <c r="L620" i="3"/>
  <c r="K620" i="3"/>
  <c r="I620" i="3"/>
  <c r="AC617" i="4"/>
  <c r="S617" i="4"/>
  <c r="T617" i="4" s="1"/>
  <c r="Q618" i="3"/>
  <c r="R620" i="3"/>
  <c r="O619" i="3"/>
  <c r="AA618" i="3"/>
  <c r="AC617" i="3"/>
  <c r="S617" i="3"/>
  <c r="T617" i="3" s="1"/>
  <c r="X619" i="4"/>
  <c r="Q618" i="4"/>
  <c r="AF520" i="2"/>
  <c r="AB519" i="2"/>
  <c r="R620" i="2"/>
  <c r="O619" i="2"/>
  <c r="AA618" i="2"/>
  <c r="Q618" i="2"/>
  <c r="J621" i="4"/>
  <c r="N620" i="4"/>
  <c r="M620" i="4"/>
  <c r="Z619" i="4" s="1"/>
  <c r="L620" i="4"/>
  <c r="K620" i="4"/>
  <c r="I620" i="4"/>
  <c r="X619" i="3"/>
  <c r="X620" i="3" s="1"/>
  <c r="X620" i="4" l="1"/>
  <c r="W616" i="4"/>
  <c r="AF519" i="4"/>
  <c r="AB518" i="4"/>
  <c r="Q619" i="3"/>
  <c r="R621" i="2"/>
  <c r="O620" i="2"/>
  <c r="AA619" i="2"/>
  <c r="AC618" i="3"/>
  <c r="S618" i="3"/>
  <c r="T618" i="3" s="1"/>
  <c r="Z620" i="2"/>
  <c r="I621" i="4"/>
  <c r="J622" i="4"/>
  <c r="N621" i="4"/>
  <c r="M621" i="4"/>
  <c r="Z620" i="4" s="1"/>
  <c r="L621" i="4"/>
  <c r="K621" i="4"/>
  <c r="AF519" i="2"/>
  <c r="AB518" i="2"/>
  <c r="AF550" i="3"/>
  <c r="AB549" i="3"/>
  <c r="Q619" i="4"/>
  <c r="R621" i="3"/>
  <c r="O620" i="3"/>
  <c r="AA619" i="3"/>
  <c r="J622" i="2"/>
  <c r="N621" i="2"/>
  <c r="M621" i="2"/>
  <c r="L621" i="2"/>
  <c r="K621" i="2"/>
  <c r="I621" i="2"/>
  <c r="K621" i="3"/>
  <c r="I621" i="3"/>
  <c r="J622" i="3"/>
  <c r="N621" i="3"/>
  <c r="M621" i="3"/>
  <c r="Z620" i="3" s="1"/>
  <c r="L621" i="3"/>
  <c r="X621" i="3" s="1"/>
  <c r="W617" i="3"/>
  <c r="AC618" i="2"/>
  <c r="S618" i="2"/>
  <c r="R621" i="4"/>
  <c r="O620" i="4"/>
  <c r="AA619" i="4"/>
  <c r="X620" i="2"/>
  <c r="Q619" i="2"/>
  <c r="AC618" i="4"/>
  <c r="S618" i="4"/>
  <c r="T618" i="4" s="1"/>
  <c r="W617" i="4" s="1"/>
  <c r="W616" i="3"/>
  <c r="T617" i="2"/>
  <c r="AF518" i="4" l="1"/>
  <c r="AB517" i="4"/>
  <c r="X621" i="4"/>
  <c r="AF549" i="3"/>
  <c r="AB548" i="3"/>
  <c r="Q620" i="2"/>
  <c r="I622" i="2"/>
  <c r="J623" i="2"/>
  <c r="N622" i="2"/>
  <c r="M622" i="2"/>
  <c r="Z621" i="2" s="1"/>
  <c r="L622" i="2"/>
  <c r="K622" i="2"/>
  <c r="Q620" i="4"/>
  <c r="R622" i="4"/>
  <c r="O621" i="4"/>
  <c r="AA620" i="4"/>
  <c r="T618" i="2"/>
  <c r="AC619" i="3"/>
  <c r="S619" i="3"/>
  <c r="T619" i="3" s="1"/>
  <c r="AF518" i="2"/>
  <c r="AB517" i="2"/>
  <c r="R622" i="2"/>
  <c r="O621" i="2"/>
  <c r="AA620" i="2"/>
  <c r="AC619" i="2"/>
  <c r="S619" i="2"/>
  <c r="T619" i="2" s="1"/>
  <c r="Q620" i="3"/>
  <c r="AC619" i="4"/>
  <c r="S619" i="4"/>
  <c r="N622" i="3"/>
  <c r="X622" i="3" s="1"/>
  <c r="M622" i="3"/>
  <c r="Z621" i="3" s="1"/>
  <c r="L622" i="3"/>
  <c r="K622" i="3"/>
  <c r="I622" i="3"/>
  <c r="J623" i="3"/>
  <c r="W617" i="2"/>
  <c r="W616" i="2"/>
  <c r="R622" i="3"/>
  <c r="O621" i="3"/>
  <c r="AA620" i="3"/>
  <c r="X621" i="2"/>
  <c r="X622" i="2" s="1"/>
  <c r="M622" i="4"/>
  <c r="Z621" i="4" s="1"/>
  <c r="L622" i="4"/>
  <c r="K622" i="4"/>
  <c r="I622" i="4"/>
  <c r="J623" i="4"/>
  <c r="N622" i="4"/>
  <c r="AF517" i="4" l="1"/>
  <c r="AB516" i="4"/>
  <c r="T619" i="4"/>
  <c r="W618" i="3"/>
  <c r="R623" i="4"/>
  <c r="O622" i="4"/>
  <c r="AA621" i="4"/>
  <c r="Q621" i="4"/>
  <c r="AC620" i="3"/>
  <c r="S620" i="3"/>
  <c r="Q621" i="2"/>
  <c r="M623" i="2"/>
  <c r="Z622" i="2" s="1"/>
  <c r="L623" i="2"/>
  <c r="K623" i="2"/>
  <c r="I623" i="2"/>
  <c r="J624" i="2"/>
  <c r="N623" i="2"/>
  <c r="I623" i="3"/>
  <c r="J624" i="3"/>
  <c r="N623" i="3"/>
  <c r="M623" i="3"/>
  <c r="Z622" i="3" s="1"/>
  <c r="L623" i="3"/>
  <c r="K623" i="3"/>
  <c r="AC620" i="2"/>
  <c r="S620" i="2"/>
  <c r="T620" i="2" s="1"/>
  <c r="O622" i="3"/>
  <c r="R623" i="3"/>
  <c r="AA621" i="3"/>
  <c r="AF517" i="2"/>
  <c r="AB516" i="2"/>
  <c r="AF548" i="3"/>
  <c r="AB547" i="3"/>
  <c r="Q621" i="3"/>
  <c r="J624" i="4"/>
  <c r="N623" i="4"/>
  <c r="M623" i="4"/>
  <c r="Z622" i="4" s="1"/>
  <c r="L623" i="4"/>
  <c r="K623" i="4"/>
  <c r="I623" i="4"/>
  <c r="W618" i="2"/>
  <c r="AC620" i="4"/>
  <c r="S620" i="4"/>
  <c r="X622" i="4"/>
  <c r="R623" i="2"/>
  <c r="O622" i="2"/>
  <c r="AA621" i="2"/>
  <c r="T620" i="4" l="1"/>
  <c r="AF516" i="4"/>
  <c r="AB515" i="4"/>
  <c r="AF515" i="4" s="1"/>
  <c r="W618" i="4"/>
  <c r="X623" i="4"/>
  <c r="AF516" i="2"/>
  <c r="AB515" i="2"/>
  <c r="AF515" i="2" s="1"/>
  <c r="R624" i="3"/>
  <c r="O623" i="3"/>
  <c r="AA622" i="3"/>
  <c r="T620" i="3"/>
  <c r="Q622" i="4"/>
  <c r="R624" i="2"/>
  <c r="O623" i="2"/>
  <c r="AA622" i="2"/>
  <c r="W619" i="4"/>
  <c r="L624" i="3"/>
  <c r="K624" i="3"/>
  <c r="I624" i="3"/>
  <c r="J625" i="3"/>
  <c r="N624" i="3"/>
  <c r="M624" i="3"/>
  <c r="Z623" i="3" s="1"/>
  <c r="AC621" i="3"/>
  <c r="S621" i="3"/>
  <c r="T621" i="3" s="1"/>
  <c r="W619" i="2"/>
  <c r="X623" i="3"/>
  <c r="K624" i="4"/>
  <c r="I624" i="4"/>
  <c r="J625" i="4"/>
  <c r="N624" i="4"/>
  <c r="M624" i="4"/>
  <c r="Z623" i="4" s="1"/>
  <c r="L624" i="4"/>
  <c r="R624" i="4"/>
  <c r="O623" i="4"/>
  <c r="AA622" i="4"/>
  <c r="AF547" i="3"/>
  <c r="AB546" i="3"/>
  <c r="J625" i="2"/>
  <c r="N624" i="2"/>
  <c r="X624" i="2" s="1"/>
  <c r="M624" i="2"/>
  <c r="Z623" i="2" s="1"/>
  <c r="L624" i="2"/>
  <c r="K624" i="2"/>
  <c r="I624" i="2"/>
  <c r="Q622" i="2"/>
  <c r="Q622" i="3"/>
  <c r="X623" i="2"/>
  <c r="AC621" i="2"/>
  <c r="S621" i="2"/>
  <c r="T621" i="2" s="1"/>
  <c r="AC621" i="4"/>
  <c r="S621" i="4"/>
  <c r="T621" i="4" s="1"/>
  <c r="R625" i="4" l="1"/>
  <c r="O624" i="4"/>
  <c r="AA623" i="4"/>
  <c r="R625" i="3"/>
  <c r="O624" i="3"/>
  <c r="AA623" i="3"/>
  <c r="Q623" i="2"/>
  <c r="K625" i="2"/>
  <c r="I625" i="2"/>
  <c r="J626" i="2"/>
  <c r="N625" i="2"/>
  <c r="M625" i="2"/>
  <c r="L625" i="2"/>
  <c r="Q623" i="4"/>
  <c r="Q623" i="3"/>
  <c r="Z624" i="3"/>
  <c r="X624" i="4"/>
  <c r="J626" i="3"/>
  <c r="N625" i="3"/>
  <c r="M625" i="3"/>
  <c r="L625" i="3"/>
  <c r="K625" i="3"/>
  <c r="I625" i="3"/>
  <c r="X625" i="3"/>
  <c r="AC622" i="4"/>
  <c r="S622" i="4"/>
  <c r="T622" i="4" s="1"/>
  <c r="R625" i="2"/>
  <c r="O624" i="2"/>
  <c r="AA623" i="2"/>
  <c r="AF546" i="3"/>
  <c r="AB545" i="3"/>
  <c r="W620" i="2"/>
  <c r="X624" i="3"/>
  <c r="AC622" i="2"/>
  <c r="S622" i="2"/>
  <c r="T622" i="2" s="1"/>
  <c r="N625" i="4"/>
  <c r="M625" i="4"/>
  <c r="Z624" i="4" s="1"/>
  <c r="L625" i="4"/>
  <c r="K625" i="4"/>
  <c r="I625" i="4"/>
  <c r="J626" i="4"/>
  <c r="Z624" i="2"/>
  <c r="AC622" i="3"/>
  <c r="S622" i="3"/>
  <c r="T622" i="3" s="1"/>
  <c r="W620" i="4"/>
  <c r="W620" i="3"/>
  <c r="W619" i="3"/>
  <c r="W621" i="4" l="1"/>
  <c r="X625" i="4"/>
  <c r="R626" i="2"/>
  <c r="O625" i="2"/>
  <c r="AA624" i="2"/>
  <c r="Q624" i="2"/>
  <c r="W621" i="3"/>
  <c r="AC623" i="2"/>
  <c r="S623" i="2"/>
  <c r="T623" i="2" s="1"/>
  <c r="I626" i="3"/>
  <c r="J627" i="3"/>
  <c r="N626" i="3"/>
  <c r="M626" i="3"/>
  <c r="Z625" i="3" s="1"/>
  <c r="L626" i="3"/>
  <c r="K626" i="3"/>
  <c r="Q624" i="3"/>
  <c r="AC623" i="4"/>
  <c r="S623" i="4"/>
  <c r="T623" i="4" s="1"/>
  <c r="N626" i="2"/>
  <c r="M626" i="2"/>
  <c r="Z625" i="2" s="1"/>
  <c r="L626" i="2"/>
  <c r="K626" i="2"/>
  <c r="I626" i="2"/>
  <c r="X626" i="2"/>
  <c r="J627" i="2"/>
  <c r="X625" i="2"/>
  <c r="R626" i="4"/>
  <c r="O625" i="4"/>
  <c r="AA624" i="4"/>
  <c r="AF545" i="3"/>
  <c r="AB544" i="3"/>
  <c r="Q624" i="4"/>
  <c r="I626" i="4"/>
  <c r="J627" i="4"/>
  <c r="N626" i="4"/>
  <c r="M626" i="4"/>
  <c r="Z625" i="4" s="1"/>
  <c r="L626" i="4"/>
  <c r="K626" i="4"/>
  <c r="R626" i="3"/>
  <c r="O625" i="3"/>
  <c r="AA624" i="3"/>
  <c r="W621" i="2"/>
  <c r="AC623" i="3"/>
  <c r="S623" i="3"/>
  <c r="T623" i="3" s="1"/>
  <c r="W622" i="3" s="1"/>
  <c r="R627" i="3" l="1"/>
  <c r="O626" i="3"/>
  <c r="AA625" i="3"/>
  <c r="AC624" i="2"/>
  <c r="S624" i="2"/>
  <c r="T624" i="2" s="1"/>
  <c r="Z626" i="3"/>
  <c r="Q625" i="2"/>
  <c r="X626" i="4"/>
  <c r="W623" i="2"/>
  <c r="AC624" i="4"/>
  <c r="S624" i="4"/>
  <c r="T624" i="4" s="1"/>
  <c r="W622" i="4"/>
  <c r="M627" i="3"/>
  <c r="L627" i="3"/>
  <c r="K627" i="3"/>
  <c r="I627" i="3"/>
  <c r="N627" i="3"/>
  <c r="J628" i="3"/>
  <c r="I627" i="2"/>
  <c r="J628" i="2"/>
  <c r="N627" i="2"/>
  <c r="M627" i="2"/>
  <c r="Z626" i="2" s="1"/>
  <c r="L627" i="2"/>
  <c r="K627" i="2"/>
  <c r="Q625" i="3"/>
  <c r="AF544" i="3"/>
  <c r="AB543" i="3"/>
  <c r="X626" i="3"/>
  <c r="X627" i="3" s="1"/>
  <c r="L627" i="4"/>
  <c r="K627" i="4"/>
  <c r="I627" i="4"/>
  <c r="J628" i="4"/>
  <c r="N627" i="4"/>
  <c r="M627" i="4"/>
  <c r="Z626" i="4" s="1"/>
  <c r="Q625" i="4"/>
  <c r="R627" i="4"/>
  <c r="O626" i="4"/>
  <c r="AA625" i="4"/>
  <c r="R627" i="2"/>
  <c r="O626" i="2"/>
  <c r="AA625" i="2"/>
  <c r="AC624" i="3"/>
  <c r="S624" i="3"/>
  <c r="W622" i="2"/>
  <c r="X627" i="4" l="1"/>
  <c r="R628" i="2"/>
  <c r="O627" i="2"/>
  <c r="AA626" i="2"/>
  <c r="AC625" i="2"/>
  <c r="S625" i="2"/>
  <c r="J629" i="4"/>
  <c r="N628" i="4"/>
  <c r="M628" i="4"/>
  <c r="Z627" i="4" s="1"/>
  <c r="L628" i="4"/>
  <c r="K628" i="4"/>
  <c r="I628" i="4"/>
  <c r="AF543" i="3"/>
  <c r="AB542" i="3"/>
  <c r="W623" i="4"/>
  <c r="Q626" i="3"/>
  <c r="Q626" i="2"/>
  <c r="L628" i="2"/>
  <c r="K628" i="2"/>
  <c r="I628" i="2"/>
  <c r="J629" i="2"/>
  <c r="N628" i="2"/>
  <c r="M628" i="2"/>
  <c r="Z627" i="2" s="1"/>
  <c r="X627" i="2"/>
  <c r="T624" i="3"/>
  <c r="AC625" i="4"/>
  <c r="S625" i="4"/>
  <c r="T625" i="4" s="1"/>
  <c r="W624" i="4" s="1"/>
  <c r="R628" i="4"/>
  <c r="O627" i="4"/>
  <c r="AA626" i="4"/>
  <c r="AC625" i="3"/>
  <c r="S625" i="3"/>
  <c r="T625" i="3" s="1"/>
  <c r="J629" i="3"/>
  <c r="N628" i="3"/>
  <c r="M628" i="3"/>
  <c r="Z627" i="3" s="1"/>
  <c r="L628" i="3"/>
  <c r="K628" i="3"/>
  <c r="I628" i="3"/>
  <c r="Q626" i="4"/>
  <c r="R628" i="3"/>
  <c r="O627" i="3"/>
  <c r="AA626" i="3"/>
  <c r="AF542" i="3" l="1"/>
  <c r="AB541" i="3"/>
  <c r="R629" i="4"/>
  <c r="O628" i="4"/>
  <c r="AA627" i="4"/>
  <c r="Q627" i="3"/>
  <c r="R629" i="3"/>
  <c r="O628" i="3"/>
  <c r="AA627" i="3"/>
  <c r="X628" i="4"/>
  <c r="Q627" i="2"/>
  <c r="R629" i="2"/>
  <c r="O628" i="2"/>
  <c r="AA627" i="2"/>
  <c r="AC626" i="2"/>
  <c r="S626" i="2"/>
  <c r="I629" i="4"/>
  <c r="J630" i="4"/>
  <c r="N629" i="4"/>
  <c r="M629" i="4"/>
  <c r="Z628" i="4" s="1"/>
  <c r="L629" i="4"/>
  <c r="K629" i="4"/>
  <c r="AC626" i="4"/>
  <c r="S626" i="4"/>
  <c r="T626" i="4" s="1"/>
  <c r="Q627" i="4"/>
  <c r="J630" i="2"/>
  <c r="N629" i="2"/>
  <c r="M629" i="2"/>
  <c r="Z628" i="2" s="1"/>
  <c r="L629" i="2"/>
  <c r="K629" i="2"/>
  <c r="I629" i="2"/>
  <c r="T625" i="2"/>
  <c r="K629" i="3"/>
  <c r="I629" i="3"/>
  <c r="J630" i="3"/>
  <c r="N629" i="3"/>
  <c r="M629" i="3"/>
  <c r="L629" i="3"/>
  <c r="X628" i="3"/>
  <c r="X629" i="3" s="1"/>
  <c r="X628" i="2"/>
  <c r="AC626" i="3"/>
  <c r="S626" i="3"/>
  <c r="T626" i="3" s="1"/>
  <c r="W625" i="3" s="1"/>
  <c r="W624" i="3"/>
  <c r="W623" i="3"/>
  <c r="Z628" i="3"/>
  <c r="X629" i="4" l="1"/>
  <c r="R630" i="2"/>
  <c r="O629" i="2"/>
  <c r="AA628" i="2"/>
  <c r="M630" i="4"/>
  <c r="Z629" i="4" s="1"/>
  <c r="L630" i="4"/>
  <c r="K630" i="4"/>
  <c r="I630" i="4"/>
  <c r="J631" i="4"/>
  <c r="N630" i="4"/>
  <c r="T626" i="2"/>
  <c r="AC627" i="3"/>
  <c r="S627" i="3"/>
  <c r="X629" i="2"/>
  <c r="AC627" i="2"/>
  <c r="S627" i="2"/>
  <c r="T627" i="2" s="1"/>
  <c r="Q628" i="4"/>
  <c r="N630" i="3"/>
  <c r="M630" i="3"/>
  <c r="Z629" i="3" s="1"/>
  <c r="L630" i="3"/>
  <c r="K630" i="3"/>
  <c r="I630" i="3"/>
  <c r="J631" i="3"/>
  <c r="I630" i="2"/>
  <c r="J631" i="2"/>
  <c r="N630" i="2"/>
  <c r="M630" i="2"/>
  <c r="Z629" i="2" s="1"/>
  <c r="L630" i="2"/>
  <c r="K630" i="2"/>
  <c r="R630" i="4"/>
  <c r="O629" i="4"/>
  <c r="AA628" i="4"/>
  <c r="AF541" i="3"/>
  <c r="AB540" i="3"/>
  <c r="Q628" i="3"/>
  <c r="W625" i="4"/>
  <c r="AC627" i="4"/>
  <c r="S627" i="4"/>
  <c r="T627" i="4" s="1"/>
  <c r="W625" i="2"/>
  <c r="W624" i="2"/>
  <c r="R630" i="3"/>
  <c r="O629" i="3"/>
  <c r="AA628" i="3"/>
  <c r="Q628" i="2"/>
  <c r="W626" i="2" l="1"/>
  <c r="T627" i="3"/>
  <c r="Q629" i="4"/>
  <c r="R631" i="3"/>
  <c r="O630" i="3"/>
  <c r="AA629" i="3"/>
  <c r="R631" i="4"/>
  <c r="O630" i="4"/>
  <c r="AA629" i="4"/>
  <c r="AF540" i="3"/>
  <c r="AB539" i="3"/>
  <c r="X630" i="3"/>
  <c r="AC628" i="4"/>
  <c r="S628" i="4"/>
  <c r="T628" i="4" s="1"/>
  <c r="R631" i="2"/>
  <c r="O630" i="2"/>
  <c r="AA629" i="2"/>
  <c r="Q629" i="3"/>
  <c r="AC628" i="3"/>
  <c r="S628" i="3"/>
  <c r="T628" i="3" s="1"/>
  <c r="Z630" i="2"/>
  <c r="AC628" i="2"/>
  <c r="S628" i="2"/>
  <c r="M631" i="2"/>
  <c r="L631" i="2"/>
  <c r="K631" i="2"/>
  <c r="I631" i="2"/>
  <c r="X631" i="2"/>
  <c r="J632" i="2"/>
  <c r="N631" i="2"/>
  <c r="W626" i="4"/>
  <c r="J632" i="4"/>
  <c r="N631" i="4"/>
  <c r="M631" i="4"/>
  <c r="Z630" i="4" s="1"/>
  <c r="L631" i="4"/>
  <c r="K631" i="4"/>
  <c r="I631" i="4"/>
  <c r="Q629" i="2"/>
  <c r="I631" i="3"/>
  <c r="J632" i="3"/>
  <c r="N631" i="3"/>
  <c r="M631" i="3"/>
  <c r="Z630" i="3" s="1"/>
  <c r="L631" i="3"/>
  <c r="K631" i="3"/>
  <c r="X630" i="2"/>
  <c r="X630" i="4"/>
  <c r="W627" i="4" l="1"/>
  <c r="J633" i="2"/>
  <c r="N632" i="2"/>
  <c r="M632" i="2"/>
  <c r="L632" i="2"/>
  <c r="K632" i="2"/>
  <c r="I632" i="2"/>
  <c r="T628" i="2"/>
  <c r="AC629" i="3"/>
  <c r="S629" i="3"/>
  <c r="T629" i="3" s="1"/>
  <c r="W627" i="3"/>
  <c r="W626" i="3"/>
  <c r="R632" i="4"/>
  <c r="O631" i="4"/>
  <c r="AA630" i="4"/>
  <c r="Q630" i="2"/>
  <c r="AF539" i="3"/>
  <c r="AB538" i="3"/>
  <c r="Q630" i="3"/>
  <c r="R632" i="2"/>
  <c r="O631" i="2"/>
  <c r="AA630" i="2"/>
  <c r="W628" i="3"/>
  <c r="L632" i="3"/>
  <c r="K632" i="3"/>
  <c r="I632" i="3"/>
  <c r="J633" i="3"/>
  <c r="N632" i="3"/>
  <c r="X632" i="3" s="1"/>
  <c r="M632" i="3"/>
  <c r="AC629" i="2"/>
  <c r="S629" i="2"/>
  <c r="T629" i="2" s="1"/>
  <c r="K632" i="4"/>
  <c r="I632" i="4"/>
  <c r="J633" i="4"/>
  <c r="N632" i="4"/>
  <c r="M632" i="4"/>
  <c r="Z631" i="4" s="1"/>
  <c r="L632" i="4"/>
  <c r="AC629" i="4"/>
  <c r="S629" i="4"/>
  <c r="T629" i="4" s="1"/>
  <c r="W628" i="4" s="1"/>
  <c r="R632" i="3"/>
  <c r="O631" i="3"/>
  <c r="AA630" i="3"/>
  <c r="Z631" i="3"/>
  <c r="X631" i="3"/>
  <c r="Z631" i="2"/>
  <c r="X631" i="4"/>
  <c r="Q630" i="4"/>
  <c r="Q631" i="4" l="1"/>
  <c r="R633" i="2"/>
  <c r="O632" i="2"/>
  <c r="AA631" i="2"/>
  <c r="AF538" i="3"/>
  <c r="AB537" i="3"/>
  <c r="R633" i="4"/>
  <c r="O632" i="4"/>
  <c r="AA631" i="4"/>
  <c r="J634" i="3"/>
  <c r="N633" i="3"/>
  <c r="M633" i="3"/>
  <c r="Z632" i="3" s="1"/>
  <c r="L633" i="3"/>
  <c r="K633" i="3"/>
  <c r="I633" i="3"/>
  <c r="N633" i="4"/>
  <c r="M633" i="4"/>
  <c r="Z632" i="4" s="1"/>
  <c r="L633" i="4"/>
  <c r="K633" i="4"/>
  <c r="I633" i="4"/>
  <c r="J634" i="4"/>
  <c r="W628" i="2"/>
  <c r="W627" i="2"/>
  <c r="X632" i="4"/>
  <c r="AC630" i="2"/>
  <c r="S630" i="2"/>
  <c r="T630" i="2" s="1"/>
  <c r="K633" i="2"/>
  <c r="I633" i="2"/>
  <c r="J634" i="2"/>
  <c r="N633" i="2"/>
  <c r="X633" i="2" s="1"/>
  <c r="M633" i="2"/>
  <c r="Z632" i="2" s="1"/>
  <c r="L633" i="2"/>
  <c r="AC630" i="4"/>
  <c r="S630" i="4"/>
  <c r="T630" i="4" s="1"/>
  <c r="Q631" i="3"/>
  <c r="Q631" i="2"/>
  <c r="X632" i="2"/>
  <c r="AC630" i="3"/>
  <c r="S630" i="3"/>
  <c r="R633" i="3"/>
  <c r="O632" i="3"/>
  <c r="AA631" i="3"/>
  <c r="W629" i="4" l="1"/>
  <c r="R634" i="3"/>
  <c r="O633" i="3"/>
  <c r="AA632" i="3"/>
  <c r="Q632" i="4"/>
  <c r="N634" i="2"/>
  <c r="M634" i="2"/>
  <c r="Z633" i="2" s="1"/>
  <c r="L634" i="2"/>
  <c r="X634" i="2" s="1"/>
  <c r="K634" i="2"/>
  <c r="I634" i="2"/>
  <c r="J635" i="2"/>
  <c r="I634" i="4"/>
  <c r="J635" i="4"/>
  <c r="N634" i="4"/>
  <c r="M634" i="4"/>
  <c r="Z633" i="4" s="1"/>
  <c r="L634" i="4"/>
  <c r="K634" i="4"/>
  <c r="R634" i="4"/>
  <c r="O633" i="4"/>
  <c r="AA632" i="4"/>
  <c r="AC631" i="2"/>
  <c r="S631" i="2"/>
  <c r="X633" i="4"/>
  <c r="AF537" i="3"/>
  <c r="AB536" i="3"/>
  <c r="AC631" i="4"/>
  <c r="S631" i="4"/>
  <c r="T631" i="4" s="1"/>
  <c r="W630" i="4" s="1"/>
  <c r="X633" i="3"/>
  <c r="I634" i="3"/>
  <c r="J635" i="3"/>
  <c r="N634" i="3"/>
  <c r="M634" i="3"/>
  <c r="Z633" i="3" s="1"/>
  <c r="L634" i="3"/>
  <c r="K634" i="3"/>
  <c r="Q632" i="3"/>
  <c r="R634" i="2"/>
  <c r="O633" i="2"/>
  <c r="AA632" i="2"/>
  <c r="T630" i="3"/>
  <c r="AC631" i="3"/>
  <c r="S631" i="3"/>
  <c r="T631" i="3" s="1"/>
  <c r="W629" i="2"/>
  <c r="Q632" i="2"/>
  <c r="X634" i="4" l="1"/>
  <c r="AC632" i="4"/>
  <c r="S632" i="4"/>
  <c r="T632" i="4" s="1"/>
  <c r="W631" i="4" s="1"/>
  <c r="W630" i="3"/>
  <c r="W629" i="3"/>
  <c r="Q633" i="3"/>
  <c r="AC632" i="3"/>
  <c r="S632" i="3"/>
  <c r="R635" i="3"/>
  <c r="O634" i="3"/>
  <c r="AA633" i="3"/>
  <c r="T631" i="2"/>
  <c r="M635" i="3"/>
  <c r="Z634" i="3" s="1"/>
  <c r="L635" i="3"/>
  <c r="K635" i="3"/>
  <c r="I635" i="3"/>
  <c r="X635" i="3"/>
  <c r="J636" i="3"/>
  <c r="N635" i="3"/>
  <c r="X634" i="3"/>
  <c r="R635" i="2"/>
  <c r="O634" i="2"/>
  <c r="AA633" i="2"/>
  <c r="R635" i="4"/>
  <c r="O634" i="4"/>
  <c r="AA633" i="4"/>
  <c r="AC632" i="2"/>
  <c r="S632" i="2"/>
  <c r="T632" i="2" s="1"/>
  <c r="Q633" i="2"/>
  <c r="AF536" i="3"/>
  <c r="AB535" i="3"/>
  <c r="Q633" i="4"/>
  <c r="L635" i="4"/>
  <c r="K635" i="4"/>
  <c r="I635" i="4"/>
  <c r="J636" i="4"/>
  <c r="N635" i="4"/>
  <c r="M635" i="4"/>
  <c r="Z634" i="4" s="1"/>
  <c r="I635" i="2"/>
  <c r="J636" i="2"/>
  <c r="N635" i="2"/>
  <c r="M635" i="2"/>
  <c r="Z634" i="2" s="1"/>
  <c r="L635" i="2"/>
  <c r="X635" i="2" s="1"/>
  <c r="K635" i="2"/>
  <c r="X635" i="4" l="1"/>
  <c r="W632" i="2"/>
  <c r="Q634" i="2"/>
  <c r="J637" i="3"/>
  <c r="N636" i="3"/>
  <c r="X636" i="3" s="1"/>
  <c r="M636" i="3"/>
  <c r="Z635" i="3" s="1"/>
  <c r="L636" i="3"/>
  <c r="K636" i="3"/>
  <c r="I636" i="3"/>
  <c r="W631" i="2"/>
  <c r="W630" i="2"/>
  <c r="AC633" i="2"/>
  <c r="S633" i="2"/>
  <c r="T633" i="2" s="1"/>
  <c r="AC633" i="4"/>
  <c r="S633" i="4"/>
  <c r="T632" i="3"/>
  <c r="R636" i="2"/>
  <c r="O635" i="2"/>
  <c r="AA634" i="2"/>
  <c r="AF535" i="3"/>
  <c r="AB534" i="3"/>
  <c r="Q634" i="3"/>
  <c r="J637" i="4"/>
  <c r="N636" i="4"/>
  <c r="M636" i="4"/>
  <c r="Z635" i="4" s="1"/>
  <c r="L636" i="4"/>
  <c r="K636" i="4"/>
  <c r="I636" i="4"/>
  <c r="L636" i="2"/>
  <c r="K636" i="2"/>
  <c r="I636" i="2"/>
  <c r="X636" i="2"/>
  <c r="J637" i="2"/>
  <c r="N636" i="2"/>
  <c r="M636" i="2"/>
  <c r="Z635" i="2" s="1"/>
  <c r="R636" i="3"/>
  <c r="O635" i="3"/>
  <c r="AA634" i="3"/>
  <c r="R636" i="4"/>
  <c r="O635" i="4"/>
  <c r="AA634" i="4"/>
  <c r="Q634" i="4"/>
  <c r="AC633" i="3"/>
  <c r="S633" i="3"/>
  <c r="T633" i="3" s="1"/>
  <c r="T633" i="4" l="1"/>
  <c r="W632" i="3"/>
  <c r="W631" i="3"/>
  <c r="R637" i="4"/>
  <c r="O636" i="4"/>
  <c r="AA635" i="4"/>
  <c r="AC634" i="3"/>
  <c r="S634" i="3"/>
  <c r="J638" i="2"/>
  <c r="N637" i="2"/>
  <c r="M637" i="2"/>
  <c r="Z636" i="2" s="1"/>
  <c r="L637" i="2"/>
  <c r="K637" i="2"/>
  <c r="Z637" i="2"/>
  <c r="I637" i="2"/>
  <c r="R637" i="3"/>
  <c r="O636" i="3"/>
  <c r="AA635" i="3"/>
  <c r="AC634" i="2"/>
  <c r="S634" i="2"/>
  <c r="AC634" i="4"/>
  <c r="S634" i="4"/>
  <c r="I637" i="4"/>
  <c r="J638" i="4"/>
  <c r="N637" i="4"/>
  <c r="M637" i="4"/>
  <c r="Z636" i="4" s="1"/>
  <c r="L637" i="4"/>
  <c r="K637" i="4"/>
  <c r="Q635" i="2"/>
  <c r="Q635" i="3"/>
  <c r="Q635" i="4"/>
  <c r="AF534" i="3"/>
  <c r="AB533" i="3"/>
  <c r="X636" i="4"/>
  <c r="R637" i="2"/>
  <c r="O636" i="2"/>
  <c r="AA635" i="2"/>
  <c r="W632" i="4"/>
  <c r="K637" i="3"/>
  <c r="I637" i="3"/>
  <c r="J638" i="3"/>
  <c r="N637" i="3"/>
  <c r="M637" i="3"/>
  <c r="Z636" i="3" s="1"/>
  <c r="L637" i="3"/>
  <c r="T634" i="4" l="1"/>
  <c r="X637" i="4"/>
  <c r="Q636" i="2"/>
  <c r="AC635" i="4"/>
  <c r="S635" i="4"/>
  <c r="T635" i="4" s="1"/>
  <c r="I638" i="2"/>
  <c r="J639" i="2"/>
  <c r="N638" i="2"/>
  <c r="M638" i="2"/>
  <c r="L638" i="2"/>
  <c r="K638" i="2"/>
  <c r="R638" i="3"/>
  <c r="O637" i="3"/>
  <c r="AA636" i="3"/>
  <c r="W634" i="4"/>
  <c r="T634" i="3"/>
  <c r="R638" i="2"/>
  <c r="O637" i="2"/>
  <c r="AA636" i="2"/>
  <c r="R638" i="4"/>
  <c r="O637" i="4"/>
  <c r="AA636" i="4"/>
  <c r="W633" i="4"/>
  <c r="AC635" i="3"/>
  <c r="S635" i="3"/>
  <c r="T635" i="3" s="1"/>
  <c r="N638" i="3"/>
  <c r="M638" i="3"/>
  <c r="Z637" i="3" s="1"/>
  <c r="L638" i="3"/>
  <c r="K638" i="3"/>
  <c r="I638" i="3"/>
  <c r="J639" i="3"/>
  <c r="AC635" i="2"/>
  <c r="S635" i="2"/>
  <c r="X637" i="3"/>
  <c r="T634" i="2"/>
  <c r="X637" i="2"/>
  <c r="X638" i="2" s="1"/>
  <c r="M638" i="4"/>
  <c r="Z637" i="4" s="1"/>
  <c r="L638" i="4"/>
  <c r="K638" i="4"/>
  <c r="I638" i="4"/>
  <c r="J639" i="4"/>
  <c r="N638" i="4"/>
  <c r="AF533" i="3"/>
  <c r="AB532" i="3"/>
  <c r="Q636" i="3"/>
  <c r="Q636" i="4"/>
  <c r="X638" i="4" l="1"/>
  <c r="I639" i="3"/>
  <c r="J640" i="3"/>
  <c r="N639" i="3"/>
  <c r="X639" i="3" s="1"/>
  <c r="M639" i="3"/>
  <c r="Z638" i="3" s="1"/>
  <c r="L639" i="3"/>
  <c r="K639" i="3"/>
  <c r="M639" i="2"/>
  <c r="Z638" i="2" s="1"/>
  <c r="L639" i="2"/>
  <c r="K639" i="2"/>
  <c r="I639" i="2"/>
  <c r="X639" i="2"/>
  <c r="J640" i="2"/>
  <c r="N639" i="2"/>
  <c r="Q637" i="2"/>
  <c r="AF637" i="2"/>
  <c r="Q637" i="3"/>
  <c r="R639" i="2"/>
  <c r="O638" i="2"/>
  <c r="AA637" i="2"/>
  <c r="AC636" i="4"/>
  <c r="S636" i="4"/>
  <c r="T635" i="2"/>
  <c r="W634" i="2" s="1"/>
  <c r="R639" i="3"/>
  <c r="O638" i="3"/>
  <c r="AA637" i="3"/>
  <c r="J640" i="4"/>
  <c r="N639" i="4"/>
  <c r="M639" i="4"/>
  <c r="Z638" i="4" s="1"/>
  <c r="L639" i="4"/>
  <c r="K639" i="4"/>
  <c r="I639" i="4"/>
  <c r="W633" i="2"/>
  <c r="X638" i="3"/>
  <c r="Q637" i="4"/>
  <c r="AF637" i="4"/>
  <c r="AC636" i="2"/>
  <c r="S636" i="2"/>
  <c r="T636" i="2" s="1"/>
  <c r="R639" i="4"/>
  <c r="O638" i="4"/>
  <c r="AA637" i="4"/>
  <c r="AC636" i="3"/>
  <c r="S636" i="3"/>
  <c r="AF532" i="3"/>
  <c r="AB531" i="3"/>
  <c r="W634" i="3"/>
  <c r="W633" i="3"/>
  <c r="X639" i="4" l="1"/>
  <c r="T636" i="4"/>
  <c r="AD637" i="4"/>
  <c r="AC637" i="4"/>
  <c r="S637" i="4"/>
  <c r="AB637" i="4"/>
  <c r="Q638" i="4"/>
  <c r="AF638" i="4"/>
  <c r="R640" i="3"/>
  <c r="O639" i="3"/>
  <c r="AA638" i="3"/>
  <c r="R640" i="4"/>
  <c r="O639" i="4"/>
  <c r="AA638" i="4"/>
  <c r="Q638" i="3"/>
  <c r="AC637" i="3"/>
  <c r="S637" i="3"/>
  <c r="T637" i="3" s="1"/>
  <c r="AF531" i="3"/>
  <c r="AB530" i="3"/>
  <c r="J641" i="2"/>
  <c r="N640" i="2"/>
  <c r="M640" i="2"/>
  <c r="Z639" i="2" s="1"/>
  <c r="L640" i="2"/>
  <c r="X640" i="2" s="1"/>
  <c r="K640" i="2"/>
  <c r="I640" i="2"/>
  <c r="Q638" i="2"/>
  <c r="AF638" i="2"/>
  <c r="W635" i="4"/>
  <c r="T636" i="3"/>
  <c r="AD637" i="2"/>
  <c r="AC637" i="2"/>
  <c r="S637" i="2"/>
  <c r="T637" i="2" s="1"/>
  <c r="W636" i="2" s="1"/>
  <c r="AB637" i="2"/>
  <c r="K640" i="4"/>
  <c r="I640" i="4"/>
  <c r="J641" i="4"/>
  <c r="N640" i="4"/>
  <c r="M640" i="4"/>
  <c r="Z639" i="4" s="1"/>
  <c r="L640" i="4"/>
  <c r="W635" i="2"/>
  <c r="R640" i="2"/>
  <c r="O639" i="2"/>
  <c r="AA638" i="2"/>
  <c r="L640" i="3"/>
  <c r="K640" i="3"/>
  <c r="I640" i="3"/>
  <c r="X640" i="3"/>
  <c r="J641" i="3"/>
  <c r="N640" i="3"/>
  <c r="M640" i="3"/>
  <c r="Z639" i="3" s="1"/>
  <c r="X640" i="4" l="1"/>
  <c r="T637" i="4"/>
  <c r="AB636" i="4" s="1"/>
  <c r="AD636" i="4"/>
  <c r="AD635" i="4" s="1"/>
  <c r="AD634" i="4" s="1"/>
  <c r="AD633" i="4" s="1"/>
  <c r="AD632" i="4" s="1"/>
  <c r="AD631" i="4" s="1"/>
  <c r="AD630" i="4" s="1"/>
  <c r="AD629" i="4" s="1"/>
  <c r="AD628" i="4" s="1"/>
  <c r="AD627" i="4" s="1"/>
  <c r="AD626" i="4" s="1"/>
  <c r="AD625" i="4" s="1"/>
  <c r="AD624" i="4" s="1"/>
  <c r="AD623" i="4" s="1"/>
  <c r="AD622" i="4" s="1"/>
  <c r="AD621" i="4" s="1"/>
  <c r="AD620" i="4" s="1"/>
  <c r="AD619" i="4" s="1"/>
  <c r="AD618" i="4" s="1"/>
  <c r="AD617" i="4" s="1"/>
  <c r="AD616" i="4" s="1"/>
  <c r="AD615" i="4" s="1"/>
  <c r="AD614" i="4" s="1"/>
  <c r="AD613" i="4" s="1"/>
  <c r="AD612" i="4" s="1"/>
  <c r="AD611" i="4" s="1"/>
  <c r="AD610" i="4" s="1"/>
  <c r="AD609" i="4" s="1"/>
  <c r="AD608" i="4" s="1"/>
  <c r="AD607" i="4" s="1"/>
  <c r="AD606" i="4" s="1"/>
  <c r="AD605" i="4" s="1"/>
  <c r="AD604" i="4" s="1"/>
  <c r="AD603" i="4" s="1"/>
  <c r="AD602" i="4" s="1"/>
  <c r="AD601" i="4" s="1"/>
  <c r="AD600" i="4" s="1"/>
  <c r="AD599" i="4" s="1"/>
  <c r="AD598" i="4" s="1"/>
  <c r="AD597" i="4" s="1"/>
  <c r="AD596" i="4" s="1"/>
  <c r="AD595" i="4" s="1"/>
  <c r="AD594" i="4" s="1"/>
  <c r="AD593" i="4" s="1"/>
  <c r="AD592" i="4" s="1"/>
  <c r="AD591" i="4" s="1"/>
  <c r="AD590" i="4" s="1"/>
  <c r="AD589" i="4" s="1"/>
  <c r="AD588" i="4" s="1"/>
  <c r="AD587" i="4" s="1"/>
  <c r="AD586" i="4" s="1"/>
  <c r="AD585" i="4" s="1"/>
  <c r="J642" i="3"/>
  <c r="N641" i="3"/>
  <c r="M641" i="3"/>
  <c r="L641" i="3"/>
  <c r="K641" i="3"/>
  <c r="I641" i="3"/>
  <c r="AD638" i="2"/>
  <c r="AC638" i="2"/>
  <c r="S638" i="2"/>
  <c r="T638" i="2" s="1"/>
  <c r="AB638" i="2"/>
  <c r="K641" i="2"/>
  <c r="I641" i="2"/>
  <c r="J642" i="2"/>
  <c r="N641" i="2"/>
  <c r="M641" i="2"/>
  <c r="Z640" i="2" s="1"/>
  <c r="L641" i="2"/>
  <c r="X641" i="2" s="1"/>
  <c r="AD636" i="2"/>
  <c r="AD635" i="2" s="1"/>
  <c r="AD634" i="2" s="1"/>
  <c r="AD633" i="2" s="1"/>
  <c r="AD632" i="2" s="1"/>
  <c r="AD631" i="2" s="1"/>
  <c r="AD630" i="2" s="1"/>
  <c r="AD629" i="2" s="1"/>
  <c r="AD628" i="2" s="1"/>
  <c r="AD627" i="2" s="1"/>
  <c r="AD626" i="2" s="1"/>
  <c r="AD625" i="2" s="1"/>
  <c r="AD624" i="2" s="1"/>
  <c r="AD623" i="2" s="1"/>
  <c r="AD622" i="2" s="1"/>
  <c r="AD621" i="2" s="1"/>
  <c r="AD620" i="2" s="1"/>
  <c r="AD619" i="2" s="1"/>
  <c r="AD618" i="2" s="1"/>
  <c r="AD617" i="2" s="1"/>
  <c r="AD616" i="2" s="1"/>
  <c r="AD615" i="2" s="1"/>
  <c r="AD614" i="2" s="1"/>
  <c r="AD613" i="2" s="1"/>
  <c r="AD612" i="2" s="1"/>
  <c r="AD611" i="2" s="1"/>
  <c r="AD610" i="2" s="1"/>
  <c r="AD609" i="2" s="1"/>
  <c r="AD608" i="2" s="1"/>
  <c r="AD607" i="2" s="1"/>
  <c r="AD606" i="2" s="1"/>
  <c r="AD605" i="2" s="1"/>
  <c r="AD604" i="2" s="1"/>
  <c r="AD603" i="2" s="1"/>
  <c r="AD602" i="2" s="1"/>
  <c r="AD601" i="2" s="1"/>
  <c r="AD600" i="2" s="1"/>
  <c r="AD599" i="2" s="1"/>
  <c r="AD598" i="2" s="1"/>
  <c r="AD597" i="2" s="1"/>
  <c r="AD596" i="2" s="1"/>
  <c r="AD595" i="2" s="1"/>
  <c r="AD594" i="2" s="1"/>
  <c r="AD593" i="2" s="1"/>
  <c r="AD592" i="2" s="1"/>
  <c r="AD591" i="2" s="1"/>
  <c r="AD590" i="2" s="1"/>
  <c r="AD589" i="2" s="1"/>
  <c r="AD588" i="2" s="1"/>
  <c r="AD587" i="2" s="1"/>
  <c r="AD586" i="2" s="1"/>
  <c r="AD585" i="2" s="1"/>
  <c r="Q639" i="3"/>
  <c r="R641" i="3"/>
  <c r="O640" i="3"/>
  <c r="AA639" i="3"/>
  <c r="R641" i="2"/>
  <c r="O640" i="2"/>
  <c r="AA639" i="2"/>
  <c r="AF530" i="3"/>
  <c r="AB529" i="3"/>
  <c r="AC638" i="3"/>
  <c r="S638" i="3"/>
  <c r="T638" i="3" s="1"/>
  <c r="R641" i="4"/>
  <c r="O640" i="4"/>
  <c r="AA639" i="4"/>
  <c r="AC638" i="4"/>
  <c r="AD638" i="4"/>
  <c r="S638" i="4"/>
  <c r="T638" i="4" s="1"/>
  <c r="AB638" i="4"/>
  <c r="N641" i="4"/>
  <c r="M641" i="4"/>
  <c r="Z640" i="4" s="1"/>
  <c r="L641" i="4"/>
  <c r="K641" i="4"/>
  <c r="I641" i="4"/>
  <c r="J642" i="4"/>
  <c r="W637" i="2"/>
  <c r="W636" i="3"/>
  <c r="W635" i="3"/>
  <c r="Z640" i="3"/>
  <c r="Q639" i="2"/>
  <c r="AF639" i="2"/>
  <c r="AB636" i="2"/>
  <c r="Q639" i="4"/>
  <c r="AF639" i="4"/>
  <c r="W636" i="4"/>
  <c r="AF636" i="4" l="1"/>
  <c r="AB635" i="4"/>
  <c r="R642" i="3"/>
  <c r="O641" i="3"/>
  <c r="AA640" i="3"/>
  <c r="AF529" i="3"/>
  <c r="AB528" i="3"/>
  <c r="R642" i="2"/>
  <c r="O641" i="2"/>
  <c r="AA640" i="2"/>
  <c r="AC639" i="2"/>
  <c r="AD639" i="2"/>
  <c r="S639" i="2"/>
  <c r="T639" i="2" s="1"/>
  <c r="AB639" i="2"/>
  <c r="Q640" i="4"/>
  <c r="AF640" i="4"/>
  <c r="Q640" i="2"/>
  <c r="AF640" i="2"/>
  <c r="I642" i="4"/>
  <c r="J643" i="4"/>
  <c r="N642" i="4"/>
  <c r="M642" i="4"/>
  <c r="Z641" i="4" s="1"/>
  <c r="L642" i="4"/>
  <c r="K642" i="4"/>
  <c r="I642" i="3"/>
  <c r="X642" i="3"/>
  <c r="J643" i="3"/>
  <c r="N642" i="3"/>
  <c r="M642" i="3"/>
  <c r="Z641" i="3" s="1"/>
  <c r="L642" i="3"/>
  <c r="K642" i="3"/>
  <c r="R642" i="4"/>
  <c r="O641" i="4"/>
  <c r="AA640" i="4"/>
  <c r="Z641" i="2"/>
  <c r="X641" i="3"/>
  <c r="AD639" i="4"/>
  <c r="AC639" i="4"/>
  <c r="S639" i="4"/>
  <c r="T639" i="4" s="1"/>
  <c r="W638" i="4" s="1"/>
  <c r="AB639" i="4"/>
  <c r="Q640" i="3"/>
  <c r="W637" i="4"/>
  <c r="AC639" i="3"/>
  <c r="S639" i="3"/>
  <c r="T639" i="3" s="1"/>
  <c r="X641" i="4"/>
  <c r="AF636" i="2"/>
  <c r="AB635" i="2"/>
  <c r="W637" i="3"/>
  <c r="N642" i="2"/>
  <c r="M642" i="2"/>
  <c r="L642" i="2"/>
  <c r="K642" i="2"/>
  <c r="I642" i="2"/>
  <c r="X642" i="2"/>
  <c r="J643" i="2"/>
  <c r="AF635" i="4" l="1"/>
  <c r="AB634" i="4"/>
  <c r="X642" i="4"/>
  <c r="M643" i="3"/>
  <c r="L643" i="3"/>
  <c r="K643" i="3"/>
  <c r="I643" i="3"/>
  <c r="J644" i="3"/>
  <c r="N643" i="3"/>
  <c r="AD640" i="4"/>
  <c r="AC640" i="4"/>
  <c r="AB640" i="4"/>
  <c r="S640" i="4"/>
  <c r="T640" i="4" s="1"/>
  <c r="W639" i="4" s="1"/>
  <c r="AF528" i="3"/>
  <c r="AB527" i="3"/>
  <c r="I643" i="2"/>
  <c r="J644" i="2"/>
  <c r="N643" i="2"/>
  <c r="M643" i="2"/>
  <c r="Z642" i="2" s="1"/>
  <c r="L643" i="2"/>
  <c r="K643" i="2"/>
  <c r="W639" i="2"/>
  <c r="R643" i="4"/>
  <c r="O642" i="4"/>
  <c r="AA641" i="4"/>
  <c r="Q641" i="3"/>
  <c r="R643" i="3"/>
  <c r="O642" i="3"/>
  <c r="AA641" i="3"/>
  <c r="AC640" i="3"/>
  <c r="S640" i="3"/>
  <c r="T640" i="3" s="1"/>
  <c r="W639" i="3" s="1"/>
  <c r="AF635" i="2"/>
  <c r="AB634" i="2"/>
  <c r="W638" i="2"/>
  <c r="Z642" i="3"/>
  <c r="AD640" i="2"/>
  <c r="AC640" i="2"/>
  <c r="S640" i="2"/>
  <c r="T640" i="2" s="1"/>
  <c r="AB640" i="2"/>
  <c r="Q641" i="2"/>
  <c r="AF641" i="2"/>
  <c r="Q641" i="4"/>
  <c r="AF641" i="4"/>
  <c r="R643" i="2"/>
  <c r="O642" i="2"/>
  <c r="AA641" i="2"/>
  <c r="W638" i="3"/>
  <c r="L643" i="4"/>
  <c r="K643" i="4"/>
  <c r="I643" i="4"/>
  <c r="J644" i="4"/>
  <c r="N643" i="4"/>
  <c r="M643" i="4"/>
  <c r="Z642" i="4" s="1"/>
  <c r="AF634" i="4" l="1"/>
  <c r="AB633" i="4"/>
  <c r="Q642" i="2"/>
  <c r="AF642" i="2"/>
  <c r="AF634" i="2"/>
  <c r="AB633" i="2"/>
  <c r="R644" i="4"/>
  <c r="O643" i="4"/>
  <c r="AA642" i="4"/>
  <c r="AD641" i="4"/>
  <c r="AC641" i="4"/>
  <c r="S641" i="4"/>
  <c r="T641" i="4" s="1"/>
  <c r="AB641" i="4"/>
  <c r="J645" i="3"/>
  <c r="N644" i="3"/>
  <c r="M644" i="3"/>
  <c r="Z643" i="3" s="1"/>
  <c r="L644" i="3"/>
  <c r="K644" i="3"/>
  <c r="I644" i="3"/>
  <c r="AF527" i="3"/>
  <c r="AB526" i="3"/>
  <c r="R644" i="2"/>
  <c r="O643" i="2"/>
  <c r="AA642" i="2"/>
  <c r="AD641" i="2"/>
  <c r="AC641" i="2"/>
  <c r="AB641" i="2"/>
  <c r="S641" i="2"/>
  <c r="T641" i="2" s="1"/>
  <c r="Q642" i="3"/>
  <c r="AC641" i="3"/>
  <c r="S641" i="3"/>
  <c r="T641" i="3" s="1"/>
  <c r="W640" i="3" s="1"/>
  <c r="J645" i="4"/>
  <c r="N644" i="4"/>
  <c r="M644" i="4"/>
  <c r="Z643" i="4" s="1"/>
  <c r="L644" i="4"/>
  <c r="K644" i="4"/>
  <c r="I644" i="4"/>
  <c r="Q642" i="4"/>
  <c r="AF642" i="4"/>
  <c r="L644" i="2"/>
  <c r="K644" i="2"/>
  <c r="I644" i="2"/>
  <c r="X644" i="2"/>
  <c r="J645" i="2"/>
  <c r="N644" i="2"/>
  <c r="M644" i="2"/>
  <c r="Z643" i="2" s="1"/>
  <c r="W640" i="4"/>
  <c r="R644" i="3"/>
  <c r="O643" i="3"/>
  <c r="AA642" i="3"/>
  <c r="X643" i="4"/>
  <c r="X643" i="2"/>
  <c r="X643" i="3"/>
  <c r="X644" i="3" s="1"/>
  <c r="AF633" i="4" l="1"/>
  <c r="AB632" i="4"/>
  <c r="W641" i="2"/>
  <c r="AF633" i="2"/>
  <c r="AB632" i="2"/>
  <c r="R645" i="4"/>
  <c r="O644" i="4"/>
  <c r="AA643" i="4"/>
  <c r="K645" i="3"/>
  <c r="I645" i="3"/>
  <c r="J646" i="3"/>
  <c r="N645" i="3"/>
  <c r="M645" i="3"/>
  <c r="Z644" i="3" s="1"/>
  <c r="L645" i="3"/>
  <c r="X645" i="3" s="1"/>
  <c r="AD642" i="2"/>
  <c r="AC642" i="2"/>
  <c r="AB642" i="2"/>
  <c r="S642" i="2"/>
  <c r="T642" i="2" s="1"/>
  <c r="AD642" i="4"/>
  <c r="AC642" i="4"/>
  <c r="S642" i="4"/>
  <c r="T642" i="4" s="1"/>
  <c r="W641" i="4" s="1"/>
  <c r="AB642" i="4"/>
  <c r="X644" i="4"/>
  <c r="Q643" i="4"/>
  <c r="AF643" i="4"/>
  <c r="Q643" i="3"/>
  <c r="Q643" i="2"/>
  <c r="AF643" i="2"/>
  <c r="J646" i="2"/>
  <c r="N645" i="2"/>
  <c r="M645" i="2"/>
  <c r="Z644" i="2" s="1"/>
  <c r="L645" i="2"/>
  <c r="K645" i="2"/>
  <c r="I645" i="2"/>
  <c r="I645" i="4"/>
  <c r="J646" i="4"/>
  <c r="N645" i="4"/>
  <c r="M645" i="4"/>
  <c r="Z644" i="4" s="1"/>
  <c r="L645" i="4"/>
  <c r="K645" i="4"/>
  <c r="AC642" i="3"/>
  <c r="S642" i="3"/>
  <c r="R645" i="3"/>
  <c r="O644" i="3"/>
  <c r="AA643" i="3"/>
  <c r="R645" i="2"/>
  <c r="O644" i="2"/>
  <c r="AA643" i="2"/>
  <c r="W640" i="2"/>
  <c r="AF526" i="3"/>
  <c r="AB525" i="3"/>
  <c r="AF632" i="4" l="1"/>
  <c r="AB631" i="4"/>
  <c r="AD643" i="4"/>
  <c r="AC643" i="4"/>
  <c r="S643" i="4"/>
  <c r="T643" i="4" s="1"/>
  <c r="AB643" i="4"/>
  <c r="R646" i="4"/>
  <c r="O645" i="4"/>
  <c r="AA644" i="4"/>
  <c r="AF632" i="2"/>
  <c r="AB631" i="2"/>
  <c r="AF525" i="3"/>
  <c r="AB524" i="3"/>
  <c r="N646" i="3"/>
  <c r="M646" i="3"/>
  <c r="L646" i="3"/>
  <c r="X646" i="3" s="1"/>
  <c r="K646" i="3"/>
  <c r="I646" i="3"/>
  <c r="J647" i="3"/>
  <c r="AD643" i="2"/>
  <c r="AC643" i="2"/>
  <c r="S643" i="2"/>
  <c r="T643" i="2" s="1"/>
  <c r="AB643" i="2"/>
  <c r="Q644" i="3"/>
  <c r="R646" i="3"/>
  <c r="O645" i="3"/>
  <c r="AA644" i="3"/>
  <c r="M646" i="4"/>
  <c r="Z645" i="4" s="1"/>
  <c r="L646" i="4"/>
  <c r="K646" i="4"/>
  <c r="I646" i="4"/>
  <c r="J647" i="4"/>
  <c r="N646" i="4"/>
  <c r="T642" i="3"/>
  <c r="X645" i="4"/>
  <c r="AC643" i="3"/>
  <c r="S643" i="3"/>
  <c r="W642" i="2"/>
  <c r="R646" i="2"/>
  <c r="O645" i="2"/>
  <c r="AA644" i="2"/>
  <c r="X645" i="2"/>
  <c r="Q644" i="2"/>
  <c r="AF644" i="2"/>
  <c r="I646" i="2"/>
  <c r="J647" i="2"/>
  <c r="N646" i="2"/>
  <c r="M646" i="2"/>
  <c r="Z645" i="2" s="1"/>
  <c r="L646" i="2"/>
  <c r="X646" i="2" s="1"/>
  <c r="K646" i="2"/>
  <c r="Z645" i="3"/>
  <c r="Q644" i="4"/>
  <c r="AF644" i="4"/>
  <c r="X646" i="4" l="1"/>
  <c r="AF631" i="4"/>
  <c r="AB630" i="4"/>
  <c r="Q645" i="3"/>
  <c r="I647" i="3"/>
  <c r="J648" i="3"/>
  <c r="N647" i="3"/>
  <c r="M647" i="3"/>
  <c r="Z646" i="3" s="1"/>
  <c r="L647" i="3"/>
  <c r="K647" i="3"/>
  <c r="AF524" i="3"/>
  <c r="AB523" i="3"/>
  <c r="AF631" i="2"/>
  <c r="AB630" i="2"/>
  <c r="W643" i="4"/>
  <c r="R647" i="4"/>
  <c r="O646" i="4"/>
  <c r="AA645" i="4"/>
  <c r="AC644" i="3"/>
  <c r="S644" i="3"/>
  <c r="T644" i="3" s="1"/>
  <c r="Q645" i="2"/>
  <c r="AF645" i="2"/>
  <c r="M647" i="2"/>
  <c r="Z646" i="2" s="1"/>
  <c r="L647" i="2"/>
  <c r="K647" i="2"/>
  <c r="I647" i="2"/>
  <c r="J648" i="2"/>
  <c r="N647" i="2"/>
  <c r="T643" i="3"/>
  <c r="R647" i="3"/>
  <c r="O646" i="3"/>
  <c r="AA645" i="3"/>
  <c r="Q645" i="4"/>
  <c r="AF645" i="4"/>
  <c r="AD644" i="2"/>
  <c r="AC644" i="2"/>
  <c r="AB644" i="2"/>
  <c r="S644" i="2"/>
  <c r="T644" i="2" s="1"/>
  <c r="W642" i="4"/>
  <c r="W642" i="3"/>
  <c r="W641" i="3"/>
  <c r="AD644" i="4"/>
  <c r="AC644" i="4"/>
  <c r="S644" i="4"/>
  <c r="T644" i="4" s="1"/>
  <c r="AB644" i="4"/>
  <c r="R647" i="2"/>
  <c r="O646" i="2"/>
  <c r="AA645" i="2"/>
  <c r="J648" i="4"/>
  <c r="N647" i="4"/>
  <c r="M647" i="4"/>
  <c r="Z646" i="4" s="1"/>
  <c r="L647" i="4"/>
  <c r="K647" i="4"/>
  <c r="I647" i="4"/>
  <c r="W643" i="2"/>
  <c r="AF630" i="4" l="1"/>
  <c r="AB629" i="4"/>
  <c r="R648" i="4"/>
  <c r="O647" i="4"/>
  <c r="AA646" i="4"/>
  <c r="Q646" i="2"/>
  <c r="AF646" i="2"/>
  <c r="AD645" i="2"/>
  <c r="AC645" i="2"/>
  <c r="S645" i="2"/>
  <c r="T645" i="2" s="1"/>
  <c r="AB645" i="2"/>
  <c r="W643" i="3"/>
  <c r="R648" i="3"/>
  <c r="O647" i="3"/>
  <c r="AA646" i="3"/>
  <c r="R648" i="2"/>
  <c r="O647" i="2"/>
  <c r="AA646" i="2"/>
  <c r="AF630" i="2"/>
  <c r="AB629" i="2"/>
  <c r="AD645" i="4"/>
  <c r="AC645" i="4"/>
  <c r="AB645" i="4"/>
  <c r="S645" i="4"/>
  <c r="T645" i="4" s="1"/>
  <c r="W644" i="4" s="1"/>
  <c r="Q646" i="3"/>
  <c r="X647" i="4"/>
  <c r="W644" i="2"/>
  <c r="AC645" i="3"/>
  <c r="S645" i="3"/>
  <c r="T645" i="3" s="1"/>
  <c r="J649" i="2"/>
  <c r="N648" i="2"/>
  <c r="X648" i="2" s="1"/>
  <c r="M648" i="2"/>
  <c r="Z647" i="2" s="1"/>
  <c r="L648" i="2"/>
  <c r="K648" i="2"/>
  <c r="I648" i="2"/>
  <c r="Q646" i="4"/>
  <c r="AF646" i="4"/>
  <c r="L648" i="3"/>
  <c r="K648" i="3"/>
  <c r="I648" i="3"/>
  <c r="J649" i="3"/>
  <c r="N648" i="3"/>
  <c r="M648" i="3"/>
  <c r="Z647" i="3" s="1"/>
  <c r="K648" i="4"/>
  <c r="I648" i="4"/>
  <c r="J649" i="4"/>
  <c r="N648" i="4"/>
  <c r="M648" i="4"/>
  <c r="Z647" i="4" s="1"/>
  <c r="L648" i="4"/>
  <c r="X647" i="2"/>
  <c r="AF523" i="3"/>
  <c r="AB522" i="3"/>
  <c r="X647" i="3"/>
  <c r="X648" i="3" s="1"/>
  <c r="AF629" i="4" l="1"/>
  <c r="AB628" i="4"/>
  <c r="AD646" i="2"/>
  <c r="AC646" i="2"/>
  <c r="AB646" i="2"/>
  <c r="S646" i="2"/>
  <c r="T646" i="2" s="1"/>
  <c r="AF522" i="3"/>
  <c r="AB521" i="3"/>
  <c r="Q647" i="4"/>
  <c r="AF647" i="4"/>
  <c r="R649" i="2"/>
  <c r="O648" i="2"/>
  <c r="AA647" i="2"/>
  <c r="R649" i="3"/>
  <c r="O648" i="3"/>
  <c r="AA647" i="3"/>
  <c r="AC646" i="3"/>
  <c r="S646" i="3"/>
  <c r="T646" i="3" s="1"/>
  <c r="Q647" i="2"/>
  <c r="AF647" i="2"/>
  <c r="W644" i="3"/>
  <c r="R649" i="4"/>
  <c r="O648" i="4"/>
  <c r="AA647" i="4"/>
  <c r="AC646" i="4"/>
  <c r="AD646" i="4"/>
  <c r="AB646" i="4"/>
  <c r="S646" i="4"/>
  <c r="T646" i="4" s="1"/>
  <c r="W645" i="4" s="1"/>
  <c r="N649" i="4"/>
  <c r="M649" i="4"/>
  <c r="Z648" i="4" s="1"/>
  <c r="L649" i="4"/>
  <c r="K649" i="4"/>
  <c r="I649" i="4"/>
  <c r="J650" i="4"/>
  <c r="X648" i="4"/>
  <c r="J650" i="3"/>
  <c r="N649" i="3"/>
  <c r="M649" i="3"/>
  <c r="Z648" i="3" s="1"/>
  <c r="L649" i="3"/>
  <c r="X649" i="3" s="1"/>
  <c r="K649" i="3"/>
  <c r="I649" i="3"/>
  <c r="K649" i="2"/>
  <c r="I649" i="2"/>
  <c r="J650" i="2"/>
  <c r="N649" i="2"/>
  <c r="M649" i="2"/>
  <c r="Z648" i="2" s="1"/>
  <c r="L649" i="2"/>
  <c r="X649" i="2" s="1"/>
  <c r="AF629" i="2"/>
  <c r="AB628" i="2"/>
  <c r="Q647" i="3"/>
  <c r="AF628" i="4" l="1"/>
  <c r="AB627" i="4"/>
  <c r="AC647" i="3"/>
  <c r="S647" i="3"/>
  <c r="T647" i="3" s="1"/>
  <c r="AF628" i="2"/>
  <c r="AB627" i="2"/>
  <c r="Q648" i="2"/>
  <c r="AF648" i="2"/>
  <c r="W645" i="3"/>
  <c r="I650" i="3"/>
  <c r="J651" i="3"/>
  <c r="N650" i="3"/>
  <c r="M650" i="3"/>
  <c r="Z649" i="3" s="1"/>
  <c r="L650" i="3"/>
  <c r="K650" i="3"/>
  <c r="N650" i="2"/>
  <c r="X650" i="2" s="1"/>
  <c r="M650" i="2"/>
  <c r="Z649" i="2" s="1"/>
  <c r="L650" i="2"/>
  <c r="K650" i="2"/>
  <c r="I650" i="2"/>
  <c r="J651" i="2"/>
  <c r="R650" i="4"/>
  <c r="O649" i="4"/>
  <c r="AA648" i="4"/>
  <c r="Q648" i="4"/>
  <c r="AF648" i="4"/>
  <c r="W645" i="2"/>
  <c r="R650" i="3"/>
  <c r="O649" i="3"/>
  <c r="AA648" i="3"/>
  <c r="I650" i="4"/>
  <c r="J651" i="4"/>
  <c r="N650" i="4"/>
  <c r="M650" i="4"/>
  <c r="Z649" i="4" s="1"/>
  <c r="L650" i="4"/>
  <c r="K650" i="4"/>
  <c r="Q648" i="3"/>
  <c r="AD647" i="4"/>
  <c r="AC647" i="4"/>
  <c r="AB647" i="4"/>
  <c r="S647" i="4"/>
  <c r="T647" i="4" s="1"/>
  <c r="W646" i="4" s="1"/>
  <c r="R650" i="2"/>
  <c r="O649" i="2"/>
  <c r="AA648" i="2"/>
  <c r="X649" i="4"/>
  <c r="AC647" i="2"/>
  <c r="AD647" i="2"/>
  <c r="S647" i="2"/>
  <c r="T647" i="2" s="1"/>
  <c r="W646" i="2" s="1"/>
  <c r="AB647" i="2"/>
  <c r="AF521" i="3"/>
  <c r="AB520" i="3"/>
  <c r="AF627" i="4" l="1"/>
  <c r="AB626" i="4"/>
  <c r="X650" i="4"/>
  <c r="Q649" i="3"/>
  <c r="AD648" i="2"/>
  <c r="AC648" i="2"/>
  <c r="S648" i="2"/>
  <c r="T648" i="2" s="1"/>
  <c r="AB648" i="2"/>
  <c r="AF520" i="3"/>
  <c r="AB519" i="3"/>
  <c r="L651" i="4"/>
  <c r="K651" i="4"/>
  <c r="I651" i="4"/>
  <c r="J652" i="4"/>
  <c r="N651" i="4"/>
  <c r="X651" i="4" s="1"/>
  <c r="M651" i="4"/>
  <c r="Z650" i="4" s="1"/>
  <c r="R651" i="3"/>
  <c r="O650" i="3"/>
  <c r="AA649" i="3"/>
  <c r="Q649" i="2"/>
  <c r="AF649" i="2"/>
  <c r="R651" i="2"/>
  <c r="O650" i="2"/>
  <c r="AA649" i="2"/>
  <c r="AD648" i="4"/>
  <c r="AC648" i="4"/>
  <c r="S648" i="4"/>
  <c r="T648" i="4" s="1"/>
  <c r="W647" i="4" s="1"/>
  <c r="AB648" i="4"/>
  <c r="AC648" i="3"/>
  <c r="S648" i="3"/>
  <c r="T648" i="3" s="1"/>
  <c r="R651" i="4"/>
  <c r="O650" i="4"/>
  <c r="AA649" i="4"/>
  <c r="W646" i="3"/>
  <c r="I651" i="2"/>
  <c r="J652" i="2"/>
  <c r="N651" i="2"/>
  <c r="M651" i="2"/>
  <c r="Z650" i="2" s="1"/>
  <c r="L651" i="2"/>
  <c r="K651" i="2"/>
  <c r="Q649" i="4"/>
  <c r="AF649" i="4"/>
  <c r="M651" i="3"/>
  <c r="Z650" i="3" s="1"/>
  <c r="L651" i="3"/>
  <c r="K651" i="3"/>
  <c r="I651" i="3"/>
  <c r="X651" i="3"/>
  <c r="N651" i="3"/>
  <c r="J652" i="3"/>
  <c r="AF627" i="2"/>
  <c r="AB626" i="2"/>
  <c r="W647" i="2"/>
  <c r="X650" i="3"/>
  <c r="AF626" i="4" l="1"/>
  <c r="AB625" i="4"/>
  <c r="Q650" i="4"/>
  <c r="AF650" i="4"/>
  <c r="AF626" i="2"/>
  <c r="AB625" i="2"/>
  <c r="AD649" i="2"/>
  <c r="AC649" i="2"/>
  <c r="AB649" i="2"/>
  <c r="S649" i="2"/>
  <c r="T649" i="2" s="1"/>
  <c r="AF519" i="3"/>
  <c r="AB518" i="3"/>
  <c r="R652" i="2"/>
  <c r="O651" i="2"/>
  <c r="AA650" i="2"/>
  <c r="J653" i="3"/>
  <c r="N652" i="3"/>
  <c r="X652" i="3" s="1"/>
  <c r="M652" i="3"/>
  <c r="Z651" i="3" s="1"/>
  <c r="L652" i="3"/>
  <c r="K652" i="3"/>
  <c r="I652" i="3"/>
  <c r="AC649" i="3"/>
  <c r="S649" i="3"/>
  <c r="T649" i="3" s="1"/>
  <c r="J653" i="4"/>
  <c r="N652" i="4"/>
  <c r="M652" i="4"/>
  <c r="Z651" i="4" s="1"/>
  <c r="L652" i="4"/>
  <c r="K652" i="4"/>
  <c r="I652" i="4"/>
  <c r="W647" i="3"/>
  <c r="L652" i="2"/>
  <c r="K652" i="2"/>
  <c r="I652" i="2"/>
  <c r="J653" i="2"/>
  <c r="N652" i="2"/>
  <c r="M652" i="2"/>
  <c r="Z651" i="2" s="1"/>
  <c r="Q650" i="2"/>
  <c r="AF650" i="2"/>
  <c r="Q650" i="3"/>
  <c r="R652" i="4"/>
  <c r="O651" i="4"/>
  <c r="AA650" i="4"/>
  <c r="R652" i="3"/>
  <c r="O651" i="3"/>
  <c r="AA650" i="3"/>
  <c r="AD649" i="4"/>
  <c r="AC649" i="4"/>
  <c r="S649" i="4"/>
  <c r="T649" i="4" s="1"/>
  <c r="AB649" i="4"/>
  <c r="X651" i="2"/>
  <c r="AF625" i="4" l="1"/>
  <c r="AB624" i="4"/>
  <c r="J654" i="4"/>
  <c r="I653" i="4"/>
  <c r="N653" i="4"/>
  <c r="M653" i="4"/>
  <c r="Z652" i="4" s="1"/>
  <c r="L653" i="4"/>
  <c r="K653" i="4"/>
  <c r="AF625" i="2"/>
  <c r="AB624" i="2"/>
  <c r="Q651" i="3"/>
  <c r="R653" i="2"/>
  <c r="O652" i="2"/>
  <c r="AA651" i="2"/>
  <c r="Q651" i="4"/>
  <c r="AF651" i="4"/>
  <c r="R653" i="3"/>
  <c r="O652" i="3"/>
  <c r="AA651" i="3"/>
  <c r="Q651" i="2"/>
  <c r="AF651" i="2"/>
  <c r="O652" i="4"/>
  <c r="R653" i="4"/>
  <c r="AA651" i="4"/>
  <c r="AD650" i="4"/>
  <c r="AC650" i="4"/>
  <c r="S650" i="4"/>
  <c r="T650" i="4" s="1"/>
  <c r="W649" i="4" s="1"/>
  <c r="AB650" i="4"/>
  <c r="AF518" i="3"/>
  <c r="AB517" i="3"/>
  <c r="J654" i="2"/>
  <c r="N653" i="2"/>
  <c r="M653" i="2"/>
  <c r="Z652" i="2" s="1"/>
  <c r="L653" i="2"/>
  <c r="K653" i="2"/>
  <c r="I653" i="2"/>
  <c r="X652" i="4"/>
  <c r="W648" i="3"/>
  <c r="AD650" i="2"/>
  <c r="AC650" i="2"/>
  <c r="AB650" i="2"/>
  <c r="S650" i="2"/>
  <c r="T650" i="2" s="1"/>
  <c r="AC650" i="3"/>
  <c r="S650" i="3"/>
  <c r="T650" i="3" s="1"/>
  <c r="W649" i="3" s="1"/>
  <c r="W648" i="2"/>
  <c r="X652" i="2"/>
  <c r="X653" i="2" s="1"/>
  <c r="K653" i="3"/>
  <c r="I653" i="3"/>
  <c r="J654" i="3"/>
  <c r="N653" i="3"/>
  <c r="M653" i="3"/>
  <c r="Z652" i="3" s="1"/>
  <c r="L653" i="3"/>
  <c r="X653" i="3" s="1"/>
  <c r="W648" i="4"/>
  <c r="AF624" i="4" l="1"/>
  <c r="AB623" i="4"/>
  <c r="X653" i="4"/>
  <c r="AD651" i="4"/>
  <c r="AC651" i="4"/>
  <c r="S651" i="4"/>
  <c r="T651" i="4" s="1"/>
  <c r="W650" i="4" s="1"/>
  <c r="AB651" i="4"/>
  <c r="W649" i="2"/>
  <c r="N654" i="4"/>
  <c r="L654" i="4"/>
  <c r="J655" i="4"/>
  <c r="M654" i="4"/>
  <c r="Z653" i="4" s="1"/>
  <c r="K654" i="4"/>
  <c r="I654" i="4"/>
  <c r="Q652" i="4"/>
  <c r="R654" i="4"/>
  <c r="O653" i="4"/>
  <c r="AA652" i="4"/>
  <c r="Q652" i="2"/>
  <c r="AD651" i="2"/>
  <c r="AC651" i="2"/>
  <c r="S651" i="2"/>
  <c r="T651" i="2" s="1"/>
  <c r="W650" i="2" s="1"/>
  <c r="AB651" i="2"/>
  <c r="I654" i="2"/>
  <c r="J655" i="2"/>
  <c r="N654" i="2"/>
  <c r="M654" i="2"/>
  <c r="Z653" i="2" s="1"/>
  <c r="L654" i="2"/>
  <c r="X654" i="2" s="1"/>
  <c r="K654" i="2"/>
  <c r="N654" i="3"/>
  <c r="M654" i="3"/>
  <c r="Z653" i="3" s="1"/>
  <c r="L654" i="3"/>
  <c r="K654" i="3"/>
  <c r="I654" i="3"/>
  <c r="J655" i="3"/>
  <c r="AF517" i="3"/>
  <c r="AB516" i="3"/>
  <c r="R654" i="2"/>
  <c r="O653" i="2"/>
  <c r="AA652" i="2"/>
  <c r="Q652" i="3"/>
  <c r="AC651" i="3"/>
  <c r="S651" i="3"/>
  <c r="T651" i="3" s="1"/>
  <c r="R654" i="3"/>
  <c r="O653" i="3"/>
  <c r="AA652" i="3"/>
  <c r="AF624" i="2"/>
  <c r="AB623" i="2"/>
  <c r="AF623" i="4" l="1"/>
  <c r="AB622" i="4"/>
  <c r="X654" i="4"/>
  <c r="AC652" i="2"/>
  <c r="S652" i="2"/>
  <c r="T652" i="2" s="1"/>
  <c r="AC652" i="4"/>
  <c r="S652" i="4"/>
  <c r="T652" i="4" s="1"/>
  <c r="W650" i="3"/>
  <c r="M655" i="2"/>
  <c r="Z654" i="2" s="1"/>
  <c r="L655" i="2"/>
  <c r="K655" i="2"/>
  <c r="I655" i="2"/>
  <c r="X655" i="2"/>
  <c r="J656" i="2"/>
  <c r="N655" i="2"/>
  <c r="AF623" i="2"/>
  <c r="AB622" i="2"/>
  <c r="AC652" i="3"/>
  <c r="S652" i="3"/>
  <c r="T652" i="3" s="1"/>
  <c r="R655" i="4"/>
  <c r="O654" i="4"/>
  <c r="AA653" i="4"/>
  <c r="AF516" i="3"/>
  <c r="AB515" i="3"/>
  <c r="I655" i="3"/>
  <c r="J656" i="3"/>
  <c r="N655" i="3"/>
  <c r="M655" i="3"/>
  <c r="Z654" i="3" s="1"/>
  <c r="L655" i="3"/>
  <c r="K655" i="3"/>
  <c r="R655" i="3"/>
  <c r="O654" i="3"/>
  <c r="AA653" i="3"/>
  <c r="W651" i="2"/>
  <c r="Q653" i="3"/>
  <c r="Q653" i="2"/>
  <c r="X654" i="3"/>
  <c r="R655" i="2"/>
  <c r="O654" i="2"/>
  <c r="AA653" i="2"/>
  <c r="Q653" i="4"/>
  <c r="I655" i="4"/>
  <c r="J656" i="4"/>
  <c r="N655" i="4"/>
  <c r="M655" i="4"/>
  <c r="Z654" i="4" s="1"/>
  <c r="L655" i="4"/>
  <c r="K655" i="4"/>
  <c r="X655" i="4" l="1"/>
  <c r="AF622" i="4"/>
  <c r="AB621" i="4"/>
  <c r="R656" i="3"/>
  <c r="O655" i="3"/>
  <c r="AA654" i="3"/>
  <c r="AF515" i="3"/>
  <c r="AB514" i="3"/>
  <c r="AC653" i="3"/>
  <c r="S653" i="3"/>
  <c r="T653" i="3" s="1"/>
  <c r="J657" i="2"/>
  <c r="N656" i="2"/>
  <c r="M656" i="2"/>
  <c r="Z655" i="2" s="1"/>
  <c r="L656" i="2"/>
  <c r="X656" i="2" s="1"/>
  <c r="K656" i="2"/>
  <c r="I656" i="2"/>
  <c r="Q654" i="2"/>
  <c r="R656" i="4"/>
  <c r="O655" i="4"/>
  <c r="AA654" i="4"/>
  <c r="AC653" i="2"/>
  <c r="S653" i="2"/>
  <c r="T653" i="2" s="1"/>
  <c r="W652" i="2" s="1"/>
  <c r="L656" i="3"/>
  <c r="K656" i="3"/>
  <c r="I656" i="3"/>
  <c r="X656" i="3"/>
  <c r="J657" i="3"/>
  <c r="N656" i="3"/>
  <c r="M656" i="3"/>
  <c r="W651" i="3"/>
  <c r="AF622" i="2"/>
  <c r="AB621" i="2"/>
  <c r="Q654" i="3"/>
  <c r="X655" i="3"/>
  <c r="AC653" i="4"/>
  <c r="S653" i="4"/>
  <c r="Q654" i="4"/>
  <c r="W651" i="4"/>
  <c r="Z655" i="3"/>
  <c r="L656" i="4"/>
  <c r="K656" i="4"/>
  <c r="I656" i="4"/>
  <c r="M656" i="4"/>
  <c r="Z655" i="4" s="1"/>
  <c r="N656" i="4"/>
  <c r="J657" i="4"/>
  <c r="R656" i="2"/>
  <c r="O655" i="2"/>
  <c r="AA654" i="2"/>
  <c r="T653" i="4" l="1"/>
  <c r="AF621" i="4"/>
  <c r="AB620" i="4"/>
  <c r="W652" i="4"/>
  <c r="AF621" i="2"/>
  <c r="AB620" i="2"/>
  <c r="J658" i="3"/>
  <c r="N657" i="3"/>
  <c r="M657" i="3"/>
  <c r="L657" i="3"/>
  <c r="K657" i="3"/>
  <c r="I657" i="3"/>
  <c r="K657" i="2"/>
  <c r="I657" i="2"/>
  <c r="J658" i="2"/>
  <c r="N657" i="2"/>
  <c r="M657" i="2"/>
  <c r="Z656" i="2" s="1"/>
  <c r="L657" i="2"/>
  <c r="X657" i="2" s="1"/>
  <c r="Q655" i="3"/>
  <c r="AF514" i="3"/>
  <c r="AB513" i="3"/>
  <c r="Q655" i="4"/>
  <c r="R657" i="2"/>
  <c r="O656" i="2"/>
  <c r="AA655" i="2"/>
  <c r="W652" i="3"/>
  <c r="R657" i="4"/>
  <c r="O656" i="4"/>
  <c r="AA655" i="4"/>
  <c r="Q655" i="2"/>
  <c r="X656" i="4"/>
  <c r="AC654" i="4"/>
  <c r="S654" i="4"/>
  <c r="T654" i="4" s="1"/>
  <c r="R657" i="3"/>
  <c r="O656" i="3"/>
  <c r="AA655" i="3"/>
  <c r="J658" i="4"/>
  <c r="N657" i="4"/>
  <c r="M657" i="4"/>
  <c r="Z656" i="4" s="1"/>
  <c r="L657" i="4"/>
  <c r="K657" i="4"/>
  <c r="I657" i="4"/>
  <c r="AC654" i="3"/>
  <c r="S654" i="3"/>
  <c r="Z656" i="3"/>
  <c r="AC654" i="2"/>
  <c r="S654" i="2"/>
  <c r="AF620" i="4" l="1"/>
  <c r="AB619" i="4"/>
  <c r="X657" i="4"/>
  <c r="I658" i="3"/>
  <c r="J659" i="3"/>
  <c r="N658" i="3"/>
  <c r="M658" i="3"/>
  <c r="Z657" i="3" s="1"/>
  <c r="L658" i="3"/>
  <c r="K658" i="3"/>
  <c r="AF620" i="2"/>
  <c r="AB619" i="2"/>
  <c r="AC655" i="2"/>
  <c r="S655" i="2"/>
  <c r="AC655" i="3"/>
  <c r="S655" i="3"/>
  <c r="T655" i="3" s="1"/>
  <c r="N658" i="2"/>
  <c r="M658" i="2"/>
  <c r="Z657" i="2" s="1"/>
  <c r="L658" i="2"/>
  <c r="K658" i="2"/>
  <c r="I658" i="2"/>
  <c r="J659" i="2"/>
  <c r="I658" i="4"/>
  <c r="J659" i="4"/>
  <c r="N658" i="4"/>
  <c r="K658" i="4"/>
  <c r="L658" i="4"/>
  <c r="M658" i="4"/>
  <c r="Z657" i="4" s="1"/>
  <c r="Q656" i="4"/>
  <c r="R658" i="3"/>
  <c r="O657" i="3"/>
  <c r="AA656" i="3"/>
  <c r="W653" i="4"/>
  <c r="T654" i="3"/>
  <c r="AC655" i="4"/>
  <c r="S655" i="4"/>
  <c r="T655" i="4" s="1"/>
  <c r="Q656" i="2"/>
  <c r="Q656" i="3"/>
  <c r="AF513" i="3"/>
  <c r="AB512" i="3"/>
  <c r="R658" i="2"/>
  <c r="O657" i="2"/>
  <c r="AA656" i="2"/>
  <c r="X657" i="3"/>
  <c r="T654" i="2"/>
  <c r="R658" i="4"/>
  <c r="O657" i="4"/>
  <c r="AA656" i="4"/>
  <c r="AF619" i="4" l="1"/>
  <c r="AB618" i="4"/>
  <c r="W654" i="4"/>
  <c r="AF619" i="2"/>
  <c r="AB618" i="2"/>
  <c r="W654" i="3"/>
  <c r="W653" i="3"/>
  <c r="R659" i="3"/>
  <c r="O658" i="3"/>
  <c r="AA657" i="3"/>
  <c r="R659" i="4"/>
  <c r="O658" i="4"/>
  <c r="AA657" i="4"/>
  <c r="Q657" i="3"/>
  <c r="M659" i="4"/>
  <c r="Z658" i="4" s="1"/>
  <c r="L659" i="4"/>
  <c r="K659" i="4"/>
  <c r="I659" i="4"/>
  <c r="N659" i="4"/>
  <c r="J660" i="4"/>
  <c r="AF512" i="3"/>
  <c r="AB511" i="3"/>
  <c r="R659" i="2"/>
  <c r="O658" i="2"/>
  <c r="AA657" i="2"/>
  <c r="T655" i="2"/>
  <c r="M659" i="3"/>
  <c r="Z658" i="3" s="1"/>
  <c r="L659" i="3"/>
  <c r="K659" i="3"/>
  <c r="I659" i="3"/>
  <c r="N659" i="3"/>
  <c r="J660" i="3"/>
  <c r="Q657" i="4"/>
  <c r="X658" i="4"/>
  <c r="I659" i="2"/>
  <c r="J660" i="2"/>
  <c r="N659" i="2"/>
  <c r="M659" i="2"/>
  <c r="Z658" i="2" s="1"/>
  <c r="L659" i="2"/>
  <c r="X659" i="2" s="1"/>
  <c r="K659" i="2"/>
  <c r="X658" i="3"/>
  <c r="AC656" i="2"/>
  <c r="S656" i="2"/>
  <c r="T656" i="2" s="1"/>
  <c r="Q657" i="2"/>
  <c r="W654" i="2"/>
  <c r="W653" i="2"/>
  <c r="AC656" i="3"/>
  <c r="S656" i="3"/>
  <c r="AC656" i="4"/>
  <c r="S656" i="4"/>
  <c r="X658" i="2"/>
  <c r="T656" i="4" l="1"/>
  <c r="X659" i="4"/>
  <c r="AF618" i="4"/>
  <c r="AB617" i="4"/>
  <c r="L660" i="2"/>
  <c r="K660" i="2"/>
  <c r="I660" i="2"/>
  <c r="J661" i="2"/>
  <c r="N660" i="2"/>
  <c r="X660" i="2" s="1"/>
  <c r="M660" i="2"/>
  <c r="Z659" i="2" s="1"/>
  <c r="Q658" i="4"/>
  <c r="AF618" i="2"/>
  <c r="AB617" i="2"/>
  <c r="J661" i="4"/>
  <c r="N660" i="4"/>
  <c r="M660" i="4"/>
  <c r="Z659" i="4" s="1"/>
  <c r="L660" i="4"/>
  <c r="I660" i="4"/>
  <c r="K660" i="4"/>
  <c r="AC657" i="3"/>
  <c r="S657" i="3"/>
  <c r="T657" i="3" s="1"/>
  <c r="Q658" i="2"/>
  <c r="AC657" i="2"/>
  <c r="S657" i="2"/>
  <c r="AF511" i="3"/>
  <c r="AB510" i="3"/>
  <c r="R660" i="4"/>
  <c r="O659" i="4"/>
  <c r="AA658" i="4"/>
  <c r="Q658" i="3"/>
  <c r="AC657" i="4"/>
  <c r="S657" i="4"/>
  <c r="T657" i="4" s="1"/>
  <c r="W656" i="4" s="1"/>
  <c r="J661" i="3"/>
  <c r="N660" i="3"/>
  <c r="M660" i="3"/>
  <c r="Z659" i="3" s="1"/>
  <c r="L660" i="3"/>
  <c r="K660" i="3"/>
  <c r="I660" i="3"/>
  <c r="T656" i="3"/>
  <c r="R660" i="2"/>
  <c r="O659" i="2"/>
  <c r="AA658" i="2"/>
  <c r="R660" i="3"/>
  <c r="O659" i="3"/>
  <c r="AA658" i="3"/>
  <c r="X659" i="3"/>
  <c r="W655" i="2"/>
  <c r="X660" i="4" l="1"/>
  <c r="W655" i="4"/>
  <c r="AF617" i="4"/>
  <c r="AB616" i="4"/>
  <c r="Q659" i="2"/>
  <c r="AF617" i="2"/>
  <c r="AB616" i="2"/>
  <c r="Q659" i="4"/>
  <c r="R661" i="4"/>
  <c r="O660" i="4"/>
  <c r="AA659" i="4"/>
  <c r="R661" i="3"/>
  <c r="O660" i="3"/>
  <c r="AA659" i="3"/>
  <c r="W657" i="3"/>
  <c r="T657" i="2"/>
  <c r="J662" i="2"/>
  <c r="N661" i="2"/>
  <c r="M661" i="2"/>
  <c r="Z660" i="2" s="1"/>
  <c r="L661" i="2"/>
  <c r="K661" i="2"/>
  <c r="I661" i="2"/>
  <c r="W656" i="3"/>
  <c r="W655" i="3"/>
  <c r="Q659" i="3"/>
  <c r="K661" i="3"/>
  <c r="I661" i="3"/>
  <c r="J662" i="3"/>
  <c r="N661" i="3"/>
  <c r="X661" i="3" s="1"/>
  <c r="M661" i="3"/>
  <c r="Z660" i="3" s="1"/>
  <c r="L661" i="3"/>
  <c r="R661" i="2"/>
  <c r="O660" i="2"/>
  <c r="AA659" i="2"/>
  <c r="AC658" i="2"/>
  <c r="S658" i="2"/>
  <c r="AF510" i="3"/>
  <c r="AB509" i="3"/>
  <c r="X660" i="3"/>
  <c r="AC658" i="3"/>
  <c r="S658" i="3"/>
  <c r="T658" i="3" s="1"/>
  <c r="K661" i="4"/>
  <c r="I661" i="4"/>
  <c r="J662" i="4"/>
  <c r="L661" i="4"/>
  <c r="N661" i="4"/>
  <c r="M661" i="4"/>
  <c r="Z660" i="4" s="1"/>
  <c r="AC658" i="4"/>
  <c r="S658" i="4"/>
  <c r="T658" i="4" s="1"/>
  <c r="AF616" i="4" l="1"/>
  <c r="AB615" i="4"/>
  <c r="X661" i="4"/>
  <c r="W656" i="2"/>
  <c r="W657" i="4"/>
  <c r="Q660" i="4"/>
  <c r="AC659" i="2"/>
  <c r="S659" i="2"/>
  <c r="T659" i="2" s="1"/>
  <c r="R662" i="2"/>
  <c r="O661" i="2"/>
  <c r="AA660" i="2"/>
  <c r="R662" i="3"/>
  <c r="O661" i="3"/>
  <c r="AA660" i="3"/>
  <c r="T658" i="2"/>
  <c r="AC659" i="3"/>
  <c r="S659" i="3"/>
  <c r="X661" i="2"/>
  <c r="AC659" i="4"/>
  <c r="S659" i="4"/>
  <c r="T659" i="4" s="1"/>
  <c r="R662" i="4"/>
  <c r="O661" i="4"/>
  <c r="AA660" i="4"/>
  <c r="Q660" i="2"/>
  <c r="Q660" i="3"/>
  <c r="AF509" i="3"/>
  <c r="AB508" i="3"/>
  <c r="I662" i="2"/>
  <c r="J663" i="2"/>
  <c r="N662" i="2"/>
  <c r="M662" i="2"/>
  <c r="Z661" i="2" s="1"/>
  <c r="L662" i="2"/>
  <c r="X662" i="2" s="1"/>
  <c r="K662" i="2"/>
  <c r="AF616" i="2"/>
  <c r="AB615" i="2"/>
  <c r="N662" i="4"/>
  <c r="M662" i="4"/>
  <c r="Z661" i="4" s="1"/>
  <c r="L662" i="4"/>
  <c r="K662" i="4"/>
  <c r="J663" i="4"/>
  <c r="I662" i="4"/>
  <c r="N662" i="3"/>
  <c r="M662" i="3"/>
  <c r="Z661" i="3" s="1"/>
  <c r="L662" i="3"/>
  <c r="K662" i="3"/>
  <c r="I662" i="3"/>
  <c r="J663" i="3"/>
  <c r="AF615" i="4" l="1"/>
  <c r="AB614" i="4"/>
  <c r="Q661" i="2"/>
  <c r="AC660" i="3"/>
  <c r="S660" i="3"/>
  <c r="T660" i="3" s="1"/>
  <c r="W658" i="2"/>
  <c r="R663" i="4"/>
  <c r="O662" i="4"/>
  <c r="AA661" i="4"/>
  <c r="M663" i="2"/>
  <c r="Z662" i="2" s="1"/>
  <c r="L663" i="2"/>
  <c r="K663" i="2"/>
  <c r="I663" i="2"/>
  <c r="X663" i="2"/>
  <c r="J664" i="2"/>
  <c r="N663" i="2"/>
  <c r="AC660" i="2"/>
  <c r="S660" i="2"/>
  <c r="T660" i="2" s="1"/>
  <c r="Q661" i="3"/>
  <c r="W657" i="2"/>
  <c r="R663" i="3"/>
  <c r="O662" i="3"/>
  <c r="AA661" i="3"/>
  <c r="AF615" i="2"/>
  <c r="AB614" i="2"/>
  <c r="AF508" i="3"/>
  <c r="AB507" i="3"/>
  <c r="W658" i="4"/>
  <c r="Q661" i="4"/>
  <c r="T659" i="3"/>
  <c r="X662" i="4"/>
  <c r="I663" i="3"/>
  <c r="J664" i="3"/>
  <c r="N663" i="3"/>
  <c r="M663" i="3"/>
  <c r="Z662" i="3" s="1"/>
  <c r="L663" i="3"/>
  <c r="X663" i="3" s="1"/>
  <c r="K663" i="3"/>
  <c r="X662" i="3"/>
  <c r="I663" i="4"/>
  <c r="J664" i="4"/>
  <c r="N663" i="4"/>
  <c r="M663" i="4"/>
  <c r="Z662" i="4" s="1"/>
  <c r="K663" i="4"/>
  <c r="L663" i="4"/>
  <c r="R663" i="2"/>
  <c r="O662" i="2"/>
  <c r="AA661" i="2"/>
  <c r="AC660" i="4"/>
  <c r="S660" i="4"/>
  <c r="T660" i="4" s="1"/>
  <c r="W659" i="4" s="1"/>
  <c r="AF614" i="4" l="1"/>
  <c r="AB613" i="4"/>
  <c r="X663" i="4"/>
  <c r="AC661" i="3"/>
  <c r="S661" i="3"/>
  <c r="T661" i="3" s="1"/>
  <c r="W660" i="3" s="1"/>
  <c r="AC661" i="4"/>
  <c r="S661" i="4"/>
  <c r="T661" i="4" s="1"/>
  <c r="AF614" i="2"/>
  <c r="AB613" i="2"/>
  <c r="J665" i="2"/>
  <c r="N664" i="2"/>
  <c r="M664" i="2"/>
  <c r="Z663" i="2" s="1"/>
  <c r="L664" i="2"/>
  <c r="K664" i="2"/>
  <c r="I664" i="2"/>
  <c r="Q662" i="4"/>
  <c r="R664" i="3"/>
  <c r="O663" i="3"/>
  <c r="AA662" i="3"/>
  <c r="L664" i="4"/>
  <c r="K664" i="4"/>
  <c r="I664" i="4"/>
  <c r="J665" i="4"/>
  <c r="N664" i="4"/>
  <c r="M664" i="4"/>
  <c r="Z663" i="4" s="1"/>
  <c r="Q662" i="2"/>
  <c r="Q662" i="3"/>
  <c r="W659" i="2"/>
  <c r="R664" i="2"/>
  <c r="O663" i="2"/>
  <c r="AA662" i="2"/>
  <c r="AC661" i="2"/>
  <c r="S661" i="2"/>
  <c r="T661" i="2" s="1"/>
  <c r="R664" i="4"/>
  <c r="O663" i="4"/>
  <c r="AA662" i="4"/>
  <c r="L664" i="3"/>
  <c r="K664" i="3"/>
  <c r="I664" i="3"/>
  <c r="J665" i="3"/>
  <c r="N664" i="3"/>
  <c r="X664" i="3" s="1"/>
  <c r="M664" i="3"/>
  <c r="Z663" i="3" s="1"/>
  <c r="W659" i="3"/>
  <c r="W658" i="3"/>
  <c r="AF507" i="3"/>
  <c r="AB506" i="3"/>
  <c r="W660" i="4" l="1"/>
  <c r="AF613" i="4"/>
  <c r="AB612" i="4"/>
  <c r="X664" i="4"/>
  <c r="Q663" i="3"/>
  <c r="R665" i="2"/>
  <c r="O664" i="2"/>
  <c r="AA663" i="2"/>
  <c r="W660" i="2"/>
  <c r="AC662" i="3"/>
  <c r="S662" i="3"/>
  <c r="T662" i="3" s="1"/>
  <c r="AC662" i="2"/>
  <c r="S662" i="2"/>
  <c r="T662" i="2" s="1"/>
  <c r="AF613" i="2"/>
  <c r="AB612" i="2"/>
  <c r="R665" i="3"/>
  <c r="O664" i="3"/>
  <c r="AA663" i="3"/>
  <c r="J666" i="4"/>
  <c r="N665" i="4"/>
  <c r="M665" i="4"/>
  <c r="Z664" i="4" s="1"/>
  <c r="L665" i="4"/>
  <c r="K665" i="4"/>
  <c r="I665" i="4"/>
  <c r="AF506" i="3"/>
  <c r="AB505" i="3"/>
  <c r="AC662" i="4"/>
  <c r="S662" i="4"/>
  <c r="T662" i="4" s="1"/>
  <c r="W661" i="4" s="1"/>
  <c r="Q663" i="2"/>
  <c r="Q663" i="4"/>
  <c r="K665" i="2"/>
  <c r="I665" i="2"/>
  <c r="J666" i="2"/>
  <c r="N665" i="2"/>
  <c r="M665" i="2"/>
  <c r="Z664" i="2" s="1"/>
  <c r="L665" i="2"/>
  <c r="R665" i="4"/>
  <c r="O664" i="4"/>
  <c r="AA663" i="4"/>
  <c r="J666" i="3"/>
  <c r="N665" i="3"/>
  <c r="M665" i="3"/>
  <c r="Z664" i="3" s="1"/>
  <c r="L665" i="3"/>
  <c r="X665" i="3" s="1"/>
  <c r="K665" i="3"/>
  <c r="I665" i="3"/>
  <c r="X664" i="2"/>
  <c r="X665" i="4" l="1"/>
  <c r="AF612" i="4"/>
  <c r="AB611" i="4"/>
  <c r="I666" i="3"/>
  <c r="J667" i="3"/>
  <c r="N666" i="3"/>
  <c r="M666" i="3"/>
  <c r="Z665" i="3" s="1"/>
  <c r="L666" i="3"/>
  <c r="K666" i="3"/>
  <c r="AF612" i="2"/>
  <c r="AB611" i="2"/>
  <c r="Q664" i="4"/>
  <c r="AC663" i="3"/>
  <c r="S663" i="3"/>
  <c r="T663" i="3" s="1"/>
  <c r="N666" i="2"/>
  <c r="X666" i="2" s="1"/>
  <c r="M666" i="2"/>
  <c r="Z665" i="2" s="1"/>
  <c r="L666" i="2"/>
  <c r="K666" i="2"/>
  <c r="I666" i="2"/>
  <c r="J667" i="2"/>
  <c r="AC663" i="4"/>
  <c r="S663" i="4"/>
  <c r="I666" i="4"/>
  <c r="J667" i="4"/>
  <c r="N666" i="4"/>
  <c r="M666" i="4"/>
  <c r="Z665" i="4" s="1"/>
  <c r="L666" i="4"/>
  <c r="K666" i="4"/>
  <c r="X665" i="2"/>
  <c r="W661" i="3"/>
  <c r="W661" i="2"/>
  <c r="R666" i="3"/>
  <c r="O665" i="3"/>
  <c r="AA664" i="3"/>
  <c r="AC663" i="2"/>
  <c r="S663" i="2"/>
  <c r="T663" i="2" s="1"/>
  <c r="AF505" i="3"/>
  <c r="AB504" i="3"/>
  <c r="Q664" i="3"/>
  <c r="R666" i="2"/>
  <c r="O665" i="2"/>
  <c r="AA664" i="2"/>
  <c r="R666" i="4"/>
  <c r="O665" i="4"/>
  <c r="AA664" i="4"/>
  <c r="Q664" i="2"/>
  <c r="X666" i="4" l="1"/>
  <c r="AF611" i="4"/>
  <c r="AB610" i="4"/>
  <c r="T663" i="4"/>
  <c r="AF611" i="2"/>
  <c r="AB610" i="2"/>
  <c r="R667" i="3"/>
  <c r="O666" i="3"/>
  <c r="AA665" i="3"/>
  <c r="I667" i="2"/>
  <c r="J668" i="2"/>
  <c r="N667" i="2"/>
  <c r="M667" i="2"/>
  <c r="Z666" i="2" s="1"/>
  <c r="L667" i="2"/>
  <c r="X667" i="2" s="1"/>
  <c r="K667" i="2"/>
  <c r="W663" i="2"/>
  <c r="AC664" i="2"/>
  <c r="S664" i="2"/>
  <c r="T664" i="2" s="1"/>
  <c r="M667" i="4"/>
  <c r="Z666" i="4" s="1"/>
  <c r="L667" i="4"/>
  <c r="K667" i="4"/>
  <c r="I667" i="4"/>
  <c r="J668" i="4"/>
  <c r="N667" i="4"/>
  <c r="AC664" i="4"/>
  <c r="S664" i="4"/>
  <c r="R667" i="2"/>
  <c r="O666" i="2"/>
  <c r="AA665" i="2"/>
  <c r="W662" i="4"/>
  <c r="M667" i="3"/>
  <c r="Z666" i="3" s="1"/>
  <c r="L667" i="3"/>
  <c r="K667" i="3"/>
  <c r="I667" i="3"/>
  <c r="J668" i="3"/>
  <c r="N667" i="3"/>
  <c r="Q665" i="3"/>
  <c r="W662" i="2"/>
  <c r="Q665" i="4"/>
  <c r="X666" i="3"/>
  <c r="Q665" i="2"/>
  <c r="AC664" i="3"/>
  <c r="S664" i="3"/>
  <c r="T664" i="3" s="1"/>
  <c r="AF504" i="3"/>
  <c r="AB503" i="3"/>
  <c r="R667" i="4"/>
  <c r="O666" i="4"/>
  <c r="AA665" i="4"/>
  <c r="W662" i="3"/>
  <c r="T664" i="4" l="1"/>
  <c r="AF610" i="4"/>
  <c r="AB609" i="4"/>
  <c r="AC665" i="3"/>
  <c r="S665" i="3"/>
  <c r="T665" i="3" s="1"/>
  <c r="R668" i="3"/>
  <c r="O667" i="3"/>
  <c r="AA666" i="3"/>
  <c r="L668" i="2"/>
  <c r="K668" i="2"/>
  <c r="I668" i="2"/>
  <c r="J669" i="2"/>
  <c r="N668" i="2"/>
  <c r="X668" i="2" s="1"/>
  <c r="M668" i="2"/>
  <c r="Z667" i="2" s="1"/>
  <c r="Q666" i="3"/>
  <c r="AF503" i="3"/>
  <c r="AB502" i="3"/>
  <c r="AF610" i="2"/>
  <c r="AB609" i="2"/>
  <c r="AC665" i="2"/>
  <c r="S665" i="2"/>
  <c r="Q666" i="2"/>
  <c r="W664" i="3"/>
  <c r="W663" i="3"/>
  <c r="R668" i="2"/>
  <c r="O667" i="2"/>
  <c r="AA666" i="2"/>
  <c r="R668" i="4"/>
  <c r="O667" i="4"/>
  <c r="AA666" i="4"/>
  <c r="AC665" i="4"/>
  <c r="S665" i="4"/>
  <c r="J669" i="3"/>
  <c r="N668" i="3"/>
  <c r="M668" i="3"/>
  <c r="Z667" i="3" s="1"/>
  <c r="L668" i="3"/>
  <c r="X668" i="3" s="1"/>
  <c r="K668" i="3"/>
  <c r="I668" i="3"/>
  <c r="J669" i="4"/>
  <c r="N668" i="4"/>
  <c r="M668" i="4"/>
  <c r="Z667" i="4" s="1"/>
  <c r="L668" i="4"/>
  <c r="K668" i="4"/>
  <c r="I668" i="4"/>
  <c r="X667" i="3"/>
  <c r="X667" i="4"/>
  <c r="Q666" i="4"/>
  <c r="T665" i="4" l="1"/>
  <c r="W663" i="4"/>
  <c r="AF609" i="4"/>
  <c r="AB608" i="4"/>
  <c r="AC666" i="3"/>
  <c r="S666" i="3"/>
  <c r="T666" i="3" s="1"/>
  <c r="W665" i="3" s="1"/>
  <c r="Q667" i="4"/>
  <c r="R669" i="2"/>
  <c r="O668" i="2"/>
  <c r="AA667" i="2"/>
  <c r="R669" i="4"/>
  <c r="O668" i="4"/>
  <c r="AA667" i="4"/>
  <c r="AF609" i="2"/>
  <c r="AB608" i="2"/>
  <c r="Q667" i="2"/>
  <c r="AC666" i="2"/>
  <c r="S666" i="2"/>
  <c r="AF502" i="3"/>
  <c r="AB501" i="3"/>
  <c r="K669" i="4"/>
  <c r="I669" i="4"/>
  <c r="J670" i="4"/>
  <c r="N669" i="4"/>
  <c r="M669" i="4"/>
  <c r="Z668" i="4" s="1"/>
  <c r="L669" i="4"/>
  <c r="T665" i="2"/>
  <c r="Q667" i="3"/>
  <c r="AC666" i="4"/>
  <c r="S666" i="4"/>
  <c r="T666" i="4" s="1"/>
  <c r="K669" i="3"/>
  <c r="I669" i="3"/>
  <c r="J670" i="3"/>
  <c r="N669" i="3"/>
  <c r="M669" i="3"/>
  <c r="Z668" i="3" s="1"/>
  <c r="L669" i="3"/>
  <c r="R669" i="3"/>
  <c r="O668" i="3"/>
  <c r="AA667" i="3"/>
  <c r="X668" i="4"/>
  <c r="W664" i="4"/>
  <c r="J670" i="2"/>
  <c r="N669" i="2"/>
  <c r="M669" i="2"/>
  <c r="Z668" i="2" s="1"/>
  <c r="L669" i="2"/>
  <c r="K669" i="2"/>
  <c r="I669" i="2"/>
  <c r="AF608" i="4" l="1"/>
  <c r="AB607" i="4"/>
  <c r="X669" i="4"/>
  <c r="Q668" i="4"/>
  <c r="AC667" i="2"/>
  <c r="S667" i="2"/>
  <c r="T667" i="2" s="1"/>
  <c r="W665" i="2"/>
  <c r="W664" i="2"/>
  <c r="AF501" i="3"/>
  <c r="AB500" i="3"/>
  <c r="W665" i="4"/>
  <c r="N670" i="4"/>
  <c r="M670" i="4"/>
  <c r="Z669" i="4" s="1"/>
  <c r="L670" i="4"/>
  <c r="K670" i="4"/>
  <c r="I670" i="4"/>
  <c r="J671" i="4"/>
  <c r="T666" i="2"/>
  <c r="AF608" i="2"/>
  <c r="AB607" i="2"/>
  <c r="Q668" i="2"/>
  <c r="I670" i="2"/>
  <c r="J671" i="2"/>
  <c r="N670" i="2"/>
  <c r="M670" i="2"/>
  <c r="Z669" i="2" s="1"/>
  <c r="L670" i="2"/>
  <c r="X670" i="2" s="1"/>
  <c r="K670" i="2"/>
  <c r="R670" i="2"/>
  <c r="O669" i="2"/>
  <c r="AA668" i="2"/>
  <c r="R670" i="3"/>
  <c r="O669" i="3"/>
  <c r="AA668" i="3"/>
  <c r="N670" i="3"/>
  <c r="X670" i="3" s="1"/>
  <c r="M670" i="3"/>
  <c r="Z669" i="3" s="1"/>
  <c r="L670" i="3"/>
  <c r="K670" i="3"/>
  <c r="I670" i="3"/>
  <c r="J671" i="3"/>
  <c r="Q668" i="3"/>
  <c r="X669" i="2"/>
  <c r="X669" i="3"/>
  <c r="AC667" i="3"/>
  <c r="S667" i="3"/>
  <c r="T667" i="3" s="1"/>
  <c r="R670" i="4"/>
  <c r="O669" i="4"/>
  <c r="AA668" i="4"/>
  <c r="AC667" i="4"/>
  <c r="S667" i="4"/>
  <c r="T667" i="4" s="1"/>
  <c r="W666" i="4" s="1"/>
  <c r="AF607" i="4" l="1"/>
  <c r="AB606" i="4"/>
  <c r="R671" i="4"/>
  <c r="O670" i="4"/>
  <c r="AA669" i="4"/>
  <c r="W667" i="2"/>
  <c r="I671" i="4"/>
  <c r="J672" i="4"/>
  <c r="N671" i="4"/>
  <c r="M671" i="4"/>
  <c r="Z670" i="4" s="1"/>
  <c r="L671" i="4"/>
  <c r="K671" i="4"/>
  <c r="AC668" i="2"/>
  <c r="S668" i="2"/>
  <c r="T668" i="2" s="1"/>
  <c r="X670" i="4"/>
  <c r="AF607" i="2"/>
  <c r="AB606" i="2"/>
  <c r="R671" i="2"/>
  <c r="O670" i="2"/>
  <c r="AA669" i="2"/>
  <c r="AC668" i="4"/>
  <c r="S668" i="4"/>
  <c r="T668" i="4" s="1"/>
  <c r="W667" i="4" s="1"/>
  <c r="Q669" i="2"/>
  <c r="AF500" i="3"/>
  <c r="AB499" i="3"/>
  <c r="W666" i="3"/>
  <c r="Q669" i="4"/>
  <c r="I671" i="3"/>
  <c r="J672" i="3"/>
  <c r="N671" i="3"/>
  <c r="M671" i="3"/>
  <c r="Z670" i="3" s="1"/>
  <c r="L671" i="3"/>
  <c r="K671" i="3"/>
  <c r="W666" i="2"/>
  <c r="M671" i="2"/>
  <c r="Z670" i="2" s="1"/>
  <c r="L671" i="2"/>
  <c r="K671" i="2"/>
  <c r="I671" i="2"/>
  <c r="J672" i="2"/>
  <c r="N671" i="2"/>
  <c r="X671" i="2" s="1"/>
  <c r="R671" i="3"/>
  <c r="O670" i="3"/>
  <c r="AA669" i="3"/>
  <c r="AC668" i="3"/>
  <c r="S668" i="3"/>
  <c r="T668" i="3" s="1"/>
  <c r="Q669" i="3"/>
  <c r="AF606" i="4" l="1"/>
  <c r="AB605" i="4"/>
  <c r="X671" i="4"/>
  <c r="AC669" i="2"/>
  <c r="S669" i="2"/>
  <c r="T669" i="2" s="1"/>
  <c r="J673" i="2"/>
  <c r="N672" i="2"/>
  <c r="M672" i="2"/>
  <c r="Z671" i="2" s="1"/>
  <c r="L672" i="2"/>
  <c r="K672" i="2"/>
  <c r="I672" i="2"/>
  <c r="X671" i="3"/>
  <c r="L672" i="4"/>
  <c r="K672" i="4"/>
  <c r="I672" i="4"/>
  <c r="J673" i="4"/>
  <c r="N672" i="4"/>
  <c r="M672" i="4"/>
  <c r="Z671" i="4" s="1"/>
  <c r="Q670" i="4"/>
  <c r="Q670" i="2"/>
  <c r="W667" i="3"/>
  <c r="L672" i="3"/>
  <c r="K672" i="3"/>
  <c r="I672" i="3"/>
  <c r="X672" i="3"/>
  <c r="J673" i="3"/>
  <c r="N672" i="3"/>
  <c r="M672" i="3"/>
  <c r="Z671" i="3" s="1"/>
  <c r="AC669" i="3"/>
  <c r="S669" i="3"/>
  <c r="T669" i="3" s="1"/>
  <c r="W668" i="3" s="1"/>
  <c r="Q670" i="3"/>
  <c r="AF606" i="2"/>
  <c r="AB605" i="2"/>
  <c r="AC669" i="4"/>
  <c r="S669" i="4"/>
  <c r="T669" i="4" s="1"/>
  <c r="R672" i="3"/>
  <c r="O671" i="3"/>
  <c r="AA670" i="3"/>
  <c r="AF499" i="3"/>
  <c r="AB498" i="3"/>
  <c r="R672" i="2"/>
  <c r="O671" i="2"/>
  <c r="AA670" i="2"/>
  <c r="R672" i="4"/>
  <c r="O671" i="4"/>
  <c r="AA670" i="4"/>
  <c r="X672" i="4" l="1"/>
  <c r="AF605" i="4"/>
  <c r="AB604" i="4"/>
  <c r="AF605" i="2"/>
  <c r="AB604" i="2"/>
  <c r="AC670" i="2"/>
  <c r="S670" i="2"/>
  <c r="T670" i="2" s="1"/>
  <c r="R673" i="2"/>
  <c r="O672" i="2"/>
  <c r="AA671" i="2"/>
  <c r="R673" i="3"/>
  <c r="O672" i="3"/>
  <c r="AA671" i="3"/>
  <c r="J674" i="4"/>
  <c r="N673" i="4"/>
  <c r="M673" i="4"/>
  <c r="Z672" i="4" s="1"/>
  <c r="L673" i="4"/>
  <c r="K673" i="4"/>
  <c r="I673" i="4"/>
  <c r="Q671" i="4"/>
  <c r="K673" i="2"/>
  <c r="I673" i="2"/>
  <c r="J674" i="2"/>
  <c r="N673" i="2"/>
  <c r="X673" i="2" s="1"/>
  <c r="M673" i="2"/>
  <c r="Z672" i="2" s="1"/>
  <c r="L673" i="2"/>
  <c r="AF498" i="3"/>
  <c r="AB497" i="3"/>
  <c r="AC670" i="3"/>
  <c r="S670" i="3"/>
  <c r="AC670" i="4"/>
  <c r="S670" i="4"/>
  <c r="X672" i="2"/>
  <c r="Q671" i="3"/>
  <c r="Q671" i="2"/>
  <c r="J674" i="3"/>
  <c r="N673" i="3"/>
  <c r="M673" i="3"/>
  <c r="Z672" i="3" s="1"/>
  <c r="L673" i="3"/>
  <c r="K673" i="3"/>
  <c r="X673" i="3"/>
  <c r="I673" i="3"/>
  <c r="W668" i="4"/>
  <c r="R673" i="4"/>
  <c r="O672" i="4"/>
  <c r="AA671" i="4"/>
  <c r="W668" i="2"/>
  <c r="T670" i="4" l="1"/>
  <c r="AF604" i="4"/>
  <c r="AB603" i="4"/>
  <c r="N674" i="2"/>
  <c r="M674" i="2"/>
  <c r="L674" i="2"/>
  <c r="K674" i="2"/>
  <c r="J675" i="2"/>
  <c r="I674" i="2"/>
  <c r="AF604" i="2"/>
  <c r="AB603" i="2"/>
  <c r="R674" i="4"/>
  <c r="O673" i="4"/>
  <c r="AA672" i="4"/>
  <c r="X673" i="4"/>
  <c r="Q672" i="2"/>
  <c r="I674" i="3"/>
  <c r="J675" i="3"/>
  <c r="N674" i="3"/>
  <c r="X674" i="3" s="1"/>
  <c r="M674" i="3"/>
  <c r="Z673" i="3" s="1"/>
  <c r="L674" i="3"/>
  <c r="K674" i="3"/>
  <c r="T670" i="3"/>
  <c r="W669" i="2"/>
  <c r="I674" i="4"/>
  <c r="J675" i="4"/>
  <c r="N674" i="4"/>
  <c r="M674" i="4"/>
  <c r="Z673" i="4" s="1"/>
  <c r="L674" i="4"/>
  <c r="K674" i="4"/>
  <c r="Q672" i="4"/>
  <c r="R674" i="2"/>
  <c r="O673" i="2"/>
  <c r="AA672" i="2"/>
  <c r="R674" i="3"/>
  <c r="O673" i="3"/>
  <c r="AA672" i="3"/>
  <c r="AF497" i="3"/>
  <c r="AB496" i="3"/>
  <c r="AC671" i="2"/>
  <c r="S671" i="2"/>
  <c r="T671" i="2" s="1"/>
  <c r="W670" i="2"/>
  <c r="AC671" i="3"/>
  <c r="S671" i="3"/>
  <c r="Z673" i="2"/>
  <c r="AC671" i="4"/>
  <c r="S671" i="4"/>
  <c r="T671" i="4" s="1"/>
  <c r="Q672" i="3"/>
  <c r="AF603" i="4" l="1"/>
  <c r="AB602" i="4"/>
  <c r="W669" i="4"/>
  <c r="X674" i="4"/>
  <c r="M675" i="4"/>
  <c r="Z674" i="4" s="1"/>
  <c r="L675" i="4"/>
  <c r="K675" i="4"/>
  <c r="I675" i="4"/>
  <c r="J676" i="4"/>
  <c r="N675" i="4"/>
  <c r="Q673" i="2"/>
  <c r="AC672" i="2"/>
  <c r="S672" i="2"/>
  <c r="W669" i="3"/>
  <c r="R675" i="3"/>
  <c r="O674" i="3"/>
  <c r="AA673" i="3"/>
  <c r="AC672" i="4"/>
  <c r="S672" i="4"/>
  <c r="T672" i="4" s="1"/>
  <c r="W671" i="4" s="1"/>
  <c r="R675" i="4"/>
  <c r="O674" i="4"/>
  <c r="AA673" i="4"/>
  <c r="Q673" i="4"/>
  <c r="N675" i="2"/>
  <c r="M675" i="2"/>
  <c r="Z674" i="2" s="1"/>
  <c r="K675" i="2"/>
  <c r="J676" i="2"/>
  <c r="L675" i="2"/>
  <c r="I675" i="2"/>
  <c r="W670" i="4"/>
  <c r="Z674" i="3"/>
  <c r="R675" i="2"/>
  <c r="O674" i="2"/>
  <c r="AA673" i="2"/>
  <c r="AF496" i="3"/>
  <c r="AB495" i="3"/>
  <c r="T671" i="3"/>
  <c r="Q673" i="3"/>
  <c r="AF603" i="2"/>
  <c r="AB602" i="2"/>
  <c r="AC672" i="3"/>
  <c r="S672" i="3"/>
  <c r="T672" i="3" s="1"/>
  <c r="M675" i="3"/>
  <c r="L675" i="3"/>
  <c r="K675" i="3"/>
  <c r="I675" i="3"/>
  <c r="J676" i="3"/>
  <c r="N675" i="3"/>
  <c r="X674" i="2"/>
  <c r="X675" i="4" l="1"/>
  <c r="AF602" i="4"/>
  <c r="AB601" i="4"/>
  <c r="R676" i="3"/>
  <c r="O675" i="3"/>
  <c r="AA674" i="3"/>
  <c r="T672" i="2"/>
  <c r="Q674" i="4"/>
  <c r="Q674" i="3"/>
  <c r="J677" i="4"/>
  <c r="N676" i="4"/>
  <c r="M676" i="4"/>
  <c r="Z675" i="4" s="1"/>
  <c r="L676" i="4"/>
  <c r="K676" i="4"/>
  <c r="I676" i="4"/>
  <c r="I676" i="2"/>
  <c r="N676" i="2"/>
  <c r="J677" i="2"/>
  <c r="M676" i="2"/>
  <c r="Z675" i="2" s="1"/>
  <c r="L676" i="2"/>
  <c r="X676" i="2" s="1"/>
  <c r="K676" i="2"/>
  <c r="O675" i="2"/>
  <c r="R676" i="2"/>
  <c r="AA674" i="2"/>
  <c r="Q674" i="2"/>
  <c r="J677" i="3"/>
  <c r="N676" i="3"/>
  <c r="M676" i="3"/>
  <c r="Z675" i="3" s="1"/>
  <c r="L676" i="3"/>
  <c r="X676" i="3" s="1"/>
  <c r="K676" i="3"/>
  <c r="I676" i="3"/>
  <c r="W671" i="3"/>
  <c r="AF602" i="2"/>
  <c r="AB601" i="2"/>
  <c r="X675" i="3"/>
  <c r="AC673" i="3"/>
  <c r="S673" i="3"/>
  <c r="W670" i="3"/>
  <c r="AC673" i="2"/>
  <c r="S673" i="2"/>
  <c r="T673" i="2" s="1"/>
  <c r="AF495" i="3"/>
  <c r="AB494" i="3"/>
  <c r="X675" i="2"/>
  <c r="AC673" i="4"/>
  <c r="S673" i="4"/>
  <c r="R676" i="4"/>
  <c r="O675" i="4"/>
  <c r="AA674" i="4"/>
  <c r="AF601" i="4" l="1"/>
  <c r="AB600" i="4"/>
  <c r="T673" i="4"/>
  <c r="Q675" i="2"/>
  <c r="R677" i="4"/>
  <c r="O676" i="4"/>
  <c r="AA675" i="4"/>
  <c r="AC674" i="3"/>
  <c r="S674" i="3"/>
  <c r="Q675" i="3"/>
  <c r="K677" i="3"/>
  <c r="I677" i="3"/>
  <c r="J678" i="3"/>
  <c r="N677" i="3"/>
  <c r="M677" i="3"/>
  <c r="Z676" i="3" s="1"/>
  <c r="L677" i="3"/>
  <c r="W672" i="2"/>
  <c r="W671" i="2"/>
  <c r="AF494" i="3"/>
  <c r="AB493" i="3"/>
  <c r="R677" i="3"/>
  <c r="O676" i="3"/>
  <c r="AA675" i="3"/>
  <c r="L677" i="2"/>
  <c r="K677" i="2"/>
  <c r="I677" i="2"/>
  <c r="M677" i="2"/>
  <c r="Z676" i="2" s="1"/>
  <c r="J678" i="2"/>
  <c r="N677" i="2"/>
  <c r="Q675" i="4"/>
  <c r="AC674" i="2"/>
  <c r="S674" i="2"/>
  <c r="K677" i="4"/>
  <c r="I677" i="4"/>
  <c r="J678" i="4"/>
  <c r="N677" i="4"/>
  <c r="M677" i="4"/>
  <c r="Z676" i="4" s="1"/>
  <c r="L677" i="4"/>
  <c r="AC674" i="4"/>
  <c r="S674" i="4"/>
  <c r="AF601" i="2"/>
  <c r="AB600" i="2"/>
  <c r="T673" i="3"/>
  <c r="X676" i="4"/>
  <c r="O676" i="2"/>
  <c r="R677" i="2"/>
  <c r="AA675" i="2"/>
  <c r="W672" i="4" l="1"/>
  <c r="AF600" i="4"/>
  <c r="AB599" i="4"/>
  <c r="T674" i="4"/>
  <c r="X677" i="4"/>
  <c r="Q676" i="2"/>
  <c r="T674" i="2"/>
  <c r="Q676" i="4"/>
  <c r="AC675" i="3"/>
  <c r="S675" i="3"/>
  <c r="T675" i="3" s="1"/>
  <c r="R678" i="2"/>
  <c r="O677" i="2"/>
  <c r="AA676" i="2"/>
  <c r="X677" i="2"/>
  <c r="X678" i="2" s="1"/>
  <c r="N678" i="4"/>
  <c r="M678" i="4"/>
  <c r="Z677" i="4" s="1"/>
  <c r="L678" i="4"/>
  <c r="K678" i="4"/>
  <c r="I678" i="4"/>
  <c r="J679" i="4"/>
  <c r="J679" i="3"/>
  <c r="N678" i="3"/>
  <c r="M678" i="3"/>
  <c r="Z677" i="3" s="1"/>
  <c r="L678" i="3"/>
  <c r="K678" i="3"/>
  <c r="I678" i="3"/>
  <c r="X678" i="3"/>
  <c r="T674" i="3"/>
  <c r="W673" i="3" s="1"/>
  <c r="AC675" i="2"/>
  <c r="S675" i="2"/>
  <c r="T675" i="2" s="1"/>
  <c r="R678" i="3"/>
  <c r="O677" i="3"/>
  <c r="AA676" i="3"/>
  <c r="Z677" i="2"/>
  <c r="X677" i="3"/>
  <c r="J679" i="2"/>
  <c r="N678" i="2"/>
  <c r="L678" i="2"/>
  <c r="I678" i="2"/>
  <c r="M678" i="2"/>
  <c r="K678" i="2"/>
  <c r="W672" i="3"/>
  <c r="AF600" i="2"/>
  <c r="AB599" i="2"/>
  <c r="Q676" i="3"/>
  <c r="R678" i="4"/>
  <c r="O677" i="4"/>
  <c r="AA676" i="4"/>
  <c r="AC675" i="4"/>
  <c r="S675" i="4"/>
  <c r="T675" i="4" s="1"/>
  <c r="AF493" i="3"/>
  <c r="AB492" i="3"/>
  <c r="AF599" i="4" l="1"/>
  <c r="AB598" i="4"/>
  <c r="X678" i="4"/>
  <c r="W673" i="4"/>
  <c r="W674" i="3"/>
  <c r="R679" i="3"/>
  <c r="O678" i="3"/>
  <c r="AA677" i="3"/>
  <c r="Q677" i="2"/>
  <c r="AC676" i="4"/>
  <c r="S676" i="4"/>
  <c r="K679" i="2"/>
  <c r="I679" i="2"/>
  <c r="J680" i="2"/>
  <c r="L679" i="2"/>
  <c r="N679" i="2"/>
  <c r="M679" i="2"/>
  <c r="Z678" i="2" s="1"/>
  <c r="AF492" i="3"/>
  <c r="AB491" i="3"/>
  <c r="AC676" i="3"/>
  <c r="S676" i="3"/>
  <c r="T676" i="3" s="1"/>
  <c r="W675" i="3" s="1"/>
  <c r="J680" i="3"/>
  <c r="M679" i="3"/>
  <c r="Z678" i="3" s="1"/>
  <c r="L679" i="3"/>
  <c r="K679" i="3"/>
  <c r="I679" i="3"/>
  <c r="N679" i="3"/>
  <c r="W674" i="2"/>
  <c r="W673" i="2"/>
  <c r="AF599" i="2"/>
  <c r="AB598" i="2"/>
  <c r="R679" i="4"/>
  <c r="O678" i="4"/>
  <c r="AA677" i="4"/>
  <c r="AC676" i="2"/>
  <c r="S676" i="2"/>
  <c r="T676" i="2" s="1"/>
  <c r="Q677" i="3"/>
  <c r="W674" i="4"/>
  <c r="Q677" i="4"/>
  <c r="R679" i="2"/>
  <c r="O678" i="2"/>
  <c r="AA677" i="2"/>
  <c r="I679" i="4"/>
  <c r="J680" i="4"/>
  <c r="N679" i="4"/>
  <c r="M679" i="4"/>
  <c r="Z678" i="4" s="1"/>
  <c r="L679" i="4"/>
  <c r="K679" i="4"/>
  <c r="X679" i="4" l="1"/>
  <c r="T676" i="4"/>
  <c r="AF598" i="4"/>
  <c r="AB597" i="4"/>
  <c r="AF491" i="3"/>
  <c r="AB490" i="3"/>
  <c r="R680" i="3"/>
  <c r="O679" i="3"/>
  <c r="AA678" i="3"/>
  <c r="AF598" i="2"/>
  <c r="AB597" i="2"/>
  <c r="Q678" i="3"/>
  <c r="W675" i="2"/>
  <c r="R680" i="2"/>
  <c r="O679" i="2"/>
  <c r="AA678" i="2"/>
  <c r="N680" i="2"/>
  <c r="M680" i="2"/>
  <c r="Z679" i="2" s="1"/>
  <c r="L680" i="2"/>
  <c r="K680" i="2"/>
  <c r="I680" i="2"/>
  <c r="J681" i="2"/>
  <c r="AC677" i="4"/>
  <c r="S677" i="4"/>
  <c r="T677" i="4" s="1"/>
  <c r="W676" i="4" s="1"/>
  <c r="X679" i="3"/>
  <c r="Q678" i="2"/>
  <c r="N680" i="3"/>
  <c r="M680" i="3"/>
  <c r="Z679" i="3" s="1"/>
  <c r="K680" i="3"/>
  <c r="L680" i="3"/>
  <c r="I680" i="3"/>
  <c r="J681" i="3"/>
  <c r="Q678" i="4"/>
  <c r="AC677" i="3"/>
  <c r="S677" i="3"/>
  <c r="AC677" i="2"/>
  <c r="S677" i="2"/>
  <c r="T677" i="2" s="1"/>
  <c r="R680" i="4"/>
  <c r="O679" i="4"/>
  <c r="AA678" i="4"/>
  <c r="L680" i="4"/>
  <c r="K680" i="4"/>
  <c r="I680" i="4"/>
  <c r="J681" i="4"/>
  <c r="N680" i="4"/>
  <c r="M680" i="4"/>
  <c r="Z679" i="4" s="1"/>
  <c r="X679" i="2"/>
  <c r="AF597" i="4" l="1"/>
  <c r="AB596" i="4"/>
  <c r="W675" i="4"/>
  <c r="R681" i="2"/>
  <c r="O680" i="2"/>
  <c r="AA679" i="2"/>
  <c r="AC678" i="3"/>
  <c r="S678" i="3"/>
  <c r="AF597" i="2"/>
  <c r="AB596" i="2"/>
  <c r="Q679" i="2"/>
  <c r="AF490" i="3"/>
  <c r="AB489" i="3"/>
  <c r="R681" i="3"/>
  <c r="O680" i="3"/>
  <c r="AA679" i="3"/>
  <c r="I681" i="2"/>
  <c r="J682" i="2"/>
  <c r="M681" i="2"/>
  <c r="Z680" i="2" s="1"/>
  <c r="N681" i="2"/>
  <c r="L681" i="2"/>
  <c r="K681" i="2"/>
  <c r="R681" i="4"/>
  <c r="O680" i="4"/>
  <c r="AA679" i="4"/>
  <c r="I681" i="3"/>
  <c r="N681" i="3"/>
  <c r="M681" i="3"/>
  <c r="Z680" i="3" s="1"/>
  <c r="L681" i="3"/>
  <c r="K681" i="3"/>
  <c r="J682" i="3"/>
  <c r="X680" i="2"/>
  <c r="W676" i="2"/>
  <c r="AC678" i="4"/>
  <c r="S678" i="4"/>
  <c r="Q679" i="4"/>
  <c r="J682" i="4"/>
  <c r="N681" i="4"/>
  <c r="M681" i="4"/>
  <c r="Z680" i="4" s="1"/>
  <c r="L681" i="4"/>
  <c r="K681" i="4"/>
  <c r="I681" i="4"/>
  <c r="T677" i="3"/>
  <c r="X680" i="4"/>
  <c r="X680" i="3"/>
  <c r="AC678" i="2"/>
  <c r="S678" i="2"/>
  <c r="Q679" i="3"/>
  <c r="T678" i="4" l="1"/>
  <c r="AF596" i="4"/>
  <c r="AB595" i="4"/>
  <c r="L682" i="3"/>
  <c r="K682" i="3"/>
  <c r="I682" i="3"/>
  <c r="N682" i="3"/>
  <c r="M682" i="3"/>
  <c r="Z681" i="3" s="1"/>
  <c r="J683" i="3"/>
  <c r="T678" i="2"/>
  <c r="AC679" i="2"/>
  <c r="S679" i="2"/>
  <c r="T679" i="2" s="1"/>
  <c r="R682" i="2"/>
  <c r="O681" i="2"/>
  <c r="AA680" i="2"/>
  <c r="W676" i="3"/>
  <c r="R682" i="3"/>
  <c r="O681" i="3"/>
  <c r="AA680" i="3"/>
  <c r="Z681" i="2"/>
  <c r="W677" i="4"/>
  <c r="AC679" i="3"/>
  <c r="S679" i="3"/>
  <c r="AC679" i="4"/>
  <c r="S679" i="4"/>
  <c r="T679" i="4" s="1"/>
  <c r="R682" i="4"/>
  <c r="O681" i="4"/>
  <c r="AA680" i="4"/>
  <c r="Q680" i="3"/>
  <c r="AF596" i="2"/>
  <c r="AB595" i="2"/>
  <c r="Q680" i="2"/>
  <c r="X681" i="3"/>
  <c r="X682" i="3" s="1"/>
  <c r="Q680" i="4"/>
  <c r="L682" i="2"/>
  <c r="K682" i="2"/>
  <c r="N682" i="2"/>
  <c r="M682" i="2"/>
  <c r="I682" i="2"/>
  <c r="J683" i="2"/>
  <c r="X681" i="4"/>
  <c r="I682" i="4"/>
  <c r="J683" i="4"/>
  <c r="N682" i="4"/>
  <c r="M682" i="4"/>
  <c r="Z681" i="4" s="1"/>
  <c r="L682" i="4"/>
  <c r="K682" i="4"/>
  <c r="X681" i="2"/>
  <c r="X682" i="2" s="1"/>
  <c r="AF489" i="3"/>
  <c r="AB488" i="3"/>
  <c r="T678" i="3"/>
  <c r="W677" i="3" s="1"/>
  <c r="AF595" i="4" l="1"/>
  <c r="AB594" i="4"/>
  <c r="AC680" i="2"/>
  <c r="S680" i="2"/>
  <c r="AF595" i="2"/>
  <c r="AB594" i="2"/>
  <c r="W678" i="4"/>
  <c r="W678" i="2"/>
  <c r="W677" i="2"/>
  <c r="J684" i="2"/>
  <c r="N683" i="2"/>
  <c r="M683" i="2"/>
  <c r="Z682" i="2" s="1"/>
  <c r="K683" i="2"/>
  <c r="L683" i="2"/>
  <c r="I683" i="2"/>
  <c r="Q681" i="3"/>
  <c r="Q681" i="2"/>
  <c r="AC680" i="3"/>
  <c r="S680" i="3"/>
  <c r="T680" i="3" s="1"/>
  <c r="T679" i="3"/>
  <c r="W678" i="3"/>
  <c r="M683" i="4"/>
  <c r="Z682" i="4" s="1"/>
  <c r="L683" i="4"/>
  <c r="K683" i="4"/>
  <c r="I683" i="4"/>
  <c r="J684" i="4"/>
  <c r="N683" i="4"/>
  <c r="AC680" i="4"/>
  <c r="S680" i="4"/>
  <c r="T680" i="4" s="1"/>
  <c r="J684" i="3"/>
  <c r="N683" i="3"/>
  <c r="L683" i="3"/>
  <c r="K683" i="3"/>
  <c r="I683" i="3"/>
  <c r="M683" i="3"/>
  <c r="Z682" i="3" s="1"/>
  <c r="R683" i="4"/>
  <c r="O682" i="4"/>
  <c r="AA681" i="4"/>
  <c r="X682" i="4"/>
  <c r="Q681" i="4"/>
  <c r="AF488" i="3"/>
  <c r="AB487" i="3"/>
  <c r="R683" i="2"/>
  <c r="O682" i="2"/>
  <c r="AA681" i="2"/>
  <c r="R683" i="3"/>
  <c r="O682" i="3"/>
  <c r="AA681" i="3"/>
  <c r="AF594" i="4" l="1"/>
  <c r="AB593" i="4"/>
  <c r="X683" i="4"/>
  <c r="J685" i="4"/>
  <c r="N684" i="4"/>
  <c r="M684" i="4"/>
  <c r="Z683" i="4" s="1"/>
  <c r="L684" i="4"/>
  <c r="K684" i="4"/>
  <c r="I684" i="4"/>
  <c r="T680" i="2"/>
  <c r="X683" i="3"/>
  <c r="R684" i="2"/>
  <c r="O683" i="2"/>
  <c r="AA682" i="2"/>
  <c r="AF487" i="3"/>
  <c r="AB486" i="3"/>
  <c r="W679" i="3"/>
  <c r="AC681" i="3"/>
  <c r="S681" i="3"/>
  <c r="Q682" i="4"/>
  <c r="AC681" i="2"/>
  <c r="S681" i="2"/>
  <c r="T681" i="2" s="1"/>
  <c r="X683" i="2"/>
  <c r="W679" i="4"/>
  <c r="R684" i="4"/>
  <c r="O683" i="4"/>
  <c r="AA682" i="4"/>
  <c r="AF594" i="2"/>
  <c r="AB593" i="2"/>
  <c r="R684" i="3"/>
  <c r="O683" i="3"/>
  <c r="AA682" i="3"/>
  <c r="Q682" i="3"/>
  <c r="I684" i="3"/>
  <c r="J685" i="3"/>
  <c r="N684" i="3"/>
  <c r="M684" i="3"/>
  <c r="Z683" i="3" s="1"/>
  <c r="L684" i="3"/>
  <c r="X684" i="3" s="1"/>
  <c r="K684" i="3"/>
  <c r="Q682" i="2"/>
  <c r="AC681" i="4"/>
  <c r="S681" i="4"/>
  <c r="T681" i="4" s="1"/>
  <c r="I684" i="2"/>
  <c r="X684" i="2"/>
  <c r="J685" i="2"/>
  <c r="N684" i="2"/>
  <c r="K684" i="2"/>
  <c r="M684" i="2"/>
  <c r="Z683" i="2" s="1"/>
  <c r="L684" i="2"/>
  <c r="W680" i="4" l="1"/>
  <c r="AF593" i="4"/>
  <c r="AB592" i="4"/>
  <c r="X684" i="4"/>
  <c r="M685" i="3"/>
  <c r="L685" i="3"/>
  <c r="K685" i="3"/>
  <c r="I685" i="3"/>
  <c r="J686" i="3"/>
  <c r="N685" i="3"/>
  <c r="T681" i="3"/>
  <c r="W680" i="2"/>
  <c r="W679" i="2"/>
  <c r="AC682" i="3"/>
  <c r="S682" i="3"/>
  <c r="Q683" i="4"/>
  <c r="Q683" i="2"/>
  <c r="K685" i="4"/>
  <c r="I685" i="4"/>
  <c r="J686" i="4"/>
  <c r="N685" i="4"/>
  <c r="M685" i="4"/>
  <c r="Z684" i="4" s="1"/>
  <c r="L685" i="4"/>
  <c r="M685" i="2"/>
  <c r="L685" i="2"/>
  <c r="X685" i="2" s="1"/>
  <c r="K685" i="2"/>
  <c r="I685" i="2"/>
  <c r="J686" i="2"/>
  <c r="N685" i="2"/>
  <c r="W681" i="2"/>
  <c r="AC682" i="2"/>
  <c r="S682" i="2"/>
  <c r="T682" i="2" s="1"/>
  <c r="R685" i="3"/>
  <c r="O684" i="3"/>
  <c r="AA683" i="3"/>
  <c r="Q683" i="3"/>
  <c r="R685" i="2"/>
  <c r="O684" i="2"/>
  <c r="AA683" i="2"/>
  <c r="AF593" i="2"/>
  <c r="AB592" i="2"/>
  <c r="AF486" i="3"/>
  <c r="AB485" i="3"/>
  <c r="R685" i="4"/>
  <c r="O684" i="4"/>
  <c r="AA683" i="4"/>
  <c r="Z684" i="3"/>
  <c r="Z684" i="2"/>
  <c r="AC682" i="4"/>
  <c r="S682" i="4"/>
  <c r="T682" i="4" s="1"/>
  <c r="AF592" i="4" l="1"/>
  <c r="AB591" i="4"/>
  <c r="X685" i="4"/>
  <c r="J687" i="3"/>
  <c r="N686" i="3"/>
  <c r="M686" i="3"/>
  <c r="L686" i="3"/>
  <c r="K686" i="3"/>
  <c r="I686" i="3"/>
  <c r="AF592" i="2"/>
  <c r="AB591" i="2"/>
  <c r="J687" i="2"/>
  <c r="N686" i="2"/>
  <c r="M686" i="2"/>
  <c r="Z685" i="2" s="1"/>
  <c r="L686" i="2"/>
  <c r="K686" i="2"/>
  <c r="I686" i="2"/>
  <c r="W680" i="3"/>
  <c r="R686" i="3"/>
  <c r="O685" i="3"/>
  <c r="AA684" i="3"/>
  <c r="R686" i="4"/>
  <c r="O685" i="4"/>
  <c r="AA684" i="4"/>
  <c r="Q684" i="3"/>
  <c r="AC683" i="2"/>
  <c r="S683" i="2"/>
  <c r="Z685" i="3"/>
  <c r="Q684" i="2"/>
  <c r="W681" i="4"/>
  <c r="AC683" i="4"/>
  <c r="S683" i="4"/>
  <c r="X685" i="3"/>
  <c r="X686" i="3" s="1"/>
  <c r="AC683" i="3"/>
  <c r="S683" i="3"/>
  <c r="Q684" i="4"/>
  <c r="AF485" i="3"/>
  <c r="AB484" i="3"/>
  <c r="O685" i="2"/>
  <c r="R686" i="2"/>
  <c r="AA684" i="2"/>
  <c r="N686" i="4"/>
  <c r="M686" i="4"/>
  <c r="Z685" i="4" s="1"/>
  <c r="L686" i="4"/>
  <c r="K686" i="4"/>
  <c r="I686" i="4"/>
  <c r="J687" i="4"/>
  <c r="T682" i="3"/>
  <c r="W681" i="3" s="1"/>
  <c r="AF591" i="4" l="1"/>
  <c r="AB590" i="4"/>
  <c r="T683" i="4"/>
  <c r="AF591" i="2"/>
  <c r="AB590" i="2"/>
  <c r="R687" i="2"/>
  <c r="O686" i="2"/>
  <c r="AA685" i="2"/>
  <c r="Q685" i="4"/>
  <c r="K687" i="3"/>
  <c r="I687" i="3"/>
  <c r="J688" i="3"/>
  <c r="M687" i="3"/>
  <c r="Z686" i="3" s="1"/>
  <c r="N687" i="3"/>
  <c r="X687" i="3" s="1"/>
  <c r="L687" i="3"/>
  <c r="AF484" i="3"/>
  <c r="AB483" i="3"/>
  <c r="R687" i="4"/>
  <c r="O686" i="4"/>
  <c r="AA685" i="4"/>
  <c r="I687" i="4"/>
  <c r="J688" i="4"/>
  <c r="N687" i="4"/>
  <c r="M687" i="4"/>
  <c r="Z686" i="4" s="1"/>
  <c r="L687" i="4"/>
  <c r="K687" i="4"/>
  <c r="Q685" i="2"/>
  <c r="AC684" i="2"/>
  <c r="S684" i="2"/>
  <c r="T684" i="2" s="1"/>
  <c r="K687" i="2"/>
  <c r="I687" i="2"/>
  <c r="J688" i="2"/>
  <c r="N687" i="2"/>
  <c r="M687" i="2"/>
  <c r="Z686" i="2" s="1"/>
  <c r="L687" i="2"/>
  <c r="X687" i="2" s="1"/>
  <c r="T683" i="2"/>
  <c r="AC684" i="4"/>
  <c r="S684" i="4"/>
  <c r="Q685" i="3"/>
  <c r="X686" i="2"/>
  <c r="R687" i="3"/>
  <c r="O686" i="3"/>
  <c r="AA685" i="3"/>
  <c r="X686" i="4"/>
  <c r="T683" i="3"/>
  <c r="W682" i="3" s="1"/>
  <c r="AC684" i="3"/>
  <c r="S684" i="3"/>
  <c r="W682" i="4" l="1"/>
  <c r="T684" i="4"/>
  <c r="AF590" i="4"/>
  <c r="AB589" i="4"/>
  <c r="X687" i="4"/>
  <c r="AC685" i="4"/>
  <c r="S685" i="4"/>
  <c r="T684" i="3"/>
  <c r="N688" i="2"/>
  <c r="M688" i="2"/>
  <c r="L688" i="2"/>
  <c r="X688" i="2" s="1"/>
  <c r="K688" i="2"/>
  <c r="J689" i="2"/>
  <c r="I688" i="2"/>
  <c r="AC685" i="3"/>
  <c r="S685" i="3"/>
  <c r="T685" i="3" s="1"/>
  <c r="AF483" i="3"/>
  <c r="AB482" i="3"/>
  <c r="Q686" i="2"/>
  <c r="R688" i="4"/>
  <c r="O687" i="4"/>
  <c r="AA686" i="4"/>
  <c r="N688" i="3"/>
  <c r="M688" i="3"/>
  <c r="Z687" i="3" s="1"/>
  <c r="L688" i="3"/>
  <c r="K688" i="3"/>
  <c r="J689" i="3"/>
  <c r="I688" i="3"/>
  <c r="R688" i="2"/>
  <c r="O687" i="2"/>
  <c r="AA686" i="2"/>
  <c r="AF590" i="2"/>
  <c r="AB589" i="2"/>
  <c r="R688" i="3"/>
  <c r="O687" i="3"/>
  <c r="AA686" i="3"/>
  <c r="AC685" i="2"/>
  <c r="S685" i="2"/>
  <c r="T685" i="2" s="1"/>
  <c r="W684" i="2" s="1"/>
  <c r="Z687" i="2"/>
  <c r="Q686" i="3"/>
  <c r="W683" i="2"/>
  <c r="W682" i="2"/>
  <c r="L688" i="4"/>
  <c r="K688" i="4"/>
  <c r="I688" i="4"/>
  <c r="J689" i="4"/>
  <c r="N688" i="4"/>
  <c r="X688" i="4" s="1"/>
  <c r="M688" i="4"/>
  <c r="Z687" i="4" s="1"/>
  <c r="Q686" i="4"/>
  <c r="AF589" i="4" l="1"/>
  <c r="AB588" i="4"/>
  <c r="W683" i="4"/>
  <c r="T685" i="4"/>
  <c r="R689" i="3"/>
  <c r="O688" i="3"/>
  <c r="AA687" i="3"/>
  <c r="AF589" i="2"/>
  <c r="AB588" i="2"/>
  <c r="W684" i="3"/>
  <c r="J690" i="4"/>
  <c r="N689" i="4"/>
  <c r="M689" i="4"/>
  <c r="Z688" i="4" s="1"/>
  <c r="L689" i="4"/>
  <c r="K689" i="4"/>
  <c r="I689" i="4"/>
  <c r="Q687" i="3"/>
  <c r="Q687" i="4"/>
  <c r="I689" i="2"/>
  <c r="J690" i="2"/>
  <c r="N689" i="2"/>
  <c r="M689" i="2"/>
  <c r="Z688" i="2" s="1"/>
  <c r="L689" i="2"/>
  <c r="X689" i="2" s="1"/>
  <c r="K689" i="2"/>
  <c r="Q687" i="2"/>
  <c r="I689" i="3"/>
  <c r="X689" i="3"/>
  <c r="J690" i="3"/>
  <c r="N689" i="3"/>
  <c r="M689" i="3"/>
  <c r="Z688" i="3" s="1"/>
  <c r="K689" i="3"/>
  <c r="L689" i="3"/>
  <c r="W685" i="2"/>
  <c r="AC686" i="3"/>
  <c r="S686" i="3"/>
  <c r="W683" i="3"/>
  <c r="AC686" i="2"/>
  <c r="S686" i="2"/>
  <c r="T686" i="2" s="1"/>
  <c r="O688" i="2"/>
  <c r="R689" i="2"/>
  <c r="AA687" i="2"/>
  <c r="AC686" i="4"/>
  <c r="S686" i="4"/>
  <c r="T686" i="4" s="1"/>
  <c r="R689" i="4"/>
  <c r="O688" i="4"/>
  <c r="AA687" i="4"/>
  <c r="X688" i="3"/>
  <c r="AF482" i="3"/>
  <c r="AB481" i="3"/>
  <c r="W684" i="4" l="1"/>
  <c r="AF588" i="4"/>
  <c r="AB587" i="4"/>
  <c r="L690" i="3"/>
  <c r="K690" i="3"/>
  <c r="I690" i="3"/>
  <c r="N690" i="3"/>
  <c r="M690" i="3"/>
  <c r="Z689" i="3" s="1"/>
  <c r="J691" i="3"/>
  <c r="AF588" i="2"/>
  <c r="AB587" i="2"/>
  <c r="Q688" i="2"/>
  <c r="R690" i="4"/>
  <c r="O689" i="4"/>
  <c r="AA688" i="4"/>
  <c r="AC687" i="3"/>
  <c r="S687" i="3"/>
  <c r="T687" i="3" s="1"/>
  <c r="R690" i="3"/>
  <c r="O689" i="3"/>
  <c r="AA688" i="3"/>
  <c r="AC687" i="4"/>
  <c r="S687" i="4"/>
  <c r="X689" i="4"/>
  <c r="Q688" i="3"/>
  <c r="AF481" i="3"/>
  <c r="AB480" i="3"/>
  <c r="N690" i="2"/>
  <c r="L690" i="2"/>
  <c r="K690" i="2"/>
  <c r="I690" i="2"/>
  <c r="M690" i="2"/>
  <c r="Z689" i="2" s="1"/>
  <c r="J691" i="2"/>
  <c r="T686" i="3"/>
  <c r="R690" i="2"/>
  <c r="O689" i="2"/>
  <c r="AA688" i="2"/>
  <c r="I690" i="4"/>
  <c r="J691" i="4"/>
  <c r="N690" i="4"/>
  <c r="M690" i="4"/>
  <c r="Z689" i="4" s="1"/>
  <c r="L690" i="4"/>
  <c r="K690" i="4"/>
  <c r="Q688" i="4"/>
  <c r="AC687" i="2"/>
  <c r="S687" i="2"/>
  <c r="T687" i="2" s="1"/>
  <c r="W685" i="4"/>
  <c r="X690" i="4" l="1"/>
  <c r="AF587" i="4"/>
  <c r="AB586" i="4"/>
  <c r="T687" i="4"/>
  <c r="Z690" i="2"/>
  <c r="Q689" i="3"/>
  <c r="Q689" i="4"/>
  <c r="W686" i="3"/>
  <c r="W685" i="3"/>
  <c r="Q689" i="2"/>
  <c r="I691" i="2"/>
  <c r="J692" i="2"/>
  <c r="N691" i="2"/>
  <c r="M691" i="2"/>
  <c r="L691" i="2"/>
  <c r="K691" i="2"/>
  <c r="J692" i="3"/>
  <c r="N691" i="3"/>
  <c r="M691" i="3"/>
  <c r="Z690" i="3" s="1"/>
  <c r="L691" i="3"/>
  <c r="K691" i="3"/>
  <c r="I691" i="3"/>
  <c r="X691" i="3"/>
  <c r="R691" i="2"/>
  <c r="O690" i="2"/>
  <c r="AA689" i="2"/>
  <c r="AC688" i="4"/>
  <c r="S688" i="4"/>
  <c r="AC688" i="3"/>
  <c r="S688" i="3"/>
  <c r="R691" i="3"/>
  <c r="O690" i="3"/>
  <c r="AA689" i="3"/>
  <c r="M691" i="4"/>
  <c r="Z690" i="4" s="1"/>
  <c r="L691" i="4"/>
  <c r="K691" i="4"/>
  <c r="I691" i="4"/>
  <c r="J692" i="4"/>
  <c r="N691" i="4"/>
  <c r="W686" i="2"/>
  <c r="AF587" i="2"/>
  <c r="AB586" i="2"/>
  <c r="R691" i="4"/>
  <c r="O690" i="4"/>
  <c r="AA689" i="4"/>
  <c r="X690" i="2"/>
  <c r="AC688" i="2"/>
  <c r="S688" i="2"/>
  <c r="T688" i="2" s="1"/>
  <c r="W687" i="2" s="1"/>
  <c r="AF480" i="3"/>
  <c r="AB479" i="3"/>
  <c r="X690" i="3"/>
  <c r="T688" i="4" l="1"/>
  <c r="W686" i="4"/>
  <c r="AF586" i="4"/>
  <c r="AB585" i="4"/>
  <c r="AF585" i="4" s="1"/>
  <c r="X691" i="4"/>
  <c r="R692" i="2"/>
  <c r="O691" i="2"/>
  <c r="AA690" i="2"/>
  <c r="Q690" i="3"/>
  <c r="AC689" i="2"/>
  <c r="S689" i="2"/>
  <c r="AC689" i="4"/>
  <c r="S689" i="4"/>
  <c r="T689" i="4" s="1"/>
  <c r="J693" i="4"/>
  <c r="N692" i="4"/>
  <c r="M692" i="4"/>
  <c r="Z691" i="4" s="1"/>
  <c r="L692" i="4"/>
  <c r="K692" i="4"/>
  <c r="I692" i="4"/>
  <c r="Q690" i="4"/>
  <c r="W687" i="4"/>
  <c r="I692" i="3"/>
  <c r="J693" i="3"/>
  <c r="N692" i="3"/>
  <c r="L692" i="3"/>
  <c r="X692" i="3" s="1"/>
  <c r="M692" i="3"/>
  <c r="Z691" i="3" s="1"/>
  <c r="K692" i="3"/>
  <c r="AC689" i="3"/>
  <c r="S689" i="3"/>
  <c r="T689" i="3" s="1"/>
  <c r="R692" i="4"/>
  <c r="O691" i="4"/>
  <c r="AA690" i="4"/>
  <c r="T688" i="3"/>
  <c r="L692" i="2"/>
  <c r="I692" i="2"/>
  <c r="J693" i="2"/>
  <c r="N692" i="2"/>
  <c r="M692" i="2"/>
  <c r="Z691" i="2" s="1"/>
  <c r="K692" i="2"/>
  <c r="AF479" i="3"/>
  <c r="AB478" i="3"/>
  <c r="AF586" i="2"/>
  <c r="AB585" i="2"/>
  <c r="AF585" i="2" s="1"/>
  <c r="X691" i="2"/>
  <c r="X692" i="2" s="1"/>
  <c r="Q690" i="2"/>
  <c r="R692" i="3"/>
  <c r="O691" i="3"/>
  <c r="AA690" i="3"/>
  <c r="R693" i="4" l="1"/>
  <c r="O692" i="4"/>
  <c r="AA691" i="4"/>
  <c r="AC690" i="3"/>
  <c r="S690" i="3"/>
  <c r="T690" i="3" s="1"/>
  <c r="W689" i="3" s="1"/>
  <c r="J694" i="2"/>
  <c r="M693" i="2"/>
  <c r="L693" i="2"/>
  <c r="K693" i="2"/>
  <c r="I693" i="2"/>
  <c r="N693" i="2"/>
  <c r="AC690" i="4"/>
  <c r="S690" i="4"/>
  <c r="Q691" i="2"/>
  <c r="R693" i="3"/>
  <c r="O692" i="3"/>
  <c r="AA691" i="3"/>
  <c r="T689" i="2"/>
  <c r="R693" i="2"/>
  <c r="O692" i="2"/>
  <c r="AA691" i="2"/>
  <c r="W688" i="3"/>
  <c r="W687" i="3"/>
  <c r="K693" i="4"/>
  <c r="I693" i="4"/>
  <c r="J694" i="4"/>
  <c r="N693" i="4"/>
  <c r="M693" i="4"/>
  <c r="Z692" i="4" s="1"/>
  <c r="L693" i="4"/>
  <c r="W688" i="4"/>
  <c r="AF478" i="3"/>
  <c r="AB477" i="3"/>
  <c r="X692" i="4"/>
  <c r="Q691" i="3"/>
  <c r="Z692" i="2"/>
  <c r="Q691" i="4"/>
  <c r="AC690" i="2"/>
  <c r="S690" i="2"/>
  <c r="T690" i="2" s="1"/>
  <c r="M693" i="3"/>
  <c r="Z692" i="3" s="1"/>
  <c r="L693" i="3"/>
  <c r="X693" i="3" s="1"/>
  <c r="K693" i="3"/>
  <c r="I693" i="3"/>
  <c r="J694" i="3"/>
  <c r="N693" i="3"/>
  <c r="T690" i="4" l="1"/>
  <c r="X693" i="4"/>
  <c r="N694" i="4"/>
  <c r="M694" i="4"/>
  <c r="Z693" i="4" s="1"/>
  <c r="L694" i="4"/>
  <c r="K694" i="4"/>
  <c r="J695" i="4"/>
  <c r="I694" i="4"/>
  <c r="Q692" i="3"/>
  <c r="Q692" i="2"/>
  <c r="R694" i="2"/>
  <c r="O693" i="2"/>
  <c r="AA692" i="2"/>
  <c r="Q692" i="4"/>
  <c r="R694" i="4"/>
  <c r="O693" i="4"/>
  <c r="AA692" i="4"/>
  <c r="AC691" i="2"/>
  <c r="S691" i="2"/>
  <c r="T691" i="2" s="1"/>
  <c r="J695" i="2"/>
  <c r="N694" i="2"/>
  <c r="X694" i="2" s="1"/>
  <c r="M694" i="2"/>
  <c r="Z693" i="2" s="1"/>
  <c r="L694" i="2"/>
  <c r="K694" i="2"/>
  <c r="I694" i="2"/>
  <c r="R694" i="3"/>
  <c r="O693" i="3"/>
  <c r="AA692" i="3"/>
  <c r="X693" i="2"/>
  <c r="J695" i="3"/>
  <c r="N694" i="3"/>
  <c r="M694" i="3"/>
  <c r="Z693" i="3" s="1"/>
  <c r="L694" i="3"/>
  <c r="K694" i="3"/>
  <c r="I694" i="3"/>
  <c r="AF477" i="3"/>
  <c r="AB476" i="3"/>
  <c r="AC691" i="3"/>
  <c r="S691" i="3"/>
  <c r="AC691" i="4"/>
  <c r="S691" i="4"/>
  <c r="T691" i="4" s="1"/>
  <c r="W690" i="4" s="1"/>
  <c r="W689" i="2"/>
  <c r="W688" i="2"/>
  <c r="W689" i="4" l="1"/>
  <c r="AC692" i="4"/>
  <c r="S692" i="4"/>
  <c r="T692" i="4" s="1"/>
  <c r="W691" i="4" s="1"/>
  <c r="R695" i="3"/>
  <c r="O694" i="3"/>
  <c r="AA693" i="3"/>
  <c r="AC692" i="3"/>
  <c r="S692" i="3"/>
  <c r="T692" i="3" s="1"/>
  <c r="J696" i="4"/>
  <c r="N695" i="4"/>
  <c r="M695" i="4"/>
  <c r="Z694" i="4" s="1"/>
  <c r="L695" i="4"/>
  <c r="K695" i="4"/>
  <c r="I695" i="4"/>
  <c r="R695" i="4"/>
  <c r="O694" i="4"/>
  <c r="AA693" i="4"/>
  <c r="Z694" i="3"/>
  <c r="M695" i="2"/>
  <c r="K695" i="2"/>
  <c r="I695" i="2"/>
  <c r="J696" i="2"/>
  <c r="N695" i="2"/>
  <c r="X695" i="2" s="1"/>
  <c r="L695" i="2"/>
  <c r="Q693" i="2"/>
  <c r="X694" i="4"/>
  <c r="T691" i="3"/>
  <c r="Q693" i="3"/>
  <c r="K695" i="3"/>
  <c r="I695" i="3"/>
  <c r="J696" i="3"/>
  <c r="M695" i="3"/>
  <c r="N695" i="3"/>
  <c r="L695" i="3"/>
  <c r="R695" i="2"/>
  <c r="O694" i="2"/>
  <c r="AA693" i="2"/>
  <c r="AF476" i="3"/>
  <c r="AB475" i="3"/>
  <c r="X694" i="3"/>
  <c r="Z694" i="2"/>
  <c r="Q693" i="4"/>
  <c r="AC692" i="2"/>
  <c r="S692" i="2"/>
  <c r="T692" i="2" s="1"/>
  <c r="W691" i="2" s="1"/>
  <c r="W690" i="2"/>
  <c r="W691" i="3" l="1"/>
  <c r="W690" i="3"/>
  <c r="R696" i="4"/>
  <c r="O695" i="4"/>
  <c r="AA694" i="4"/>
  <c r="AC693" i="2"/>
  <c r="S693" i="2"/>
  <c r="T693" i="2" s="1"/>
  <c r="N696" i="2"/>
  <c r="M696" i="2"/>
  <c r="Z695" i="2" s="1"/>
  <c r="L696" i="2"/>
  <c r="K696" i="2"/>
  <c r="I696" i="2"/>
  <c r="J697" i="2"/>
  <c r="R696" i="3"/>
  <c r="O695" i="3"/>
  <c r="AA694" i="3"/>
  <c r="Q694" i="4"/>
  <c r="N696" i="3"/>
  <c r="M696" i="3"/>
  <c r="Z695" i="3" s="1"/>
  <c r="L696" i="3"/>
  <c r="K696" i="3"/>
  <c r="I696" i="3"/>
  <c r="J697" i="3"/>
  <c r="X695" i="3"/>
  <c r="Q694" i="2"/>
  <c r="AF475" i="3"/>
  <c r="AB474" i="3"/>
  <c r="R696" i="2"/>
  <c r="O695" i="2"/>
  <c r="AA694" i="2"/>
  <c r="K696" i="4"/>
  <c r="I696" i="4"/>
  <c r="L696" i="4"/>
  <c r="J697" i="4"/>
  <c r="N696" i="4"/>
  <c r="X696" i="4" s="1"/>
  <c r="M696" i="4"/>
  <c r="Z695" i="4" s="1"/>
  <c r="Q694" i="3"/>
  <c r="AC693" i="4"/>
  <c r="S693" i="4"/>
  <c r="AC693" i="3"/>
  <c r="S693" i="3"/>
  <c r="T693" i="3" s="1"/>
  <c r="X695" i="4"/>
  <c r="T693" i="4" l="1"/>
  <c r="AC694" i="3"/>
  <c r="S694" i="3"/>
  <c r="W692" i="3"/>
  <c r="R697" i="3"/>
  <c r="O696" i="3"/>
  <c r="AA695" i="3"/>
  <c r="Q695" i="3"/>
  <c r="AF474" i="3"/>
  <c r="AB473" i="3"/>
  <c r="W692" i="2"/>
  <c r="R697" i="2"/>
  <c r="O696" i="2"/>
  <c r="AA695" i="2"/>
  <c r="R697" i="4"/>
  <c r="O696" i="4"/>
  <c r="AA695" i="4"/>
  <c r="I697" i="3"/>
  <c r="J698" i="3"/>
  <c r="N697" i="3"/>
  <c r="M697" i="3"/>
  <c r="Z696" i="3" s="1"/>
  <c r="K697" i="3"/>
  <c r="L697" i="3"/>
  <c r="X697" i="3" s="1"/>
  <c r="K697" i="2"/>
  <c r="I697" i="2"/>
  <c r="X697" i="2"/>
  <c r="J698" i="2"/>
  <c r="N697" i="2"/>
  <c r="M697" i="2"/>
  <c r="Z696" i="2" s="1"/>
  <c r="L697" i="2"/>
  <c r="N697" i="4"/>
  <c r="M697" i="4"/>
  <c r="Z696" i="4" s="1"/>
  <c r="L697" i="4"/>
  <c r="K697" i="4"/>
  <c r="I697" i="4"/>
  <c r="J698" i="4"/>
  <c r="Q695" i="2"/>
  <c r="X696" i="2"/>
  <c r="Q695" i="4"/>
  <c r="AC694" i="2"/>
  <c r="S694" i="2"/>
  <c r="T694" i="2" s="1"/>
  <c r="X696" i="3"/>
  <c r="AC694" i="4"/>
  <c r="S694" i="4"/>
  <c r="T694" i="4" s="1"/>
  <c r="X697" i="4" l="1"/>
  <c r="W692" i="4"/>
  <c r="N698" i="2"/>
  <c r="L698" i="2"/>
  <c r="K698" i="2"/>
  <c r="I698" i="2"/>
  <c r="J699" i="2"/>
  <c r="M698" i="2"/>
  <c r="Z697" i="2" s="1"/>
  <c r="Q696" i="4"/>
  <c r="AC695" i="2"/>
  <c r="S695" i="2"/>
  <c r="L698" i="3"/>
  <c r="X698" i="3" s="1"/>
  <c r="K698" i="3"/>
  <c r="I698" i="3"/>
  <c r="N698" i="3"/>
  <c r="J699" i="3"/>
  <c r="M698" i="3"/>
  <c r="Z697" i="3" s="1"/>
  <c r="T694" i="3"/>
  <c r="AC695" i="3"/>
  <c r="S695" i="3"/>
  <c r="T695" i="3" s="1"/>
  <c r="W693" i="4"/>
  <c r="Q696" i="2"/>
  <c r="Q696" i="3"/>
  <c r="R698" i="4"/>
  <c r="O697" i="4"/>
  <c r="AA696" i="4"/>
  <c r="R698" i="3"/>
  <c r="O697" i="3"/>
  <c r="AA696" i="3"/>
  <c r="AC695" i="4"/>
  <c r="S695" i="4"/>
  <c r="AF473" i="3"/>
  <c r="AB472" i="3"/>
  <c r="R698" i="2"/>
  <c r="O697" i="2"/>
  <c r="AA696" i="2"/>
  <c r="I698" i="4"/>
  <c r="J699" i="4"/>
  <c r="N698" i="4"/>
  <c r="M698" i="4"/>
  <c r="Z697" i="4" s="1"/>
  <c r="L698" i="4"/>
  <c r="K698" i="4"/>
  <c r="W693" i="2"/>
  <c r="T695" i="4" l="1"/>
  <c r="X698" i="4"/>
  <c r="AC696" i="2"/>
  <c r="S696" i="2"/>
  <c r="T696" i="2" s="1"/>
  <c r="W694" i="3"/>
  <c r="W693" i="3"/>
  <c r="L699" i="4"/>
  <c r="K699" i="4"/>
  <c r="I699" i="4"/>
  <c r="N699" i="4"/>
  <c r="M699" i="4"/>
  <c r="Z698" i="4" s="1"/>
  <c r="J700" i="4"/>
  <c r="Q697" i="4"/>
  <c r="AC696" i="4"/>
  <c r="S696" i="4"/>
  <c r="T696" i="4" s="1"/>
  <c r="Q697" i="2"/>
  <c r="AF472" i="3"/>
  <c r="AB471" i="3"/>
  <c r="J700" i="3"/>
  <c r="N699" i="3"/>
  <c r="M699" i="3"/>
  <c r="Z698" i="3" s="1"/>
  <c r="L699" i="3"/>
  <c r="K699" i="3"/>
  <c r="I699" i="3"/>
  <c r="X699" i="3"/>
  <c r="R699" i="2"/>
  <c r="O698" i="2"/>
  <c r="AA697" i="2"/>
  <c r="R699" i="4"/>
  <c r="O698" i="4"/>
  <c r="AA697" i="4"/>
  <c r="AC696" i="3"/>
  <c r="S696" i="3"/>
  <c r="T696" i="3" s="1"/>
  <c r="W695" i="3"/>
  <c r="R699" i="3"/>
  <c r="O698" i="3"/>
  <c r="AA697" i="3"/>
  <c r="T695" i="2"/>
  <c r="I699" i="2"/>
  <c r="J700" i="2"/>
  <c r="N699" i="2"/>
  <c r="M699" i="2"/>
  <c r="Z698" i="2" s="1"/>
  <c r="L699" i="2"/>
  <c r="X699" i="2" s="1"/>
  <c r="K699" i="2"/>
  <c r="Q697" i="3"/>
  <c r="W694" i="4"/>
  <c r="X698" i="2"/>
  <c r="X699" i="4" l="1"/>
  <c r="L700" i="2"/>
  <c r="X700" i="2" s="1"/>
  <c r="I700" i="2"/>
  <c r="J701" i="2"/>
  <c r="N700" i="2"/>
  <c r="M700" i="2"/>
  <c r="Z699" i="2" s="1"/>
  <c r="K700" i="2"/>
  <c r="AC697" i="2"/>
  <c r="S697" i="2"/>
  <c r="T697" i="2" s="1"/>
  <c r="Q698" i="4"/>
  <c r="J701" i="4"/>
  <c r="N700" i="4"/>
  <c r="M700" i="4"/>
  <c r="Z699" i="4" s="1"/>
  <c r="L700" i="4"/>
  <c r="K700" i="4"/>
  <c r="I700" i="4"/>
  <c r="I700" i="3"/>
  <c r="X700" i="3"/>
  <c r="J701" i="3"/>
  <c r="N700" i="3"/>
  <c r="L700" i="3"/>
  <c r="K700" i="3"/>
  <c r="M700" i="3"/>
  <c r="Z699" i="3" s="1"/>
  <c r="W695" i="4"/>
  <c r="AC697" i="3"/>
  <c r="S697" i="3"/>
  <c r="T697" i="3" s="1"/>
  <c r="AF471" i="3"/>
  <c r="AB470" i="3"/>
  <c r="R700" i="4"/>
  <c r="O699" i="4"/>
  <c r="AA698" i="4"/>
  <c r="Q698" i="2"/>
  <c r="R700" i="2"/>
  <c r="O699" i="2"/>
  <c r="AA698" i="2"/>
  <c r="W695" i="2"/>
  <c r="W694" i="2"/>
  <c r="Q698" i="3"/>
  <c r="R700" i="3"/>
  <c r="O699" i="3"/>
  <c r="AA698" i="3"/>
  <c r="AC697" i="4"/>
  <c r="S697" i="4"/>
  <c r="T697" i="4" s="1"/>
  <c r="AC698" i="2" l="1"/>
  <c r="S698" i="2"/>
  <c r="T698" i="2" s="1"/>
  <c r="AC698" i="4"/>
  <c r="S698" i="4"/>
  <c r="J702" i="2"/>
  <c r="M701" i="2"/>
  <c r="Z700" i="2" s="1"/>
  <c r="L701" i="2"/>
  <c r="X701" i="2" s="1"/>
  <c r="K701" i="2"/>
  <c r="I701" i="2"/>
  <c r="N701" i="2"/>
  <c r="Q699" i="4"/>
  <c r="R701" i="4"/>
  <c r="O700" i="4"/>
  <c r="AA699" i="4"/>
  <c r="AF470" i="3"/>
  <c r="AB469" i="3"/>
  <c r="W697" i="2"/>
  <c r="Q699" i="2"/>
  <c r="R701" i="3"/>
  <c r="O700" i="3"/>
  <c r="AA699" i="3"/>
  <c r="R701" i="2"/>
  <c r="O700" i="2"/>
  <c r="AA699" i="2"/>
  <c r="Q699" i="3"/>
  <c r="M701" i="3"/>
  <c r="Z700" i="3" s="1"/>
  <c r="L701" i="3"/>
  <c r="K701" i="3"/>
  <c r="I701" i="3"/>
  <c r="J702" i="3"/>
  <c r="N701" i="3"/>
  <c r="X701" i="3" s="1"/>
  <c r="W696" i="3"/>
  <c r="W696" i="4"/>
  <c r="AC698" i="3"/>
  <c r="S698" i="3"/>
  <c r="T698" i="3" s="1"/>
  <c r="X700" i="4"/>
  <c r="I701" i="4"/>
  <c r="J702" i="4"/>
  <c r="K701" i="4"/>
  <c r="N701" i="4"/>
  <c r="M701" i="4"/>
  <c r="Z700" i="4" s="1"/>
  <c r="L701" i="4"/>
  <c r="W696" i="2"/>
  <c r="T698" i="4" l="1"/>
  <c r="AC699" i="4"/>
  <c r="S699" i="4"/>
  <c r="T699" i="4" s="1"/>
  <c r="Q700" i="3"/>
  <c r="AF469" i="3"/>
  <c r="AB468" i="3"/>
  <c r="M702" i="4"/>
  <c r="Z701" i="4" s="1"/>
  <c r="L702" i="4"/>
  <c r="K702" i="4"/>
  <c r="I702" i="4"/>
  <c r="J703" i="4"/>
  <c r="N702" i="4"/>
  <c r="AC699" i="3"/>
  <c r="S699" i="3"/>
  <c r="T699" i="3" s="1"/>
  <c r="W698" i="3" s="1"/>
  <c r="R702" i="4"/>
  <c r="O701" i="4"/>
  <c r="AA700" i="4"/>
  <c r="J703" i="3"/>
  <c r="N702" i="3"/>
  <c r="M702" i="3"/>
  <c r="Z701" i="3" s="1"/>
  <c r="L702" i="3"/>
  <c r="K702" i="3"/>
  <c r="I702" i="3"/>
  <c r="X701" i="4"/>
  <c r="J703" i="2"/>
  <c r="N702" i="2"/>
  <c r="M702" i="2"/>
  <c r="Z701" i="2" s="1"/>
  <c r="L702" i="2"/>
  <c r="X702" i="2" s="1"/>
  <c r="K702" i="2"/>
  <c r="I702" i="2"/>
  <c r="W697" i="3"/>
  <c r="R702" i="3"/>
  <c r="O701" i="3"/>
  <c r="AA700" i="3"/>
  <c r="Q700" i="2"/>
  <c r="AC699" i="2"/>
  <c r="S699" i="2"/>
  <c r="T699" i="2" s="1"/>
  <c r="Q700" i="4"/>
  <c r="R702" i="2"/>
  <c r="O701" i="2"/>
  <c r="AA700" i="2"/>
  <c r="W697" i="4" l="1"/>
  <c r="X702" i="4"/>
  <c r="Q701" i="3"/>
  <c r="W698" i="4"/>
  <c r="M703" i="2"/>
  <c r="Z702" i="2" s="1"/>
  <c r="K703" i="2"/>
  <c r="I703" i="2"/>
  <c r="X703" i="2"/>
  <c r="J704" i="2"/>
  <c r="N703" i="2"/>
  <c r="L703" i="2"/>
  <c r="K703" i="3"/>
  <c r="I703" i="3"/>
  <c r="J704" i="3"/>
  <c r="N703" i="3"/>
  <c r="M703" i="3"/>
  <c r="Z702" i="3" s="1"/>
  <c r="L703" i="3"/>
  <c r="X703" i="3" s="1"/>
  <c r="J704" i="4"/>
  <c r="N703" i="4"/>
  <c r="M703" i="4"/>
  <c r="Z702" i="4" s="1"/>
  <c r="L703" i="4"/>
  <c r="I703" i="4"/>
  <c r="K703" i="4"/>
  <c r="X702" i="3"/>
  <c r="AC700" i="3"/>
  <c r="S700" i="3"/>
  <c r="AC700" i="4"/>
  <c r="S700" i="4"/>
  <c r="T700" i="4" s="1"/>
  <c r="R703" i="2"/>
  <c r="O702" i="2"/>
  <c r="AA701" i="2"/>
  <c r="Q701" i="4"/>
  <c r="R703" i="3"/>
  <c r="O702" i="3"/>
  <c r="AA701" i="3"/>
  <c r="AC700" i="2"/>
  <c r="S700" i="2"/>
  <c r="T700" i="2" s="1"/>
  <c r="Q701" i="2"/>
  <c r="O702" i="4"/>
  <c r="R703" i="4"/>
  <c r="AA701" i="4"/>
  <c r="AF468" i="3"/>
  <c r="AB467" i="3"/>
  <c r="W698" i="2"/>
  <c r="W699" i="4" l="1"/>
  <c r="Q702" i="3"/>
  <c r="N704" i="3"/>
  <c r="M704" i="3"/>
  <c r="L704" i="3"/>
  <c r="K704" i="3"/>
  <c r="I704" i="3"/>
  <c r="X704" i="3"/>
  <c r="J705" i="3"/>
  <c r="Q702" i="4"/>
  <c r="W700" i="2"/>
  <c r="N704" i="2"/>
  <c r="M704" i="2"/>
  <c r="Z703" i="2" s="1"/>
  <c r="L704" i="2"/>
  <c r="K704" i="2"/>
  <c r="Z704" i="2"/>
  <c r="I704" i="2"/>
  <c r="J705" i="2"/>
  <c r="W699" i="2"/>
  <c r="R704" i="3"/>
  <c r="O703" i="3"/>
  <c r="AA702" i="3"/>
  <c r="AC701" i="3"/>
  <c r="S701" i="3"/>
  <c r="T701" i="3" s="1"/>
  <c r="AC701" i="2"/>
  <c r="S701" i="2"/>
  <c r="T701" i="2" s="1"/>
  <c r="AF467" i="3"/>
  <c r="AB466" i="3"/>
  <c r="T700" i="3"/>
  <c r="AC701" i="4"/>
  <c r="S701" i="4"/>
  <c r="K704" i="4"/>
  <c r="I704" i="4"/>
  <c r="N704" i="4"/>
  <c r="J705" i="4"/>
  <c r="M704" i="4"/>
  <c r="Z703" i="4" s="1"/>
  <c r="L704" i="4"/>
  <c r="Z703" i="3"/>
  <c r="R704" i="4"/>
  <c r="O703" i="4"/>
  <c r="AA702" i="4"/>
  <c r="Q702" i="2"/>
  <c r="X703" i="4"/>
  <c r="R704" i="2"/>
  <c r="O703" i="2"/>
  <c r="AA702" i="2"/>
  <c r="T701" i="4" l="1"/>
  <c r="X704" i="4"/>
  <c r="I705" i="3"/>
  <c r="J706" i="3"/>
  <c r="N705" i="3"/>
  <c r="M705" i="3"/>
  <c r="Z704" i="3" s="1"/>
  <c r="L705" i="3"/>
  <c r="K705" i="3"/>
  <c r="Q703" i="4"/>
  <c r="AC702" i="4"/>
  <c r="S702" i="4"/>
  <c r="T702" i="4" s="1"/>
  <c r="W701" i="4" s="1"/>
  <c r="R705" i="2"/>
  <c r="O704" i="2"/>
  <c r="AA703" i="2"/>
  <c r="AC702" i="3"/>
  <c r="S702" i="3"/>
  <c r="T702" i="3" s="1"/>
  <c r="Q703" i="2"/>
  <c r="W701" i="2"/>
  <c r="X704" i="2"/>
  <c r="AC702" i="2"/>
  <c r="S702" i="2"/>
  <c r="T702" i="2" s="1"/>
  <c r="N705" i="4"/>
  <c r="M705" i="4"/>
  <c r="Z704" i="4" s="1"/>
  <c r="L705" i="4"/>
  <c r="J706" i="4"/>
  <c r="K705" i="4"/>
  <c r="I705" i="4"/>
  <c r="W700" i="3"/>
  <c r="W699" i="3"/>
  <c r="K705" i="2"/>
  <c r="I705" i="2"/>
  <c r="J706" i="2"/>
  <c r="N705" i="2"/>
  <c r="M705" i="2"/>
  <c r="L705" i="2"/>
  <c r="X705" i="2" s="1"/>
  <c r="AF466" i="3"/>
  <c r="AB465" i="3"/>
  <c r="O704" i="4"/>
  <c r="R705" i="4"/>
  <c r="AA703" i="4"/>
  <c r="Q703" i="3"/>
  <c r="R705" i="3"/>
  <c r="O704" i="3"/>
  <c r="AA703" i="3"/>
  <c r="W700" i="4" l="1"/>
  <c r="R706" i="3"/>
  <c r="O705" i="3"/>
  <c r="AA704" i="3"/>
  <c r="AC703" i="3"/>
  <c r="S703" i="3"/>
  <c r="T703" i="3" s="1"/>
  <c r="W702" i="3" s="1"/>
  <c r="O705" i="4"/>
  <c r="R706" i="4"/>
  <c r="AA704" i="4"/>
  <c r="Q704" i="4"/>
  <c r="AF704" i="4"/>
  <c r="Q704" i="3"/>
  <c r="W701" i="3"/>
  <c r="X705" i="4"/>
  <c r="L706" i="3"/>
  <c r="K706" i="3"/>
  <c r="I706" i="3"/>
  <c r="J707" i="3"/>
  <c r="N706" i="3"/>
  <c r="X706" i="3" s="1"/>
  <c r="M706" i="3"/>
  <c r="Z705" i="3" s="1"/>
  <c r="N706" i="2"/>
  <c r="L706" i="2"/>
  <c r="K706" i="2"/>
  <c r="I706" i="2"/>
  <c r="M706" i="2"/>
  <c r="Z705" i="2" s="1"/>
  <c r="J707" i="2"/>
  <c r="R706" i="2"/>
  <c r="O705" i="2"/>
  <c r="AA704" i="2"/>
  <c r="I706" i="4"/>
  <c r="N706" i="4"/>
  <c r="M706" i="4"/>
  <c r="Z705" i="4" s="1"/>
  <c r="J707" i="4"/>
  <c r="L706" i="4"/>
  <c r="K706" i="4"/>
  <c r="Q704" i="2"/>
  <c r="AF704" i="2"/>
  <c r="X705" i="3"/>
  <c r="AF465" i="3"/>
  <c r="AB464" i="3"/>
  <c r="AC703" i="2"/>
  <c r="S703" i="2"/>
  <c r="T703" i="2" s="1"/>
  <c r="AC703" i="4"/>
  <c r="S703" i="4"/>
  <c r="T703" i="4" s="1"/>
  <c r="W702" i="4" s="1"/>
  <c r="X706" i="4" l="1"/>
  <c r="Q705" i="2"/>
  <c r="AF705" i="2"/>
  <c r="AD704" i="4"/>
  <c r="AC704" i="4"/>
  <c r="AB704" i="4"/>
  <c r="S704" i="4"/>
  <c r="T704" i="4" s="1"/>
  <c r="I707" i="2"/>
  <c r="J708" i="2"/>
  <c r="N707" i="2"/>
  <c r="M707" i="2"/>
  <c r="Z706" i="2" s="1"/>
  <c r="L707" i="2"/>
  <c r="K707" i="2"/>
  <c r="J708" i="3"/>
  <c r="N707" i="3"/>
  <c r="M707" i="3"/>
  <c r="Z706" i="3" s="1"/>
  <c r="L707" i="3"/>
  <c r="K707" i="3"/>
  <c r="I707" i="3"/>
  <c r="AC704" i="3"/>
  <c r="S704" i="3"/>
  <c r="Q705" i="3"/>
  <c r="AD704" i="2"/>
  <c r="AC704" i="2"/>
  <c r="S704" i="2"/>
  <c r="T704" i="2" s="1"/>
  <c r="W703" i="2" s="1"/>
  <c r="AB704" i="2"/>
  <c r="R707" i="2"/>
  <c r="O706" i="2"/>
  <c r="AA705" i="2"/>
  <c r="Q705" i="4"/>
  <c r="AF705" i="4"/>
  <c r="L707" i="4"/>
  <c r="N707" i="4"/>
  <c r="M707" i="4"/>
  <c r="Z706" i="4" s="1"/>
  <c r="K707" i="4"/>
  <c r="I707" i="4"/>
  <c r="J708" i="4"/>
  <c r="W702" i="2"/>
  <c r="X706" i="2"/>
  <c r="X707" i="2" s="1"/>
  <c r="R707" i="3"/>
  <c r="O706" i="3"/>
  <c r="AA705" i="3"/>
  <c r="AF464" i="3"/>
  <c r="AB463" i="3"/>
  <c r="R707" i="4"/>
  <c r="O706" i="4"/>
  <c r="AA705" i="4"/>
  <c r="W703" i="4" l="1"/>
  <c r="AB703" i="4"/>
  <c r="AD703" i="4"/>
  <c r="AD702" i="4" s="1"/>
  <c r="AD701" i="4" s="1"/>
  <c r="AD700" i="4" s="1"/>
  <c r="AD699" i="4" s="1"/>
  <c r="AD698" i="4" s="1"/>
  <c r="AD697" i="4" s="1"/>
  <c r="AD696" i="4" s="1"/>
  <c r="AD695" i="4" s="1"/>
  <c r="AD694" i="4" s="1"/>
  <c r="AD693" i="4" s="1"/>
  <c r="AD692" i="4" s="1"/>
  <c r="AD691" i="4" s="1"/>
  <c r="AD690" i="4" s="1"/>
  <c r="AD689" i="4" s="1"/>
  <c r="AD688" i="4" s="1"/>
  <c r="AD687" i="4" s="1"/>
  <c r="AD686" i="4" s="1"/>
  <c r="AD685" i="4" s="1"/>
  <c r="AD684" i="4" s="1"/>
  <c r="AD683" i="4" s="1"/>
  <c r="AD682" i="4" s="1"/>
  <c r="AD681" i="4" s="1"/>
  <c r="AD680" i="4" s="1"/>
  <c r="AD679" i="4" s="1"/>
  <c r="AD678" i="4" s="1"/>
  <c r="AD677" i="4" s="1"/>
  <c r="AD676" i="4" s="1"/>
  <c r="AD675" i="4" s="1"/>
  <c r="AD674" i="4" s="1"/>
  <c r="AD673" i="4" s="1"/>
  <c r="AD672" i="4" s="1"/>
  <c r="AD671" i="4" s="1"/>
  <c r="AD670" i="4" s="1"/>
  <c r="AD669" i="4" s="1"/>
  <c r="AD668" i="4" s="1"/>
  <c r="AD667" i="4" s="1"/>
  <c r="AD666" i="4" s="1"/>
  <c r="AD665" i="4" s="1"/>
  <c r="AD664" i="4" s="1"/>
  <c r="AD663" i="4" s="1"/>
  <c r="AD662" i="4" s="1"/>
  <c r="AD661" i="4" s="1"/>
  <c r="AD660" i="4" s="1"/>
  <c r="AD659" i="4" s="1"/>
  <c r="AD658" i="4" s="1"/>
  <c r="AD657" i="4" s="1"/>
  <c r="AD656" i="4" s="1"/>
  <c r="AD655" i="4" s="1"/>
  <c r="AD654" i="4" s="1"/>
  <c r="AD653" i="4" s="1"/>
  <c r="AD652" i="4" s="1"/>
  <c r="X707" i="4"/>
  <c r="T704" i="3"/>
  <c r="Q706" i="2"/>
  <c r="AF706" i="2"/>
  <c r="AD705" i="2"/>
  <c r="AC705" i="2"/>
  <c r="S705" i="2"/>
  <c r="T705" i="2" s="1"/>
  <c r="AB705" i="2"/>
  <c r="AF463" i="3"/>
  <c r="AB462" i="3"/>
  <c r="AD705" i="4"/>
  <c r="AC705" i="4"/>
  <c r="S705" i="4"/>
  <c r="T705" i="4" s="1"/>
  <c r="AB705" i="4"/>
  <c r="R708" i="3"/>
  <c r="O707" i="3"/>
  <c r="AA706" i="3"/>
  <c r="R708" i="2"/>
  <c r="O707" i="2"/>
  <c r="AA706" i="2"/>
  <c r="AB703" i="2"/>
  <c r="X707" i="3"/>
  <c r="AC705" i="3"/>
  <c r="S705" i="3"/>
  <c r="T705" i="3" s="1"/>
  <c r="R708" i="4"/>
  <c r="O707" i="4"/>
  <c r="AA706" i="4"/>
  <c r="AD703" i="2"/>
  <c r="AD702" i="2" s="1"/>
  <c r="AD701" i="2" s="1"/>
  <c r="AD700" i="2" s="1"/>
  <c r="AD699" i="2" s="1"/>
  <c r="AD698" i="2" s="1"/>
  <c r="AD697" i="2" s="1"/>
  <c r="AD696" i="2" s="1"/>
  <c r="AD695" i="2" s="1"/>
  <c r="AD694" i="2" s="1"/>
  <c r="AD693" i="2" s="1"/>
  <c r="AD692" i="2" s="1"/>
  <c r="AD691" i="2" s="1"/>
  <c r="AD690" i="2" s="1"/>
  <c r="AD689" i="2" s="1"/>
  <c r="AD688" i="2" s="1"/>
  <c r="AD687" i="2" s="1"/>
  <c r="AD686" i="2" s="1"/>
  <c r="AD685" i="2" s="1"/>
  <c r="AD684" i="2" s="1"/>
  <c r="AD683" i="2" s="1"/>
  <c r="AD682" i="2" s="1"/>
  <c r="AD681" i="2" s="1"/>
  <c r="AD680" i="2" s="1"/>
  <c r="AD679" i="2" s="1"/>
  <c r="AD678" i="2" s="1"/>
  <c r="AD677" i="2" s="1"/>
  <c r="AD676" i="2" s="1"/>
  <c r="AD675" i="2" s="1"/>
  <c r="AD674" i="2" s="1"/>
  <c r="AD673" i="2" s="1"/>
  <c r="AD672" i="2" s="1"/>
  <c r="AD671" i="2" s="1"/>
  <c r="AD670" i="2" s="1"/>
  <c r="AD669" i="2" s="1"/>
  <c r="AD668" i="2" s="1"/>
  <c r="AD667" i="2" s="1"/>
  <c r="AD666" i="2" s="1"/>
  <c r="AD665" i="2" s="1"/>
  <c r="AD664" i="2" s="1"/>
  <c r="AD663" i="2" s="1"/>
  <c r="AD662" i="2" s="1"/>
  <c r="AD661" i="2" s="1"/>
  <c r="AD660" i="2" s="1"/>
  <c r="AD659" i="2" s="1"/>
  <c r="AD658" i="2" s="1"/>
  <c r="AD657" i="2" s="1"/>
  <c r="AD656" i="2" s="1"/>
  <c r="AD655" i="2" s="1"/>
  <c r="AD654" i="2" s="1"/>
  <c r="AD653" i="2" s="1"/>
  <c r="AD652" i="2" s="1"/>
  <c r="Q706" i="4"/>
  <c r="AF706" i="4"/>
  <c r="Q706" i="3"/>
  <c r="J709" i="4"/>
  <c r="M708" i="4"/>
  <c r="Z707" i="4" s="1"/>
  <c r="N708" i="4"/>
  <c r="L708" i="4"/>
  <c r="K708" i="4"/>
  <c r="I708" i="4"/>
  <c r="I708" i="3"/>
  <c r="J709" i="3"/>
  <c r="N708" i="3"/>
  <c r="X708" i="3" s="1"/>
  <c r="M708" i="3"/>
  <c r="Z707" i="3" s="1"/>
  <c r="L708" i="3"/>
  <c r="K708" i="3"/>
  <c r="L708" i="2"/>
  <c r="I708" i="2"/>
  <c r="J709" i="2"/>
  <c r="N708" i="2"/>
  <c r="M708" i="2"/>
  <c r="Z707" i="2" s="1"/>
  <c r="K708" i="2"/>
  <c r="AF703" i="4" l="1"/>
  <c r="AB702" i="4"/>
  <c r="X708" i="4"/>
  <c r="AC706" i="3"/>
  <c r="S706" i="3"/>
  <c r="T706" i="3" s="1"/>
  <c r="W705" i="3" s="1"/>
  <c r="Q707" i="3"/>
  <c r="AD706" i="4"/>
  <c r="AC706" i="4"/>
  <c r="S706" i="4"/>
  <c r="T706" i="4" s="1"/>
  <c r="AB706" i="4"/>
  <c r="W704" i="3"/>
  <c r="W703" i="3"/>
  <c r="M709" i="3"/>
  <c r="Z708" i="3" s="1"/>
  <c r="L709" i="3"/>
  <c r="K709" i="3"/>
  <c r="I709" i="3"/>
  <c r="X709" i="3"/>
  <c r="J710" i="3"/>
  <c r="N709" i="3"/>
  <c r="AF703" i="2"/>
  <c r="AB702" i="2"/>
  <c r="Q707" i="4"/>
  <c r="AF707" i="4"/>
  <c r="R709" i="2"/>
  <c r="O708" i="2"/>
  <c r="AA707" i="2"/>
  <c r="J710" i="2"/>
  <c r="M709" i="2"/>
  <c r="Z708" i="2" s="1"/>
  <c r="L709" i="2"/>
  <c r="K709" i="2"/>
  <c r="I709" i="2"/>
  <c r="N709" i="2"/>
  <c r="R709" i="4"/>
  <c r="O708" i="4"/>
  <c r="AA707" i="4"/>
  <c r="I709" i="4"/>
  <c r="J710" i="4"/>
  <c r="N709" i="4"/>
  <c r="M709" i="4"/>
  <c r="Z708" i="4" s="1"/>
  <c r="L709" i="4"/>
  <c r="K709" i="4"/>
  <c r="W704" i="2"/>
  <c r="Q707" i="2"/>
  <c r="AF707" i="2"/>
  <c r="X708" i="2"/>
  <c r="R709" i="3"/>
  <c r="O708" i="3"/>
  <c r="AA707" i="3"/>
  <c r="W704" i="4"/>
  <c r="AF462" i="3"/>
  <c r="AB461" i="3"/>
  <c r="AD706" i="2"/>
  <c r="AC706" i="2"/>
  <c r="S706" i="2"/>
  <c r="T706" i="2" s="1"/>
  <c r="AB706" i="2"/>
  <c r="AF702" i="4" l="1"/>
  <c r="AB701" i="4"/>
  <c r="X709" i="4"/>
  <c r="Q708" i="2"/>
  <c r="AF708" i="2"/>
  <c r="Q708" i="4"/>
  <c r="AF708" i="4"/>
  <c r="W706" i="4"/>
  <c r="AD707" i="4"/>
  <c r="AC707" i="4"/>
  <c r="AB707" i="4"/>
  <c r="S707" i="4"/>
  <c r="T707" i="4" s="1"/>
  <c r="J711" i="3"/>
  <c r="N710" i="3"/>
  <c r="M710" i="3"/>
  <c r="Z709" i="3" s="1"/>
  <c r="L710" i="3"/>
  <c r="X710" i="3" s="1"/>
  <c r="K710" i="3"/>
  <c r="I710" i="3"/>
  <c r="AF461" i="3"/>
  <c r="AB460" i="3"/>
  <c r="R710" i="2"/>
  <c r="O709" i="2"/>
  <c r="AA708" i="2"/>
  <c r="W705" i="4"/>
  <c r="AD707" i="2"/>
  <c r="AC707" i="2"/>
  <c r="S707" i="2"/>
  <c r="T707" i="2" s="1"/>
  <c r="AB707" i="2"/>
  <c r="M710" i="4"/>
  <c r="Z709" i="4" s="1"/>
  <c r="K710" i="4"/>
  <c r="L710" i="4"/>
  <c r="I710" i="4"/>
  <c r="J711" i="4"/>
  <c r="N710" i="4"/>
  <c r="AF702" i="2"/>
  <c r="AB701" i="2"/>
  <c r="R710" i="4"/>
  <c r="O709" i="4"/>
  <c r="AA708" i="4"/>
  <c r="X709" i="2"/>
  <c r="J711" i="2"/>
  <c r="N710" i="2"/>
  <c r="M710" i="2"/>
  <c r="Z709" i="2" s="1"/>
  <c r="L710" i="2"/>
  <c r="K710" i="2"/>
  <c r="I710" i="2"/>
  <c r="AC707" i="3"/>
  <c r="S707" i="3"/>
  <c r="T707" i="3" s="1"/>
  <c r="W706" i="2"/>
  <c r="Q708" i="3"/>
  <c r="R710" i="3"/>
  <c r="O709" i="3"/>
  <c r="AA708" i="3"/>
  <c r="W705" i="2"/>
  <c r="AF701" i="4" l="1"/>
  <c r="AB700" i="4"/>
  <c r="X710" i="4"/>
  <c r="R711" i="2"/>
  <c r="O710" i="2"/>
  <c r="AA709" i="2"/>
  <c r="N711" i="4"/>
  <c r="M711" i="4"/>
  <c r="Z710" i="4" s="1"/>
  <c r="L711" i="4"/>
  <c r="K711" i="4"/>
  <c r="I711" i="4"/>
  <c r="J712" i="4"/>
  <c r="K711" i="3"/>
  <c r="I711" i="3"/>
  <c r="J712" i="3"/>
  <c r="N711" i="3"/>
  <c r="M711" i="3"/>
  <c r="Z710" i="3" s="1"/>
  <c r="L711" i="3"/>
  <c r="X711" i="3" s="1"/>
  <c r="AD708" i="2"/>
  <c r="AC708" i="2"/>
  <c r="AB708" i="2"/>
  <c r="S708" i="2"/>
  <c r="T708" i="2" s="1"/>
  <c r="Q709" i="3"/>
  <c r="Q709" i="4"/>
  <c r="AF709" i="4"/>
  <c r="Q709" i="2"/>
  <c r="AF709" i="2"/>
  <c r="R711" i="4"/>
  <c r="O710" i="4"/>
  <c r="AA709" i="4"/>
  <c r="R711" i="3"/>
  <c r="O710" i="3"/>
  <c r="AA709" i="3"/>
  <c r="AC708" i="4"/>
  <c r="AD708" i="4"/>
  <c r="S708" i="4"/>
  <c r="T708" i="4" s="1"/>
  <c r="AB708" i="4"/>
  <c r="W707" i="2"/>
  <c r="M711" i="2"/>
  <c r="Z710" i="2" s="1"/>
  <c r="K711" i="2"/>
  <c r="I711" i="2"/>
  <c r="J712" i="2"/>
  <c r="N711" i="2"/>
  <c r="L711" i="2"/>
  <c r="X710" i="2"/>
  <c r="AC708" i="3"/>
  <c r="S708" i="3"/>
  <c r="T708" i="3" s="1"/>
  <c r="AF701" i="2"/>
  <c r="AB700" i="2"/>
  <c r="AF460" i="3"/>
  <c r="AB459" i="3"/>
  <c r="W706" i="3"/>
  <c r="AF700" i="4" l="1"/>
  <c r="AB699" i="4"/>
  <c r="AF700" i="2"/>
  <c r="AB699" i="2"/>
  <c r="AC709" i="2"/>
  <c r="AD709" i="2"/>
  <c r="S709" i="2"/>
  <c r="T709" i="2" s="1"/>
  <c r="AB709" i="2"/>
  <c r="N712" i="3"/>
  <c r="M712" i="3"/>
  <c r="L712" i="3"/>
  <c r="K712" i="3"/>
  <c r="I712" i="3"/>
  <c r="J713" i="3"/>
  <c r="K712" i="4"/>
  <c r="I712" i="4"/>
  <c r="J713" i="4"/>
  <c r="N712" i="4"/>
  <c r="M712" i="4"/>
  <c r="Z711" i="4" s="1"/>
  <c r="L712" i="4"/>
  <c r="AD709" i="4"/>
  <c r="AC709" i="4"/>
  <c r="S709" i="4"/>
  <c r="T709" i="4" s="1"/>
  <c r="AB709" i="4"/>
  <c r="Q710" i="2"/>
  <c r="AF710" i="2"/>
  <c r="W707" i="3"/>
  <c r="Q710" i="4"/>
  <c r="AF710" i="4"/>
  <c r="AC709" i="3"/>
  <c r="S709" i="3"/>
  <c r="T709" i="3" s="1"/>
  <c r="W708" i="3" s="1"/>
  <c r="R712" i="3"/>
  <c r="O711" i="3"/>
  <c r="AA710" i="3"/>
  <c r="R712" i="2"/>
  <c r="O711" i="2"/>
  <c r="AA710" i="2"/>
  <c r="W708" i="2"/>
  <c r="R712" i="4"/>
  <c r="O711" i="4"/>
  <c r="AA710" i="4"/>
  <c r="Z711" i="3"/>
  <c r="AF459" i="3"/>
  <c r="AB458" i="3"/>
  <c r="N712" i="2"/>
  <c r="M712" i="2"/>
  <c r="Z711" i="2" s="1"/>
  <c r="L712" i="2"/>
  <c r="K712" i="2"/>
  <c r="I712" i="2"/>
  <c r="J713" i="2"/>
  <c r="Q710" i="3"/>
  <c r="W707" i="4"/>
  <c r="X711" i="2"/>
  <c r="X711" i="4"/>
  <c r="AF699" i="4" l="1"/>
  <c r="AB698" i="4"/>
  <c r="AD710" i="2"/>
  <c r="AC710" i="2"/>
  <c r="AB710" i="2"/>
  <c r="S710" i="2"/>
  <c r="T710" i="2" s="1"/>
  <c r="R713" i="2"/>
  <c r="O712" i="2"/>
  <c r="AA711" i="2"/>
  <c r="AC710" i="3"/>
  <c r="S710" i="3"/>
  <c r="AF699" i="2"/>
  <c r="AB698" i="2"/>
  <c r="O712" i="3"/>
  <c r="R713" i="3"/>
  <c r="AA711" i="3"/>
  <c r="Q711" i="3"/>
  <c r="I713" i="3"/>
  <c r="J714" i="3"/>
  <c r="N713" i="3"/>
  <c r="M713" i="3"/>
  <c r="Z712" i="3" s="1"/>
  <c r="L713" i="3"/>
  <c r="K713" i="3"/>
  <c r="N713" i="4"/>
  <c r="L713" i="4"/>
  <c r="J714" i="4"/>
  <c r="M713" i="4"/>
  <c r="Z712" i="4" s="1"/>
  <c r="K713" i="4"/>
  <c r="I713" i="4"/>
  <c r="X712" i="2"/>
  <c r="R713" i="4"/>
  <c r="O712" i="4"/>
  <c r="AA711" i="4"/>
  <c r="X712" i="3"/>
  <c r="Q711" i="2"/>
  <c r="AF711" i="2"/>
  <c r="AC710" i="4"/>
  <c r="AD710" i="4"/>
  <c r="AB710" i="4"/>
  <c r="S710" i="4"/>
  <c r="T710" i="4" s="1"/>
  <c r="W709" i="4" s="1"/>
  <c r="Q711" i="4"/>
  <c r="AF711" i="4"/>
  <c r="W708" i="4"/>
  <c r="K713" i="2"/>
  <c r="I713" i="2"/>
  <c r="J714" i="2"/>
  <c r="N713" i="2"/>
  <c r="M713" i="2"/>
  <c r="Z712" i="2" s="1"/>
  <c r="L713" i="2"/>
  <c r="X713" i="2" s="1"/>
  <c r="X712" i="4"/>
  <c r="W709" i="2"/>
  <c r="AF458" i="3"/>
  <c r="AB457" i="3"/>
  <c r="AF698" i="4" l="1"/>
  <c r="AB697" i="4"/>
  <c r="X713" i="4"/>
  <c r="AD711" i="4"/>
  <c r="AC711" i="4"/>
  <c r="AB711" i="4"/>
  <c r="S711" i="4"/>
  <c r="T711" i="4" s="1"/>
  <c r="W710" i="4" s="1"/>
  <c r="Q712" i="3"/>
  <c r="Q712" i="2"/>
  <c r="AF712" i="2"/>
  <c r="AF698" i="2"/>
  <c r="AB697" i="2"/>
  <c r="R714" i="3"/>
  <c r="O713" i="3"/>
  <c r="AA712" i="3"/>
  <c r="N714" i="2"/>
  <c r="M714" i="2"/>
  <c r="Z713" i="2" s="1"/>
  <c r="L714" i="2"/>
  <c r="K714" i="2"/>
  <c r="I714" i="2"/>
  <c r="J715" i="2"/>
  <c r="I714" i="4"/>
  <c r="M714" i="4"/>
  <c r="Z713" i="4" s="1"/>
  <c r="J715" i="4"/>
  <c r="N714" i="4"/>
  <c r="L714" i="4"/>
  <c r="K714" i="4"/>
  <c r="T710" i="3"/>
  <c r="AF457" i="3"/>
  <c r="AB456" i="3"/>
  <c r="R714" i="2"/>
  <c r="O713" i="2"/>
  <c r="AA712" i="2"/>
  <c r="AC711" i="3"/>
  <c r="S711" i="3"/>
  <c r="T711" i="3" s="1"/>
  <c r="Q712" i="4"/>
  <c r="AF712" i="4"/>
  <c r="R714" i="4"/>
  <c r="O713" i="4"/>
  <c r="AA712" i="4"/>
  <c r="J715" i="3"/>
  <c r="L714" i="3"/>
  <c r="K714" i="3"/>
  <c r="I714" i="3"/>
  <c r="N714" i="3"/>
  <c r="M714" i="3"/>
  <c r="Z713" i="3" s="1"/>
  <c r="AC711" i="2"/>
  <c r="AD711" i="2"/>
  <c r="S711" i="2"/>
  <c r="T711" i="2" s="1"/>
  <c r="AB711" i="2"/>
  <c r="X713" i="3"/>
  <c r="X714" i="3" s="1"/>
  <c r="X714" i="4" l="1"/>
  <c r="AF697" i="4"/>
  <c r="AB696" i="4"/>
  <c r="Q713" i="3"/>
  <c r="AC712" i="3"/>
  <c r="S712" i="3"/>
  <c r="T712" i="3" s="1"/>
  <c r="W711" i="3" s="1"/>
  <c r="AF456" i="3"/>
  <c r="AB455" i="3"/>
  <c r="Q713" i="2"/>
  <c r="AF713" i="2"/>
  <c r="R715" i="2"/>
  <c r="O714" i="2"/>
  <c r="AA713" i="2"/>
  <c r="R715" i="3"/>
  <c r="O714" i="3"/>
  <c r="AA713" i="3"/>
  <c r="I715" i="2"/>
  <c r="J716" i="2"/>
  <c r="N715" i="2"/>
  <c r="M715" i="2"/>
  <c r="Z714" i="2" s="1"/>
  <c r="L715" i="2"/>
  <c r="X715" i="2" s="1"/>
  <c r="K715" i="2"/>
  <c r="AF697" i="2"/>
  <c r="AB696" i="2"/>
  <c r="O714" i="4"/>
  <c r="R715" i="4"/>
  <c r="AA713" i="4"/>
  <c r="Q713" i="4"/>
  <c r="AF713" i="4"/>
  <c r="X714" i="2"/>
  <c r="AC712" i="4"/>
  <c r="AD712" i="4"/>
  <c r="S712" i="4"/>
  <c r="T712" i="4" s="1"/>
  <c r="AB712" i="4"/>
  <c r="W710" i="3"/>
  <c r="W709" i="3"/>
  <c r="M715" i="3"/>
  <c r="Z714" i="3" s="1"/>
  <c r="N715" i="3"/>
  <c r="L715" i="3"/>
  <c r="K715" i="3"/>
  <c r="I715" i="3"/>
  <c r="J716" i="3"/>
  <c r="M715" i="4"/>
  <c r="Z714" i="4" s="1"/>
  <c r="N715" i="4"/>
  <c r="J716" i="4"/>
  <c r="K715" i="4"/>
  <c r="I715" i="4"/>
  <c r="L715" i="4"/>
  <c r="W710" i="2"/>
  <c r="AD712" i="2"/>
  <c r="AC712" i="2"/>
  <c r="AB712" i="2"/>
  <c r="S712" i="2"/>
  <c r="T712" i="2" s="1"/>
  <c r="AF696" i="4" l="1"/>
  <c r="AB695" i="4"/>
  <c r="AD713" i="2"/>
  <c r="AC713" i="2"/>
  <c r="AB713" i="2"/>
  <c r="S713" i="2"/>
  <c r="T713" i="2" s="1"/>
  <c r="Q714" i="3"/>
  <c r="W711" i="4"/>
  <c r="R716" i="3"/>
  <c r="O715" i="3"/>
  <c r="AA714" i="3"/>
  <c r="Q714" i="4"/>
  <c r="AF714" i="4"/>
  <c r="L716" i="2"/>
  <c r="K716" i="2"/>
  <c r="I716" i="2"/>
  <c r="X716" i="2"/>
  <c r="J717" i="2"/>
  <c r="N716" i="2"/>
  <c r="M716" i="2"/>
  <c r="Z715" i="2" s="1"/>
  <c r="AC713" i="3"/>
  <c r="S713" i="3"/>
  <c r="AF455" i="3"/>
  <c r="AB454" i="3"/>
  <c r="AF696" i="2"/>
  <c r="AB695" i="2"/>
  <c r="Q714" i="2"/>
  <c r="AF714" i="2"/>
  <c r="M716" i="3"/>
  <c r="Z715" i="3" s="1"/>
  <c r="J717" i="3"/>
  <c r="N716" i="3"/>
  <c r="L716" i="3"/>
  <c r="K716" i="3"/>
  <c r="I716" i="3"/>
  <c r="AD713" i="4"/>
  <c r="AC713" i="4"/>
  <c r="S713" i="4"/>
  <c r="T713" i="4" s="1"/>
  <c r="W712" i="4" s="1"/>
  <c r="AB713" i="4"/>
  <c r="R716" i="2"/>
  <c r="O715" i="2"/>
  <c r="AA714" i="2"/>
  <c r="R716" i="4"/>
  <c r="O715" i="4"/>
  <c r="AA714" i="4"/>
  <c r="W712" i="2"/>
  <c r="X715" i="3"/>
  <c r="X715" i="4"/>
  <c r="J717" i="4"/>
  <c r="L716" i="4"/>
  <c r="N716" i="4"/>
  <c r="M716" i="4"/>
  <c r="Z715" i="4" s="1"/>
  <c r="K716" i="4"/>
  <c r="I716" i="4"/>
  <c r="W711" i="2"/>
  <c r="X716" i="4" l="1"/>
  <c r="AF695" i="4"/>
  <c r="AB694" i="4"/>
  <c r="R717" i="3"/>
  <c r="O716" i="3"/>
  <c r="AA715" i="3"/>
  <c r="X716" i="3"/>
  <c r="X717" i="3" s="1"/>
  <c r="AC714" i="3"/>
  <c r="S714" i="3"/>
  <c r="T714" i="3" s="1"/>
  <c r="T713" i="3"/>
  <c r="AC714" i="4"/>
  <c r="AD714" i="4"/>
  <c r="AB714" i="4"/>
  <c r="S714" i="4"/>
  <c r="T714" i="4" s="1"/>
  <c r="W713" i="4"/>
  <c r="AD714" i="2"/>
  <c r="AC714" i="2"/>
  <c r="S714" i="2"/>
  <c r="T714" i="2" s="1"/>
  <c r="AB714" i="2"/>
  <c r="J718" i="2"/>
  <c r="N717" i="2"/>
  <c r="M717" i="2"/>
  <c r="Z716" i="2" s="1"/>
  <c r="L717" i="2"/>
  <c r="K717" i="2"/>
  <c r="I717" i="2"/>
  <c r="Q715" i="4"/>
  <c r="AF715" i="4"/>
  <c r="Q715" i="3"/>
  <c r="K717" i="4"/>
  <c r="J718" i="4"/>
  <c r="M717" i="4"/>
  <c r="Z716" i="4" s="1"/>
  <c r="I717" i="4"/>
  <c r="N717" i="4"/>
  <c r="L717" i="4"/>
  <c r="AF695" i="2"/>
  <c r="AB694" i="2"/>
  <c r="R717" i="4"/>
  <c r="O716" i="4"/>
  <c r="AA715" i="4"/>
  <c r="K717" i="3"/>
  <c r="I717" i="3"/>
  <c r="J718" i="3"/>
  <c r="N717" i="3"/>
  <c r="M717" i="3"/>
  <c r="Z716" i="3" s="1"/>
  <c r="L717" i="3"/>
  <c r="Q715" i="2"/>
  <c r="AF715" i="2"/>
  <c r="AF454" i="3"/>
  <c r="AB453" i="3"/>
  <c r="R717" i="2"/>
  <c r="O716" i="2"/>
  <c r="AA715" i="2"/>
  <c r="X717" i="4" l="1"/>
  <c r="AF694" i="4"/>
  <c r="AB693" i="4"/>
  <c r="AF694" i="2"/>
  <c r="AB693" i="2"/>
  <c r="N718" i="4"/>
  <c r="L718" i="4"/>
  <c r="I718" i="4"/>
  <c r="J719" i="4"/>
  <c r="M718" i="4"/>
  <c r="Z717" i="4" s="1"/>
  <c r="K718" i="4"/>
  <c r="R718" i="2"/>
  <c r="O717" i="2"/>
  <c r="AA716" i="2"/>
  <c r="W713" i="2"/>
  <c r="W713" i="3"/>
  <c r="W712" i="3"/>
  <c r="Q716" i="3"/>
  <c r="AD715" i="2"/>
  <c r="AC715" i="2"/>
  <c r="AB715" i="2"/>
  <c r="S715" i="2"/>
  <c r="T715" i="2" s="1"/>
  <c r="Q716" i="2"/>
  <c r="AF716" i="2"/>
  <c r="X717" i="2"/>
  <c r="N718" i="3"/>
  <c r="K718" i="3"/>
  <c r="X718" i="3"/>
  <c r="M718" i="3"/>
  <c r="Z717" i="3" s="1"/>
  <c r="L718" i="3"/>
  <c r="I718" i="3"/>
  <c r="J719" i="3"/>
  <c r="AC715" i="4"/>
  <c r="AD715" i="4"/>
  <c r="AB715" i="4"/>
  <c r="S715" i="4"/>
  <c r="T715" i="4" s="1"/>
  <c r="AF453" i="3"/>
  <c r="AB452" i="3"/>
  <c r="Q716" i="4"/>
  <c r="AF716" i="4"/>
  <c r="R718" i="4"/>
  <c r="O717" i="4"/>
  <c r="AA716" i="4"/>
  <c r="R718" i="3"/>
  <c r="O717" i="3"/>
  <c r="AA716" i="3"/>
  <c r="AC715" i="3"/>
  <c r="S715" i="3"/>
  <c r="I718" i="2"/>
  <c r="J719" i="2"/>
  <c r="N718" i="2"/>
  <c r="M718" i="2"/>
  <c r="Z717" i="2" s="1"/>
  <c r="L718" i="2"/>
  <c r="X718" i="2" s="1"/>
  <c r="K718" i="2"/>
  <c r="AF693" i="4" l="1"/>
  <c r="AB692" i="4"/>
  <c r="O718" i="4"/>
  <c r="R719" i="4"/>
  <c r="AA717" i="4"/>
  <c r="AF452" i="3"/>
  <c r="AB451" i="3"/>
  <c r="M719" i="2"/>
  <c r="L719" i="2"/>
  <c r="K719" i="2"/>
  <c r="I719" i="2"/>
  <c r="J720" i="2"/>
  <c r="N719" i="2"/>
  <c r="X719" i="2" s="1"/>
  <c r="T715" i="3"/>
  <c r="Q717" i="4"/>
  <c r="AF717" i="4"/>
  <c r="I719" i="4"/>
  <c r="M719" i="4"/>
  <c r="Z718" i="4" s="1"/>
  <c r="K719" i="4"/>
  <c r="L719" i="4"/>
  <c r="J720" i="4"/>
  <c r="N719" i="4"/>
  <c r="AF693" i="2"/>
  <c r="AB692" i="2"/>
  <c r="N719" i="3"/>
  <c r="X719" i="3" s="1"/>
  <c r="M719" i="3"/>
  <c r="Z718" i="3" s="1"/>
  <c r="L719" i="3"/>
  <c r="K719" i="3"/>
  <c r="J720" i="3"/>
  <c r="I719" i="3"/>
  <c r="Q717" i="2"/>
  <c r="AF717" i="2"/>
  <c r="R719" i="2"/>
  <c r="O718" i="2"/>
  <c r="AA717" i="2"/>
  <c r="X718" i="4"/>
  <c r="W715" i="4"/>
  <c r="AD716" i="2"/>
  <c r="AC716" i="2"/>
  <c r="S716" i="2"/>
  <c r="T716" i="2" s="1"/>
  <c r="AB716" i="2"/>
  <c r="W714" i="4"/>
  <c r="Z718" i="2"/>
  <c r="W714" i="2"/>
  <c r="AC716" i="3"/>
  <c r="S716" i="3"/>
  <c r="T716" i="3" s="1"/>
  <c r="Q717" i="3"/>
  <c r="AD716" i="4"/>
  <c r="AC716" i="4"/>
  <c r="S716" i="4"/>
  <c r="T716" i="4" s="1"/>
  <c r="AB716" i="4"/>
  <c r="R719" i="3"/>
  <c r="O718" i="3"/>
  <c r="AA717" i="3"/>
  <c r="AF692" i="4" l="1"/>
  <c r="AB691" i="4"/>
  <c r="O719" i="4"/>
  <c r="R720" i="4"/>
  <c r="AA718" i="4"/>
  <c r="X719" i="4"/>
  <c r="AF451" i="3"/>
  <c r="AB450" i="3"/>
  <c r="L720" i="4"/>
  <c r="J721" i="4"/>
  <c r="N720" i="4"/>
  <c r="I720" i="4"/>
  <c r="K720" i="4"/>
  <c r="M720" i="4"/>
  <c r="Z719" i="4" s="1"/>
  <c r="J721" i="2"/>
  <c r="N720" i="2"/>
  <c r="X720" i="2" s="1"/>
  <c r="M720" i="2"/>
  <c r="L720" i="2"/>
  <c r="K720" i="2"/>
  <c r="I720" i="2"/>
  <c r="AC717" i="4"/>
  <c r="AD717" i="4"/>
  <c r="S717" i="4"/>
  <c r="T717" i="4" s="1"/>
  <c r="W716" i="4" s="1"/>
  <c r="AB717" i="4"/>
  <c r="AD717" i="2"/>
  <c r="AC717" i="2"/>
  <c r="S717" i="2"/>
  <c r="T717" i="2" s="1"/>
  <c r="AB717" i="2"/>
  <c r="AF692" i="2"/>
  <c r="AB691" i="2"/>
  <c r="W715" i="3"/>
  <c r="W714" i="3"/>
  <c r="Q718" i="4"/>
  <c r="AF718" i="4"/>
  <c r="R720" i="3"/>
  <c r="O719" i="3"/>
  <c r="AA718" i="3"/>
  <c r="R720" i="2"/>
  <c r="O719" i="2"/>
  <c r="AA718" i="2"/>
  <c r="W715" i="2"/>
  <c r="L720" i="3"/>
  <c r="J721" i="3"/>
  <c r="N720" i="3"/>
  <c r="M720" i="3"/>
  <c r="Z719" i="3" s="1"/>
  <c r="K720" i="3"/>
  <c r="I720" i="3"/>
  <c r="Q718" i="2"/>
  <c r="AF718" i="2"/>
  <c r="Q718" i="3"/>
  <c r="AC717" i="3"/>
  <c r="S717" i="3"/>
  <c r="T717" i="3" s="1"/>
  <c r="W716" i="3" s="1"/>
  <c r="Z719" i="2"/>
  <c r="AF691" i="4" l="1"/>
  <c r="AB690" i="4"/>
  <c r="R721" i="4"/>
  <c r="O720" i="4"/>
  <c r="AA719" i="4"/>
  <c r="AF450" i="3"/>
  <c r="AB449" i="3"/>
  <c r="R721" i="3"/>
  <c r="O720" i="3"/>
  <c r="AA719" i="3"/>
  <c r="AF691" i="2"/>
  <c r="AB690" i="2"/>
  <c r="K721" i="2"/>
  <c r="I721" i="2"/>
  <c r="J722" i="2"/>
  <c r="N721" i="2"/>
  <c r="M721" i="2"/>
  <c r="Z720" i="2" s="1"/>
  <c r="L721" i="2"/>
  <c r="Q719" i="3"/>
  <c r="X720" i="3"/>
  <c r="J722" i="4"/>
  <c r="K721" i="4"/>
  <c r="I721" i="4"/>
  <c r="L721" i="4"/>
  <c r="N721" i="4"/>
  <c r="M721" i="4"/>
  <c r="Z720" i="4" s="1"/>
  <c r="J722" i="3"/>
  <c r="L721" i="3"/>
  <c r="K721" i="3"/>
  <c r="I721" i="3"/>
  <c r="N721" i="3"/>
  <c r="M721" i="3"/>
  <c r="W716" i="2"/>
  <c r="X720" i="4"/>
  <c r="AC718" i="3"/>
  <c r="S718" i="3"/>
  <c r="T718" i="3" s="1"/>
  <c r="Z720" i="3"/>
  <c r="Q719" i="2"/>
  <c r="AF719" i="2"/>
  <c r="AD718" i="4"/>
  <c r="AC718" i="4"/>
  <c r="S718" i="4"/>
  <c r="T718" i="4" s="1"/>
  <c r="W717" i="4" s="1"/>
  <c r="AB718" i="4"/>
  <c r="Q719" i="4"/>
  <c r="AF719" i="4"/>
  <c r="AD718" i="2"/>
  <c r="AC718" i="2"/>
  <c r="S718" i="2"/>
  <c r="T718" i="2" s="1"/>
  <c r="W717" i="2" s="1"/>
  <c r="AB718" i="2"/>
  <c r="R721" i="2"/>
  <c r="O720" i="2"/>
  <c r="AA719" i="2"/>
  <c r="AF690" i="4" l="1"/>
  <c r="AB689" i="4"/>
  <c r="R722" i="2"/>
  <c r="O721" i="2"/>
  <c r="AA720" i="2"/>
  <c r="AF449" i="3"/>
  <c r="AB448" i="3"/>
  <c r="X721" i="4"/>
  <c r="N722" i="4"/>
  <c r="M722" i="4"/>
  <c r="Z721" i="4" s="1"/>
  <c r="L722" i="4"/>
  <c r="I722" i="4"/>
  <c r="J723" i="4"/>
  <c r="K722" i="4"/>
  <c r="R722" i="4"/>
  <c r="O721" i="4"/>
  <c r="AA720" i="4"/>
  <c r="AF690" i="2"/>
  <c r="AB689" i="2"/>
  <c r="AC719" i="2"/>
  <c r="AD719" i="2"/>
  <c r="AB719" i="2"/>
  <c r="S719" i="2"/>
  <c r="T719" i="2" s="1"/>
  <c r="W717" i="3"/>
  <c r="Q720" i="4"/>
  <c r="AF720" i="4"/>
  <c r="AC719" i="3"/>
  <c r="S719" i="3"/>
  <c r="N722" i="2"/>
  <c r="M722" i="2"/>
  <c r="Z721" i="2" s="1"/>
  <c r="L722" i="2"/>
  <c r="K722" i="2"/>
  <c r="I722" i="2"/>
  <c r="J723" i="2"/>
  <c r="R722" i="3"/>
  <c r="O721" i="3"/>
  <c r="AA720" i="3"/>
  <c r="X721" i="2"/>
  <c r="X722" i="2" s="1"/>
  <c r="AC719" i="4"/>
  <c r="AD719" i="4"/>
  <c r="AB719" i="4"/>
  <c r="S719" i="4"/>
  <c r="T719" i="4" s="1"/>
  <c r="Q720" i="2"/>
  <c r="AF720" i="2"/>
  <c r="X721" i="3"/>
  <c r="J723" i="3"/>
  <c r="N722" i="3"/>
  <c r="M722" i="3"/>
  <c r="Z721" i="3" s="1"/>
  <c r="L722" i="3"/>
  <c r="K722" i="3"/>
  <c r="I722" i="3"/>
  <c r="Q720" i="3"/>
  <c r="AF689" i="4" l="1"/>
  <c r="AB688" i="4"/>
  <c r="W719" i="2"/>
  <c r="Q721" i="4"/>
  <c r="AF721" i="4"/>
  <c r="R723" i="4"/>
  <c r="O722" i="4"/>
  <c r="AA721" i="4"/>
  <c r="Q721" i="2"/>
  <c r="AF721" i="2"/>
  <c r="Q721" i="3"/>
  <c r="M723" i="4"/>
  <c r="Z722" i="4" s="1"/>
  <c r="I723" i="4"/>
  <c r="J724" i="4"/>
  <c r="L723" i="4"/>
  <c r="N723" i="4"/>
  <c r="K723" i="4"/>
  <c r="AD720" i="2"/>
  <c r="AC720" i="2"/>
  <c r="AB720" i="2"/>
  <c r="S720" i="2"/>
  <c r="T720" i="2" s="1"/>
  <c r="W718" i="4"/>
  <c r="AF689" i="2"/>
  <c r="AB688" i="2"/>
  <c r="M723" i="3"/>
  <c r="Z722" i="3" s="1"/>
  <c r="J724" i="3"/>
  <c r="X723" i="3"/>
  <c r="N723" i="3"/>
  <c r="L723" i="3"/>
  <c r="K723" i="3"/>
  <c r="I723" i="3"/>
  <c r="T719" i="3"/>
  <c r="R723" i="3"/>
  <c r="O722" i="3"/>
  <c r="AA721" i="3"/>
  <c r="O722" i="2"/>
  <c r="R723" i="2"/>
  <c r="AA721" i="2"/>
  <c r="AD720" i="4"/>
  <c r="AC720" i="4"/>
  <c r="S720" i="4"/>
  <c r="T720" i="4" s="1"/>
  <c r="AB720" i="4"/>
  <c r="X722" i="4"/>
  <c r="AF448" i="3"/>
  <c r="AB447" i="3"/>
  <c r="X722" i="3"/>
  <c r="W718" i="2"/>
  <c r="I723" i="2"/>
  <c r="J724" i="2"/>
  <c r="N723" i="2"/>
  <c r="M723" i="2"/>
  <c r="Z722" i="2" s="1"/>
  <c r="L723" i="2"/>
  <c r="K723" i="2"/>
  <c r="AC720" i="3"/>
  <c r="S720" i="3"/>
  <c r="T720" i="3" s="1"/>
  <c r="AF688" i="4" l="1"/>
  <c r="AB687" i="4"/>
  <c r="R724" i="4"/>
  <c r="O723" i="4"/>
  <c r="AA722" i="4"/>
  <c r="AF688" i="2"/>
  <c r="AB687" i="2"/>
  <c r="Q722" i="2"/>
  <c r="AF722" i="2"/>
  <c r="L724" i="4"/>
  <c r="K724" i="4"/>
  <c r="M724" i="4"/>
  <c r="Z723" i="4" s="1"/>
  <c r="J725" i="4"/>
  <c r="N724" i="4"/>
  <c r="I724" i="4"/>
  <c r="AC721" i="3"/>
  <c r="S721" i="3"/>
  <c r="AD721" i="4"/>
  <c r="AC721" i="4"/>
  <c r="AB721" i="4"/>
  <c r="S721" i="4"/>
  <c r="T721" i="4" s="1"/>
  <c r="W720" i="4"/>
  <c r="X723" i="4"/>
  <c r="Q722" i="3"/>
  <c r="W719" i="4"/>
  <c r="AD721" i="2"/>
  <c r="AC721" i="2"/>
  <c r="AB721" i="2"/>
  <c r="S721" i="2"/>
  <c r="T721" i="2" s="1"/>
  <c r="W719" i="3"/>
  <c r="W718" i="3"/>
  <c r="X724" i="3"/>
  <c r="M724" i="3"/>
  <c r="Z723" i="3" s="1"/>
  <c r="I724" i="3"/>
  <c r="J725" i="3"/>
  <c r="N724" i="3"/>
  <c r="L724" i="3"/>
  <c r="K724" i="3"/>
  <c r="R724" i="2"/>
  <c r="O723" i="2"/>
  <c r="AA722" i="2"/>
  <c r="L724" i="2"/>
  <c r="K724" i="2"/>
  <c r="I724" i="2"/>
  <c r="J725" i="2"/>
  <c r="N724" i="2"/>
  <c r="M724" i="2"/>
  <c r="Z723" i="2" s="1"/>
  <c r="Q722" i="4"/>
  <c r="AF722" i="4"/>
  <c r="X723" i="2"/>
  <c r="AF447" i="3"/>
  <c r="AB446" i="3"/>
  <c r="R724" i="3"/>
  <c r="O723" i="3"/>
  <c r="AA722" i="3"/>
  <c r="AF687" i="4" l="1"/>
  <c r="AB686" i="4"/>
  <c r="T721" i="3"/>
  <c r="AF687" i="2"/>
  <c r="AB686" i="2"/>
  <c r="R725" i="2"/>
  <c r="O724" i="2"/>
  <c r="AA723" i="2"/>
  <c r="K725" i="4"/>
  <c r="J726" i="4"/>
  <c r="N725" i="4"/>
  <c r="M725" i="4"/>
  <c r="Z724" i="4" s="1"/>
  <c r="L725" i="4"/>
  <c r="I725" i="4"/>
  <c r="Z724" i="2"/>
  <c r="Q723" i="4"/>
  <c r="AF723" i="4"/>
  <c r="R725" i="4"/>
  <c r="O724" i="4"/>
  <c r="AA723" i="4"/>
  <c r="X724" i="4"/>
  <c r="AF446" i="3"/>
  <c r="AB445" i="3"/>
  <c r="J726" i="2"/>
  <c r="N725" i="2"/>
  <c r="M725" i="2"/>
  <c r="L725" i="2"/>
  <c r="K725" i="2"/>
  <c r="I725" i="2"/>
  <c r="W720" i="2"/>
  <c r="AD722" i="4"/>
  <c r="AC722" i="4"/>
  <c r="AB722" i="4"/>
  <c r="S722" i="4"/>
  <c r="T722" i="4" s="1"/>
  <c r="W721" i="4" s="1"/>
  <c r="R725" i="3"/>
  <c r="O724" i="3"/>
  <c r="AA723" i="3"/>
  <c r="K725" i="3"/>
  <c r="M725" i="3"/>
  <c r="Z724" i="3" s="1"/>
  <c r="L725" i="3"/>
  <c r="X725" i="3" s="1"/>
  <c r="I725" i="3"/>
  <c r="J726" i="3"/>
  <c r="N725" i="3"/>
  <c r="X724" i="2"/>
  <c r="Q723" i="2"/>
  <c r="AF723" i="2"/>
  <c r="Q723" i="3"/>
  <c r="AC722" i="3"/>
  <c r="S722" i="3"/>
  <c r="AD722" i="2"/>
  <c r="AC722" i="2"/>
  <c r="S722" i="2"/>
  <c r="T722" i="2" s="1"/>
  <c r="AB722" i="2"/>
  <c r="AF686" i="4" l="1"/>
  <c r="AB685" i="4"/>
  <c r="X725" i="4"/>
  <c r="R726" i="2"/>
  <c r="O725" i="2"/>
  <c r="AA724" i="2"/>
  <c r="AC723" i="4"/>
  <c r="AD723" i="4"/>
  <c r="AB723" i="4"/>
  <c r="S723" i="4"/>
  <c r="T723" i="4" s="1"/>
  <c r="W722" i="4" s="1"/>
  <c r="N726" i="4"/>
  <c r="I726" i="4"/>
  <c r="K726" i="4"/>
  <c r="J727" i="4"/>
  <c r="M726" i="4"/>
  <c r="Z725" i="4" s="1"/>
  <c r="L726" i="4"/>
  <c r="AF686" i="2"/>
  <c r="AB685" i="2"/>
  <c r="W722" i="2"/>
  <c r="X725" i="2"/>
  <c r="AC723" i="3"/>
  <c r="S723" i="3"/>
  <c r="T723" i="3" s="1"/>
  <c r="Q724" i="4"/>
  <c r="AF724" i="4"/>
  <c r="AD723" i="2"/>
  <c r="AC723" i="2"/>
  <c r="S723" i="2"/>
  <c r="T723" i="2" s="1"/>
  <c r="AB723" i="2"/>
  <c r="I726" i="2"/>
  <c r="J727" i="2"/>
  <c r="N726" i="2"/>
  <c r="M726" i="2"/>
  <c r="Z725" i="2" s="1"/>
  <c r="L726" i="2"/>
  <c r="K726" i="2"/>
  <c r="W720" i="3"/>
  <c r="R726" i="4"/>
  <c r="O725" i="4"/>
  <c r="AA724" i="4"/>
  <c r="W721" i="2"/>
  <c r="Q724" i="3"/>
  <c r="T722" i="3"/>
  <c r="R726" i="3"/>
  <c r="O725" i="3"/>
  <c r="AA724" i="3"/>
  <c r="N726" i="3"/>
  <c r="K726" i="3"/>
  <c r="M726" i="3"/>
  <c r="Z725" i="3" s="1"/>
  <c r="L726" i="3"/>
  <c r="I726" i="3"/>
  <c r="J727" i="3"/>
  <c r="AF445" i="3"/>
  <c r="AB444" i="3"/>
  <c r="Q724" i="2"/>
  <c r="AF724" i="2"/>
  <c r="AF685" i="4" l="1"/>
  <c r="AB684" i="4"/>
  <c r="R727" i="2"/>
  <c r="O726" i="2"/>
  <c r="AA725" i="2"/>
  <c r="K727" i="4"/>
  <c r="N727" i="4"/>
  <c r="X727" i="4" s="1"/>
  <c r="M727" i="4"/>
  <c r="Z726" i="4" s="1"/>
  <c r="L727" i="4"/>
  <c r="I727" i="4"/>
  <c r="J728" i="4"/>
  <c r="Q725" i="3"/>
  <c r="Q725" i="4"/>
  <c r="AF725" i="4"/>
  <c r="Z726" i="2"/>
  <c r="O726" i="4"/>
  <c r="R727" i="4"/>
  <c r="AA725" i="4"/>
  <c r="AF444" i="3"/>
  <c r="AB443" i="3"/>
  <c r="AF685" i="2"/>
  <c r="AB684" i="2"/>
  <c r="R727" i="3"/>
  <c r="O726" i="3"/>
  <c r="AA725" i="3"/>
  <c r="M727" i="2"/>
  <c r="L727" i="2"/>
  <c r="K727" i="2"/>
  <c r="I727" i="2"/>
  <c r="X727" i="2"/>
  <c r="J728" i="2"/>
  <c r="N727" i="2"/>
  <c r="X726" i="4"/>
  <c r="Q725" i="2"/>
  <c r="AF725" i="2"/>
  <c r="AC724" i="4"/>
  <c r="AD724" i="4"/>
  <c r="S724" i="4"/>
  <c r="T724" i="4" s="1"/>
  <c r="W723" i="4" s="1"/>
  <c r="AB724" i="4"/>
  <c r="AD724" i="2"/>
  <c r="AC724" i="2"/>
  <c r="S724" i="2"/>
  <c r="T724" i="2" s="1"/>
  <c r="AB724" i="2"/>
  <c r="X726" i="3"/>
  <c r="W723" i="2"/>
  <c r="W722" i="3"/>
  <c r="X726" i="2"/>
  <c r="AC724" i="3"/>
  <c r="S724" i="3"/>
  <c r="T724" i="3" s="1"/>
  <c r="W723" i="3" s="1"/>
  <c r="N727" i="3"/>
  <c r="J728" i="3"/>
  <c r="M727" i="3"/>
  <c r="Z726" i="3" s="1"/>
  <c r="L727" i="3"/>
  <c r="K727" i="3"/>
  <c r="I727" i="3"/>
  <c r="W721" i="3"/>
  <c r="AF684" i="4" l="1"/>
  <c r="AB683" i="4"/>
  <c r="K728" i="4"/>
  <c r="I728" i="4"/>
  <c r="N728" i="4"/>
  <c r="M728" i="4"/>
  <c r="Z727" i="4" s="1"/>
  <c r="J729" i="4"/>
  <c r="L728" i="4"/>
  <c r="J729" i="2"/>
  <c r="N728" i="2"/>
  <c r="M728" i="2"/>
  <c r="L728" i="2"/>
  <c r="X728" i="2" s="1"/>
  <c r="K728" i="2"/>
  <c r="I728" i="2"/>
  <c r="Q726" i="3"/>
  <c r="Q726" i="4"/>
  <c r="AF726" i="4"/>
  <c r="L728" i="3"/>
  <c r="K728" i="3"/>
  <c r="J729" i="3"/>
  <c r="N728" i="3"/>
  <c r="M728" i="3"/>
  <c r="Z727" i="3" s="1"/>
  <c r="I728" i="3"/>
  <c r="R728" i="4"/>
  <c r="O727" i="4"/>
  <c r="AA726" i="4"/>
  <c r="AF684" i="2"/>
  <c r="AB683" i="2"/>
  <c r="R728" i="3"/>
  <c r="O727" i="3"/>
  <c r="AA726" i="3"/>
  <c r="X727" i="3"/>
  <c r="AD725" i="4"/>
  <c r="AC725" i="4"/>
  <c r="AB725" i="4"/>
  <c r="S725" i="4"/>
  <c r="T725" i="4" s="1"/>
  <c r="W724" i="4" s="1"/>
  <c r="Q726" i="2"/>
  <c r="AF726" i="2"/>
  <c r="AF443" i="3"/>
  <c r="AB442" i="3"/>
  <c r="AD725" i="2"/>
  <c r="AC725" i="2"/>
  <c r="AB725" i="2"/>
  <c r="S725" i="2"/>
  <c r="T725" i="2" s="1"/>
  <c r="R728" i="2"/>
  <c r="O727" i="2"/>
  <c r="AA726" i="2"/>
  <c r="AC725" i="3"/>
  <c r="S725" i="3"/>
  <c r="T725" i="3" s="1"/>
  <c r="Z727" i="2"/>
  <c r="X728" i="4" l="1"/>
  <c r="AF683" i="4"/>
  <c r="AB682" i="4"/>
  <c r="AD726" i="2"/>
  <c r="AC726" i="2"/>
  <c r="AB726" i="2"/>
  <c r="S726" i="2"/>
  <c r="T726" i="2" s="1"/>
  <c r="AC726" i="3"/>
  <c r="S726" i="3"/>
  <c r="T726" i="3" s="1"/>
  <c r="W725" i="3" s="1"/>
  <c r="K729" i="2"/>
  <c r="I729" i="2"/>
  <c r="J730" i="2"/>
  <c r="N729" i="2"/>
  <c r="M729" i="2"/>
  <c r="Z728" i="2" s="1"/>
  <c r="L729" i="2"/>
  <c r="N729" i="4"/>
  <c r="L729" i="4"/>
  <c r="J730" i="4"/>
  <c r="K729" i="4"/>
  <c r="M729" i="4"/>
  <c r="Z728" i="4" s="1"/>
  <c r="I729" i="4"/>
  <c r="AF442" i="3"/>
  <c r="AB441" i="3"/>
  <c r="Q727" i="2"/>
  <c r="AF727" i="2"/>
  <c r="AF683" i="2"/>
  <c r="AB682" i="2"/>
  <c r="Q727" i="3"/>
  <c r="W725" i="2"/>
  <c r="R729" i="2"/>
  <c r="O728" i="2"/>
  <c r="AA727" i="2"/>
  <c r="R729" i="3"/>
  <c r="O728" i="3"/>
  <c r="AA727" i="3"/>
  <c r="AC726" i="4"/>
  <c r="AD726" i="4"/>
  <c r="AB726" i="4"/>
  <c r="S726" i="4"/>
  <c r="T726" i="4" s="1"/>
  <c r="O728" i="4"/>
  <c r="R729" i="4"/>
  <c r="AA727" i="4"/>
  <c r="J730" i="3"/>
  <c r="L729" i="3"/>
  <c r="N729" i="3"/>
  <c r="X729" i="3"/>
  <c r="M729" i="3"/>
  <c r="Z728" i="3" s="1"/>
  <c r="K729" i="3"/>
  <c r="I729" i="3"/>
  <c r="W724" i="3"/>
  <c r="W724" i="2"/>
  <c r="Q727" i="4"/>
  <c r="AF727" i="4"/>
  <c r="X728" i="3"/>
  <c r="AF682" i="4" l="1"/>
  <c r="AB681" i="4"/>
  <c r="AF441" i="3"/>
  <c r="AB440" i="3"/>
  <c r="R730" i="2"/>
  <c r="O729" i="2"/>
  <c r="AA728" i="2"/>
  <c r="Q728" i="2"/>
  <c r="AF728" i="2"/>
  <c r="R730" i="3"/>
  <c r="O729" i="3"/>
  <c r="AA728" i="3"/>
  <c r="R730" i="4"/>
  <c r="O729" i="4"/>
  <c r="AA728" i="4"/>
  <c r="AF682" i="2"/>
  <c r="AB681" i="2"/>
  <c r="Q728" i="3"/>
  <c r="X729" i="4"/>
  <c r="N730" i="2"/>
  <c r="M730" i="2"/>
  <c r="L730" i="2"/>
  <c r="K730" i="2"/>
  <c r="I730" i="2"/>
  <c r="J731" i="2"/>
  <c r="Z729" i="2"/>
  <c r="W725" i="4"/>
  <c r="AC727" i="2"/>
  <c r="AD727" i="2"/>
  <c r="AB727" i="2"/>
  <c r="S727" i="2"/>
  <c r="T727" i="2" s="1"/>
  <c r="X729" i="2"/>
  <c r="AC727" i="3"/>
  <c r="S727" i="3"/>
  <c r="T727" i="3" s="1"/>
  <c r="J731" i="3"/>
  <c r="N730" i="3"/>
  <c r="X730" i="3"/>
  <c r="M730" i="3"/>
  <c r="Z729" i="3" s="1"/>
  <c r="L730" i="3"/>
  <c r="K730" i="3"/>
  <c r="I730" i="3"/>
  <c r="AC727" i="4"/>
  <c r="AD727" i="4"/>
  <c r="AB727" i="4"/>
  <c r="S727" i="4"/>
  <c r="T727" i="4" s="1"/>
  <c r="W726" i="4" s="1"/>
  <c r="W726" i="3"/>
  <c r="Q728" i="4"/>
  <c r="AF728" i="4"/>
  <c r="I730" i="4"/>
  <c r="K730" i="4"/>
  <c r="J731" i="4"/>
  <c r="N730" i="4"/>
  <c r="L730" i="4"/>
  <c r="M730" i="4"/>
  <c r="Z729" i="4" s="1"/>
  <c r="AF681" i="4" l="1"/>
  <c r="AB680" i="4"/>
  <c r="AC728" i="3"/>
  <c r="S728" i="3"/>
  <c r="Q729" i="3"/>
  <c r="AF440" i="3"/>
  <c r="AB439" i="3"/>
  <c r="AF681" i="2"/>
  <c r="AB680" i="2"/>
  <c r="M731" i="3"/>
  <c r="Z730" i="3" s="1"/>
  <c r="I731" i="3"/>
  <c r="J732" i="3"/>
  <c r="N731" i="3"/>
  <c r="L731" i="3"/>
  <c r="K731" i="3"/>
  <c r="AD728" i="4"/>
  <c r="AC728" i="4"/>
  <c r="S728" i="4"/>
  <c r="T728" i="4" s="1"/>
  <c r="W727" i="4" s="1"/>
  <c r="AB728" i="4"/>
  <c r="W726" i="2"/>
  <c r="R731" i="2"/>
  <c r="O730" i="2"/>
  <c r="AA729" i="2"/>
  <c r="AD728" i="2"/>
  <c r="AC728" i="2"/>
  <c r="S728" i="2"/>
  <c r="T728" i="2" s="1"/>
  <c r="AB728" i="2"/>
  <c r="O730" i="4"/>
  <c r="R731" i="4"/>
  <c r="AA729" i="4"/>
  <c r="I731" i="2"/>
  <c r="J732" i="2"/>
  <c r="N731" i="2"/>
  <c r="M731" i="2"/>
  <c r="Z730" i="2" s="1"/>
  <c r="L731" i="2"/>
  <c r="X731" i="2" s="1"/>
  <c r="K731" i="2"/>
  <c r="Q729" i="4"/>
  <c r="AF729" i="4"/>
  <c r="X730" i="4"/>
  <c r="R731" i="3"/>
  <c r="O730" i="3"/>
  <c r="AA729" i="3"/>
  <c r="X730" i="2"/>
  <c r="Q729" i="2"/>
  <c r="AF729" i="2"/>
  <c r="L731" i="4"/>
  <c r="N731" i="4"/>
  <c r="I731" i="4"/>
  <c r="M731" i="4"/>
  <c r="Z730" i="4" s="1"/>
  <c r="J732" i="4"/>
  <c r="K731" i="4"/>
  <c r="AF680" i="4" l="1"/>
  <c r="AB679" i="4"/>
  <c r="J733" i="4"/>
  <c r="L732" i="4"/>
  <c r="N732" i="4"/>
  <c r="K732" i="4"/>
  <c r="I732" i="4"/>
  <c r="M732" i="4"/>
  <c r="Z731" i="4" s="1"/>
  <c r="Q730" i="2"/>
  <c r="AF730" i="2"/>
  <c r="L732" i="2"/>
  <c r="K732" i="2"/>
  <c r="I732" i="2"/>
  <c r="X732" i="2"/>
  <c r="J733" i="2"/>
  <c r="N732" i="2"/>
  <c r="M732" i="2"/>
  <c r="Z731" i="2" s="1"/>
  <c r="AC729" i="3"/>
  <c r="S729" i="3"/>
  <c r="T729" i="3" s="1"/>
  <c r="T728" i="3"/>
  <c r="W728" i="2"/>
  <c r="M732" i="3"/>
  <c r="Z731" i="3" s="1"/>
  <c r="L732" i="3"/>
  <c r="K732" i="3"/>
  <c r="I732" i="3"/>
  <c r="J733" i="3"/>
  <c r="N732" i="3"/>
  <c r="X732" i="3" s="1"/>
  <c r="AF680" i="2"/>
  <c r="AB679" i="2"/>
  <c r="R732" i="4"/>
  <c r="O731" i="4"/>
  <c r="AA730" i="4"/>
  <c r="R732" i="2"/>
  <c r="O731" i="2"/>
  <c r="AA730" i="2"/>
  <c r="Q730" i="4"/>
  <c r="AF730" i="4"/>
  <c r="AD729" i="4"/>
  <c r="AC729" i="4"/>
  <c r="AB729" i="4"/>
  <c r="S729" i="4"/>
  <c r="T729" i="4" s="1"/>
  <c r="R732" i="3"/>
  <c r="O731" i="3"/>
  <c r="AA730" i="3"/>
  <c r="AF439" i="3"/>
  <c r="AB438" i="3"/>
  <c r="AD729" i="2"/>
  <c r="AC729" i="2"/>
  <c r="S729" i="2"/>
  <c r="T729" i="2" s="1"/>
  <c r="AB729" i="2"/>
  <c r="X731" i="4"/>
  <c r="Q730" i="3"/>
  <c r="W727" i="2"/>
  <c r="X731" i="3"/>
  <c r="AF679" i="4" l="1"/>
  <c r="AB678" i="4"/>
  <c r="Q731" i="4"/>
  <c r="AF731" i="4"/>
  <c r="J734" i="2"/>
  <c r="N733" i="2"/>
  <c r="M733" i="2"/>
  <c r="L733" i="2"/>
  <c r="K733" i="2"/>
  <c r="I733" i="2"/>
  <c r="X733" i="2"/>
  <c r="AD730" i="2"/>
  <c r="AC730" i="2"/>
  <c r="S730" i="2"/>
  <c r="T730" i="2" s="1"/>
  <c r="AB730" i="2"/>
  <c r="R733" i="4"/>
  <c r="O732" i="4"/>
  <c r="AA731" i="4"/>
  <c r="K733" i="3"/>
  <c r="N733" i="3"/>
  <c r="M733" i="3"/>
  <c r="L733" i="3"/>
  <c r="I733" i="3"/>
  <c r="J734" i="3"/>
  <c r="W728" i="3"/>
  <c r="W727" i="3"/>
  <c r="R733" i="2"/>
  <c r="O732" i="2"/>
  <c r="AA731" i="2"/>
  <c r="X732" i="4"/>
  <c r="N733" i="4"/>
  <c r="L733" i="4"/>
  <c r="J734" i="4"/>
  <c r="M733" i="4"/>
  <c r="Z732" i="4" s="1"/>
  <c r="K733" i="4"/>
  <c r="I733" i="4"/>
  <c r="AC730" i="4"/>
  <c r="AD730" i="4"/>
  <c r="AB730" i="4"/>
  <c r="S730" i="4"/>
  <c r="T730" i="4" s="1"/>
  <c r="Q731" i="2"/>
  <c r="AF731" i="2"/>
  <c r="Q731" i="3"/>
  <c r="AF679" i="2"/>
  <c r="AB678" i="2"/>
  <c r="AF438" i="3"/>
  <c r="AB437" i="3"/>
  <c r="R733" i="3"/>
  <c r="O732" i="3"/>
  <c r="AA731" i="3"/>
  <c r="Z732" i="2"/>
  <c r="AC730" i="3"/>
  <c r="S730" i="3"/>
  <c r="T730" i="3" s="1"/>
  <c r="Z732" i="3"/>
  <c r="W728" i="4"/>
  <c r="AF678" i="4" l="1"/>
  <c r="AB677" i="4"/>
  <c r="X733" i="4"/>
  <c r="M734" i="4"/>
  <c r="Z733" i="4" s="1"/>
  <c r="I734" i="4"/>
  <c r="J735" i="4"/>
  <c r="K734" i="4"/>
  <c r="L734" i="4"/>
  <c r="N734" i="4"/>
  <c r="R734" i="3"/>
  <c r="O733" i="3"/>
  <c r="AA732" i="3"/>
  <c r="Q732" i="4"/>
  <c r="AF732" i="4"/>
  <c r="I734" i="2"/>
  <c r="J735" i="2"/>
  <c r="N734" i="2"/>
  <c r="M734" i="2"/>
  <c r="Z733" i="2" s="1"/>
  <c r="L734" i="2"/>
  <c r="K734" i="2"/>
  <c r="Q732" i="2"/>
  <c r="AF732" i="2"/>
  <c r="AF678" i="2"/>
  <c r="AB677" i="2"/>
  <c r="X733" i="3"/>
  <c r="X734" i="3" s="1"/>
  <c r="AC731" i="3"/>
  <c r="S731" i="3"/>
  <c r="AC731" i="4"/>
  <c r="AD731" i="4"/>
  <c r="S731" i="4"/>
  <c r="T731" i="4" s="1"/>
  <c r="AB731" i="4"/>
  <c r="Q732" i="3"/>
  <c r="AD731" i="2"/>
  <c r="AC731" i="2"/>
  <c r="S731" i="2"/>
  <c r="T731" i="2" s="1"/>
  <c r="W730" i="2" s="1"/>
  <c r="AB731" i="2"/>
  <c r="W729" i="3"/>
  <c r="R734" i="2"/>
  <c r="O733" i="2"/>
  <c r="AA732" i="2"/>
  <c r="R734" i="4"/>
  <c r="O733" i="4"/>
  <c r="AA732" i="4"/>
  <c r="W729" i="4"/>
  <c r="AF437" i="3"/>
  <c r="AB436" i="3"/>
  <c r="W729" i="2"/>
  <c r="N734" i="3"/>
  <c r="K734" i="3"/>
  <c r="J735" i="3"/>
  <c r="M734" i="3"/>
  <c r="Z733" i="3" s="1"/>
  <c r="L734" i="3"/>
  <c r="I734" i="3"/>
  <c r="AF677" i="4" l="1"/>
  <c r="AB676" i="4"/>
  <c r="T731" i="3"/>
  <c r="AD732" i="2"/>
  <c r="AC732" i="2"/>
  <c r="AB732" i="2"/>
  <c r="S732" i="2"/>
  <c r="T732" i="2" s="1"/>
  <c r="R735" i="2"/>
  <c r="O734" i="2"/>
  <c r="AA733" i="2"/>
  <c r="L735" i="4"/>
  <c r="K735" i="4"/>
  <c r="I735" i="4"/>
  <c r="J736" i="4"/>
  <c r="M735" i="4"/>
  <c r="Z734" i="4" s="1"/>
  <c r="N735" i="4"/>
  <c r="Q733" i="3"/>
  <c r="R735" i="4"/>
  <c r="O734" i="4"/>
  <c r="AA733" i="4"/>
  <c r="Q733" i="4"/>
  <c r="AF733" i="4"/>
  <c r="AF677" i="2"/>
  <c r="AB676" i="2"/>
  <c r="M735" i="2"/>
  <c r="Z734" i="2" s="1"/>
  <c r="L735" i="2"/>
  <c r="K735" i="2"/>
  <c r="I735" i="2"/>
  <c r="J736" i="2"/>
  <c r="N735" i="2"/>
  <c r="AC732" i="3"/>
  <c r="S732" i="3"/>
  <c r="T732" i="3" s="1"/>
  <c r="AF436" i="3"/>
  <c r="AB435" i="3"/>
  <c r="X734" i="2"/>
  <c r="AD732" i="4"/>
  <c r="AC732" i="4"/>
  <c r="S732" i="4"/>
  <c r="T732" i="4" s="1"/>
  <c r="AB732" i="4"/>
  <c r="X734" i="4"/>
  <c r="Q733" i="2"/>
  <c r="AF733" i="2"/>
  <c r="N735" i="3"/>
  <c r="K735" i="3"/>
  <c r="J736" i="3"/>
  <c r="M735" i="3"/>
  <c r="Z734" i="3" s="1"/>
  <c r="L735" i="3"/>
  <c r="I735" i="3"/>
  <c r="W731" i="2"/>
  <c r="R735" i="3"/>
  <c r="O734" i="3"/>
  <c r="AA733" i="3"/>
  <c r="W730" i="4"/>
  <c r="AF676" i="4" l="1"/>
  <c r="AB675" i="4"/>
  <c r="R736" i="2"/>
  <c r="O735" i="2"/>
  <c r="AA734" i="2"/>
  <c r="AD733" i="4"/>
  <c r="AC733" i="4"/>
  <c r="S733" i="4"/>
  <c r="T733" i="4" s="1"/>
  <c r="W732" i="4" s="1"/>
  <c r="AB733" i="4"/>
  <c r="K736" i="4"/>
  <c r="J737" i="4"/>
  <c r="N736" i="4"/>
  <c r="M736" i="4"/>
  <c r="Z735" i="4" s="1"/>
  <c r="L736" i="4"/>
  <c r="I736" i="4"/>
  <c r="AF435" i="3"/>
  <c r="AB434" i="3"/>
  <c r="AC733" i="3"/>
  <c r="S733" i="3"/>
  <c r="W732" i="2"/>
  <c r="Q734" i="4"/>
  <c r="AF734" i="4"/>
  <c r="R736" i="4"/>
  <c r="O735" i="4"/>
  <c r="AA734" i="4"/>
  <c r="L736" i="3"/>
  <c r="X736" i="3"/>
  <c r="N736" i="3"/>
  <c r="M736" i="3"/>
  <c r="K736" i="3"/>
  <c r="J737" i="3"/>
  <c r="I736" i="3"/>
  <c r="J737" i="2"/>
  <c r="N736" i="2"/>
  <c r="M736" i="2"/>
  <c r="Z735" i="2" s="1"/>
  <c r="L736" i="2"/>
  <c r="K736" i="2"/>
  <c r="I736" i="2"/>
  <c r="AF676" i="2"/>
  <c r="AB675" i="2"/>
  <c r="X735" i="4"/>
  <c r="AD733" i="2"/>
  <c r="AC733" i="2"/>
  <c r="AB733" i="2"/>
  <c r="S733" i="2"/>
  <c r="T733" i="2" s="1"/>
  <c r="R736" i="3"/>
  <c r="O735" i="3"/>
  <c r="AA734" i="3"/>
  <c r="W731" i="3"/>
  <c r="W730" i="3"/>
  <c r="Z735" i="3"/>
  <c r="X735" i="2"/>
  <c r="Q734" i="3"/>
  <c r="X735" i="3"/>
  <c r="W731" i="4"/>
  <c r="Q734" i="2"/>
  <c r="AF734" i="2"/>
  <c r="AF675" i="4" l="1"/>
  <c r="AB674" i="4"/>
  <c r="Q735" i="4"/>
  <c r="AF735" i="4"/>
  <c r="R737" i="4"/>
  <c r="O736" i="4"/>
  <c r="AA735" i="4"/>
  <c r="R737" i="2"/>
  <c r="O736" i="2"/>
  <c r="AA735" i="2"/>
  <c r="AF434" i="3"/>
  <c r="AB433" i="3"/>
  <c r="AC734" i="3"/>
  <c r="S734" i="3"/>
  <c r="AD734" i="2"/>
  <c r="AC734" i="2"/>
  <c r="AB734" i="2"/>
  <c r="S734" i="2"/>
  <c r="T734" i="2" s="1"/>
  <c r="AF675" i="2"/>
  <c r="AB674" i="2"/>
  <c r="AC734" i="4"/>
  <c r="AD734" i="4"/>
  <c r="S734" i="4"/>
  <c r="T734" i="4" s="1"/>
  <c r="AB734" i="4"/>
  <c r="N737" i="4"/>
  <c r="I737" i="4"/>
  <c r="J738" i="4"/>
  <c r="M737" i="4"/>
  <c r="Z736" i="4" s="1"/>
  <c r="L737" i="4"/>
  <c r="K737" i="4"/>
  <c r="Q735" i="3"/>
  <c r="W733" i="2"/>
  <c r="K737" i="2"/>
  <c r="I737" i="2"/>
  <c r="J738" i="2"/>
  <c r="N737" i="2"/>
  <c r="M737" i="2"/>
  <c r="Z736" i="2" s="1"/>
  <c r="L737" i="2"/>
  <c r="J738" i="3"/>
  <c r="L737" i="3"/>
  <c r="X737" i="3" s="1"/>
  <c r="N737" i="3"/>
  <c r="M737" i="3"/>
  <c r="Z736" i="3" s="1"/>
  <c r="K737" i="3"/>
  <c r="I737" i="3"/>
  <c r="Q735" i="2"/>
  <c r="AF735" i="2"/>
  <c r="X736" i="2"/>
  <c r="R737" i="3"/>
  <c r="O736" i="3"/>
  <c r="AA735" i="3"/>
  <c r="T733" i="3"/>
  <c r="X736" i="4"/>
  <c r="AF674" i="4" l="1"/>
  <c r="AB673" i="4"/>
  <c r="AF433" i="3"/>
  <c r="AB432" i="3"/>
  <c r="Q736" i="4"/>
  <c r="AF736" i="4"/>
  <c r="AC735" i="3"/>
  <c r="S735" i="3"/>
  <c r="T735" i="3" s="1"/>
  <c r="T734" i="3"/>
  <c r="Q736" i="2"/>
  <c r="AF736" i="2"/>
  <c r="R738" i="3"/>
  <c r="O737" i="3"/>
  <c r="AA736" i="3"/>
  <c r="AF674" i="2"/>
  <c r="AB673" i="2"/>
  <c r="AC735" i="4"/>
  <c r="AD735" i="4"/>
  <c r="S735" i="4"/>
  <c r="T735" i="4" s="1"/>
  <c r="W734" i="4" s="1"/>
  <c r="AB735" i="4"/>
  <c r="R738" i="2"/>
  <c r="O737" i="2"/>
  <c r="AA736" i="2"/>
  <c r="R738" i="4"/>
  <c r="O737" i="4"/>
  <c r="AA736" i="4"/>
  <c r="AC735" i="2"/>
  <c r="AD735" i="2"/>
  <c r="S735" i="2"/>
  <c r="T735" i="2" s="1"/>
  <c r="AB735" i="2"/>
  <c r="W733" i="3"/>
  <c r="W732" i="3"/>
  <c r="J739" i="3"/>
  <c r="I738" i="3"/>
  <c r="N738" i="3"/>
  <c r="X738" i="3"/>
  <c r="M738" i="3"/>
  <c r="Z737" i="3" s="1"/>
  <c r="L738" i="3"/>
  <c r="K738" i="3"/>
  <c r="X737" i="2"/>
  <c r="X737" i="4"/>
  <c r="Q736" i="3"/>
  <c r="N738" i="2"/>
  <c r="M738" i="2"/>
  <c r="Z737" i="2" s="1"/>
  <c r="L738" i="2"/>
  <c r="K738" i="2"/>
  <c r="I738" i="2"/>
  <c r="J739" i="2"/>
  <c r="I738" i="4"/>
  <c r="M738" i="4"/>
  <c r="Z737" i="4" s="1"/>
  <c r="L738" i="4"/>
  <c r="K738" i="4"/>
  <c r="N738" i="4"/>
  <c r="J739" i="4"/>
  <c r="W734" i="2"/>
  <c r="W733" i="4"/>
  <c r="AF673" i="4" l="1"/>
  <c r="AB672" i="4"/>
  <c r="X738" i="4"/>
  <c r="J740" i="4"/>
  <c r="L739" i="4"/>
  <c r="N739" i="4"/>
  <c r="X739" i="4" s="1"/>
  <c r="M739" i="4"/>
  <c r="Z738" i="4" s="1"/>
  <c r="K739" i="4"/>
  <c r="I739" i="4"/>
  <c r="Q737" i="4"/>
  <c r="AF737" i="4"/>
  <c r="AD736" i="2"/>
  <c r="AC736" i="2"/>
  <c r="S736" i="2"/>
  <c r="T736" i="2" s="1"/>
  <c r="AB736" i="2"/>
  <c r="AF673" i="2"/>
  <c r="AB672" i="2"/>
  <c r="AD736" i="4"/>
  <c r="AC736" i="4"/>
  <c r="S736" i="4"/>
  <c r="T736" i="4" s="1"/>
  <c r="AB736" i="4"/>
  <c r="R739" i="3"/>
  <c r="O738" i="3"/>
  <c r="AA737" i="3"/>
  <c r="M739" i="3"/>
  <c r="L739" i="3"/>
  <c r="K739" i="3"/>
  <c r="I739" i="3"/>
  <c r="J740" i="3"/>
  <c r="N739" i="3"/>
  <c r="Q737" i="2"/>
  <c r="AF737" i="2"/>
  <c r="W734" i="3"/>
  <c r="I739" i="2"/>
  <c r="J740" i="2"/>
  <c r="N739" i="2"/>
  <c r="X739" i="2" s="1"/>
  <c r="M739" i="2"/>
  <c r="Z738" i="2" s="1"/>
  <c r="L739" i="2"/>
  <c r="K739" i="2"/>
  <c r="Z738" i="3"/>
  <c r="W735" i="2"/>
  <c r="AF432" i="3"/>
  <c r="AB431" i="3"/>
  <c r="R739" i="4"/>
  <c r="O738" i="4"/>
  <c r="AA737" i="4"/>
  <c r="W735" i="4"/>
  <c r="Q737" i="3"/>
  <c r="R739" i="2"/>
  <c r="O738" i="2"/>
  <c r="AA737" i="2"/>
  <c r="X738" i="2"/>
  <c r="AC736" i="3"/>
  <c r="S736" i="3"/>
  <c r="T736" i="3" s="1"/>
  <c r="W735" i="3" s="1"/>
  <c r="AF672" i="4" l="1"/>
  <c r="AB671" i="4"/>
  <c r="AD737" i="2"/>
  <c r="AC737" i="2"/>
  <c r="AB737" i="2"/>
  <c r="S737" i="2"/>
  <c r="T737" i="2" s="1"/>
  <c r="W736" i="4"/>
  <c r="R740" i="3"/>
  <c r="O739" i="3"/>
  <c r="AA738" i="3"/>
  <c r="X739" i="3"/>
  <c r="R740" i="2"/>
  <c r="O739" i="2"/>
  <c r="AA738" i="2"/>
  <c r="AF672" i="2"/>
  <c r="AB671" i="2"/>
  <c r="AD737" i="4"/>
  <c r="AC737" i="4"/>
  <c r="S737" i="4"/>
  <c r="T737" i="4" s="1"/>
  <c r="AB737" i="4"/>
  <c r="Q738" i="4"/>
  <c r="AF738" i="4"/>
  <c r="O739" i="4"/>
  <c r="R740" i="4"/>
  <c r="AA738" i="4"/>
  <c r="Q738" i="2"/>
  <c r="AF738" i="2"/>
  <c r="Q738" i="3"/>
  <c r="L740" i="4"/>
  <c r="N740" i="4"/>
  <c r="M740" i="4"/>
  <c r="Z739" i="4" s="1"/>
  <c r="K740" i="4"/>
  <c r="J741" i="4"/>
  <c r="I740" i="4"/>
  <c r="AF431" i="3"/>
  <c r="AB430" i="3"/>
  <c r="W736" i="2"/>
  <c r="AC737" i="3"/>
  <c r="S737" i="3"/>
  <c r="L740" i="2"/>
  <c r="K740" i="2"/>
  <c r="I740" i="2"/>
  <c r="X740" i="2"/>
  <c r="J741" i="2"/>
  <c r="N740" i="2"/>
  <c r="M740" i="2"/>
  <c r="Z739" i="2" s="1"/>
  <c r="M740" i="3"/>
  <c r="Z739" i="3" s="1"/>
  <c r="N740" i="3"/>
  <c r="L740" i="3"/>
  <c r="X740" i="3" s="1"/>
  <c r="K740" i="3"/>
  <c r="I740" i="3"/>
  <c r="J741" i="3"/>
  <c r="AF671" i="4" l="1"/>
  <c r="AB670" i="4"/>
  <c r="AC738" i="3"/>
  <c r="S738" i="3"/>
  <c r="T738" i="3" s="1"/>
  <c r="Q739" i="4"/>
  <c r="AF739" i="4"/>
  <c r="T737" i="3"/>
  <c r="AF430" i="3"/>
  <c r="AB429" i="3"/>
  <c r="AC738" i="4"/>
  <c r="AD738" i="4"/>
  <c r="AB738" i="4"/>
  <c r="S738" i="4"/>
  <c r="T738" i="4" s="1"/>
  <c r="W737" i="4" s="1"/>
  <c r="Q739" i="2"/>
  <c r="AF739" i="2"/>
  <c r="AD738" i="2"/>
  <c r="AC738" i="2"/>
  <c r="S738" i="2"/>
  <c r="T738" i="2" s="1"/>
  <c r="AB738" i="2"/>
  <c r="R741" i="3"/>
  <c r="O740" i="3"/>
  <c r="AA739" i="3"/>
  <c r="J742" i="2"/>
  <c r="N741" i="2"/>
  <c r="M741" i="2"/>
  <c r="L741" i="2"/>
  <c r="X741" i="2" s="1"/>
  <c r="K741" i="2"/>
  <c r="I741" i="2"/>
  <c r="K741" i="3"/>
  <c r="J742" i="3"/>
  <c r="N741" i="3"/>
  <c r="X741" i="3" s="1"/>
  <c r="M741" i="3"/>
  <c r="Z740" i="3" s="1"/>
  <c r="L741" i="3"/>
  <c r="I741" i="3"/>
  <c r="R741" i="2"/>
  <c r="O740" i="2"/>
  <c r="AA739" i="2"/>
  <c r="J742" i="4"/>
  <c r="L741" i="4"/>
  <c r="M741" i="4"/>
  <c r="Z740" i="4" s="1"/>
  <c r="N741" i="4"/>
  <c r="I741" i="4"/>
  <c r="K741" i="4"/>
  <c r="R741" i="4"/>
  <c r="O740" i="4"/>
  <c r="AA739" i="4"/>
  <c r="Z740" i="2"/>
  <c r="X740" i="4"/>
  <c r="AF671" i="2"/>
  <c r="AB670" i="2"/>
  <c r="Q739" i="3"/>
  <c r="AF670" i="4" l="1"/>
  <c r="AB669" i="4"/>
  <c r="X741" i="4"/>
  <c r="J743" i="4"/>
  <c r="K742" i="4"/>
  <c r="I742" i="4"/>
  <c r="N742" i="4"/>
  <c r="M742" i="4"/>
  <c r="Z741" i="4" s="1"/>
  <c r="L742" i="4"/>
  <c r="N742" i="3"/>
  <c r="K742" i="3"/>
  <c r="I742" i="3"/>
  <c r="J743" i="3"/>
  <c r="M742" i="3"/>
  <c r="Z741" i="3" s="1"/>
  <c r="L742" i="3"/>
  <c r="AD739" i="4"/>
  <c r="AC739" i="4"/>
  <c r="AB739" i="4"/>
  <c r="S739" i="4"/>
  <c r="T739" i="4" s="1"/>
  <c r="I742" i="2"/>
  <c r="J743" i="2"/>
  <c r="N742" i="2"/>
  <c r="M742" i="2"/>
  <c r="Z741" i="2" s="1"/>
  <c r="L742" i="2"/>
  <c r="X742" i="2" s="1"/>
  <c r="K742" i="2"/>
  <c r="AF429" i="3"/>
  <c r="AB428" i="3"/>
  <c r="Q740" i="4"/>
  <c r="Q740" i="3"/>
  <c r="W737" i="2"/>
  <c r="R742" i="4"/>
  <c r="O741" i="4"/>
  <c r="AA740" i="4"/>
  <c r="R742" i="3"/>
  <c r="O741" i="3"/>
  <c r="AA740" i="3"/>
  <c r="R742" i="2"/>
  <c r="O741" i="2"/>
  <c r="AA740" i="2"/>
  <c r="AD739" i="2"/>
  <c r="AC739" i="2"/>
  <c r="S739" i="2"/>
  <c r="T739" i="2" s="1"/>
  <c r="AB739" i="2"/>
  <c r="W737" i="3"/>
  <c r="W736" i="3"/>
  <c r="Q740" i="2"/>
  <c r="AC739" i="3"/>
  <c r="S739" i="3"/>
  <c r="T739" i="3" s="1"/>
  <c r="W738" i="3" s="1"/>
  <c r="AF670" i="2"/>
  <c r="AB669" i="2"/>
  <c r="AF669" i="4" l="1"/>
  <c r="AB668" i="4"/>
  <c r="AC740" i="2"/>
  <c r="S740" i="2"/>
  <c r="T740" i="2" s="1"/>
  <c r="AC740" i="3"/>
  <c r="S740" i="3"/>
  <c r="T740" i="3" s="1"/>
  <c r="W739" i="3" s="1"/>
  <c r="N743" i="3"/>
  <c r="X743" i="3"/>
  <c r="M743" i="3"/>
  <c r="L743" i="3"/>
  <c r="K743" i="3"/>
  <c r="J744" i="3"/>
  <c r="I743" i="3"/>
  <c r="R743" i="3"/>
  <c r="O742" i="3"/>
  <c r="AA741" i="3"/>
  <c r="R743" i="4"/>
  <c r="O742" i="4"/>
  <c r="AA741" i="4"/>
  <c r="M743" i="4"/>
  <c r="Z742" i="4" s="1"/>
  <c r="N743" i="4"/>
  <c r="L743" i="4"/>
  <c r="K743" i="4"/>
  <c r="I743" i="4"/>
  <c r="J744" i="4"/>
  <c r="AF669" i="2"/>
  <c r="AB668" i="2"/>
  <c r="M743" i="2"/>
  <c r="L743" i="2"/>
  <c r="K743" i="2"/>
  <c r="I743" i="2"/>
  <c r="X743" i="2"/>
  <c r="J744" i="2"/>
  <c r="N743" i="2"/>
  <c r="Q741" i="4"/>
  <c r="X742" i="3"/>
  <c r="X742" i="4"/>
  <c r="Q741" i="2"/>
  <c r="W738" i="4"/>
  <c r="AF428" i="3"/>
  <c r="AB427" i="3"/>
  <c r="AC740" i="4"/>
  <c r="S740" i="4"/>
  <c r="T740" i="4" s="1"/>
  <c r="W739" i="4" s="1"/>
  <c r="R743" i="2"/>
  <c r="O742" i="2"/>
  <c r="AA741" i="2"/>
  <c r="W739" i="2"/>
  <c r="Q741" i="3"/>
  <c r="W738" i="2"/>
  <c r="Z742" i="3"/>
  <c r="Z742" i="2"/>
  <c r="AF668" i="4" l="1"/>
  <c r="AB667" i="4"/>
  <c r="Q742" i="3"/>
  <c r="AF427" i="3"/>
  <c r="AB426" i="3"/>
  <c r="O743" i="3"/>
  <c r="R744" i="3"/>
  <c r="AA742" i="3"/>
  <c r="AC741" i="4"/>
  <c r="S741" i="4"/>
  <c r="T741" i="4" s="1"/>
  <c r="W740" i="4" s="1"/>
  <c r="AC741" i="3"/>
  <c r="S741" i="3"/>
  <c r="Q742" i="2"/>
  <c r="O743" i="4"/>
  <c r="R744" i="4"/>
  <c r="AA742" i="4"/>
  <c r="Q742" i="4"/>
  <c r="R744" i="2"/>
  <c r="O743" i="2"/>
  <c r="AA742" i="2"/>
  <c r="X743" i="4"/>
  <c r="J745" i="2"/>
  <c r="N744" i="2"/>
  <c r="X744" i="2" s="1"/>
  <c r="M744" i="2"/>
  <c r="Z743" i="2" s="1"/>
  <c r="L744" i="2"/>
  <c r="K744" i="2"/>
  <c r="I744" i="2"/>
  <c r="M744" i="4"/>
  <c r="Z743" i="4" s="1"/>
  <c r="K744" i="4"/>
  <c r="N744" i="4"/>
  <c r="L744" i="4"/>
  <c r="J745" i="4"/>
  <c r="I744" i="4"/>
  <c r="AC741" i="2"/>
  <c r="S741" i="2"/>
  <c r="T741" i="2" s="1"/>
  <c r="AF668" i="2"/>
  <c r="AB667" i="2"/>
  <c r="L744" i="3"/>
  <c r="N744" i="3"/>
  <c r="X744" i="3" s="1"/>
  <c r="M744" i="3"/>
  <c r="Z743" i="3" s="1"/>
  <c r="K744" i="3"/>
  <c r="J745" i="3"/>
  <c r="I744" i="3"/>
  <c r="AF667" i="4" l="1"/>
  <c r="AB666" i="4"/>
  <c r="X744" i="4"/>
  <c r="Q743" i="2"/>
  <c r="Q743" i="4"/>
  <c r="Q743" i="3"/>
  <c r="AC742" i="2"/>
  <c r="S742" i="2"/>
  <c r="T742" i="2" s="1"/>
  <c r="R745" i="2"/>
  <c r="O744" i="2"/>
  <c r="AA743" i="2"/>
  <c r="AF426" i="3"/>
  <c r="AB425" i="3"/>
  <c r="T741" i="3"/>
  <c r="J746" i="3"/>
  <c r="L745" i="3"/>
  <c r="X745" i="3" s="1"/>
  <c r="I745" i="3"/>
  <c r="N745" i="3"/>
  <c r="M745" i="3"/>
  <c r="Z744" i="3" s="1"/>
  <c r="K745" i="3"/>
  <c r="R745" i="4"/>
  <c r="O744" i="4"/>
  <c r="AA743" i="4"/>
  <c r="AC742" i="4"/>
  <c r="S742" i="4"/>
  <c r="T742" i="4" s="1"/>
  <c r="W740" i="2"/>
  <c r="AC742" i="3"/>
  <c r="S742" i="3"/>
  <c r="R745" i="3"/>
  <c r="O744" i="3"/>
  <c r="AA743" i="3"/>
  <c r="AF667" i="2"/>
  <c r="AB666" i="2"/>
  <c r="K745" i="4"/>
  <c r="N745" i="4"/>
  <c r="I745" i="4"/>
  <c r="J746" i="4"/>
  <c r="M745" i="4"/>
  <c r="Z744" i="4" s="1"/>
  <c r="L745" i="4"/>
  <c r="K745" i="2"/>
  <c r="I745" i="2"/>
  <c r="J746" i="2"/>
  <c r="N745" i="2"/>
  <c r="M745" i="2"/>
  <c r="Z744" i="2" s="1"/>
  <c r="L745" i="2"/>
  <c r="AF666" i="4" l="1"/>
  <c r="AB665" i="4"/>
  <c r="Q744" i="4"/>
  <c r="W740" i="3"/>
  <c r="W742" i="2"/>
  <c r="AF666" i="2"/>
  <c r="AB665" i="2"/>
  <c r="AF425" i="3"/>
  <c r="AB424" i="3"/>
  <c r="R746" i="4"/>
  <c r="O745" i="4"/>
  <c r="AA744" i="4"/>
  <c r="R746" i="3"/>
  <c r="O745" i="3"/>
  <c r="AA744" i="3"/>
  <c r="AC743" i="4"/>
  <c r="S743" i="4"/>
  <c r="T743" i="4" s="1"/>
  <c r="Q744" i="3"/>
  <c r="R746" i="2"/>
  <c r="O745" i="2"/>
  <c r="AA744" i="2"/>
  <c r="N746" i="2"/>
  <c r="M746" i="2"/>
  <c r="L746" i="2"/>
  <c r="K746" i="2"/>
  <c r="I746" i="2"/>
  <c r="J747" i="2"/>
  <c r="Q744" i="2"/>
  <c r="AC743" i="2"/>
  <c r="S743" i="2"/>
  <c r="T743" i="2" s="1"/>
  <c r="Z745" i="2"/>
  <c r="T742" i="3"/>
  <c r="Z745" i="3"/>
  <c r="J747" i="3"/>
  <c r="L746" i="3"/>
  <c r="K746" i="3"/>
  <c r="I746" i="3"/>
  <c r="N746" i="3"/>
  <c r="X746" i="3"/>
  <c r="M746" i="3"/>
  <c r="AC743" i="3"/>
  <c r="S743" i="3"/>
  <c r="W741" i="2"/>
  <c r="X745" i="4"/>
  <c r="X745" i="2"/>
  <c r="N746" i="4"/>
  <c r="K746" i="4"/>
  <c r="J747" i="4"/>
  <c r="L746" i="4"/>
  <c r="I746" i="4"/>
  <c r="M746" i="4"/>
  <c r="Z745" i="4" s="1"/>
  <c r="W741" i="4"/>
  <c r="AF665" i="4" l="1"/>
  <c r="AB664" i="4"/>
  <c r="X746" i="4"/>
  <c r="O746" i="2"/>
  <c r="R747" i="2"/>
  <c r="AA745" i="2"/>
  <c r="T743" i="3"/>
  <c r="X746" i="2"/>
  <c r="Q745" i="4"/>
  <c r="Q745" i="2"/>
  <c r="R747" i="4"/>
  <c r="O746" i="4"/>
  <c r="AA745" i="4"/>
  <c r="AF424" i="3"/>
  <c r="AB423" i="3"/>
  <c r="R747" i="3"/>
  <c r="O746" i="3"/>
  <c r="AA745" i="3"/>
  <c r="AC744" i="2"/>
  <c r="S744" i="2"/>
  <c r="W742" i="4"/>
  <c r="W741" i="3"/>
  <c r="N747" i="4"/>
  <c r="M747" i="4"/>
  <c r="Z746" i="4" s="1"/>
  <c r="L747" i="4"/>
  <c r="K747" i="4"/>
  <c r="J748" i="4"/>
  <c r="I747" i="4"/>
  <c r="M747" i="3"/>
  <c r="Z746" i="3" s="1"/>
  <c r="X747" i="3"/>
  <c r="N747" i="3"/>
  <c r="L747" i="3"/>
  <c r="K747" i="3"/>
  <c r="I747" i="3"/>
  <c r="J748" i="3"/>
  <c r="I747" i="2"/>
  <c r="J748" i="2"/>
  <c r="N747" i="2"/>
  <c r="M747" i="2"/>
  <c r="Z746" i="2" s="1"/>
  <c r="L747" i="2"/>
  <c r="K747" i="2"/>
  <c r="AC744" i="3"/>
  <c r="S744" i="3"/>
  <c r="T744" i="3" s="1"/>
  <c r="Q745" i="3"/>
  <c r="AF665" i="2"/>
  <c r="AB664" i="2"/>
  <c r="AC744" i="4"/>
  <c r="S744" i="4"/>
  <c r="T744" i="4" s="1"/>
  <c r="AF664" i="4" l="1"/>
  <c r="AB663" i="4"/>
  <c r="X747" i="4"/>
  <c r="AF423" i="3"/>
  <c r="AB422" i="3"/>
  <c r="W743" i="3"/>
  <c r="AC745" i="3"/>
  <c r="S745" i="3"/>
  <c r="T745" i="3" s="1"/>
  <c r="W744" i="3" s="1"/>
  <c r="T744" i="2"/>
  <c r="R748" i="2"/>
  <c r="O747" i="2"/>
  <c r="AA746" i="2"/>
  <c r="AC745" i="2"/>
  <c r="S745" i="2"/>
  <c r="T745" i="2" s="1"/>
  <c r="W742" i="3"/>
  <c r="L748" i="4"/>
  <c r="M748" i="4"/>
  <c r="Z747" i="4" s="1"/>
  <c r="J749" i="4"/>
  <c r="N748" i="4"/>
  <c r="K748" i="4"/>
  <c r="I748" i="4"/>
  <c r="M748" i="3"/>
  <c r="Z747" i="3" s="1"/>
  <c r="J749" i="3"/>
  <c r="N748" i="3"/>
  <c r="L748" i="3"/>
  <c r="K748" i="3"/>
  <c r="I748" i="3"/>
  <c r="R748" i="4"/>
  <c r="O747" i="4"/>
  <c r="AA746" i="4"/>
  <c r="AC745" i="4"/>
  <c r="S745" i="4"/>
  <c r="T745" i="4" s="1"/>
  <c r="Q746" i="2"/>
  <c r="L748" i="2"/>
  <c r="K748" i="2"/>
  <c r="I748" i="2"/>
  <c r="J749" i="2"/>
  <c r="N748" i="2"/>
  <c r="M748" i="2"/>
  <c r="Z747" i="2" s="1"/>
  <c r="X747" i="2"/>
  <c r="Q746" i="3"/>
  <c r="W743" i="4"/>
  <c r="AF664" i="2"/>
  <c r="AB663" i="2"/>
  <c r="R748" i="3"/>
  <c r="O747" i="3"/>
  <c r="AA746" i="3"/>
  <c r="Q746" i="4"/>
  <c r="AF663" i="4" l="1"/>
  <c r="AB662" i="4"/>
  <c r="R749" i="3"/>
  <c r="O748" i="3"/>
  <c r="AA747" i="3"/>
  <c r="X748" i="3"/>
  <c r="Q747" i="3"/>
  <c r="R749" i="4"/>
  <c r="O748" i="4"/>
  <c r="AA747" i="4"/>
  <c r="W745" i="2"/>
  <c r="X748" i="4"/>
  <c r="W744" i="2"/>
  <c r="W743" i="2"/>
  <c r="AF422" i="3"/>
  <c r="AB421" i="3"/>
  <c r="AB420" i="3" s="1"/>
  <c r="R749" i="2"/>
  <c r="O748" i="2"/>
  <c r="AA747" i="2"/>
  <c r="Z748" i="3"/>
  <c r="AC746" i="4"/>
  <c r="S746" i="4"/>
  <c r="T746" i="4" s="1"/>
  <c r="W744" i="4"/>
  <c r="Q747" i="4"/>
  <c r="M749" i="4"/>
  <c r="Z748" i="4" s="1"/>
  <c r="N749" i="4"/>
  <c r="K749" i="4"/>
  <c r="I749" i="4"/>
  <c r="L749" i="4"/>
  <c r="J750" i="4"/>
  <c r="AC746" i="2"/>
  <c r="S746" i="2"/>
  <c r="T746" i="2" s="1"/>
  <c r="K749" i="3"/>
  <c r="I749" i="3"/>
  <c r="J750" i="3"/>
  <c r="N749" i="3"/>
  <c r="M749" i="3"/>
  <c r="L749" i="3"/>
  <c r="AF663" i="2"/>
  <c r="AB662" i="2"/>
  <c r="J750" i="2"/>
  <c r="N749" i="2"/>
  <c r="M749" i="2"/>
  <c r="Z748" i="2" s="1"/>
  <c r="L749" i="2"/>
  <c r="K749" i="2"/>
  <c r="I749" i="2"/>
  <c r="AC746" i="3"/>
  <c r="S746" i="3"/>
  <c r="T746" i="3" s="1"/>
  <c r="W745" i="3" s="1"/>
  <c r="X748" i="2"/>
  <c r="Q747" i="2"/>
  <c r="X749" i="4" l="1"/>
  <c r="AF662" i="4"/>
  <c r="AB661" i="4"/>
  <c r="W745" i="4"/>
  <c r="AF662" i="2"/>
  <c r="AB661" i="2"/>
  <c r="AC747" i="4"/>
  <c r="S747" i="4"/>
  <c r="R750" i="4"/>
  <c r="O749" i="4"/>
  <c r="AA748" i="4"/>
  <c r="AF420" i="3"/>
  <c r="AB419" i="3"/>
  <c r="R750" i="2"/>
  <c r="O749" i="2"/>
  <c r="AA748" i="2"/>
  <c r="J751" i="4"/>
  <c r="L750" i="4"/>
  <c r="M750" i="4"/>
  <c r="Z749" i="4" s="1"/>
  <c r="N750" i="4"/>
  <c r="I750" i="4"/>
  <c r="K750" i="4"/>
  <c r="Q748" i="4"/>
  <c r="Q748" i="3"/>
  <c r="R750" i="3"/>
  <c r="O749" i="3"/>
  <c r="AA748" i="3"/>
  <c r="X749" i="2"/>
  <c r="N750" i="3"/>
  <c r="K750" i="3"/>
  <c r="M750" i="3"/>
  <c r="Z749" i="3" s="1"/>
  <c r="L750" i="3"/>
  <c r="I750" i="3"/>
  <c r="J751" i="3"/>
  <c r="X749" i="3"/>
  <c r="AC747" i="2"/>
  <c r="S747" i="2"/>
  <c r="T747" i="2" s="1"/>
  <c r="I750" i="2"/>
  <c r="J751" i="2"/>
  <c r="N750" i="2"/>
  <c r="M750" i="2"/>
  <c r="Z749" i="2" s="1"/>
  <c r="L750" i="2"/>
  <c r="X750" i="2" s="1"/>
  <c r="K750" i="2"/>
  <c r="Q748" i="2"/>
  <c r="AC747" i="3"/>
  <c r="S747" i="3"/>
  <c r="T747" i="3" s="1"/>
  <c r="X750" i="4" l="1"/>
  <c r="AF661" i="4"/>
  <c r="AB660" i="4"/>
  <c r="T747" i="4"/>
  <c r="M751" i="2"/>
  <c r="Z750" i="2" s="1"/>
  <c r="L751" i="2"/>
  <c r="K751" i="2"/>
  <c r="I751" i="2"/>
  <c r="J752" i="2"/>
  <c r="N751" i="2"/>
  <c r="R751" i="3"/>
  <c r="O750" i="3"/>
  <c r="AA749" i="3"/>
  <c r="Q749" i="3"/>
  <c r="AF419" i="3"/>
  <c r="AB418" i="3"/>
  <c r="N751" i="3"/>
  <c r="M751" i="3"/>
  <c r="Z750" i="3" s="1"/>
  <c r="L751" i="3"/>
  <c r="K751" i="3"/>
  <c r="J752" i="3"/>
  <c r="I751" i="3"/>
  <c r="X750" i="3"/>
  <c r="W746" i="2"/>
  <c r="R751" i="2"/>
  <c r="O750" i="2"/>
  <c r="AA749" i="2"/>
  <c r="W746" i="3"/>
  <c r="AC748" i="3"/>
  <c r="S748" i="3"/>
  <c r="T748" i="3" s="1"/>
  <c r="Q749" i="4"/>
  <c r="AF661" i="2"/>
  <c r="AB660" i="2"/>
  <c r="AC748" i="2"/>
  <c r="S748" i="2"/>
  <c r="T748" i="2" s="1"/>
  <c r="K751" i="4"/>
  <c r="J752" i="4"/>
  <c r="N751" i="4"/>
  <c r="M751" i="4"/>
  <c r="Z750" i="4" s="1"/>
  <c r="I751" i="4"/>
  <c r="L751" i="4"/>
  <c r="AC748" i="4"/>
  <c r="S748" i="4"/>
  <c r="T748" i="4" s="1"/>
  <c r="O750" i="4"/>
  <c r="R751" i="4"/>
  <c r="AA749" i="4"/>
  <c r="Q749" i="2"/>
  <c r="W747" i="4" l="1"/>
  <c r="X751" i="4"/>
  <c r="W746" i="4"/>
  <c r="AF660" i="4"/>
  <c r="AB659" i="4"/>
  <c r="Q750" i="4"/>
  <c r="Q750" i="2"/>
  <c r="AF418" i="3"/>
  <c r="AB417" i="3"/>
  <c r="R752" i="2"/>
  <c r="O751" i="2"/>
  <c r="AA750" i="2"/>
  <c r="AC749" i="4"/>
  <c r="S749" i="4"/>
  <c r="T749" i="4" s="1"/>
  <c r="W748" i="4" s="1"/>
  <c r="R752" i="3"/>
  <c r="O751" i="3"/>
  <c r="AA750" i="3"/>
  <c r="AC749" i="3"/>
  <c r="S749" i="3"/>
  <c r="T749" i="3" s="1"/>
  <c r="J753" i="2"/>
  <c r="N752" i="2"/>
  <c r="X752" i="2" s="1"/>
  <c r="M752" i="2"/>
  <c r="Z751" i="2" s="1"/>
  <c r="L752" i="2"/>
  <c r="K752" i="2"/>
  <c r="I752" i="2"/>
  <c r="W747" i="3"/>
  <c r="AF660" i="2"/>
  <c r="AB659" i="2"/>
  <c r="Q750" i="3"/>
  <c r="X751" i="2"/>
  <c r="AC749" i="2"/>
  <c r="S749" i="2"/>
  <c r="T749" i="2" s="1"/>
  <c r="W748" i="2" s="1"/>
  <c r="R752" i="4"/>
  <c r="O751" i="4"/>
  <c r="AA750" i="4"/>
  <c r="W748" i="3"/>
  <c r="L752" i="3"/>
  <c r="J753" i="3"/>
  <c r="N752" i="3"/>
  <c r="M752" i="3"/>
  <c r="Z751" i="3" s="1"/>
  <c r="K752" i="3"/>
  <c r="I752" i="3"/>
  <c r="W747" i="2"/>
  <c r="N752" i="4"/>
  <c r="J753" i="4"/>
  <c r="M752" i="4"/>
  <c r="Z751" i="4" s="1"/>
  <c r="I752" i="4"/>
  <c r="L752" i="4"/>
  <c r="K752" i="4"/>
  <c r="X751" i="3"/>
  <c r="AF659" i="4" l="1"/>
  <c r="AB658" i="4"/>
  <c r="X752" i="4"/>
  <c r="Q751" i="4"/>
  <c r="AC750" i="3"/>
  <c r="S750" i="3"/>
  <c r="AC750" i="2"/>
  <c r="S750" i="2"/>
  <c r="T750" i="2" s="1"/>
  <c r="R753" i="3"/>
  <c r="O752" i="3"/>
  <c r="AA751" i="3"/>
  <c r="Q751" i="3"/>
  <c r="AF659" i="2"/>
  <c r="AB658" i="2"/>
  <c r="R753" i="2"/>
  <c r="O752" i="2"/>
  <c r="AA751" i="2"/>
  <c r="Q751" i="2"/>
  <c r="AC750" i="4"/>
  <c r="S750" i="4"/>
  <c r="T750" i="4" s="1"/>
  <c r="X752" i="3"/>
  <c r="W749" i="2"/>
  <c r="O752" i="4"/>
  <c r="R753" i="4"/>
  <c r="AA751" i="4"/>
  <c r="AF417" i="3"/>
  <c r="AB416" i="3"/>
  <c r="M753" i="4"/>
  <c r="Z752" i="4" s="1"/>
  <c r="K753" i="4"/>
  <c r="J754" i="4"/>
  <c r="N753" i="4"/>
  <c r="L753" i="4"/>
  <c r="I753" i="4"/>
  <c r="J754" i="3"/>
  <c r="L753" i="3"/>
  <c r="K753" i="3"/>
  <c r="I753" i="3"/>
  <c r="N753" i="3"/>
  <c r="X753" i="3" s="1"/>
  <c r="M753" i="3"/>
  <c r="Z752" i="3" s="1"/>
  <c r="K753" i="2"/>
  <c r="I753" i="2"/>
  <c r="J754" i="2"/>
  <c r="N753" i="2"/>
  <c r="M753" i="2"/>
  <c r="Z752" i="2" s="1"/>
  <c r="L753" i="2"/>
  <c r="X753" i="4" l="1"/>
  <c r="AF658" i="4"/>
  <c r="AB657" i="4"/>
  <c r="L754" i="4"/>
  <c r="N754" i="4"/>
  <c r="K754" i="4"/>
  <c r="I754" i="4"/>
  <c r="J755" i="4"/>
  <c r="M754" i="4"/>
  <c r="Z753" i="4" s="1"/>
  <c r="T750" i="3"/>
  <c r="AF416" i="3"/>
  <c r="AB415" i="3"/>
  <c r="Q752" i="3"/>
  <c r="R754" i="2"/>
  <c r="O753" i="2"/>
  <c r="AA752" i="2"/>
  <c r="Q752" i="2"/>
  <c r="W749" i="4"/>
  <c r="AF658" i="2"/>
  <c r="AB657" i="2"/>
  <c r="W750" i="2"/>
  <c r="J755" i="3"/>
  <c r="N754" i="3"/>
  <c r="M754" i="3"/>
  <c r="Z753" i="3" s="1"/>
  <c r="L754" i="3"/>
  <c r="K754" i="3"/>
  <c r="I754" i="3"/>
  <c r="AC751" i="4"/>
  <c r="S751" i="4"/>
  <c r="R754" i="3"/>
  <c r="O753" i="3"/>
  <c r="AA752" i="3"/>
  <c r="N754" i="2"/>
  <c r="X754" i="2" s="1"/>
  <c r="M754" i="2"/>
  <c r="Z753" i="2" s="1"/>
  <c r="L754" i="2"/>
  <c r="K754" i="2"/>
  <c r="I754" i="2"/>
  <c r="J755" i="2"/>
  <c r="O753" i="4"/>
  <c r="R754" i="4"/>
  <c r="AA752" i="4"/>
  <c r="X753" i="2"/>
  <c r="Q752" i="4"/>
  <c r="AC751" i="2"/>
  <c r="S751" i="2"/>
  <c r="T751" i="2" s="1"/>
  <c r="AC751" i="3"/>
  <c r="S751" i="3"/>
  <c r="T751" i="3" s="1"/>
  <c r="AF657" i="4" l="1"/>
  <c r="AB656" i="4"/>
  <c r="T751" i="4"/>
  <c r="R755" i="3"/>
  <c r="O754" i="3"/>
  <c r="AA753" i="3"/>
  <c r="AF415" i="3"/>
  <c r="AB414" i="3"/>
  <c r="Z754" i="2"/>
  <c r="R755" i="4"/>
  <c r="O754" i="4"/>
  <c r="AA753" i="4"/>
  <c r="AC752" i="4"/>
  <c r="S752" i="4"/>
  <c r="T752" i="4" s="1"/>
  <c r="W750" i="3"/>
  <c r="W749" i="3"/>
  <c r="X754" i="4"/>
  <c r="AF657" i="2"/>
  <c r="AB656" i="2"/>
  <c r="M755" i="3"/>
  <c r="J756" i="3"/>
  <c r="N755" i="3"/>
  <c r="L755" i="3"/>
  <c r="K755" i="3"/>
  <c r="I755" i="3"/>
  <c r="Q753" i="2"/>
  <c r="R755" i="2"/>
  <c r="O754" i="2"/>
  <c r="AA753" i="2"/>
  <c r="AC752" i="2"/>
  <c r="S752" i="2"/>
  <c r="T752" i="2" s="1"/>
  <c r="I755" i="2"/>
  <c r="J756" i="2"/>
  <c r="N755" i="2"/>
  <c r="M755" i="2"/>
  <c r="L755" i="2"/>
  <c r="K755" i="2"/>
  <c r="Q753" i="3"/>
  <c r="X754" i="3"/>
  <c r="J756" i="4"/>
  <c r="K755" i="4"/>
  <c r="L755" i="4"/>
  <c r="N755" i="4"/>
  <c r="M755" i="4"/>
  <c r="Z754" i="4" s="1"/>
  <c r="I755" i="4"/>
  <c r="Z754" i="3"/>
  <c r="W751" i="2"/>
  <c r="Q753" i="4"/>
  <c r="AC752" i="3"/>
  <c r="S752" i="3"/>
  <c r="T752" i="3" s="1"/>
  <c r="AF656" i="4" l="1"/>
  <c r="AB655" i="4"/>
  <c r="X755" i="4"/>
  <c r="W750" i="4"/>
  <c r="R756" i="2"/>
  <c r="O755" i="2"/>
  <c r="AA754" i="2"/>
  <c r="Q754" i="2"/>
  <c r="AF656" i="2"/>
  <c r="AB655" i="2"/>
  <c r="AF414" i="3"/>
  <c r="AB413" i="3"/>
  <c r="N756" i="4"/>
  <c r="L756" i="4"/>
  <c r="J757" i="4"/>
  <c r="M756" i="4"/>
  <c r="Z755" i="4" s="1"/>
  <c r="K756" i="4"/>
  <c r="I756" i="4"/>
  <c r="W751" i="4"/>
  <c r="L756" i="2"/>
  <c r="K756" i="2"/>
  <c r="I756" i="2"/>
  <c r="J757" i="2"/>
  <c r="N756" i="2"/>
  <c r="M756" i="2"/>
  <c r="Z755" i="2" s="1"/>
  <c r="AC753" i="2"/>
  <c r="S753" i="2"/>
  <c r="T753" i="2" s="1"/>
  <c r="M756" i="3"/>
  <c r="Z755" i="3" s="1"/>
  <c r="I756" i="3"/>
  <c r="J757" i="3"/>
  <c r="N756" i="3"/>
  <c r="L756" i="3"/>
  <c r="K756" i="3"/>
  <c r="Q754" i="3"/>
  <c r="X755" i="2"/>
  <c r="R756" i="4"/>
  <c r="O755" i="4"/>
  <c r="AA754" i="4"/>
  <c r="AC753" i="3"/>
  <c r="S753" i="3"/>
  <c r="T753" i="3" s="1"/>
  <c r="R756" i="3"/>
  <c r="O755" i="3"/>
  <c r="AA754" i="3"/>
  <c r="Q754" i="4"/>
  <c r="AC753" i="4"/>
  <c r="S753" i="4"/>
  <c r="W751" i="3"/>
  <c r="X755" i="3"/>
  <c r="AF655" i="4" l="1"/>
  <c r="AB654" i="4"/>
  <c r="T753" i="4"/>
  <c r="R757" i="2"/>
  <c r="O756" i="2"/>
  <c r="AA755" i="2"/>
  <c r="AF413" i="3"/>
  <c r="AB412" i="3"/>
  <c r="K757" i="3"/>
  <c r="M757" i="3"/>
  <c r="Z756" i="3" s="1"/>
  <c r="L757" i="3"/>
  <c r="I757" i="3"/>
  <c r="J758" i="3"/>
  <c r="N757" i="3"/>
  <c r="W753" i="2"/>
  <c r="AC754" i="2"/>
  <c r="S754" i="2"/>
  <c r="T754" i="2" s="1"/>
  <c r="R757" i="4"/>
  <c r="O756" i="4"/>
  <c r="AA755" i="4"/>
  <c r="AF655" i="2"/>
  <c r="AB654" i="2"/>
  <c r="R757" i="3"/>
  <c r="O756" i="3"/>
  <c r="AA755" i="3"/>
  <c r="J758" i="2"/>
  <c r="N757" i="2"/>
  <c r="M757" i="2"/>
  <c r="Z756" i="2" s="1"/>
  <c r="L757" i="2"/>
  <c r="K757" i="2"/>
  <c r="I757" i="2"/>
  <c r="X757" i="2"/>
  <c r="Q755" i="2"/>
  <c r="AC754" i="4"/>
  <c r="S754" i="4"/>
  <c r="T754" i="4" s="1"/>
  <c r="W753" i="4" s="1"/>
  <c r="X756" i="2"/>
  <c r="AC754" i="3"/>
  <c r="S754" i="3"/>
  <c r="T754" i="3" s="1"/>
  <c r="W752" i="2"/>
  <c r="X756" i="4"/>
  <c r="Q755" i="3"/>
  <c r="Q755" i="4"/>
  <c r="X756" i="3"/>
  <c r="X757" i="3" s="1"/>
  <c r="M757" i="4"/>
  <c r="Z756" i="4" s="1"/>
  <c r="J758" i="4"/>
  <c r="N757" i="4"/>
  <c r="L757" i="4"/>
  <c r="K757" i="4"/>
  <c r="I757" i="4"/>
  <c r="W752" i="3"/>
  <c r="AF654" i="4" l="1"/>
  <c r="AB653" i="4"/>
  <c r="W752" i="4"/>
  <c r="X757" i="4"/>
  <c r="AF654" i="2"/>
  <c r="AB653" i="2"/>
  <c r="AF412" i="3"/>
  <c r="AB411" i="3"/>
  <c r="I758" i="2"/>
  <c r="J759" i="2"/>
  <c r="N758" i="2"/>
  <c r="M758" i="2"/>
  <c r="Z757" i="2" s="1"/>
  <c r="L758" i="2"/>
  <c r="X758" i="2" s="1"/>
  <c r="K758" i="2"/>
  <c r="N758" i="3"/>
  <c r="K758" i="3"/>
  <c r="M758" i="3"/>
  <c r="Z757" i="3" s="1"/>
  <c r="L758" i="3"/>
  <c r="I758" i="3"/>
  <c r="J759" i="3"/>
  <c r="Q756" i="4"/>
  <c r="Q756" i="2"/>
  <c r="AC755" i="3"/>
  <c r="S755" i="3"/>
  <c r="R758" i="4"/>
  <c r="O757" i="4"/>
  <c r="AA756" i="4"/>
  <c r="Q756" i="3"/>
  <c r="L758" i="4"/>
  <c r="K758" i="4"/>
  <c r="N758" i="4"/>
  <c r="M758" i="4"/>
  <c r="Z757" i="4" s="1"/>
  <c r="J759" i="4"/>
  <c r="I758" i="4"/>
  <c r="R758" i="2"/>
  <c r="O757" i="2"/>
  <c r="AA756" i="2"/>
  <c r="R758" i="3"/>
  <c r="O757" i="3"/>
  <c r="AA756" i="3"/>
  <c r="AC755" i="4"/>
  <c r="S755" i="4"/>
  <c r="T755" i="4" s="1"/>
  <c r="W754" i="4" s="1"/>
  <c r="AC755" i="2"/>
  <c r="S755" i="2"/>
  <c r="W753" i="3"/>
  <c r="AF653" i="4" l="1"/>
  <c r="AB652" i="4"/>
  <c r="AF652" i="4" s="1"/>
  <c r="X758" i="4"/>
  <c r="AC756" i="2"/>
  <c r="S756" i="2"/>
  <c r="M759" i="2"/>
  <c r="L759" i="2"/>
  <c r="K759" i="2"/>
  <c r="I759" i="2"/>
  <c r="J760" i="2"/>
  <c r="N759" i="2"/>
  <c r="X759" i="2" s="1"/>
  <c r="AF411" i="3"/>
  <c r="AB410" i="3"/>
  <c r="N759" i="3"/>
  <c r="J760" i="3"/>
  <c r="M759" i="3"/>
  <c r="L759" i="3"/>
  <c r="K759" i="3"/>
  <c r="I759" i="3"/>
  <c r="AF653" i="2"/>
  <c r="AB652" i="2"/>
  <c r="AF652" i="2" s="1"/>
  <c r="AC756" i="4"/>
  <c r="S756" i="4"/>
  <c r="R759" i="3"/>
  <c r="O758" i="3"/>
  <c r="AA757" i="3"/>
  <c r="Q757" i="3"/>
  <c r="T755" i="2"/>
  <c r="R759" i="2"/>
  <c r="O758" i="2"/>
  <c r="AA757" i="2"/>
  <c r="T755" i="3"/>
  <c r="X758" i="3"/>
  <c r="AC756" i="3"/>
  <c r="S756" i="3"/>
  <c r="T756" i="3" s="1"/>
  <c r="K759" i="4"/>
  <c r="J760" i="4"/>
  <c r="M759" i="4"/>
  <c r="Z758" i="4" s="1"/>
  <c r="I759" i="4"/>
  <c r="N759" i="4"/>
  <c r="L759" i="4"/>
  <c r="R759" i="4"/>
  <c r="O758" i="4"/>
  <c r="AA757" i="4"/>
  <c r="Q757" i="2"/>
  <c r="Q757" i="4"/>
  <c r="Z758" i="3"/>
  <c r="Z758" i="2"/>
  <c r="T756" i="4" l="1"/>
  <c r="N760" i="4"/>
  <c r="L760" i="4"/>
  <c r="I760" i="4"/>
  <c r="J761" i="4"/>
  <c r="M760" i="4"/>
  <c r="Z759" i="4" s="1"/>
  <c r="K760" i="4"/>
  <c r="T756" i="2"/>
  <c r="AF410" i="3"/>
  <c r="AB409" i="3"/>
  <c r="AC757" i="2"/>
  <c r="S757" i="2"/>
  <c r="T757" i="2" s="1"/>
  <c r="W754" i="2"/>
  <c r="L760" i="3"/>
  <c r="K760" i="3"/>
  <c r="J761" i="3"/>
  <c r="N760" i="3"/>
  <c r="M760" i="3"/>
  <c r="Z759" i="3" s="1"/>
  <c r="I760" i="3"/>
  <c r="R760" i="2"/>
  <c r="O759" i="2"/>
  <c r="AA758" i="2"/>
  <c r="R760" i="4"/>
  <c r="O759" i="4"/>
  <c r="AA758" i="4"/>
  <c r="AC757" i="3"/>
  <c r="S757" i="3"/>
  <c r="R760" i="3"/>
  <c r="O759" i="3"/>
  <c r="AA758" i="3"/>
  <c r="Q758" i="4"/>
  <c r="X759" i="4"/>
  <c r="Q758" i="3"/>
  <c r="X759" i="3"/>
  <c r="W755" i="3"/>
  <c r="W754" i="3"/>
  <c r="AC757" i="4"/>
  <c r="S757" i="4"/>
  <c r="Q758" i="2"/>
  <c r="J761" i="2"/>
  <c r="N760" i="2"/>
  <c r="M760" i="2"/>
  <c r="Z759" i="2" s="1"/>
  <c r="L760" i="2"/>
  <c r="X760" i="2" s="1"/>
  <c r="K760" i="2"/>
  <c r="I760" i="2"/>
  <c r="X760" i="4" l="1"/>
  <c r="T757" i="4"/>
  <c r="W755" i="4"/>
  <c r="W756" i="2"/>
  <c r="J762" i="3"/>
  <c r="L761" i="3"/>
  <c r="N761" i="3"/>
  <c r="X761" i="3" s="1"/>
  <c r="M761" i="3"/>
  <c r="Z760" i="3" s="1"/>
  <c r="K761" i="3"/>
  <c r="I761" i="3"/>
  <c r="M761" i="4"/>
  <c r="Z760" i="4" s="1"/>
  <c r="K761" i="4"/>
  <c r="J762" i="4"/>
  <c r="N761" i="4"/>
  <c r="L761" i="4"/>
  <c r="I761" i="4"/>
  <c r="Q759" i="3"/>
  <c r="Q759" i="4"/>
  <c r="O760" i="4"/>
  <c r="R761" i="4"/>
  <c r="AA759" i="4"/>
  <c r="R761" i="3"/>
  <c r="O760" i="3"/>
  <c r="AA759" i="3"/>
  <c r="AF409" i="3"/>
  <c r="AB408" i="3"/>
  <c r="K761" i="2"/>
  <c r="I761" i="2"/>
  <c r="J762" i="2"/>
  <c r="N761" i="2"/>
  <c r="M761" i="2"/>
  <c r="Z760" i="2" s="1"/>
  <c r="L761" i="2"/>
  <c r="X761" i="2" s="1"/>
  <c r="AC758" i="3"/>
  <c r="S758" i="3"/>
  <c r="X760" i="3"/>
  <c r="AC758" i="4"/>
  <c r="S758" i="4"/>
  <c r="R761" i="2"/>
  <c r="O760" i="2"/>
  <c r="AA759" i="2"/>
  <c r="AC758" i="2"/>
  <c r="S758" i="2"/>
  <c r="T758" i="2" s="1"/>
  <c r="W757" i="2" s="1"/>
  <c r="T757" i="3"/>
  <c r="Q759" i="2"/>
  <c r="W755" i="2"/>
  <c r="W756" i="4"/>
  <c r="T758" i="4" l="1"/>
  <c r="R762" i="4"/>
  <c r="O761" i="4"/>
  <c r="AA760" i="4"/>
  <c r="N762" i="2"/>
  <c r="M762" i="2"/>
  <c r="L762" i="2"/>
  <c r="K762" i="2"/>
  <c r="I762" i="2"/>
  <c r="J763" i="2"/>
  <c r="AC759" i="4"/>
  <c r="S759" i="4"/>
  <c r="Q760" i="4"/>
  <c r="J763" i="3"/>
  <c r="N762" i="3"/>
  <c r="X762" i="3"/>
  <c r="M762" i="3"/>
  <c r="Z761" i="3" s="1"/>
  <c r="L762" i="3"/>
  <c r="K762" i="3"/>
  <c r="I762" i="3"/>
  <c r="R762" i="2"/>
  <c r="O761" i="2"/>
  <c r="AA760" i="2"/>
  <c r="R762" i="3"/>
  <c r="O761" i="3"/>
  <c r="AA760" i="3"/>
  <c r="Q760" i="3"/>
  <c r="W758" i="2"/>
  <c r="L762" i="4"/>
  <c r="N762" i="4"/>
  <c r="M762" i="4"/>
  <c r="Z761" i="4" s="1"/>
  <c r="J763" i="4"/>
  <c r="K762" i="4"/>
  <c r="I762" i="4"/>
  <c r="AF408" i="3"/>
  <c r="AB407" i="3"/>
  <c r="AC759" i="2"/>
  <c r="S759" i="2"/>
  <c r="T759" i="2" s="1"/>
  <c r="T758" i="3"/>
  <c r="W757" i="3" s="1"/>
  <c r="W757" i="4"/>
  <c r="W756" i="3"/>
  <c r="AC759" i="3"/>
  <c r="S759" i="3"/>
  <c r="Q760" i="2"/>
  <c r="Z761" i="2"/>
  <c r="X761" i="4"/>
  <c r="T759" i="4" l="1"/>
  <c r="O762" i="2"/>
  <c r="R763" i="2"/>
  <c r="AA761" i="2"/>
  <c r="I763" i="2"/>
  <c r="J764" i="2"/>
  <c r="N763" i="2"/>
  <c r="M763" i="2"/>
  <c r="L763" i="2"/>
  <c r="K763" i="2"/>
  <c r="J764" i="4"/>
  <c r="K763" i="4"/>
  <c r="N763" i="4"/>
  <c r="M763" i="4"/>
  <c r="Z762" i="4" s="1"/>
  <c r="L763" i="4"/>
  <c r="I763" i="4"/>
  <c r="AC760" i="3"/>
  <c r="S760" i="3"/>
  <c r="T760" i="3" s="1"/>
  <c r="M763" i="3"/>
  <c r="Z762" i="3" s="1"/>
  <c r="I763" i="3"/>
  <c r="J764" i="3"/>
  <c r="N763" i="3"/>
  <c r="L763" i="3"/>
  <c r="K763" i="3"/>
  <c r="X762" i="2"/>
  <c r="X763" i="2" s="1"/>
  <c r="R763" i="4"/>
  <c r="O762" i="4"/>
  <c r="AA761" i="4"/>
  <c r="AF407" i="3"/>
  <c r="AB406" i="3"/>
  <c r="AC760" i="2"/>
  <c r="S760" i="2"/>
  <c r="X762" i="4"/>
  <c r="Q761" i="3"/>
  <c r="R763" i="3"/>
  <c r="O762" i="3"/>
  <c r="AA761" i="3"/>
  <c r="Q761" i="4"/>
  <c r="T759" i="3"/>
  <c r="W758" i="3"/>
  <c r="Q761" i="2"/>
  <c r="AC760" i="4"/>
  <c r="S760" i="4"/>
  <c r="T760" i="4" s="1"/>
  <c r="Z762" i="2"/>
  <c r="W759" i="4" l="1"/>
  <c r="W758" i="4"/>
  <c r="X763" i="4"/>
  <c r="M764" i="3"/>
  <c r="L764" i="3"/>
  <c r="K764" i="3"/>
  <c r="I764" i="3"/>
  <c r="J765" i="3"/>
  <c r="N764" i="3"/>
  <c r="R764" i="4"/>
  <c r="O763" i="4"/>
  <c r="AA762" i="4"/>
  <c r="R764" i="3"/>
  <c r="O763" i="3"/>
  <c r="AA762" i="3"/>
  <c r="AC761" i="2"/>
  <c r="S761" i="2"/>
  <c r="T761" i="2" s="1"/>
  <c r="Q762" i="3"/>
  <c r="X763" i="3"/>
  <c r="L764" i="2"/>
  <c r="K764" i="2"/>
  <c r="J765" i="2"/>
  <c r="N764" i="2"/>
  <c r="M764" i="2"/>
  <c r="Z763" i="2" s="1"/>
  <c r="I764" i="2"/>
  <c r="Q762" i="2"/>
  <c r="Q762" i="4"/>
  <c r="Z763" i="3"/>
  <c r="AC761" i="4"/>
  <c r="S761" i="4"/>
  <c r="AF406" i="3"/>
  <c r="AB405" i="3"/>
  <c r="N764" i="4"/>
  <c r="L764" i="4"/>
  <c r="J765" i="4"/>
  <c r="K764" i="4"/>
  <c r="M764" i="4"/>
  <c r="Z763" i="4" s="1"/>
  <c r="I764" i="4"/>
  <c r="AC761" i="3"/>
  <c r="S761" i="3"/>
  <c r="T760" i="2"/>
  <c r="W759" i="3"/>
  <c r="R764" i="2"/>
  <c r="O763" i="2"/>
  <c r="AA762" i="2"/>
  <c r="T761" i="4" l="1"/>
  <c r="R765" i="2"/>
  <c r="O764" i="2"/>
  <c r="AA763" i="2"/>
  <c r="K765" i="3"/>
  <c r="N765" i="3"/>
  <c r="M765" i="3"/>
  <c r="L765" i="3"/>
  <c r="X765" i="3" s="1"/>
  <c r="I765" i="3"/>
  <c r="J766" i="3"/>
  <c r="Z764" i="2"/>
  <c r="Q763" i="3"/>
  <c r="R765" i="3"/>
  <c r="O764" i="3"/>
  <c r="AA763" i="3"/>
  <c r="X764" i="3"/>
  <c r="J766" i="4"/>
  <c r="M765" i="4"/>
  <c r="Z764" i="4" s="1"/>
  <c r="N765" i="4"/>
  <c r="L765" i="4"/>
  <c r="K765" i="4"/>
  <c r="I765" i="4"/>
  <c r="AC762" i="4"/>
  <c r="S762" i="4"/>
  <c r="T762" i="4" s="1"/>
  <c r="W761" i="4" s="1"/>
  <c r="R765" i="4"/>
  <c r="O764" i="4"/>
  <c r="AA763" i="4"/>
  <c r="J766" i="2"/>
  <c r="N765" i="2"/>
  <c r="M765" i="2"/>
  <c r="L765" i="2"/>
  <c r="K765" i="2"/>
  <c r="X765" i="2"/>
  <c r="I765" i="2"/>
  <c r="AC762" i="3"/>
  <c r="S762" i="3"/>
  <c r="T762" i="3" s="1"/>
  <c r="T761" i="3"/>
  <c r="AC762" i="2"/>
  <c r="S762" i="2"/>
  <c r="X764" i="2"/>
  <c r="Z764" i="3"/>
  <c r="Q763" i="2"/>
  <c r="W760" i="2"/>
  <c r="W759" i="2"/>
  <c r="AF405" i="3"/>
  <c r="AB404" i="3"/>
  <c r="X764" i="4"/>
  <c r="Q763" i="4"/>
  <c r="W760" i="4" l="1"/>
  <c r="R766" i="4"/>
  <c r="O765" i="4"/>
  <c r="AA764" i="4"/>
  <c r="N766" i="4"/>
  <c r="M766" i="4"/>
  <c r="Z765" i="4" s="1"/>
  <c r="L766" i="4"/>
  <c r="K766" i="4"/>
  <c r="J767" i="4"/>
  <c r="I766" i="4"/>
  <c r="Q764" i="3"/>
  <c r="I766" i="2"/>
  <c r="J767" i="2"/>
  <c r="N766" i="2"/>
  <c r="M766" i="2"/>
  <c r="Z765" i="2" s="1"/>
  <c r="L766" i="2"/>
  <c r="K766" i="2"/>
  <c r="AC763" i="3"/>
  <c r="S763" i="3"/>
  <c r="Q764" i="2"/>
  <c r="AC763" i="4"/>
  <c r="S763" i="4"/>
  <c r="T763" i="4" s="1"/>
  <c r="W762" i="4" s="1"/>
  <c r="W761" i="3"/>
  <c r="W760" i="3"/>
  <c r="AC763" i="2"/>
  <c r="S763" i="2"/>
  <c r="Q764" i="4"/>
  <c r="T762" i="2"/>
  <c r="X765" i="4"/>
  <c r="N766" i="3"/>
  <c r="K766" i="3"/>
  <c r="J767" i="3"/>
  <c r="X766" i="3"/>
  <c r="M766" i="3"/>
  <c r="Z765" i="3" s="1"/>
  <c r="L766" i="3"/>
  <c r="I766" i="3"/>
  <c r="AF404" i="3"/>
  <c r="AB403" i="3"/>
  <c r="R766" i="2"/>
  <c r="O765" i="2"/>
  <c r="AA764" i="2"/>
  <c r="R766" i="3"/>
  <c r="O765" i="3"/>
  <c r="AA764" i="3"/>
  <c r="Q765" i="3" l="1"/>
  <c r="R767" i="4"/>
  <c r="O766" i="4"/>
  <c r="AA765" i="4"/>
  <c r="R767" i="3"/>
  <c r="O766" i="3"/>
  <c r="AA765" i="3"/>
  <c r="R767" i="2"/>
  <c r="O766" i="2"/>
  <c r="AA765" i="2"/>
  <c r="AC764" i="2"/>
  <c r="S764" i="2"/>
  <c r="X766" i="4"/>
  <c r="Q765" i="4"/>
  <c r="AC764" i="4"/>
  <c r="S764" i="4"/>
  <c r="T764" i="4" s="1"/>
  <c r="W763" i="4" s="1"/>
  <c r="N767" i="3"/>
  <c r="K767" i="3"/>
  <c r="J768" i="3"/>
  <c r="M767" i="3"/>
  <c r="L767" i="3"/>
  <c r="I767" i="3"/>
  <c r="T763" i="2"/>
  <c r="M767" i="2"/>
  <c r="Z766" i="2" s="1"/>
  <c r="L767" i="2"/>
  <c r="K767" i="2"/>
  <c r="J768" i="2"/>
  <c r="N767" i="2"/>
  <c r="I767" i="2"/>
  <c r="M767" i="4"/>
  <c r="Z766" i="4" s="1"/>
  <c r="L767" i="4"/>
  <c r="J768" i="4"/>
  <c r="N767" i="4"/>
  <c r="K767" i="4"/>
  <c r="I767" i="4"/>
  <c r="Z766" i="3"/>
  <c r="AF403" i="3"/>
  <c r="AB402" i="3"/>
  <c r="T763" i="3"/>
  <c r="X766" i="2"/>
  <c r="X767" i="2" s="1"/>
  <c r="W762" i="2"/>
  <c r="W761" i="2"/>
  <c r="Q765" i="2"/>
  <c r="AC764" i="3"/>
  <c r="S764" i="3"/>
  <c r="X767" i="4" l="1"/>
  <c r="Q766" i="4"/>
  <c r="Q766" i="2"/>
  <c r="R768" i="3"/>
  <c r="O767" i="3"/>
  <c r="AA766" i="3"/>
  <c r="AC765" i="2"/>
  <c r="S765" i="2"/>
  <c r="AC765" i="4"/>
  <c r="S765" i="4"/>
  <c r="T765" i="4" s="1"/>
  <c r="J769" i="2"/>
  <c r="N768" i="2"/>
  <c r="M768" i="2"/>
  <c r="L768" i="2"/>
  <c r="X768" i="2" s="1"/>
  <c r="K768" i="2"/>
  <c r="I768" i="2"/>
  <c r="W762" i="3"/>
  <c r="L768" i="4"/>
  <c r="K768" i="4"/>
  <c r="J769" i="4"/>
  <c r="M768" i="4"/>
  <c r="Z767" i="4" s="1"/>
  <c r="N768" i="4"/>
  <c r="I768" i="4"/>
  <c r="L768" i="3"/>
  <c r="N768" i="3"/>
  <c r="M768" i="3"/>
  <c r="Z767" i="3" s="1"/>
  <c r="K768" i="3"/>
  <c r="J769" i="3"/>
  <c r="I768" i="3"/>
  <c r="AC765" i="3"/>
  <c r="S765" i="3"/>
  <c r="T765" i="3" s="1"/>
  <c r="T764" i="3"/>
  <c r="R768" i="2"/>
  <c r="O767" i="2"/>
  <c r="AA766" i="2"/>
  <c r="T764" i="2"/>
  <c r="Q766" i="3"/>
  <c r="AF402" i="3"/>
  <c r="AB401" i="3"/>
  <c r="R768" i="4"/>
  <c r="O767" i="4"/>
  <c r="AA766" i="4"/>
  <c r="Z767" i="2"/>
  <c r="X767" i="3"/>
  <c r="X768" i="4" l="1"/>
  <c r="W764" i="4"/>
  <c r="K769" i="2"/>
  <c r="I769" i="2"/>
  <c r="J770" i="2"/>
  <c r="N769" i="2"/>
  <c r="M769" i="2"/>
  <c r="Z768" i="2" s="1"/>
  <c r="L769" i="2"/>
  <c r="X769" i="2" s="1"/>
  <c r="R769" i="3"/>
  <c r="O768" i="3"/>
  <c r="AA767" i="3"/>
  <c r="T765" i="2"/>
  <c r="J770" i="3"/>
  <c r="L769" i="3"/>
  <c r="N769" i="3"/>
  <c r="M769" i="3"/>
  <c r="Z768" i="3" s="1"/>
  <c r="K769" i="3"/>
  <c r="I769" i="3"/>
  <c r="W764" i="2"/>
  <c r="AC766" i="2"/>
  <c r="S766" i="2"/>
  <c r="T766" i="2" s="1"/>
  <c r="X768" i="3"/>
  <c r="X769" i="3" s="1"/>
  <c r="R769" i="2"/>
  <c r="O768" i="2"/>
  <c r="AA767" i="2"/>
  <c r="W763" i="2"/>
  <c r="R769" i="4"/>
  <c r="O768" i="4"/>
  <c r="AA767" i="4"/>
  <c r="J770" i="4"/>
  <c r="N769" i="4"/>
  <c r="K769" i="4"/>
  <c r="M769" i="4"/>
  <c r="Z768" i="4" s="1"/>
  <c r="L769" i="4"/>
  <c r="I769" i="4"/>
  <c r="Q767" i="2"/>
  <c r="AC766" i="4"/>
  <c r="S766" i="4"/>
  <c r="T766" i="4" s="1"/>
  <c r="W765" i="4" s="1"/>
  <c r="W764" i="3"/>
  <c r="AF401" i="3"/>
  <c r="AB400" i="3"/>
  <c r="AC766" i="3"/>
  <c r="S766" i="3"/>
  <c r="T766" i="3" s="1"/>
  <c r="Q767" i="4"/>
  <c r="W763" i="3"/>
  <c r="Q767" i="3"/>
  <c r="X769" i="4" l="1"/>
  <c r="Q768" i="2"/>
  <c r="Q768" i="3"/>
  <c r="J771" i="4"/>
  <c r="N770" i="4"/>
  <c r="M770" i="4"/>
  <c r="Z769" i="4" s="1"/>
  <c r="K770" i="4"/>
  <c r="L770" i="4"/>
  <c r="I770" i="4"/>
  <c r="AC767" i="4"/>
  <c r="S767" i="4"/>
  <c r="T767" i="4" s="1"/>
  <c r="W766" i="4" s="1"/>
  <c r="AF400" i="3"/>
  <c r="AB399" i="3"/>
  <c r="W765" i="3"/>
  <c r="N770" i="2"/>
  <c r="M770" i="2"/>
  <c r="Z769" i="2" s="1"/>
  <c r="L770" i="2"/>
  <c r="X770" i="2" s="1"/>
  <c r="K770" i="2"/>
  <c r="J771" i="2"/>
  <c r="I770" i="2"/>
  <c r="R770" i="3"/>
  <c r="O769" i="3"/>
  <c r="AA768" i="3"/>
  <c r="J771" i="3"/>
  <c r="I770" i="3"/>
  <c r="N770" i="3"/>
  <c r="X770" i="3"/>
  <c r="M770" i="3"/>
  <c r="Z769" i="3" s="1"/>
  <c r="L770" i="3"/>
  <c r="K770" i="3"/>
  <c r="AC767" i="3"/>
  <c r="S767" i="3"/>
  <c r="T767" i="3" s="1"/>
  <c r="Q768" i="4"/>
  <c r="AC767" i="2"/>
  <c r="S767" i="2"/>
  <c r="T767" i="2" s="1"/>
  <c r="W766" i="2" s="1"/>
  <c r="R770" i="4"/>
  <c r="O769" i="4"/>
  <c r="AA768" i="4"/>
  <c r="W765" i="2"/>
  <c r="R770" i="2"/>
  <c r="O769" i="2"/>
  <c r="AA768" i="2"/>
  <c r="X770" i="4" l="1"/>
  <c r="AC768" i="3"/>
  <c r="S768" i="3"/>
  <c r="T768" i="3" s="1"/>
  <c r="M771" i="4"/>
  <c r="Z770" i="4" s="1"/>
  <c r="L771" i="4"/>
  <c r="N771" i="4"/>
  <c r="K771" i="4"/>
  <c r="J772" i="4"/>
  <c r="I771" i="4"/>
  <c r="R771" i="3"/>
  <c r="O770" i="3"/>
  <c r="AA769" i="3"/>
  <c r="M771" i="3"/>
  <c r="L771" i="3"/>
  <c r="K771" i="3"/>
  <c r="I771" i="3"/>
  <c r="J772" i="3"/>
  <c r="N771" i="3"/>
  <c r="W766" i="3"/>
  <c r="AC768" i="2"/>
  <c r="S768" i="2"/>
  <c r="T768" i="2" s="1"/>
  <c r="Q769" i="3"/>
  <c r="Q769" i="2"/>
  <c r="Z770" i="3"/>
  <c r="AF399" i="3"/>
  <c r="AB398" i="3"/>
  <c r="O770" i="2"/>
  <c r="R771" i="2"/>
  <c r="AA769" i="2"/>
  <c r="R771" i="4"/>
  <c r="O770" i="4"/>
  <c r="AA769" i="4"/>
  <c r="W767" i="2"/>
  <c r="AC768" i="4"/>
  <c r="S768" i="4"/>
  <c r="T768" i="4" s="1"/>
  <c r="Q769" i="4"/>
  <c r="I771" i="2"/>
  <c r="J772" i="2"/>
  <c r="N771" i="2"/>
  <c r="M771" i="2"/>
  <c r="Z770" i="2" s="1"/>
  <c r="L771" i="2"/>
  <c r="X771" i="2" s="1"/>
  <c r="K771" i="2"/>
  <c r="X771" i="4" l="1"/>
  <c r="Q770" i="3"/>
  <c r="W768" i="3"/>
  <c r="Q770" i="2"/>
  <c r="AC769" i="4"/>
  <c r="S769" i="4"/>
  <c r="T769" i="4" s="1"/>
  <c r="W768" i="4" s="1"/>
  <c r="AC769" i="2"/>
  <c r="S769" i="2"/>
  <c r="Q770" i="4"/>
  <c r="M772" i="3"/>
  <c r="Z771" i="3" s="1"/>
  <c r="N772" i="3"/>
  <c r="L772" i="3"/>
  <c r="K772" i="3"/>
  <c r="I772" i="3"/>
  <c r="J773" i="3"/>
  <c r="J773" i="4"/>
  <c r="M772" i="4"/>
  <c r="Z771" i="4" s="1"/>
  <c r="L772" i="4"/>
  <c r="K772" i="4"/>
  <c r="N772" i="4"/>
  <c r="I772" i="4"/>
  <c r="R772" i="2"/>
  <c r="O771" i="2"/>
  <c r="AA770" i="2"/>
  <c r="AC769" i="3"/>
  <c r="S769" i="3"/>
  <c r="T769" i="3" s="1"/>
  <c r="W767" i="4"/>
  <c r="R772" i="3"/>
  <c r="O771" i="3"/>
  <c r="AA770" i="3"/>
  <c r="W767" i="3"/>
  <c r="X771" i="3"/>
  <c r="X772" i="3" s="1"/>
  <c r="O771" i="4"/>
  <c r="R772" i="4"/>
  <c r="AA770" i="4"/>
  <c r="AF398" i="3"/>
  <c r="AB397" i="3"/>
  <c r="L772" i="2"/>
  <c r="K772" i="2"/>
  <c r="X772" i="2"/>
  <c r="J773" i="2"/>
  <c r="N772" i="2"/>
  <c r="M772" i="2"/>
  <c r="Z771" i="2" s="1"/>
  <c r="I772" i="2"/>
  <c r="J774" i="2" l="1"/>
  <c r="N773" i="2"/>
  <c r="M773" i="2"/>
  <c r="L773" i="2"/>
  <c r="K773" i="2"/>
  <c r="I773" i="2"/>
  <c r="Q771" i="3"/>
  <c r="AC770" i="2"/>
  <c r="S770" i="2"/>
  <c r="R773" i="4"/>
  <c r="O772" i="4"/>
  <c r="AA771" i="4"/>
  <c r="Q771" i="2"/>
  <c r="K773" i="3"/>
  <c r="J774" i="3"/>
  <c r="N773" i="3"/>
  <c r="M773" i="3"/>
  <c r="Z772" i="3" s="1"/>
  <c r="L773" i="3"/>
  <c r="X773" i="3" s="1"/>
  <c r="I773" i="3"/>
  <c r="AC770" i="3"/>
  <c r="S770" i="3"/>
  <c r="R773" i="2"/>
  <c r="O772" i="2"/>
  <c r="AA771" i="2"/>
  <c r="Z772" i="2"/>
  <c r="K773" i="4"/>
  <c r="J774" i="4"/>
  <c r="N773" i="4"/>
  <c r="L773" i="4"/>
  <c r="M773" i="4"/>
  <c r="Z772" i="4" s="1"/>
  <c r="I773" i="4"/>
  <c r="R773" i="3"/>
  <c r="O772" i="3"/>
  <c r="AA771" i="3"/>
  <c r="AC770" i="4"/>
  <c r="S770" i="4"/>
  <c r="Q771" i="4"/>
  <c r="AF397" i="3"/>
  <c r="AB396" i="3"/>
  <c r="X772" i="4"/>
  <c r="T769" i="2"/>
  <c r="T770" i="4" l="1"/>
  <c r="AC771" i="3"/>
  <c r="S771" i="3"/>
  <c r="T771" i="3" s="1"/>
  <c r="R774" i="2"/>
  <c r="O773" i="2"/>
  <c r="AA772" i="2"/>
  <c r="AC771" i="4"/>
  <c r="S771" i="4"/>
  <c r="T771" i="4" s="1"/>
  <c r="N774" i="3"/>
  <c r="K774" i="3"/>
  <c r="I774" i="3"/>
  <c r="J775" i="3"/>
  <c r="M774" i="3"/>
  <c r="Z773" i="3" s="1"/>
  <c r="L774" i="3"/>
  <c r="Q772" i="2"/>
  <c r="AC771" i="2"/>
  <c r="S771" i="2"/>
  <c r="T770" i="2"/>
  <c r="X773" i="2"/>
  <c r="N774" i="4"/>
  <c r="M774" i="4"/>
  <c r="Z773" i="4" s="1"/>
  <c r="K774" i="4"/>
  <c r="J775" i="4"/>
  <c r="L774" i="4"/>
  <c r="I774" i="4"/>
  <c r="T770" i="3"/>
  <c r="X773" i="4"/>
  <c r="I774" i="2"/>
  <c r="J775" i="2"/>
  <c r="N774" i="2"/>
  <c r="M774" i="2"/>
  <c r="L774" i="2"/>
  <c r="X774" i="2" s="1"/>
  <c r="K774" i="2"/>
  <c r="AF396" i="3"/>
  <c r="AB395" i="3"/>
  <c r="R774" i="3"/>
  <c r="O773" i="3"/>
  <c r="AA772" i="3"/>
  <c r="Q772" i="4"/>
  <c r="W769" i="2"/>
  <c r="W768" i="2"/>
  <c r="Q772" i="3"/>
  <c r="R774" i="4"/>
  <c r="O773" i="4"/>
  <c r="AA772" i="4"/>
  <c r="Z773" i="2"/>
  <c r="W769" i="4" l="1"/>
  <c r="AC772" i="4"/>
  <c r="S772" i="4"/>
  <c r="T772" i="4" s="1"/>
  <c r="R775" i="4"/>
  <c r="O774" i="4"/>
  <c r="AA773" i="4"/>
  <c r="X774" i="4"/>
  <c r="AC772" i="2"/>
  <c r="S772" i="2"/>
  <c r="Q773" i="3"/>
  <c r="N775" i="3"/>
  <c r="X775" i="3" s="1"/>
  <c r="M775" i="3"/>
  <c r="Z774" i="3" s="1"/>
  <c r="L775" i="3"/>
  <c r="K775" i="3"/>
  <c r="J776" i="3"/>
  <c r="I775" i="3"/>
  <c r="R775" i="3"/>
  <c r="O774" i="3"/>
  <c r="AA773" i="3"/>
  <c r="AC772" i="3"/>
  <c r="S772" i="3"/>
  <c r="Q773" i="4"/>
  <c r="Q773" i="2"/>
  <c r="M775" i="2"/>
  <c r="Z774" i="2" s="1"/>
  <c r="L775" i="2"/>
  <c r="K775" i="2"/>
  <c r="J776" i="2"/>
  <c r="N775" i="2"/>
  <c r="I775" i="2"/>
  <c r="W770" i="3"/>
  <c r="W769" i="3"/>
  <c r="N775" i="4"/>
  <c r="M775" i="4"/>
  <c r="Z774" i="4" s="1"/>
  <c r="L775" i="4"/>
  <c r="J776" i="4"/>
  <c r="K775" i="4"/>
  <c r="I775" i="4"/>
  <c r="T771" i="2"/>
  <c r="W770" i="2" s="1"/>
  <c r="AF395" i="3"/>
  <c r="AB394" i="3"/>
  <c r="W770" i="4"/>
  <c r="R775" i="2"/>
  <c r="O774" i="2"/>
  <c r="AA773" i="2"/>
  <c r="X774" i="3"/>
  <c r="R776" i="2" l="1"/>
  <c r="O775" i="2"/>
  <c r="AA774" i="2"/>
  <c r="R776" i="4"/>
  <c r="O775" i="4"/>
  <c r="AA774" i="4"/>
  <c r="J777" i="2"/>
  <c r="N776" i="2"/>
  <c r="M776" i="2"/>
  <c r="Z775" i="2" s="1"/>
  <c r="L776" i="2"/>
  <c r="K776" i="2"/>
  <c r="I776" i="2"/>
  <c r="AC773" i="2"/>
  <c r="S773" i="2"/>
  <c r="Q774" i="3"/>
  <c r="AC773" i="3"/>
  <c r="S773" i="3"/>
  <c r="W771" i="4"/>
  <c r="L776" i="3"/>
  <c r="N776" i="3"/>
  <c r="X776" i="3" s="1"/>
  <c r="M776" i="3"/>
  <c r="Z775" i="3" s="1"/>
  <c r="K776" i="3"/>
  <c r="J777" i="3"/>
  <c r="I776" i="3"/>
  <c r="W771" i="2"/>
  <c r="R776" i="3"/>
  <c r="O775" i="3"/>
  <c r="AA774" i="3"/>
  <c r="AF394" i="3"/>
  <c r="AB393" i="3"/>
  <c r="X775" i="2"/>
  <c r="X776" i="2" s="1"/>
  <c r="Q774" i="2"/>
  <c r="L776" i="4"/>
  <c r="K776" i="4"/>
  <c r="J777" i="4"/>
  <c r="M776" i="4"/>
  <c r="Z775" i="4" s="1"/>
  <c r="N776" i="4"/>
  <c r="I776" i="4"/>
  <c r="X775" i="4"/>
  <c r="AC773" i="4"/>
  <c r="S773" i="4"/>
  <c r="T772" i="2"/>
  <c r="T772" i="3"/>
  <c r="Q774" i="4"/>
  <c r="T773" i="4" l="1"/>
  <c r="X776" i="4"/>
  <c r="AC774" i="4"/>
  <c r="S774" i="4"/>
  <c r="T774" i="4" s="1"/>
  <c r="W773" i="4" s="1"/>
  <c r="T773" i="3"/>
  <c r="W772" i="4"/>
  <c r="AC774" i="2"/>
  <c r="S774" i="2"/>
  <c r="K777" i="2"/>
  <c r="I777" i="2"/>
  <c r="J778" i="2"/>
  <c r="N777" i="2"/>
  <c r="M777" i="2"/>
  <c r="Z776" i="2" s="1"/>
  <c r="L777" i="2"/>
  <c r="W772" i="3"/>
  <c r="W771" i="3"/>
  <c r="AF393" i="3"/>
  <c r="AB392" i="3"/>
  <c r="AC774" i="3"/>
  <c r="S774" i="3"/>
  <c r="Q775" i="2"/>
  <c r="T773" i="2"/>
  <c r="R777" i="2"/>
  <c r="O776" i="2"/>
  <c r="AA775" i="2"/>
  <c r="Q775" i="4"/>
  <c r="J778" i="3"/>
  <c r="L777" i="3"/>
  <c r="I777" i="3"/>
  <c r="N777" i="3"/>
  <c r="X777" i="3" s="1"/>
  <c r="M777" i="3"/>
  <c r="Z776" i="3" s="1"/>
  <c r="K777" i="3"/>
  <c r="J778" i="4"/>
  <c r="N777" i="4"/>
  <c r="L777" i="4"/>
  <c r="K777" i="4"/>
  <c r="M777" i="4"/>
  <c r="Z776" i="4" s="1"/>
  <c r="I777" i="4"/>
  <c r="Q775" i="3"/>
  <c r="R777" i="3"/>
  <c r="O776" i="3"/>
  <c r="AA775" i="3"/>
  <c r="R777" i="4"/>
  <c r="O776" i="4"/>
  <c r="AA775" i="4"/>
  <c r="X777" i="4" l="1"/>
  <c r="AF392" i="3"/>
  <c r="AB391" i="3"/>
  <c r="R778" i="2"/>
  <c r="O777" i="2"/>
  <c r="AA776" i="2"/>
  <c r="Q776" i="4"/>
  <c r="T774" i="2"/>
  <c r="AC775" i="2"/>
  <c r="S775" i="2"/>
  <c r="T775" i="2" s="1"/>
  <c r="AC775" i="3"/>
  <c r="S775" i="3"/>
  <c r="T775" i="3" s="1"/>
  <c r="AC775" i="4"/>
  <c r="S775" i="4"/>
  <c r="T775" i="4" s="1"/>
  <c r="T774" i="3"/>
  <c r="W773" i="3" s="1"/>
  <c r="R778" i="4"/>
  <c r="O777" i="4"/>
  <c r="AA776" i="4"/>
  <c r="N778" i="2"/>
  <c r="M778" i="2"/>
  <c r="Z777" i="2" s="1"/>
  <c r="L778" i="2"/>
  <c r="K778" i="2"/>
  <c r="J779" i="2"/>
  <c r="I778" i="2"/>
  <c r="J779" i="3"/>
  <c r="L778" i="3"/>
  <c r="K778" i="3"/>
  <c r="I778" i="3"/>
  <c r="N778" i="3"/>
  <c r="M778" i="3"/>
  <c r="Z777" i="3" s="1"/>
  <c r="R778" i="3"/>
  <c r="O777" i="3"/>
  <c r="AA776" i="3"/>
  <c r="Q776" i="2"/>
  <c r="X777" i="2"/>
  <c r="W772" i="2"/>
  <c r="J779" i="4"/>
  <c r="N778" i="4"/>
  <c r="M778" i="4"/>
  <c r="Z777" i="4" s="1"/>
  <c r="K778" i="4"/>
  <c r="L778" i="4"/>
  <c r="I778" i="4"/>
  <c r="Q776" i="3"/>
  <c r="X778" i="4" l="1"/>
  <c r="R779" i="2"/>
  <c r="O778" i="2"/>
  <c r="AA777" i="2"/>
  <c r="W774" i="3"/>
  <c r="AF391" i="3"/>
  <c r="AB390" i="3"/>
  <c r="W774" i="2"/>
  <c r="R779" i="3"/>
  <c r="O778" i="3"/>
  <c r="AA777" i="3"/>
  <c r="J780" i="2"/>
  <c r="N779" i="2"/>
  <c r="M779" i="2"/>
  <c r="Z778" i="2" s="1"/>
  <c r="L779" i="2"/>
  <c r="K779" i="2"/>
  <c r="I779" i="2"/>
  <c r="W774" i="4"/>
  <c r="W773" i="2"/>
  <c r="X778" i="2"/>
  <c r="AC776" i="4"/>
  <c r="S776" i="4"/>
  <c r="T776" i="4" s="1"/>
  <c r="R779" i="4"/>
  <c r="O778" i="4"/>
  <c r="AA777" i="4"/>
  <c r="M779" i="3"/>
  <c r="Z778" i="3" s="1"/>
  <c r="N779" i="3"/>
  <c r="L779" i="3"/>
  <c r="K779" i="3"/>
  <c r="I779" i="3"/>
  <c r="J780" i="3"/>
  <c r="Q777" i="4"/>
  <c r="M779" i="4"/>
  <c r="Z778" i="4" s="1"/>
  <c r="L779" i="4"/>
  <c r="N779" i="4"/>
  <c r="J780" i="4"/>
  <c r="K779" i="4"/>
  <c r="I779" i="4"/>
  <c r="AC776" i="3"/>
  <c r="S776" i="3"/>
  <c r="W775" i="2"/>
  <c r="Q777" i="3"/>
  <c r="X778" i="3"/>
  <c r="AC776" i="2"/>
  <c r="S776" i="2"/>
  <c r="T776" i="2" s="1"/>
  <c r="Q777" i="2"/>
  <c r="AF390" i="3" l="1"/>
  <c r="AB389" i="3"/>
  <c r="R780" i="2"/>
  <c r="O779" i="2"/>
  <c r="AA778" i="2"/>
  <c r="AC777" i="3"/>
  <c r="S777" i="3"/>
  <c r="R780" i="4"/>
  <c r="O779" i="4"/>
  <c r="AA778" i="4"/>
  <c r="Q778" i="3"/>
  <c r="R780" i="3"/>
  <c r="O779" i="3"/>
  <c r="AA778" i="3"/>
  <c r="Q778" i="4"/>
  <c r="X779" i="3"/>
  <c r="L780" i="2"/>
  <c r="K780" i="2"/>
  <c r="J781" i="2"/>
  <c r="N780" i="2"/>
  <c r="M780" i="2"/>
  <c r="Z779" i="2" s="1"/>
  <c r="I780" i="2"/>
  <c r="Q778" i="2"/>
  <c r="M780" i="3"/>
  <c r="Z779" i="3" s="1"/>
  <c r="J781" i="3"/>
  <c r="N780" i="3"/>
  <c r="L780" i="3"/>
  <c r="K780" i="3"/>
  <c r="I780" i="3"/>
  <c r="AC777" i="2"/>
  <c r="S777" i="2"/>
  <c r="T777" i="2" s="1"/>
  <c r="J781" i="4"/>
  <c r="M780" i="4"/>
  <c r="Z779" i="4" s="1"/>
  <c r="L780" i="4"/>
  <c r="K780" i="4"/>
  <c r="N780" i="4"/>
  <c r="I780" i="4"/>
  <c r="X779" i="2"/>
  <c r="X780" i="2" s="1"/>
  <c r="W776" i="2"/>
  <c r="X779" i="4"/>
  <c r="T776" i="3"/>
  <c r="AC777" i="4"/>
  <c r="S777" i="4"/>
  <c r="T777" i="4" s="1"/>
  <c r="W775" i="4"/>
  <c r="W776" i="4" l="1"/>
  <c r="W775" i="3"/>
  <c r="R781" i="3"/>
  <c r="O780" i="3"/>
  <c r="AA779" i="3"/>
  <c r="X780" i="3"/>
  <c r="AC778" i="3"/>
  <c r="S778" i="3"/>
  <c r="R781" i="4"/>
  <c r="O780" i="4"/>
  <c r="AA779" i="4"/>
  <c r="Q779" i="2"/>
  <c r="J782" i="2"/>
  <c r="N781" i="2"/>
  <c r="M781" i="2"/>
  <c r="Z780" i="2" s="1"/>
  <c r="L781" i="2"/>
  <c r="K781" i="2"/>
  <c r="I781" i="2"/>
  <c r="Q779" i="4"/>
  <c r="AC778" i="2"/>
  <c r="S778" i="2"/>
  <c r="T778" i="2" s="1"/>
  <c r="AC778" i="4"/>
  <c r="S778" i="4"/>
  <c r="AF389" i="3"/>
  <c r="AB388" i="3"/>
  <c r="T777" i="3"/>
  <c r="X780" i="4"/>
  <c r="Q779" i="3"/>
  <c r="K781" i="4"/>
  <c r="J782" i="4"/>
  <c r="N781" i="4"/>
  <c r="L781" i="4"/>
  <c r="M781" i="4"/>
  <c r="Z780" i="4" s="1"/>
  <c r="I781" i="4"/>
  <c r="K781" i="3"/>
  <c r="I781" i="3"/>
  <c r="J782" i="3"/>
  <c r="N781" i="3"/>
  <c r="M781" i="3"/>
  <c r="Z780" i="3" s="1"/>
  <c r="L781" i="3"/>
  <c r="R781" i="2"/>
  <c r="O780" i="2"/>
  <c r="AA779" i="2"/>
  <c r="X781" i="4" l="1"/>
  <c r="T778" i="4"/>
  <c r="R782" i="2"/>
  <c r="O781" i="2"/>
  <c r="AA780" i="2"/>
  <c r="AC779" i="4"/>
  <c r="S779" i="4"/>
  <c r="Q780" i="4"/>
  <c r="Q780" i="3"/>
  <c r="R782" i="3"/>
  <c r="O781" i="3"/>
  <c r="AA780" i="3"/>
  <c r="X781" i="2"/>
  <c r="AF388" i="3"/>
  <c r="AB387" i="3"/>
  <c r="R782" i="4"/>
  <c r="O781" i="4"/>
  <c r="AA780" i="4"/>
  <c r="I782" i="2"/>
  <c r="J783" i="2"/>
  <c r="N782" i="2"/>
  <c r="M782" i="2"/>
  <c r="L782" i="2"/>
  <c r="X782" i="2" s="1"/>
  <c r="K782" i="2"/>
  <c r="T778" i="3"/>
  <c r="Q780" i="2"/>
  <c r="AC779" i="3"/>
  <c r="S779" i="3"/>
  <c r="T779" i="3" s="1"/>
  <c r="N782" i="3"/>
  <c r="K782" i="3"/>
  <c r="M782" i="3"/>
  <c r="Z781" i="3" s="1"/>
  <c r="L782" i="3"/>
  <c r="I782" i="3"/>
  <c r="J783" i="3"/>
  <c r="W777" i="3"/>
  <c r="N782" i="4"/>
  <c r="M782" i="4"/>
  <c r="Z781" i="4" s="1"/>
  <c r="K782" i="4"/>
  <c r="J783" i="4"/>
  <c r="L782" i="4"/>
  <c r="I782" i="4"/>
  <c r="W777" i="2"/>
  <c r="W776" i="3"/>
  <c r="X781" i="3"/>
  <c r="Z781" i="2"/>
  <c r="AC779" i="2"/>
  <c r="S779" i="2"/>
  <c r="T779" i="2" s="1"/>
  <c r="T779" i="4" l="1"/>
  <c r="W777" i="4"/>
  <c r="X782" i="4"/>
  <c r="W779" i="2"/>
  <c r="M783" i="2"/>
  <c r="L783" i="2"/>
  <c r="K783" i="2"/>
  <c r="J784" i="2"/>
  <c r="N783" i="2"/>
  <c r="X783" i="2" s="1"/>
  <c r="I783" i="2"/>
  <c r="AC780" i="3"/>
  <c r="S780" i="3"/>
  <c r="Q781" i="2"/>
  <c r="AC780" i="2"/>
  <c r="S780" i="2"/>
  <c r="T780" i="2" s="1"/>
  <c r="AC780" i="4"/>
  <c r="S780" i="4"/>
  <c r="O782" i="3"/>
  <c r="R783" i="3"/>
  <c r="AA781" i="3"/>
  <c r="Q781" i="4"/>
  <c r="W778" i="2"/>
  <c r="W778" i="3"/>
  <c r="R783" i="2"/>
  <c r="O782" i="2"/>
  <c r="AA781" i="2"/>
  <c r="N783" i="4"/>
  <c r="M783" i="4"/>
  <c r="Z782" i="4" s="1"/>
  <c r="L783" i="4"/>
  <c r="K783" i="4"/>
  <c r="J784" i="4"/>
  <c r="I783" i="4"/>
  <c r="N783" i="3"/>
  <c r="X783" i="3"/>
  <c r="M783" i="3"/>
  <c r="Z782" i="3" s="1"/>
  <c r="L783" i="3"/>
  <c r="K783" i="3"/>
  <c r="J784" i="3"/>
  <c r="I783" i="3"/>
  <c r="X782" i="3"/>
  <c r="AF387" i="3"/>
  <c r="AB386" i="3"/>
  <c r="Q781" i="3"/>
  <c r="R783" i="4"/>
  <c r="O782" i="4"/>
  <c r="AA781" i="4"/>
  <c r="Z782" i="2"/>
  <c r="X783" i="4" l="1"/>
  <c r="T780" i="4"/>
  <c r="W779" i="4" s="1"/>
  <c r="W778" i="4"/>
  <c r="Q782" i="3"/>
  <c r="L784" i="3"/>
  <c r="J785" i="3"/>
  <c r="N784" i="3"/>
  <c r="M784" i="3"/>
  <c r="Z783" i="3" s="1"/>
  <c r="K784" i="3"/>
  <c r="I784" i="3"/>
  <c r="AF386" i="3"/>
  <c r="AB385" i="3"/>
  <c r="AF385" i="3" s="1"/>
  <c r="R784" i="2"/>
  <c r="O783" i="2"/>
  <c r="AA782" i="2"/>
  <c r="AC781" i="3"/>
  <c r="S781" i="3"/>
  <c r="T781" i="3" s="1"/>
  <c r="AC781" i="2"/>
  <c r="S781" i="2"/>
  <c r="T780" i="3"/>
  <c r="Q782" i="4"/>
  <c r="R784" i="4"/>
  <c r="O783" i="4"/>
  <c r="AA782" i="4"/>
  <c r="AC781" i="4"/>
  <c r="S781" i="4"/>
  <c r="T781" i="4" s="1"/>
  <c r="R784" i="3"/>
  <c r="O783" i="3"/>
  <c r="AA782" i="3"/>
  <c r="L784" i="4"/>
  <c r="K784" i="4"/>
  <c r="J785" i="4"/>
  <c r="M784" i="4"/>
  <c r="Z783" i="4" s="1"/>
  <c r="N784" i="4"/>
  <c r="I784" i="4"/>
  <c r="Q782" i="2"/>
  <c r="J785" i="2"/>
  <c r="N784" i="2"/>
  <c r="M784" i="2"/>
  <c r="Z783" i="2" s="1"/>
  <c r="L784" i="2"/>
  <c r="X784" i="2" s="1"/>
  <c r="K784" i="2"/>
  <c r="I784" i="2"/>
  <c r="X784" i="4" l="1"/>
  <c r="Q783" i="2"/>
  <c r="J786" i="4"/>
  <c r="N785" i="4"/>
  <c r="L785" i="4"/>
  <c r="K785" i="4"/>
  <c r="M785" i="4"/>
  <c r="Z784" i="4" s="1"/>
  <c r="I785" i="4"/>
  <c r="J786" i="3"/>
  <c r="L785" i="3"/>
  <c r="K785" i="3"/>
  <c r="I785" i="3"/>
  <c r="N785" i="3"/>
  <c r="M785" i="3"/>
  <c r="Z784" i="3" s="1"/>
  <c r="AC782" i="3"/>
  <c r="S782" i="3"/>
  <c r="T782" i="3" s="1"/>
  <c r="W781" i="3" s="1"/>
  <c r="K785" i="2"/>
  <c r="I785" i="2"/>
  <c r="J786" i="2"/>
  <c r="N785" i="2"/>
  <c r="M785" i="2"/>
  <c r="L785" i="2"/>
  <c r="X785" i="2" s="1"/>
  <c r="W780" i="3"/>
  <c r="W779" i="3"/>
  <c r="R785" i="4"/>
  <c r="O784" i="4"/>
  <c r="AA783" i="4"/>
  <c r="Q783" i="4"/>
  <c r="R785" i="2"/>
  <c r="O784" i="2"/>
  <c r="AA783" i="2"/>
  <c r="Q783" i="3"/>
  <c r="T781" i="2"/>
  <c r="R785" i="3"/>
  <c r="O784" i="3"/>
  <c r="AA783" i="3"/>
  <c r="W780" i="4"/>
  <c r="X784" i="3"/>
  <c r="X785" i="3" s="1"/>
  <c r="Z784" i="2"/>
  <c r="AC782" i="2"/>
  <c r="S782" i="2"/>
  <c r="AC782" i="4"/>
  <c r="S782" i="4"/>
  <c r="T782" i="4" s="1"/>
  <c r="X785" i="4" l="1"/>
  <c r="N786" i="4"/>
  <c r="M786" i="4"/>
  <c r="Z785" i="4" s="1"/>
  <c r="K786" i="4"/>
  <c r="L786" i="4"/>
  <c r="I786" i="4"/>
  <c r="J787" i="4"/>
  <c r="N786" i="2"/>
  <c r="M786" i="2"/>
  <c r="M53" i="2" s="1"/>
  <c r="L786" i="2"/>
  <c r="L53" i="2" s="1"/>
  <c r="AA786" i="2"/>
  <c r="K786" i="2"/>
  <c r="I786" i="2"/>
  <c r="J787" i="2"/>
  <c r="W780" i="2"/>
  <c r="AC783" i="4"/>
  <c r="S783" i="4"/>
  <c r="AC783" i="2"/>
  <c r="S783" i="2"/>
  <c r="T783" i="2" s="1"/>
  <c r="W781" i="4"/>
  <c r="T782" i="2"/>
  <c r="W781" i="2" s="1"/>
  <c r="N786" i="3"/>
  <c r="X786" i="3" s="1"/>
  <c r="M786" i="3"/>
  <c r="Z785" i="3" s="1"/>
  <c r="L786" i="3"/>
  <c r="K786" i="3"/>
  <c r="I786" i="3"/>
  <c r="J787" i="3"/>
  <c r="R786" i="4"/>
  <c r="O785" i="4"/>
  <c r="AA784" i="4"/>
  <c r="AC783" i="3"/>
  <c r="S783" i="3"/>
  <c r="R786" i="2"/>
  <c r="O785" i="2"/>
  <c r="AA784" i="2"/>
  <c r="R786" i="3"/>
  <c r="O785" i="3"/>
  <c r="AA784" i="3"/>
  <c r="Q784" i="4"/>
  <c r="Q784" i="3"/>
  <c r="Q784" i="2"/>
  <c r="X786" i="4" l="1"/>
  <c r="T783" i="4"/>
  <c r="R787" i="2"/>
  <c r="O786" i="2"/>
  <c r="O788" i="2"/>
  <c r="Q788" i="2" s="1"/>
  <c r="R788" i="2"/>
  <c r="N53" i="2"/>
  <c r="AA785" i="2"/>
  <c r="O786" i="3"/>
  <c r="R787" i="3"/>
  <c r="AA785" i="3"/>
  <c r="W782" i="2"/>
  <c r="Q785" i="3"/>
  <c r="Q785" i="4"/>
  <c r="AC784" i="4"/>
  <c r="S784" i="4"/>
  <c r="T784" i="4" s="1"/>
  <c r="AA787" i="3"/>
  <c r="X787" i="3"/>
  <c r="K787" i="3"/>
  <c r="N787" i="3"/>
  <c r="M787" i="3"/>
  <c r="M53" i="3" s="1"/>
  <c r="L787" i="3"/>
  <c r="L53" i="3" s="1"/>
  <c r="I787" i="3"/>
  <c r="W782" i="4"/>
  <c r="AA787" i="4"/>
  <c r="K787" i="4"/>
  <c r="L787" i="4"/>
  <c r="L53" i="4" s="1"/>
  <c r="M787" i="4"/>
  <c r="M53" i="4" s="1"/>
  <c r="I787" i="4"/>
  <c r="N787" i="4"/>
  <c r="Z785" i="2"/>
  <c r="Z786" i="2" s="1"/>
  <c r="Z788" i="2" s="1"/>
  <c r="AC784" i="3"/>
  <c r="S784" i="3"/>
  <c r="AF787" i="2"/>
  <c r="X787" i="2"/>
  <c r="AA787" i="2"/>
  <c r="K787" i="2"/>
  <c r="Z787" i="2"/>
  <c r="T783" i="3"/>
  <c r="X786" i="2"/>
  <c r="X788" i="2" s="1"/>
  <c r="AC784" i="2"/>
  <c r="S784" i="2"/>
  <c r="Q785" i="2"/>
  <c r="O786" i="4"/>
  <c r="R787" i="4"/>
  <c r="AA785" i="4"/>
  <c r="AA788" i="2" l="1"/>
  <c r="Z786" i="3"/>
  <c r="X787" i="4"/>
  <c r="AC785" i="2"/>
  <c r="S785" i="2"/>
  <c r="T785" i="2" s="1"/>
  <c r="T784" i="3"/>
  <c r="W783" i="3" s="1"/>
  <c r="S788" i="2"/>
  <c r="AC785" i="4"/>
  <c r="S785" i="4"/>
  <c r="Q786" i="2"/>
  <c r="O53" i="2"/>
  <c r="Q786" i="3"/>
  <c r="AC785" i="3"/>
  <c r="S785" i="3"/>
  <c r="Q786" i="4"/>
  <c r="T784" i="2"/>
  <c r="W782" i="3"/>
  <c r="O787" i="3"/>
  <c r="N53" i="3"/>
  <c r="X788" i="3"/>
  <c r="R788" i="3"/>
  <c r="AA786" i="3"/>
  <c r="W783" i="4"/>
  <c r="O787" i="4"/>
  <c r="N53" i="4"/>
  <c r="R788" i="4"/>
  <c r="AA786" i="4"/>
  <c r="Z787" i="3"/>
  <c r="Z788" i="3" s="1"/>
  <c r="Z786" i="4"/>
  <c r="Z787" i="4" s="1"/>
  <c r="T785" i="4" l="1"/>
  <c r="Q787" i="4"/>
  <c r="O53" i="4"/>
  <c r="AF787" i="4"/>
  <c r="T785" i="3"/>
  <c r="T788" i="2"/>
  <c r="AB788" i="2" s="1"/>
  <c r="W784" i="3"/>
  <c r="AA788" i="3"/>
  <c r="AC786" i="2"/>
  <c r="Q787" i="2"/>
  <c r="S786" i="2"/>
  <c r="T786" i="2" s="1"/>
  <c r="W785" i="2" s="1"/>
  <c r="Q787" i="3"/>
  <c r="O53" i="3"/>
  <c r="W784" i="2"/>
  <c r="W783" i="2"/>
  <c r="W784" i="4"/>
  <c r="O788" i="4"/>
  <c r="Q788" i="4" s="1"/>
  <c r="X788" i="4"/>
  <c r="AC786" i="4"/>
  <c r="S786" i="4"/>
  <c r="T786" i="4" s="1"/>
  <c r="AC786" i="3"/>
  <c r="S786" i="3"/>
  <c r="Z788" i="4"/>
  <c r="O788" i="3"/>
  <c r="Q788" i="3" s="1"/>
  <c r="AC787" i="3" l="1"/>
  <c r="AC788" i="3" s="1"/>
  <c r="AD788" i="3" s="1"/>
  <c r="S787" i="3"/>
  <c r="W785" i="3"/>
  <c r="S788" i="3"/>
  <c r="AA788" i="4"/>
  <c r="AC787" i="2"/>
  <c r="AC788" i="2"/>
  <c r="AD788" i="2" s="1"/>
  <c r="W785" i="4"/>
  <c r="T786" i="3"/>
  <c r="AC787" i="4"/>
  <c r="AC788" i="4" s="1"/>
  <c r="AD788" i="4" s="1"/>
  <c r="S787" i="4"/>
  <c r="AD787" i="2"/>
  <c r="S787" i="2"/>
  <c r="S788" i="4"/>
  <c r="AD787" i="4" s="1"/>
  <c r="AD786" i="4" l="1"/>
  <c r="AD785" i="4" s="1"/>
  <c r="AD784" i="4" s="1"/>
  <c r="AD783" i="4" s="1"/>
  <c r="AD782" i="4" s="1"/>
  <c r="AD781" i="4" s="1"/>
  <c r="AD780" i="4" s="1"/>
  <c r="AD779" i="4" s="1"/>
  <c r="AD778" i="4" s="1"/>
  <c r="AD777" i="4" s="1"/>
  <c r="AD776" i="4" s="1"/>
  <c r="AD775" i="4" s="1"/>
  <c r="AD774" i="4" s="1"/>
  <c r="AD773" i="4" s="1"/>
  <c r="AD772" i="4" s="1"/>
  <c r="AD771" i="4" s="1"/>
  <c r="AD770" i="4" s="1"/>
  <c r="AD769" i="4" s="1"/>
  <c r="AD768" i="4" s="1"/>
  <c r="AD767" i="4" s="1"/>
  <c r="AD766" i="4" s="1"/>
  <c r="AD765" i="4" s="1"/>
  <c r="AD764" i="4" s="1"/>
  <c r="AD763" i="4" s="1"/>
  <c r="AD762" i="4" s="1"/>
  <c r="AD761" i="4" s="1"/>
  <c r="AD760" i="4" s="1"/>
  <c r="AD759" i="4" s="1"/>
  <c r="AD758" i="4" s="1"/>
  <c r="AD757" i="4" s="1"/>
  <c r="AD756" i="4" s="1"/>
  <c r="AD755" i="4" s="1"/>
  <c r="AD754" i="4" s="1"/>
  <c r="AD753" i="4" s="1"/>
  <c r="AD752" i="4" s="1"/>
  <c r="AD751" i="4" s="1"/>
  <c r="AD750" i="4" s="1"/>
  <c r="AD749" i="4" s="1"/>
  <c r="AD748" i="4" s="1"/>
  <c r="AD747" i="4" s="1"/>
  <c r="AD746" i="4" s="1"/>
  <c r="AD745" i="4" s="1"/>
  <c r="AD744" i="4" s="1"/>
  <c r="AD743" i="4" s="1"/>
  <c r="AD742" i="4" s="1"/>
  <c r="AD741" i="4" s="1"/>
  <c r="AD740" i="4" s="1"/>
  <c r="T787" i="4"/>
  <c r="S53" i="4"/>
  <c r="U788" i="4" s="1"/>
  <c r="V788" i="4" s="1"/>
  <c r="AD786" i="2"/>
  <c r="AD785" i="2" s="1"/>
  <c r="AD784" i="2" s="1"/>
  <c r="AD783" i="2" s="1"/>
  <c r="AD782" i="2" s="1"/>
  <c r="AD781" i="2" s="1"/>
  <c r="AD780" i="2" s="1"/>
  <c r="AD779" i="2" s="1"/>
  <c r="AD778" i="2" s="1"/>
  <c r="AD777" i="2" s="1"/>
  <c r="AD776" i="2" s="1"/>
  <c r="AD775" i="2" s="1"/>
  <c r="AD774" i="2" s="1"/>
  <c r="AD773" i="2" s="1"/>
  <c r="AD772" i="2" s="1"/>
  <c r="AD771" i="2" s="1"/>
  <c r="AD770" i="2" s="1"/>
  <c r="AD769" i="2" s="1"/>
  <c r="AD768" i="2" s="1"/>
  <c r="AD767" i="2" s="1"/>
  <c r="AD766" i="2" s="1"/>
  <c r="AD765" i="2" s="1"/>
  <c r="AD764" i="2" s="1"/>
  <c r="AD763" i="2" s="1"/>
  <c r="AD762" i="2" s="1"/>
  <c r="AD761" i="2" s="1"/>
  <c r="AD760" i="2" s="1"/>
  <c r="AD759" i="2" s="1"/>
  <c r="AD758" i="2" s="1"/>
  <c r="AD757" i="2" s="1"/>
  <c r="AD756" i="2" s="1"/>
  <c r="AD755" i="2" s="1"/>
  <c r="AD754" i="2" s="1"/>
  <c r="AD753" i="2" s="1"/>
  <c r="AD752" i="2" s="1"/>
  <c r="AD751" i="2" s="1"/>
  <c r="AD750" i="2" s="1"/>
  <c r="AD749" i="2" s="1"/>
  <c r="AD748" i="2" s="1"/>
  <c r="AD747" i="2" s="1"/>
  <c r="AD746" i="2" s="1"/>
  <c r="AD745" i="2" s="1"/>
  <c r="AD744" i="2" s="1"/>
  <c r="AD743" i="2" s="1"/>
  <c r="AD742" i="2" s="1"/>
  <c r="AD741" i="2" s="1"/>
  <c r="AD740" i="2" s="1"/>
  <c r="T788" i="4"/>
  <c r="AB788" i="4" s="1"/>
  <c r="T787" i="3"/>
  <c r="W786" i="3" s="1"/>
  <c r="S53" i="3"/>
  <c r="U739" i="3" s="1"/>
  <c r="V739" i="3" s="1"/>
  <c r="T787" i="2"/>
  <c r="S53" i="2"/>
  <c r="T788" i="3"/>
  <c r="AB788" i="3" s="1"/>
  <c r="AD787" i="3"/>
  <c r="U109" i="3" l="1"/>
  <c r="U103" i="3"/>
  <c r="U97" i="3"/>
  <c r="U91" i="3"/>
  <c r="U125" i="3"/>
  <c r="U253" i="3"/>
  <c r="U178" i="3"/>
  <c r="U127" i="3"/>
  <c r="U124" i="3"/>
  <c r="U344" i="3"/>
  <c r="U265" i="3"/>
  <c r="U224" i="3"/>
  <c r="U330" i="3"/>
  <c r="U463" i="3"/>
  <c r="V463" i="3" s="1"/>
  <c r="U531" i="3"/>
  <c r="V531" i="3" s="1"/>
  <c r="U494" i="3"/>
  <c r="V494" i="3" s="1"/>
  <c r="U565" i="3"/>
  <c r="V565" i="3" s="1"/>
  <c r="U678" i="3"/>
  <c r="V678" i="3" s="1"/>
  <c r="U691" i="3"/>
  <c r="V691" i="3" s="1"/>
  <c r="U111" i="3"/>
  <c r="U133" i="3"/>
  <c r="U129" i="3"/>
  <c r="U369" i="3"/>
  <c r="V369" i="3" s="1"/>
  <c r="U107" i="3"/>
  <c r="U183" i="3"/>
  <c r="U164" i="3"/>
  <c r="U137" i="3"/>
  <c r="U126" i="3"/>
  <c r="U339" i="3"/>
  <c r="U461" i="3"/>
  <c r="V461" i="3" s="1"/>
  <c r="U436" i="3"/>
  <c r="V436" i="3" s="1"/>
  <c r="U490" i="3"/>
  <c r="V490" i="3" s="1"/>
  <c r="U545" i="3"/>
  <c r="V545" i="3" s="1"/>
  <c r="U674" i="3"/>
  <c r="V674" i="3" s="1"/>
  <c r="U695" i="3"/>
  <c r="V695" i="3" s="1"/>
  <c r="U721" i="3"/>
  <c r="V721" i="3" s="1"/>
  <c r="U168" i="3"/>
  <c r="U159" i="3"/>
  <c r="U775" i="3"/>
  <c r="V775" i="3" s="1"/>
  <c r="U90" i="3"/>
  <c r="U63" i="3"/>
  <c r="U66" i="3"/>
  <c r="U62" i="3"/>
  <c r="U165" i="3"/>
  <c r="U289" i="3"/>
  <c r="U242" i="3"/>
  <c r="U191" i="3"/>
  <c r="U188" i="3"/>
  <c r="U169" i="3"/>
  <c r="U190" i="3"/>
  <c r="U403" i="3"/>
  <c r="V403" i="3" s="1"/>
  <c r="U327" i="3"/>
  <c r="U318" i="3"/>
  <c r="U596" i="3"/>
  <c r="V596" i="3" s="1"/>
  <c r="U645" i="3"/>
  <c r="V645" i="3" s="1"/>
  <c r="U631" i="3"/>
  <c r="V631" i="3" s="1"/>
  <c r="U773" i="3"/>
  <c r="V773" i="3" s="1"/>
  <c r="U693" i="3"/>
  <c r="V693" i="3" s="1"/>
  <c r="U105" i="3"/>
  <c r="U320" i="3"/>
  <c r="U567" i="3"/>
  <c r="V567" i="3" s="1"/>
  <c r="U120" i="3"/>
  <c r="U787" i="3"/>
  <c r="V787" i="3" s="1"/>
  <c r="U114" i="3"/>
  <c r="U84" i="3"/>
  <c r="U86" i="3"/>
  <c r="U80" i="3"/>
  <c r="U189" i="3"/>
  <c r="U427" i="3"/>
  <c r="V427" i="3" s="1"/>
  <c r="U250" i="3"/>
  <c r="U223" i="3"/>
  <c r="U196" i="3"/>
  <c r="U193" i="3"/>
  <c r="U254" i="3"/>
  <c r="U462" i="3"/>
  <c r="V462" i="3" s="1"/>
  <c r="U391" i="3"/>
  <c r="V391" i="3" s="1"/>
  <c r="U382" i="3"/>
  <c r="V382" i="3" s="1"/>
  <c r="U519" i="3"/>
  <c r="V519" i="3" s="1"/>
  <c r="U582" i="3"/>
  <c r="V582" i="3" s="1"/>
  <c r="U745" i="3"/>
  <c r="V745" i="3" s="1"/>
  <c r="U681" i="3"/>
  <c r="V681" i="3" s="1"/>
  <c r="U774" i="3"/>
  <c r="V774" i="3" s="1"/>
  <c r="U261" i="3"/>
  <c r="U376" i="3"/>
  <c r="V376" i="3" s="1"/>
  <c r="U501" i="3"/>
  <c r="V501" i="3" s="1"/>
  <c r="U56" i="3"/>
  <c r="U141" i="3"/>
  <c r="U59" i="3"/>
  <c r="U144" i="3"/>
  <c r="U92" i="3"/>
  <c r="U94" i="3"/>
  <c r="U88" i="3"/>
  <c r="U197" i="3"/>
  <c r="U122" i="3"/>
  <c r="U258" i="3"/>
  <c r="U247" i="3"/>
  <c r="U228" i="3"/>
  <c r="U201" i="3"/>
  <c r="U131" i="3"/>
  <c r="U325" i="3"/>
  <c r="U458" i="3"/>
  <c r="V458" i="3" s="1"/>
  <c r="U449" i="3"/>
  <c r="V449" i="3" s="1"/>
  <c r="U492" i="3"/>
  <c r="V492" i="3" s="1"/>
  <c r="U563" i="3"/>
  <c r="V563" i="3" s="1"/>
  <c r="U660" i="3"/>
  <c r="V660" i="3" s="1"/>
  <c r="U751" i="3"/>
  <c r="V751" i="3" s="1"/>
  <c r="U764" i="3"/>
  <c r="V764" i="3" s="1"/>
  <c r="U99" i="3"/>
  <c r="U132" i="3"/>
  <c r="U643" i="3"/>
  <c r="V643" i="3" s="1"/>
  <c r="U218" i="3"/>
  <c r="U67" i="3"/>
  <c r="U61" i="3"/>
  <c r="U100" i="3"/>
  <c r="U102" i="3"/>
  <c r="U96" i="3"/>
  <c r="U205" i="3"/>
  <c r="U130" i="3"/>
  <c r="U288" i="3"/>
  <c r="U255" i="3"/>
  <c r="U252" i="3"/>
  <c r="U233" i="3"/>
  <c r="U195" i="3"/>
  <c r="U389" i="3"/>
  <c r="V389" i="3" s="1"/>
  <c r="U340" i="3"/>
  <c r="U515" i="3"/>
  <c r="V515" i="3" s="1"/>
  <c r="U465" i="3"/>
  <c r="V465" i="3" s="1"/>
  <c r="U536" i="3"/>
  <c r="V536" i="3" s="1"/>
  <c r="U641" i="3"/>
  <c r="V641" i="3" s="1"/>
  <c r="U755" i="3"/>
  <c r="V755" i="3" s="1"/>
  <c r="U186" i="3"/>
  <c r="U394" i="3"/>
  <c r="V394" i="3" s="1"/>
  <c r="U610" i="3"/>
  <c r="V610" i="3" s="1"/>
  <c r="U113" i="3"/>
  <c r="U269" i="3"/>
  <c r="U85" i="3"/>
  <c r="U81" i="3"/>
  <c r="U71" i="3"/>
  <c r="U57" i="3"/>
  <c r="U128" i="3"/>
  <c r="U229" i="3"/>
  <c r="U154" i="3"/>
  <c r="U119" i="3"/>
  <c r="U368" i="3"/>
  <c r="U260" i="3"/>
  <c r="U257" i="3"/>
  <c r="U259" i="3"/>
  <c r="U456" i="3"/>
  <c r="V456" i="3" s="1"/>
  <c r="U404" i="3"/>
  <c r="V404" i="3" s="1"/>
  <c r="U472" i="3"/>
  <c r="V472" i="3" s="1"/>
  <c r="U529" i="3"/>
  <c r="V529" i="3" s="1"/>
  <c r="U600" i="3"/>
  <c r="V600" i="3" s="1"/>
  <c r="U614" i="3"/>
  <c r="V614" i="3" s="1"/>
  <c r="U710" i="3"/>
  <c r="V710" i="3" s="1"/>
  <c r="U351" i="4"/>
  <c r="U102" i="4"/>
  <c r="U148" i="4"/>
  <c r="U171" i="4"/>
  <c r="U280" i="4"/>
  <c r="U363" i="4"/>
  <c r="U460" i="4"/>
  <c r="V460" i="4" s="1"/>
  <c r="U561" i="4"/>
  <c r="V561" i="4" s="1"/>
  <c r="AE561" i="4" s="1"/>
  <c r="U651" i="4"/>
  <c r="V651" i="4" s="1"/>
  <c r="U556" i="4"/>
  <c r="V556" i="4" s="1"/>
  <c r="U77" i="4"/>
  <c r="U121" i="4"/>
  <c r="U300" i="4"/>
  <c r="U261" i="4"/>
  <c r="U384" i="4"/>
  <c r="V384" i="4" s="1"/>
  <c r="U438" i="4"/>
  <c r="V438" i="4" s="1"/>
  <c r="AE438" i="4" s="1"/>
  <c r="U520" i="4"/>
  <c r="V520" i="4" s="1"/>
  <c r="U610" i="4"/>
  <c r="V610" i="4" s="1"/>
  <c r="U220" i="4"/>
  <c r="U155" i="4"/>
  <c r="U194" i="4"/>
  <c r="U224" i="4"/>
  <c r="U333" i="4"/>
  <c r="U338" i="4"/>
  <c r="U440" i="4"/>
  <c r="V440" i="4" s="1"/>
  <c r="U557" i="4"/>
  <c r="V557" i="4" s="1"/>
  <c r="U748" i="4"/>
  <c r="V748" i="4" s="1"/>
  <c r="U98" i="4"/>
  <c r="U144" i="4"/>
  <c r="U175" i="4"/>
  <c r="U205" i="4"/>
  <c r="U314" i="4"/>
  <c r="U432" i="4"/>
  <c r="V432" i="4" s="1"/>
  <c r="U506" i="4"/>
  <c r="V506" i="4" s="1"/>
  <c r="U559" i="4"/>
  <c r="V559" i="4" s="1"/>
  <c r="U254" i="4"/>
  <c r="U117" i="4"/>
  <c r="U243" i="4"/>
  <c r="U265" i="4"/>
  <c r="U303" i="4"/>
  <c r="U426" i="4"/>
  <c r="V426" i="4" s="1"/>
  <c r="U511" i="4"/>
  <c r="V511" i="4" s="1"/>
  <c r="U595" i="4"/>
  <c r="V595" i="4" s="1"/>
  <c r="U581" i="4"/>
  <c r="V581" i="4" s="1"/>
  <c r="U81" i="4"/>
  <c r="U209" i="4"/>
  <c r="U326" i="4"/>
  <c r="U372" i="4"/>
  <c r="U433" i="4"/>
  <c r="V433" i="4" s="1"/>
  <c r="U515" i="4"/>
  <c r="V515" i="4" s="1"/>
  <c r="U575" i="4"/>
  <c r="V575" i="4" s="1"/>
  <c r="AB787" i="4"/>
  <c r="AB786" i="4" s="1"/>
  <c r="U401" i="4"/>
  <c r="V401" i="4" s="1"/>
  <c r="U66" i="4"/>
  <c r="U76" i="4"/>
  <c r="U190" i="4"/>
  <c r="U307" i="4"/>
  <c r="U342" i="4"/>
  <c r="U416" i="4"/>
  <c r="V416" i="4" s="1"/>
  <c r="U485" i="4"/>
  <c r="V485" i="4" s="1"/>
  <c r="U577" i="4"/>
  <c r="V577" i="4" s="1"/>
  <c r="U688" i="4"/>
  <c r="V688" i="4" s="1"/>
  <c r="AE688" i="4" s="1"/>
  <c r="U750" i="4"/>
  <c r="V750" i="4" s="1"/>
  <c r="U64" i="4"/>
  <c r="U72" i="4"/>
  <c r="U118" i="4"/>
  <c r="U99" i="4"/>
  <c r="U88" i="4"/>
  <c r="U67" i="4"/>
  <c r="U133" i="4"/>
  <c r="U122" i="4"/>
  <c r="U103" i="4"/>
  <c r="U92" i="4"/>
  <c r="U164" i="4"/>
  <c r="U137" i="4"/>
  <c r="U210" i="4"/>
  <c r="U191" i="4"/>
  <c r="U172" i="4"/>
  <c r="U308" i="4"/>
  <c r="U225" i="4"/>
  <c r="U206" i="4"/>
  <c r="U187" i="4"/>
  <c r="U168" i="4"/>
  <c r="U240" i="4"/>
  <c r="U229" i="4"/>
  <c r="U289" i="4"/>
  <c r="U270" i="4"/>
  <c r="U251" i="4"/>
  <c r="U323" i="4"/>
  <c r="U296" i="4"/>
  <c r="U277" i="4"/>
  <c r="U266" i="4"/>
  <c r="U247" i="4"/>
  <c r="U319" i="4"/>
  <c r="U367" i="4"/>
  <c r="U345" i="4"/>
  <c r="U358" i="4"/>
  <c r="U379" i="4"/>
  <c r="V379" i="4" s="1"/>
  <c r="U349" i="4"/>
  <c r="U362" i="4"/>
  <c r="U402" i="4"/>
  <c r="V402" i="4" s="1"/>
  <c r="U396" i="4"/>
  <c r="V396" i="4" s="1"/>
  <c r="U417" i="4"/>
  <c r="V417" i="4" s="1"/>
  <c r="U403" i="4"/>
  <c r="V403" i="4" s="1"/>
  <c r="U447" i="4"/>
  <c r="V447" i="4" s="1"/>
  <c r="U476" i="4"/>
  <c r="V476" i="4" s="1"/>
  <c r="U462" i="4"/>
  <c r="V462" i="4" s="1"/>
  <c r="U464" i="4"/>
  <c r="V464" i="4" s="1"/>
  <c r="U450" i="4"/>
  <c r="V450" i="4" s="1"/>
  <c r="U500" i="4"/>
  <c r="V500" i="4" s="1"/>
  <c r="AE500" i="4" s="1"/>
  <c r="U502" i="4"/>
  <c r="V502" i="4" s="1"/>
  <c r="AE502" i="4" s="1"/>
  <c r="U488" i="4"/>
  <c r="V488" i="4" s="1"/>
  <c r="AE488" i="4" s="1"/>
  <c r="U509" i="4"/>
  <c r="V509" i="4" s="1"/>
  <c r="U550" i="4"/>
  <c r="V550" i="4" s="1"/>
  <c r="U536" i="4"/>
  <c r="V536" i="4" s="1"/>
  <c r="U538" i="4"/>
  <c r="V538" i="4" s="1"/>
  <c r="U574" i="4"/>
  <c r="V574" i="4" s="1"/>
  <c r="U576" i="4"/>
  <c r="V576" i="4" s="1"/>
  <c r="Y575" i="4" s="1"/>
  <c r="U605" i="4"/>
  <c r="V605" i="4" s="1"/>
  <c r="U599" i="4"/>
  <c r="V599" i="4" s="1"/>
  <c r="U593" i="4"/>
  <c r="V593" i="4" s="1"/>
  <c r="U632" i="4"/>
  <c r="V632" i="4" s="1"/>
  <c r="U634" i="4"/>
  <c r="V634" i="4" s="1"/>
  <c r="U628" i="4"/>
  <c r="V628" i="4" s="1"/>
  <c r="U630" i="4"/>
  <c r="V630" i="4" s="1"/>
  <c r="U685" i="4"/>
  <c r="V685" i="4" s="1"/>
  <c r="AE685" i="4" s="1"/>
  <c r="U679" i="4"/>
  <c r="V679" i="4" s="1"/>
  <c r="AE679" i="4" s="1"/>
  <c r="U665" i="4"/>
  <c r="V665" i="4" s="1"/>
  <c r="U683" i="4"/>
  <c r="V683" i="4" s="1"/>
  <c r="U721" i="4"/>
  <c r="V721" i="4" s="1"/>
  <c r="U717" i="4"/>
  <c r="V717" i="4" s="1"/>
  <c r="U715" i="4"/>
  <c r="V715" i="4" s="1"/>
  <c r="U762" i="4"/>
  <c r="V762" i="4" s="1"/>
  <c r="U767" i="4"/>
  <c r="V767" i="4" s="1"/>
  <c r="AE767" i="4" s="1"/>
  <c r="U70" i="4"/>
  <c r="U60" i="4"/>
  <c r="U126" i="4"/>
  <c r="U107" i="4"/>
  <c r="U96" i="4"/>
  <c r="U75" i="4"/>
  <c r="U149" i="4"/>
  <c r="U130" i="4"/>
  <c r="U111" i="4"/>
  <c r="U100" i="4"/>
  <c r="U71" i="4"/>
  <c r="U145" i="4"/>
  <c r="U218" i="4"/>
  <c r="U207" i="4"/>
  <c r="U180" i="4"/>
  <c r="U161" i="4"/>
  <c r="U233" i="4"/>
  <c r="U214" i="4"/>
  <c r="U195" i="4"/>
  <c r="U176" i="4"/>
  <c r="U165" i="4"/>
  <c r="U237" i="4"/>
  <c r="U297" i="4"/>
  <c r="U278" i="4"/>
  <c r="U259" i="4"/>
  <c r="U331" i="4"/>
  <c r="U304" i="4"/>
  <c r="U293" i="4"/>
  <c r="U274" i="4"/>
  <c r="U255" i="4"/>
  <c r="U327" i="4"/>
  <c r="U375" i="4"/>
  <c r="U353" i="4"/>
  <c r="U366" i="4"/>
  <c r="U344" i="4"/>
  <c r="U357" i="4"/>
  <c r="U370" i="4"/>
  <c r="U410" i="4"/>
  <c r="V410" i="4" s="1"/>
  <c r="U404" i="4"/>
  <c r="V404" i="4" s="1"/>
  <c r="U436" i="4"/>
  <c r="V436" i="4" s="1"/>
  <c r="U419" i="4"/>
  <c r="V419" i="4" s="1"/>
  <c r="U455" i="4"/>
  <c r="V455" i="4" s="1"/>
  <c r="U449" i="4"/>
  <c r="V449" i="4" s="1"/>
  <c r="U443" i="4"/>
  <c r="V443" i="4" s="1"/>
  <c r="U472" i="4"/>
  <c r="V472" i="4" s="1"/>
  <c r="U466" i="4"/>
  <c r="V466" i="4" s="1"/>
  <c r="U516" i="4"/>
  <c r="V516" i="4" s="1"/>
  <c r="U510" i="4"/>
  <c r="V510" i="4" s="1"/>
  <c r="AE510" i="4" s="1"/>
  <c r="U504" i="4"/>
  <c r="V504" i="4" s="1"/>
  <c r="AE504" i="4" s="1"/>
  <c r="U524" i="4"/>
  <c r="V524" i="4" s="1"/>
  <c r="U558" i="4"/>
  <c r="V558" i="4" s="1"/>
  <c r="U552" i="4"/>
  <c r="V552" i="4" s="1"/>
  <c r="U554" i="4"/>
  <c r="V554" i="4" s="1"/>
  <c r="U582" i="4"/>
  <c r="V582" i="4" s="1"/>
  <c r="U592" i="4"/>
  <c r="V592" i="4" s="1"/>
  <c r="U578" i="4"/>
  <c r="V578" i="4" s="1"/>
  <c r="Y577" i="4" s="1"/>
  <c r="U607" i="4"/>
  <c r="V607" i="4" s="1"/>
  <c r="U613" i="4"/>
  <c r="V613" i="4" s="1"/>
  <c r="AE613" i="4" s="1"/>
  <c r="U648" i="4"/>
  <c r="V648" i="4" s="1"/>
  <c r="U642" i="4"/>
  <c r="V642" i="4" s="1"/>
  <c r="U644" i="4"/>
  <c r="V644" i="4" s="1"/>
  <c r="U646" i="4"/>
  <c r="V646" i="4" s="1"/>
  <c r="U693" i="4"/>
  <c r="V693" i="4" s="1"/>
  <c r="U704" i="4"/>
  <c r="V704" i="4" s="1"/>
  <c r="U681" i="4"/>
  <c r="V681" i="4" s="1"/>
  <c r="U727" i="4"/>
  <c r="V727" i="4" s="1"/>
  <c r="U763" i="4"/>
  <c r="V763" i="4" s="1"/>
  <c r="U725" i="4"/>
  <c r="V725" i="4" s="1"/>
  <c r="U752" i="4"/>
  <c r="V752" i="4" s="1"/>
  <c r="U777" i="4"/>
  <c r="V777" i="4" s="1"/>
  <c r="U766" i="4"/>
  <c r="V766" i="4" s="1"/>
  <c r="U663" i="4"/>
  <c r="V663" i="4" s="1"/>
  <c r="U747" i="4"/>
  <c r="V747" i="4" s="1"/>
  <c r="U59" i="4"/>
  <c r="U57" i="4"/>
  <c r="U134" i="4"/>
  <c r="U115" i="4"/>
  <c r="U104" i="4"/>
  <c r="U85" i="4"/>
  <c r="U157" i="4"/>
  <c r="U138" i="4"/>
  <c r="U119" i="4"/>
  <c r="U108" i="4"/>
  <c r="U79" i="4"/>
  <c r="U153" i="4"/>
  <c r="U234" i="4"/>
  <c r="U215" i="4"/>
  <c r="U188" i="4"/>
  <c r="U169" i="4"/>
  <c r="U241" i="4"/>
  <c r="U222" i="4"/>
  <c r="U203" i="4"/>
  <c r="U192" i="4"/>
  <c r="U173" i="4"/>
  <c r="U252" i="4"/>
  <c r="U305" i="4"/>
  <c r="U286" i="4"/>
  <c r="U267" i="4"/>
  <c r="U337" i="4"/>
  <c r="U320" i="4"/>
  <c r="U301" i="4"/>
  <c r="U282" i="4"/>
  <c r="U263" i="4"/>
  <c r="U324" i="4"/>
  <c r="U383" i="4"/>
  <c r="V383" i="4" s="1"/>
  <c r="U361" i="4"/>
  <c r="U382" i="4"/>
  <c r="V382" i="4" s="1"/>
  <c r="U352" i="4"/>
  <c r="U365" i="4"/>
  <c r="U378" i="4"/>
  <c r="U418" i="4"/>
  <c r="V418" i="4" s="1"/>
  <c r="U412" i="4"/>
  <c r="V412" i="4" s="1"/>
  <c r="U390" i="4"/>
  <c r="V390" i="4" s="1"/>
  <c r="U422" i="4"/>
  <c r="V422" i="4" s="1"/>
  <c r="U463" i="4"/>
  <c r="V463" i="4" s="1"/>
  <c r="U457" i="4"/>
  <c r="V457" i="4" s="1"/>
  <c r="U451" i="4"/>
  <c r="V451" i="4" s="1"/>
  <c r="U487" i="4"/>
  <c r="V487" i="4" s="1"/>
  <c r="U474" i="4"/>
  <c r="V474" i="4" s="1"/>
  <c r="U481" i="4"/>
  <c r="V481" i="4" s="1"/>
  <c r="AE481" i="4" s="1"/>
  <c r="U518" i="4"/>
  <c r="V518" i="4" s="1"/>
  <c r="AE518" i="4" s="1"/>
  <c r="U512" i="4"/>
  <c r="V512" i="4" s="1"/>
  <c r="Y511" i="4" s="1"/>
  <c r="U521" i="4"/>
  <c r="V521" i="4" s="1"/>
  <c r="U523" i="4"/>
  <c r="V523" i="4" s="1"/>
  <c r="U560" i="4"/>
  <c r="V560" i="4" s="1"/>
  <c r="U562" i="4"/>
  <c r="V562" i="4" s="1"/>
  <c r="U590" i="4"/>
  <c r="V590" i="4" s="1"/>
  <c r="U600" i="4"/>
  <c r="V600" i="4" s="1"/>
  <c r="AE600" i="4" s="1"/>
  <c r="U586" i="4"/>
  <c r="V586" i="4" s="1"/>
  <c r="AE586" i="4" s="1"/>
  <c r="U572" i="4"/>
  <c r="V572" i="4" s="1"/>
  <c r="AE572" i="4" s="1"/>
  <c r="U611" i="4"/>
  <c r="V611" i="4" s="1"/>
  <c r="U621" i="4"/>
  <c r="V621" i="4" s="1"/>
  <c r="U650" i="4"/>
  <c r="V650" i="4" s="1"/>
  <c r="U652" i="4"/>
  <c r="V652" i="4" s="1"/>
  <c r="U661" i="4"/>
  <c r="V661" i="4" s="1"/>
  <c r="U666" i="4"/>
  <c r="V666" i="4" s="1"/>
  <c r="AE666" i="4" s="1"/>
  <c r="U660" i="4"/>
  <c r="V660" i="4" s="1"/>
  <c r="AE660" i="4" s="1"/>
  <c r="U689" i="4"/>
  <c r="V689" i="4" s="1"/>
  <c r="AE689" i="4" s="1"/>
  <c r="U731" i="4"/>
  <c r="V731" i="4" s="1"/>
  <c r="U737" i="4"/>
  <c r="V737" i="4" s="1"/>
  <c r="U728" i="4"/>
  <c r="V728" i="4" s="1"/>
  <c r="U764" i="4"/>
  <c r="V764" i="4" s="1"/>
  <c r="U753" i="4"/>
  <c r="V753" i="4" s="1"/>
  <c r="U774" i="4"/>
  <c r="V774" i="4" s="1"/>
  <c r="AE774" i="4" s="1"/>
  <c r="U710" i="4"/>
  <c r="V710" i="4" s="1"/>
  <c r="AE710" i="4" s="1"/>
  <c r="U68" i="4"/>
  <c r="U74" i="4"/>
  <c r="U142" i="4"/>
  <c r="U123" i="4"/>
  <c r="U120" i="4"/>
  <c r="U93" i="4"/>
  <c r="U159" i="4"/>
  <c r="U146" i="4"/>
  <c r="U127" i="4"/>
  <c r="U116" i="4"/>
  <c r="U89" i="4"/>
  <c r="U170" i="4"/>
  <c r="U242" i="4"/>
  <c r="U223" i="4"/>
  <c r="U196" i="4"/>
  <c r="U177" i="4"/>
  <c r="U284" i="4"/>
  <c r="U230" i="4"/>
  <c r="U219" i="4"/>
  <c r="U200" i="4"/>
  <c r="U181" i="4"/>
  <c r="U316" i="4"/>
  <c r="U313" i="4"/>
  <c r="U294" i="4"/>
  <c r="U275" i="4"/>
  <c r="U256" i="4"/>
  <c r="U328" i="4"/>
  <c r="U309" i="4"/>
  <c r="U290" i="4"/>
  <c r="U271" i="4"/>
  <c r="U332" i="4"/>
  <c r="U391" i="4"/>
  <c r="V391" i="4" s="1"/>
  <c r="U377" i="4"/>
  <c r="U339" i="4"/>
  <c r="U360" i="4"/>
  <c r="U373" i="4"/>
  <c r="U386" i="4"/>
  <c r="V386" i="4" s="1"/>
  <c r="U429" i="4"/>
  <c r="V429" i="4" s="1"/>
  <c r="U423" i="4"/>
  <c r="V423" i="4" s="1"/>
  <c r="AE423" i="4" s="1"/>
  <c r="U406" i="4"/>
  <c r="V406" i="4" s="1"/>
  <c r="U430" i="4"/>
  <c r="V430" i="4" s="1"/>
  <c r="Y429" i="4" s="1"/>
  <c r="U479" i="4"/>
  <c r="V479" i="4" s="1"/>
  <c r="U473" i="4"/>
  <c r="V473" i="4" s="1"/>
  <c r="U459" i="4"/>
  <c r="V459" i="4" s="1"/>
  <c r="U445" i="4"/>
  <c r="V445" i="4" s="1"/>
  <c r="U495" i="4"/>
  <c r="V495" i="4" s="1"/>
  <c r="U489" i="4"/>
  <c r="V489" i="4" s="1"/>
  <c r="U483" i="4"/>
  <c r="V483" i="4" s="1"/>
  <c r="U526" i="4"/>
  <c r="V526" i="4" s="1"/>
  <c r="AE526" i="4" s="1"/>
  <c r="U529" i="4"/>
  <c r="V529" i="4" s="1"/>
  <c r="U539" i="4"/>
  <c r="V539" i="4" s="1"/>
  <c r="U533" i="4"/>
  <c r="V533" i="4" s="1"/>
  <c r="U527" i="4"/>
  <c r="V527" i="4" s="1"/>
  <c r="U606" i="4"/>
  <c r="V606" i="4" s="1"/>
  <c r="U609" i="4"/>
  <c r="V609" i="4" s="1"/>
  <c r="AE609" i="4" s="1"/>
  <c r="U594" i="4"/>
  <c r="V594" i="4" s="1"/>
  <c r="Y593" i="4" s="1"/>
  <c r="U588" i="4"/>
  <c r="V588" i="4" s="1"/>
  <c r="AE588" i="4" s="1"/>
  <c r="U627" i="4"/>
  <c r="V627" i="4" s="1"/>
  <c r="U629" i="4"/>
  <c r="V629" i="4" s="1"/>
  <c r="U623" i="4"/>
  <c r="V623" i="4" s="1"/>
  <c r="U625" i="4"/>
  <c r="V625" i="4" s="1"/>
  <c r="U656" i="4"/>
  <c r="V656" i="4" s="1"/>
  <c r="U682" i="4"/>
  <c r="V682" i="4" s="1"/>
  <c r="AE682" i="4" s="1"/>
  <c r="U676" i="4"/>
  <c r="V676" i="4" s="1"/>
  <c r="U701" i="4"/>
  <c r="V701" i="4" s="1"/>
  <c r="U705" i="4"/>
  <c r="V705" i="4" s="1"/>
  <c r="U735" i="4"/>
  <c r="V735" i="4" s="1"/>
  <c r="U741" i="4"/>
  <c r="V741" i="4" s="1"/>
  <c r="U746" i="4"/>
  <c r="V746" i="4" s="1"/>
  <c r="U761" i="4"/>
  <c r="V761" i="4" s="1"/>
  <c r="U782" i="4"/>
  <c r="V782" i="4" s="1"/>
  <c r="AE782" i="4" s="1"/>
  <c r="U612" i="4"/>
  <c r="V612" i="4" s="1"/>
  <c r="AE612" i="4" s="1"/>
  <c r="U667" i="4"/>
  <c r="V667" i="4" s="1"/>
  <c r="AE667" i="4" s="1"/>
  <c r="U61" i="4"/>
  <c r="U82" i="4"/>
  <c r="U150" i="4"/>
  <c r="U139" i="4"/>
  <c r="U128" i="4"/>
  <c r="U101" i="4"/>
  <c r="U78" i="4"/>
  <c r="U154" i="4"/>
  <c r="U135" i="4"/>
  <c r="U124" i="4"/>
  <c r="U105" i="4"/>
  <c r="U178" i="4"/>
  <c r="U292" i="4"/>
  <c r="U231" i="4"/>
  <c r="U204" i="4"/>
  <c r="U185" i="4"/>
  <c r="U166" i="4"/>
  <c r="U260" i="4"/>
  <c r="U227" i="4"/>
  <c r="U208" i="4"/>
  <c r="U189" i="4"/>
  <c r="U249" i="4"/>
  <c r="U321" i="4"/>
  <c r="U302" i="4"/>
  <c r="U291" i="4"/>
  <c r="U264" i="4"/>
  <c r="U245" i="4"/>
  <c r="U317" i="4"/>
  <c r="U298" i="4"/>
  <c r="U279" i="4"/>
  <c r="U340" i="4"/>
  <c r="U356" i="4"/>
  <c r="U385" i="4"/>
  <c r="V385" i="4" s="1"/>
  <c r="U347" i="4"/>
  <c r="U368" i="4"/>
  <c r="U381" i="4"/>
  <c r="V381" i="4" s="1"/>
  <c r="U405" i="4"/>
  <c r="V405" i="4" s="1"/>
  <c r="U399" i="4"/>
  <c r="V399" i="4" s="1"/>
  <c r="U431" i="4"/>
  <c r="V431" i="4" s="1"/>
  <c r="AE431" i="4" s="1"/>
  <c r="U414" i="4"/>
  <c r="V414" i="4" s="1"/>
  <c r="U392" i="4"/>
  <c r="V392" i="4" s="1"/>
  <c r="U482" i="4"/>
  <c r="V482" i="4" s="1"/>
  <c r="U478" i="4"/>
  <c r="V478" i="4" s="1"/>
  <c r="U467" i="4"/>
  <c r="V467" i="4" s="1"/>
  <c r="U453" i="4"/>
  <c r="V453" i="4" s="1"/>
  <c r="U514" i="4"/>
  <c r="V514" i="4" s="1"/>
  <c r="Y514" i="4" s="1"/>
  <c r="U497" i="4"/>
  <c r="V497" i="4" s="1"/>
  <c r="AE497" i="4" s="1"/>
  <c r="U491" i="4"/>
  <c r="V491" i="4" s="1"/>
  <c r="U548" i="4"/>
  <c r="V548" i="4" s="1"/>
  <c r="U537" i="4"/>
  <c r="V537" i="4" s="1"/>
  <c r="U547" i="4"/>
  <c r="V547" i="4" s="1"/>
  <c r="U541" i="4"/>
  <c r="V541" i="4" s="1"/>
  <c r="U535" i="4"/>
  <c r="V535" i="4" s="1"/>
  <c r="U571" i="4"/>
  <c r="V571" i="4" s="1"/>
  <c r="AE571" i="4" s="1"/>
  <c r="U565" i="4"/>
  <c r="V565" i="4" s="1"/>
  <c r="U602" i="4"/>
  <c r="V602" i="4" s="1"/>
  <c r="U596" i="4"/>
  <c r="V596" i="4" s="1"/>
  <c r="U635" i="4"/>
  <c r="V635" i="4" s="1"/>
  <c r="U637" i="4"/>
  <c r="V637" i="4" s="1"/>
  <c r="U631" i="4"/>
  <c r="V631" i="4" s="1"/>
  <c r="U633" i="4"/>
  <c r="V633" i="4" s="1"/>
  <c r="U664" i="4"/>
  <c r="V664" i="4" s="1"/>
  <c r="AE664" i="4" s="1"/>
  <c r="U690" i="4"/>
  <c r="V690" i="4" s="1"/>
  <c r="U684" i="4"/>
  <c r="V684" i="4" s="1"/>
  <c r="AE684" i="4" s="1"/>
  <c r="U654" i="4"/>
  <c r="V654" i="4" s="1"/>
  <c r="U703" i="4"/>
  <c r="V703" i="4" s="1"/>
  <c r="U769" i="4"/>
  <c r="V769" i="4" s="1"/>
  <c r="U751" i="4"/>
  <c r="V751" i="4" s="1"/>
  <c r="U765" i="4"/>
  <c r="V765" i="4" s="1"/>
  <c r="U785" i="4"/>
  <c r="V785" i="4" s="1"/>
  <c r="AE785" i="4" s="1"/>
  <c r="U649" i="4"/>
  <c r="V649" i="4" s="1"/>
  <c r="AE649" i="4" s="1"/>
  <c r="U695" i="4"/>
  <c r="V695" i="4" s="1"/>
  <c r="AE695" i="4" s="1"/>
  <c r="U65" i="4"/>
  <c r="U86" i="4"/>
  <c r="U69" i="4"/>
  <c r="U147" i="4"/>
  <c r="U136" i="4"/>
  <c r="U109" i="4"/>
  <c r="U90" i="4"/>
  <c r="U73" i="4"/>
  <c r="U143" i="4"/>
  <c r="U140" i="4"/>
  <c r="U113" i="4"/>
  <c r="U186" i="4"/>
  <c r="U167" i="4"/>
  <c r="U239" i="4"/>
  <c r="U212" i="4"/>
  <c r="U193" i="4"/>
  <c r="U182" i="4"/>
  <c r="U163" i="4"/>
  <c r="U235" i="4"/>
  <c r="U216" i="4"/>
  <c r="U197" i="4"/>
  <c r="U257" i="4"/>
  <c r="U329" i="4"/>
  <c r="U318" i="4"/>
  <c r="U299" i="4"/>
  <c r="U272" i="4"/>
  <c r="U253" i="4"/>
  <c r="U325" i="4"/>
  <c r="U306" i="4"/>
  <c r="U287" i="4"/>
  <c r="U343" i="4"/>
  <c r="U364" i="4"/>
  <c r="U389" i="4"/>
  <c r="V389" i="4" s="1"/>
  <c r="U355" i="4"/>
  <c r="U376" i="4"/>
  <c r="U397" i="4"/>
  <c r="V397" i="4" s="1"/>
  <c r="U413" i="4"/>
  <c r="V413" i="4" s="1"/>
  <c r="U415" i="4"/>
  <c r="V415" i="4" s="1"/>
  <c r="U393" i="4"/>
  <c r="V393" i="4" s="1"/>
  <c r="U425" i="4"/>
  <c r="V425" i="4" s="1"/>
  <c r="Y425" i="4" s="1"/>
  <c r="U408" i="4"/>
  <c r="V408" i="4" s="1"/>
  <c r="U452" i="4"/>
  <c r="V452" i="4" s="1"/>
  <c r="U490" i="4"/>
  <c r="V490" i="4" s="1"/>
  <c r="U498" i="4"/>
  <c r="V498" i="4" s="1"/>
  <c r="U469" i="4"/>
  <c r="V469" i="4" s="1"/>
  <c r="U564" i="4"/>
  <c r="V564" i="4" s="1"/>
  <c r="Y563" i="4" s="1"/>
  <c r="U513" i="4"/>
  <c r="V513" i="4" s="1"/>
  <c r="U507" i="4"/>
  <c r="V507" i="4" s="1"/>
  <c r="U477" i="4"/>
  <c r="V477" i="4" s="1"/>
  <c r="U553" i="4"/>
  <c r="V553" i="4" s="1"/>
  <c r="U563" i="4"/>
  <c r="V563" i="4" s="1"/>
  <c r="U549" i="4"/>
  <c r="V549" i="4" s="1"/>
  <c r="U551" i="4"/>
  <c r="V551" i="4" s="1"/>
  <c r="U587" i="4"/>
  <c r="V587" i="4" s="1"/>
  <c r="AE587" i="4" s="1"/>
  <c r="U573" i="4"/>
  <c r="V573" i="4" s="1"/>
  <c r="AE573" i="4" s="1"/>
  <c r="U567" i="4"/>
  <c r="V567" i="4" s="1"/>
  <c r="AE567" i="4" s="1"/>
  <c r="U569" i="4"/>
  <c r="V569" i="4" s="1"/>
  <c r="U643" i="4"/>
  <c r="V643" i="4" s="1"/>
  <c r="U658" i="4"/>
  <c r="V658" i="4" s="1"/>
  <c r="U647" i="4"/>
  <c r="V647" i="4" s="1"/>
  <c r="U641" i="4"/>
  <c r="V641" i="4" s="1"/>
  <c r="U680" i="4"/>
  <c r="V680" i="4" s="1"/>
  <c r="Y679" i="4" s="1"/>
  <c r="U655" i="4"/>
  <c r="V655" i="4" s="1"/>
  <c r="AE655" i="4" s="1"/>
  <c r="U692" i="4"/>
  <c r="V692" i="4" s="1"/>
  <c r="Y692" i="4" s="1"/>
  <c r="U659" i="4"/>
  <c r="V659" i="4" s="1"/>
  <c r="U700" i="4"/>
  <c r="V700" i="4" s="1"/>
  <c r="U756" i="4"/>
  <c r="V756" i="4" s="1"/>
  <c r="U739" i="4"/>
  <c r="V739" i="4" s="1"/>
  <c r="U744" i="4"/>
  <c r="V744" i="4" s="1"/>
  <c r="U770" i="4"/>
  <c r="V770" i="4" s="1"/>
  <c r="Y769" i="4" s="1"/>
  <c r="U778" i="4"/>
  <c r="V778" i="4" s="1"/>
  <c r="Y777" i="4" s="1"/>
  <c r="U56" i="4"/>
  <c r="U63" i="4"/>
  <c r="U110" i="4"/>
  <c r="U91" i="4"/>
  <c r="U80" i="4"/>
  <c r="U152" i="4"/>
  <c r="U125" i="4"/>
  <c r="U106" i="4"/>
  <c r="U95" i="4"/>
  <c r="U84" i="4"/>
  <c r="U156" i="4"/>
  <c r="U129" i="4"/>
  <c r="U202" i="4"/>
  <c r="U183" i="4"/>
  <c r="U244" i="4"/>
  <c r="U236" i="4"/>
  <c r="U217" i="4"/>
  <c r="U198" i="4"/>
  <c r="U179" i="4"/>
  <c r="U160" i="4"/>
  <c r="U232" i="4"/>
  <c r="U213" i="4"/>
  <c r="U281" i="4"/>
  <c r="U262" i="4"/>
  <c r="U334" i="4"/>
  <c r="U315" i="4"/>
  <c r="U288" i="4"/>
  <c r="U269" i="4"/>
  <c r="U250" i="4"/>
  <c r="U330" i="4"/>
  <c r="U311" i="4"/>
  <c r="U359" i="4"/>
  <c r="U380" i="4"/>
  <c r="V380" i="4" s="1"/>
  <c r="U350" i="4"/>
  <c r="U371" i="4"/>
  <c r="U387" i="4"/>
  <c r="V387" i="4" s="1"/>
  <c r="U354" i="4"/>
  <c r="U394" i="4"/>
  <c r="V394" i="4" s="1"/>
  <c r="U388" i="4"/>
  <c r="V388" i="4" s="1"/>
  <c r="U409" i="4"/>
  <c r="V409" i="4" s="1"/>
  <c r="U395" i="4"/>
  <c r="V395" i="4" s="1"/>
  <c r="U435" i="4"/>
  <c r="V435" i="4" s="1"/>
  <c r="U468" i="4"/>
  <c r="V468" i="4" s="1"/>
  <c r="U454" i="4"/>
  <c r="V454" i="4" s="1"/>
  <c r="U456" i="4"/>
  <c r="V456" i="4" s="1"/>
  <c r="U442" i="4"/>
  <c r="V442" i="4" s="1"/>
  <c r="U492" i="4"/>
  <c r="V492" i="4" s="1"/>
  <c r="AE492" i="4" s="1"/>
  <c r="U494" i="4"/>
  <c r="V494" i="4" s="1"/>
  <c r="Y494" i="4" s="1"/>
  <c r="U480" i="4"/>
  <c r="V480" i="4" s="1"/>
  <c r="U501" i="4"/>
  <c r="V501" i="4" s="1"/>
  <c r="U542" i="4"/>
  <c r="V542" i="4" s="1"/>
  <c r="U528" i="4"/>
  <c r="V528" i="4" s="1"/>
  <c r="U530" i="4"/>
  <c r="V530" i="4" s="1"/>
  <c r="U566" i="4"/>
  <c r="V566" i="4" s="1"/>
  <c r="U603" i="4"/>
  <c r="V603" i="4" s="1"/>
  <c r="U597" i="4"/>
  <c r="V597" i="4" s="1"/>
  <c r="U591" i="4"/>
  <c r="V591" i="4" s="1"/>
  <c r="Y590" i="4" s="1"/>
  <c r="U585" i="4"/>
  <c r="V585" i="4" s="1"/>
  <c r="U624" i="4"/>
  <c r="V624" i="4" s="1"/>
  <c r="U626" i="4"/>
  <c r="V626" i="4" s="1"/>
  <c r="U620" i="4"/>
  <c r="V620" i="4" s="1"/>
  <c r="U622" i="4"/>
  <c r="V622" i="4" s="1"/>
  <c r="U677" i="4"/>
  <c r="V677" i="4" s="1"/>
  <c r="AE677" i="4" s="1"/>
  <c r="U671" i="4"/>
  <c r="V671" i="4" s="1"/>
  <c r="AE671" i="4" s="1"/>
  <c r="U657" i="4"/>
  <c r="V657" i="4" s="1"/>
  <c r="Y656" i="4" s="1"/>
  <c r="U675" i="4"/>
  <c r="V675" i="4" s="1"/>
  <c r="U697" i="4"/>
  <c r="V697" i="4" s="1"/>
  <c r="U716" i="4"/>
  <c r="V716" i="4" s="1"/>
  <c r="U754" i="4"/>
  <c r="V754" i="4" s="1"/>
  <c r="U773" i="4"/>
  <c r="V773" i="4" s="1"/>
  <c r="U786" i="4"/>
  <c r="AE739" i="3"/>
  <c r="AN56" i="3"/>
  <c r="AE376" i="3"/>
  <c r="AE394" i="3"/>
  <c r="AE369" i="3"/>
  <c r="AE501" i="3"/>
  <c r="AE567" i="3"/>
  <c r="AE641" i="3"/>
  <c r="U360" i="3"/>
  <c r="U200" i="3"/>
  <c r="U438" i="3"/>
  <c r="V438" i="3" s="1"/>
  <c r="U432" i="3"/>
  <c r="V432" i="3" s="1"/>
  <c r="U303" i="3"/>
  <c r="U380" i="3"/>
  <c r="V380" i="3" s="1"/>
  <c r="U294" i="3"/>
  <c r="U491" i="3"/>
  <c r="V491" i="3" s="1"/>
  <c r="U477" i="3"/>
  <c r="V477" i="3" s="1"/>
  <c r="U616" i="3"/>
  <c r="V616" i="3" s="1"/>
  <c r="U585" i="3"/>
  <c r="V585" i="3" s="1"/>
  <c r="U686" i="3"/>
  <c r="V686" i="3" s="1"/>
  <c r="U93" i="3"/>
  <c r="U87" i="3"/>
  <c r="U68" i="3"/>
  <c r="U74" i="3"/>
  <c r="U69" i="3"/>
  <c r="U192" i="3"/>
  <c r="U173" i="3"/>
  <c r="U237" i="3"/>
  <c r="U162" i="3"/>
  <c r="U226" i="3"/>
  <c r="U167" i="3"/>
  <c r="U231" i="3"/>
  <c r="U443" i="3"/>
  <c r="V443" i="3" s="1"/>
  <c r="U236" i="3"/>
  <c r="U408" i="3"/>
  <c r="V408" i="3" s="1"/>
  <c r="U177" i="3"/>
  <c r="U384" i="3"/>
  <c r="V384" i="3" s="1"/>
  <c r="U174" i="3"/>
  <c r="U238" i="3"/>
  <c r="U179" i="3"/>
  <c r="U243" i="3"/>
  <c r="U272" i="3"/>
  <c r="U323" i="3"/>
  <c r="U446" i="3"/>
  <c r="V446" i="3" s="1"/>
  <c r="U309" i="3"/>
  <c r="U373" i="3"/>
  <c r="V373" i="3" s="1"/>
  <c r="U314" i="3"/>
  <c r="U378" i="3"/>
  <c r="V378" i="3" s="1"/>
  <c r="U445" i="3"/>
  <c r="V445" i="3" s="1"/>
  <c r="U311" i="3"/>
  <c r="U442" i="3"/>
  <c r="V442" i="3" s="1"/>
  <c r="U324" i="3"/>
  <c r="U388" i="3"/>
  <c r="V388" i="3" s="1"/>
  <c r="U447" i="3"/>
  <c r="V447" i="3" s="1"/>
  <c r="U417" i="3"/>
  <c r="V417" i="3" s="1"/>
  <c r="U302" i="3"/>
  <c r="U366" i="3"/>
  <c r="U499" i="3"/>
  <c r="V499" i="3" s="1"/>
  <c r="U578" i="3"/>
  <c r="V578" i="3" s="1"/>
  <c r="U520" i="3"/>
  <c r="V520" i="3" s="1"/>
  <c r="U485" i="3"/>
  <c r="V485" i="3" s="1"/>
  <c r="U474" i="3"/>
  <c r="V474" i="3" s="1"/>
  <c r="U503" i="3"/>
  <c r="V503" i="3" s="1"/>
  <c r="U476" i="3"/>
  <c r="V476" i="3" s="1"/>
  <c r="U572" i="3"/>
  <c r="V572" i="3" s="1"/>
  <c r="U513" i="3"/>
  <c r="V513" i="3" s="1"/>
  <c r="U478" i="3"/>
  <c r="V478" i="3" s="1"/>
  <c r="U559" i="3"/>
  <c r="V559" i="3" s="1"/>
  <c r="U566" i="3"/>
  <c r="V566" i="3" s="1"/>
  <c r="U726" i="3"/>
  <c r="V726" i="3" s="1"/>
  <c r="U101" i="3"/>
  <c r="U106" i="3"/>
  <c r="U95" i="3"/>
  <c r="U76" i="3"/>
  <c r="U89" i="3"/>
  <c r="U82" i="3"/>
  <c r="U77" i="3"/>
  <c r="U72" i="3"/>
  <c r="U117" i="3"/>
  <c r="U181" i="3"/>
  <c r="U245" i="3"/>
  <c r="U416" i="3"/>
  <c r="V416" i="3" s="1"/>
  <c r="U170" i="3"/>
  <c r="U234" i="3"/>
  <c r="U392" i="3"/>
  <c r="V392" i="3" s="1"/>
  <c r="U175" i="3"/>
  <c r="U239" i="3"/>
  <c r="U116" i="3"/>
  <c r="U180" i="3"/>
  <c r="U244" i="3"/>
  <c r="U121" i="3"/>
  <c r="U185" i="3"/>
  <c r="U249" i="3"/>
  <c r="U118" i="3"/>
  <c r="U182" i="3"/>
  <c r="U246" i="3"/>
  <c r="U123" i="3"/>
  <c r="U187" i="3"/>
  <c r="U251" i="3"/>
  <c r="U216" i="3"/>
  <c r="U312" i="3"/>
  <c r="U331" i="3"/>
  <c r="U395" i="3"/>
  <c r="V395" i="3" s="1"/>
  <c r="U454" i="3"/>
  <c r="V454" i="3" s="1"/>
  <c r="U317" i="3"/>
  <c r="U381" i="3"/>
  <c r="V381" i="3" s="1"/>
  <c r="U448" i="3"/>
  <c r="V448" i="3" s="1"/>
  <c r="U322" i="3"/>
  <c r="U386" i="3"/>
  <c r="V386" i="3" s="1"/>
  <c r="U453" i="3"/>
  <c r="V453" i="3" s="1"/>
  <c r="U319" i="3"/>
  <c r="U383" i="3"/>
  <c r="V383" i="3" s="1"/>
  <c r="U450" i="3"/>
  <c r="V450" i="3" s="1"/>
  <c r="U332" i="3"/>
  <c r="U396" i="3"/>
  <c r="V396" i="3" s="1"/>
  <c r="U455" i="3"/>
  <c r="V455" i="3" s="1"/>
  <c r="U361" i="3"/>
  <c r="U428" i="3"/>
  <c r="V428" i="3" s="1"/>
  <c r="U310" i="3"/>
  <c r="U374" i="3"/>
  <c r="V374" i="3" s="1"/>
  <c r="U441" i="3"/>
  <c r="V441" i="3" s="1"/>
  <c r="U507" i="3"/>
  <c r="V507" i="3" s="1"/>
  <c r="U605" i="3"/>
  <c r="V605" i="3" s="1"/>
  <c r="U528" i="3"/>
  <c r="V528" i="3" s="1"/>
  <c r="U493" i="3"/>
  <c r="V493" i="3" s="1"/>
  <c r="U482" i="3"/>
  <c r="V482" i="3" s="1"/>
  <c r="U564" i="3"/>
  <c r="V564" i="3" s="1"/>
  <c r="U511" i="3"/>
  <c r="V511" i="3" s="1"/>
  <c r="U484" i="3"/>
  <c r="V484" i="3" s="1"/>
  <c r="U656" i="3"/>
  <c r="V656" i="3" s="1"/>
  <c r="U521" i="3"/>
  <c r="V521" i="3" s="1"/>
  <c r="U486" i="3"/>
  <c r="V486" i="3" s="1"/>
  <c r="U580" i="3"/>
  <c r="V580" i="3" s="1"/>
  <c r="U537" i="3"/>
  <c r="V537" i="3" s="1"/>
  <c r="U613" i="3"/>
  <c r="V613" i="3" s="1"/>
  <c r="U574" i="3"/>
  <c r="V574" i="3" s="1"/>
  <c r="U555" i="3"/>
  <c r="V555" i="3" s="1"/>
  <c r="U690" i="3"/>
  <c r="V690" i="3" s="1"/>
  <c r="U592" i="3"/>
  <c r="V592" i="3" s="1"/>
  <c r="U557" i="3"/>
  <c r="V557" i="3" s="1"/>
  <c r="U602" i="3"/>
  <c r="V602" i="3" s="1"/>
  <c r="U666" i="3"/>
  <c r="V666" i="3" s="1"/>
  <c r="U623" i="3"/>
  <c r="V623" i="3" s="1"/>
  <c r="U698" i="3"/>
  <c r="V698" i="3" s="1"/>
  <c r="U652" i="3"/>
  <c r="V652" i="3" s="1"/>
  <c r="U633" i="3"/>
  <c r="V633" i="3" s="1"/>
  <c r="U606" i="3"/>
  <c r="V606" i="3" s="1"/>
  <c r="U670" i="3"/>
  <c r="V670" i="3" s="1"/>
  <c r="U635" i="3"/>
  <c r="V635" i="3" s="1"/>
  <c r="U687" i="3"/>
  <c r="V687" i="3" s="1"/>
  <c r="U766" i="3"/>
  <c r="V766" i="3" s="1"/>
  <c r="U776" i="3"/>
  <c r="V776" i="3" s="1"/>
  <c r="U733" i="3"/>
  <c r="V733" i="3" s="1"/>
  <c r="U702" i="3"/>
  <c r="V702" i="3" s="1"/>
  <c r="U786" i="3"/>
  <c r="V786" i="3" s="1"/>
  <c r="U757" i="3"/>
  <c r="V757" i="3" s="1"/>
  <c r="U714" i="3"/>
  <c r="V714" i="3" s="1"/>
  <c r="U685" i="3"/>
  <c r="V685" i="3" s="1"/>
  <c r="U767" i="3"/>
  <c r="V767" i="3" s="1"/>
  <c r="U756" i="3"/>
  <c r="V756" i="3" s="1"/>
  <c r="U747" i="3"/>
  <c r="V747" i="3" s="1"/>
  <c r="AD786" i="3"/>
  <c r="AD785" i="3" s="1"/>
  <c r="AD784" i="3" s="1"/>
  <c r="AD783" i="3" s="1"/>
  <c r="AD782" i="3" s="1"/>
  <c r="AD781" i="3" s="1"/>
  <c r="AD780" i="3" s="1"/>
  <c r="AD779" i="3" s="1"/>
  <c r="AD778" i="3" s="1"/>
  <c r="AD777" i="3" s="1"/>
  <c r="AD776" i="3" s="1"/>
  <c r="AD775" i="3" s="1"/>
  <c r="AD774" i="3" s="1"/>
  <c r="AD773" i="3" s="1"/>
  <c r="AD772" i="3" s="1"/>
  <c r="AD771" i="3" s="1"/>
  <c r="AD770" i="3" s="1"/>
  <c r="AD769" i="3" s="1"/>
  <c r="AD768" i="3" s="1"/>
  <c r="AD767" i="3" s="1"/>
  <c r="AD766" i="3" s="1"/>
  <c r="AD765" i="3" s="1"/>
  <c r="AD764" i="3" s="1"/>
  <c r="AD763" i="3" s="1"/>
  <c r="AD762" i="3" s="1"/>
  <c r="AD761" i="3" s="1"/>
  <c r="AD760" i="3" s="1"/>
  <c r="AD759" i="3" s="1"/>
  <c r="AD758" i="3" s="1"/>
  <c r="AD757" i="3" s="1"/>
  <c r="AD756" i="3" s="1"/>
  <c r="AD755" i="3" s="1"/>
  <c r="AD754" i="3" s="1"/>
  <c r="AD753" i="3" s="1"/>
  <c r="AD752" i="3" s="1"/>
  <c r="AD751" i="3" s="1"/>
  <c r="AD750" i="3" s="1"/>
  <c r="AD749" i="3" s="1"/>
  <c r="AD748" i="3" s="1"/>
  <c r="AD747" i="3" s="1"/>
  <c r="AD746" i="3" s="1"/>
  <c r="AD745" i="3" s="1"/>
  <c r="AD744" i="3" s="1"/>
  <c r="AD743" i="3" s="1"/>
  <c r="AD742" i="3" s="1"/>
  <c r="AD741" i="3" s="1"/>
  <c r="AD740" i="3" s="1"/>
  <c r="AD739" i="3" s="1"/>
  <c r="AD738" i="3" s="1"/>
  <c r="AD737" i="3" s="1"/>
  <c r="AD736" i="3" s="1"/>
  <c r="AD735" i="3" s="1"/>
  <c r="AD734" i="3" s="1"/>
  <c r="AD733" i="3" s="1"/>
  <c r="AD732" i="3" s="1"/>
  <c r="AD731" i="3" s="1"/>
  <c r="AD730" i="3" s="1"/>
  <c r="AD729" i="3" s="1"/>
  <c r="AD728" i="3" s="1"/>
  <c r="AD727" i="3" s="1"/>
  <c r="AD726" i="3" s="1"/>
  <c r="AD725" i="3" s="1"/>
  <c r="AD724" i="3" s="1"/>
  <c r="AD723" i="3" s="1"/>
  <c r="AD722" i="3" s="1"/>
  <c r="AD721" i="3" s="1"/>
  <c r="AD720" i="3" s="1"/>
  <c r="AD719" i="3" s="1"/>
  <c r="AD718" i="3" s="1"/>
  <c r="AD717" i="3" s="1"/>
  <c r="AD716" i="3" s="1"/>
  <c r="AD715" i="3" s="1"/>
  <c r="AD714" i="3" s="1"/>
  <c r="AD713" i="3" s="1"/>
  <c r="AD712" i="3" s="1"/>
  <c r="AD711" i="3" s="1"/>
  <c r="AD710" i="3" s="1"/>
  <c r="AD709" i="3" s="1"/>
  <c r="AD708" i="3" s="1"/>
  <c r="AD707" i="3" s="1"/>
  <c r="AD706" i="3" s="1"/>
  <c r="AD705" i="3" s="1"/>
  <c r="AD704" i="3" s="1"/>
  <c r="AD703" i="3" s="1"/>
  <c r="AD702" i="3" s="1"/>
  <c r="AD701" i="3" s="1"/>
  <c r="AD700" i="3" s="1"/>
  <c r="AD699" i="3" s="1"/>
  <c r="AD698" i="3" s="1"/>
  <c r="AD697" i="3" s="1"/>
  <c r="AD696" i="3" s="1"/>
  <c r="AD695" i="3" s="1"/>
  <c r="AD694" i="3" s="1"/>
  <c r="AD693" i="3" s="1"/>
  <c r="AD692" i="3" s="1"/>
  <c r="AD691" i="3" s="1"/>
  <c r="AD690" i="3" s="1"/>
  <c r="AD689" i="3" s="1"/>
  <c r="AD688" i="3" s="1"/>
  <c r="AD687" i="3" s="1"/>
  <c r="AD686" i="3" s="1"/>
  <c r="AD685" i="3" s="1"/>
  <c r="AD684" i="3" s="1"/>
  <c r="AD683" i="3" s="1"/>
  <c r="AD682" i="3" s="1"/>
  <c r="AD681" i="3" s="1"/>
  <c r="AD680" i="3" s="1"/>
  <c r="AD679" i="3" s="1"/>
  <c r="AD678" i="3" s="1"/>
  <c r="AD677" i="3" s="1"/>
  <c r="AD676" i="3" s="1"/>
  <c r="AD675" i="3" s="1"/>
  <c r="AD674" i="3" s="1"/>
  <c r="AD673" i="3" s="1"/>
  <c r="AD672" i="3" s="1"/>
  <c r="AD671" i="3" s="1"/>
  <c r="AD670" i="3" s="1"/>
  <c r="AD669" i="3" s="1"/>
  <c r="AD668" i="3" s="1"/>
  <c r="AD667" i="3" s="1"/>
  <c r="AD666" i="3" s="1"/>
  <c r="AD665" i="3" s="1"/>
  <c r="AD664" i="3" s="1"/>
  <c r="AD663" i="3" s="1"/>
  <c r="AD662" i="3" s="1"/>
  <c r="AD661" i="3" s="1"/>
  <c r="AD660" i="3" s="1"/>
  <c r="AD659" i="3" s="1"/>
  <c r="AD658" i="3" s="1"/>
  <c r="AD657" i="3" s="1"/>
  <c r="AD656" i="3" s="1"/>
  <c r="AD655" i="3" s="1"/>
  <c r="AD654" i="3" s="1"/>
  <c r="AD653" i="3" s="1"/>
  <c r="AD652" i="3" s="1"/>
  <c r="AD651" i="3" s="1"/>
  <c r="AD650" i="3" s="1"/>
  <c r="AD649" i="3" s="1"/>
  <c r="AD648" i="3" s="1"/>
  <c r="AD647" i="3" s="1"/>
  <c r="AD646" i="3" s="1"/>
  <c r="AD645" i="3" s="1"/>
  <c r="AD644" i="3" s="1"/>
  <c r="AD643" i="3" s="1"/>
  <c r="AD642" i="3" s="1"/>
  <c r="AD641" i="3" s="1"/>
  <c r="AD640" i="3" s="1"/>
  <c r="AD639" i="3" s="1"/>
  <c r="AD638" i="3" s="1"/>
  <c r="AD637" i="3" s="1"/>
  <c r="AD636" i="3" s="1"/>
  <c r="AD635" i="3" s="1"/>
  <c r="AD634" i="3" s="1"/>
  <c r="AD633" i="3" s="1"/>
  <c r="AD632" i="3" s="1"/>
  <c r="AD631" i="3" s="1"/>
  <c r="AD630" i="3" s="1"/>
  <c r="AD629" i="3" s="1"/>
  <c r="AD628" i="3" s="1"/>
  <c r="AD627" i="3" s="1"/>
  <c r="AD626" i="3" s="1"/>
  <c r="AD625" i="3" s="1"/>
  <c r="AD624" i="3" s="1"/>
  <c r="AD623" i="3" s="1"/>
  <c r="AD622" i="3" s="1"/>
  <c r="AD621" i="3" s="1"/>
  <c r="AD620" i="3" s="1"/>
  <c r="AD619" i="3" s="1"/>
  <c r="AD618" i="3" s="1"/>
  <c r="AD617" i="3" s="1"/>
  <c r="AD616" i="3" s="1"/>
  <c r="AD615" i="3" s="1"/>
  <c r="AD614" i="3" s="1"/>
  <c r="AD613" i="3" s="1"/>
  <c r="U434" i="4"/>
  <c r="V434" i="4" s="1"/>
  <c r="U439" i="4"/>
  <c r="V439" i="4" s="1"/>
  <c r="U398" i="4"/>
  <c r="V398" i="4" s="1"/>
  <c r="U411" i="4"/>
  <c r="V411" i="4" s="1"/>
  <c r="U427" i="4"/>
  <c r="V427" i="4" s="1"/>
  <c r="U444" i="4"/>
  <c r="V444" i="4" s="1"/>
  <c r="Y443" i="4" s="1"/>
  <c r="U465" i="4"/>
  <c r="V465" i="4" s="1"/>
  <c r="Y464" i="4" s="1"/>
  <c r="U470" i="4"/>
  <c r="V470" i="4" s="1"/>
  <c r="Y469" i="4" s="1"/>
  <c r="U448" i="4"/>
  <c r="V448" i="4" s="1"/>
  <c r="U461" i="4"/>
  <c r="V461" i="4" s="1"/>
  <c r="U484" i="4"/>
  <c r="V484" i="4" s="1"/>
  <c r="U508" i="4"/>
  <c r="V508" i="4" s="1"/>
  <c r="U486" i="4"/>
  <c r="V486" i="4" s="1"/>
  <c r="U499" i="4"/>
  <c r="V499" i="4" s="1"/>
  <c r="Y498" i="4" s="1"/>
  <c r="U519" i="4"/>
  <c r="V519" i="4" s="1"/>
  <c r="U517" i="4"/>
  <c r="V517" i="4" s="1"/>
  <c r="U534" i="4"/>
  <c r="V534" i="4" s="1"/>
  <c r="U555" i="4"/>
  <c r="V555" i="4" s="1"/>
  <c r="U525" i="4"/>
  <c r="V525" i="4" s="1"/>
  <c r="U546" i="4"/>
  <c r="V546" i="4" s="1"/>
  <c r="U568" i="4"/>
  <c r="V568" i="4" s="1"/>
  <c r="U579" i="4"/>
  <c r="V579" i="4" s="1"/>
  <c r="Y578" i="4" s="1"/>
  <c r="U608" i="4"/>
  <c r="V608" i="4" s="1"/>
  <c r="U570" i="4"/>
  <c r="V570" i="4" s="1"/>
  <c r="Y569" i="4" s="1"/>
  <c r="U583" i="4"/>
  <c r="V583" i="4" s="1"/>
  <c r="U604" i="4"/>
  <c r="V604" i="4" s="1"/>
  <c r="U619" i="4"/>
  <c r="V619" i="4" s="1"/>
  <c r="U640" i="4"/>
  <c r="V640" i="4" s="1"/>
  <c r="U618" i="4"/>
  <c r="V618" i="4" s="1"/>
  <c r="U639" i="4"/>
  <c r="V639" i="4" s="1"/>
  <c r="U617" i="4"/>
  <c r="V617" i="4" s="1"/>
  <c r="U638" i="4"/>
  <c r="V638" i="4" s="1"/>
  <c r="Y637" i="4" s="1"/>
  <c r="U669" i="4"/>
  <c r="V669" i="4" s="1"/>
  <c r="U698" i="4"/>
  <c r="V698" i="4" s="1"/>
  <c r="U668" i="4"/>
  <c r="V668" i="4" s="1"/>
  <c r="U673" i="4"/>
  <c r="V673" i="4" s="1"/>
  <c r="U686" i="4"/>
  <c r="V686" i="4" s="1"/>
  <c r="U712" i="4"/>
  <c r="V712" i="4" s="1"/>
  <c r="U713" i="4"/>
  <c r="V713" i="4" s="1"/>
  <c r="U720" i="4"/>
  <c r="V720" i="4" s="1"/>
  <c r="U726" i="4"/>
  <c r="V726" i="4" s="1"/>
  <c r="U760" i="4"/>
  <c r="V760" i="4" s="1"/>
  <c r="U729" i="4"/>
  <c r="V729" i="4" s="1"/>
  <c r="U736" i="4"/>
  <c r="V736" i="4" s="1"/>
  <c r="U740" i="4"/>
  <c r="V740" i="4" s="1"/>
  <c r="U759" i="4"/>
  <c r="V759" i="4" s="1"/>
  <c r="U784" i="4"/>
  <c r="V784" i="4" s="1"/>
  <c r="U780" i="4"/>
  <c r="V780" i="4" s="1"/>
  <c r="AE389" i="3"/>
  <c r="AE515" i="3"/>
  <c r="AE465" i="3"/>
  <c r="AE582" i="3"/>
  <c r="AE600" i="3"/>
  <c r="Y565" i="3"/>
  <c r="AE565" i="3"/>
  <c r="AE610" i="3"/>
  <c r="AE614" i="3"/>
  <c r="AE695" i="3"/>
  <c r="Y773" i="3"/>
  <c r="AE773" i="3"/>
  <c r="AE681" i="3"/>
  <c r="AE751" i="3"/>
  <c r="AE710" i="3"/>
  <c r="AE691" i="3"/>
  <c r="Y775" i="3"/>
  <c r="AE775" i="3"/>
  <c r="AE721" i="3"/>
  <c r="AE693" i="3"/>
  <c r="AE774" i="3"/>
  <c r="Y774" i="3"/>
  <c r="AE764" i="3"/>
  <c r="AE755" i="3"/>
  <c r="Y755" i="3"/>
  <c r="AE435" i="4"/>
  <c r="Y452" i="4"/>
  <c r="AE452" i="4"/>
  <c r="AE473" i="4"/>
  <c r="Y473" i="4"/>
  <c r="AE443" i="4"/>
  <c r="Y456" i="4"/>
  <c r="AE456" i="4"/>
  <c r="AE469" i="4"/>
  <c r="AE495" i="4"/>
  <c r="AE516" i="4"/>
  <c r="AE542" i="4"/>
  <c r="AE563" i="4"/>
  <c r="AE533" i="4"/>
  <c r="Y533" i="4"/>
  <c r="Y554" i="4"/>
  <c r="AE554" i="4"/>
  <c r="AE566" i="4"/>
  <c r="AE569" i="4"/>
  <c r="Y627" i="4"/>
  <c r="AE627" i="4"/>
  <c r="AE648" i="4"/>
  <c r="Y626" i="4"/>
  <c r="AE626" i="4"/>
  <c r="Y647" i="4"/>
  <c r="AE647" i="4"/>
  <c r="Y625" i="4"/>
  <c r="AE625" i="4"/>
  <c r="AE646" i="4"/>
  <c r="Y646" i="4"/>
  <c r="AE659" i="4"/>
  <c r="AE700" i="4"/>
  <c r="Y763" i="4"/>
  <c r="AE763" i="4"/>
  <c r="AE756" i="4"/>
  <c r="Y725" i="4"/>
  <c r="AE725" i="4"/>
  <c r="AE739" i="4"/>
  <c r="Y739" i="4"/>
  <c r="AE752" i="4"/>
  <c r="Y752" i="4"/>
  <c r="AE744" i="4"/>
  <c r="AE777" i="4"/>
  <c r="AE766" i="4"/>
  <c r="AE403" i="3"/>
  <c r="Y403" i="3"/>
  <c r="Y391" i="3"/>
  <c r="AE391" i="3"/>
  <c r="AE382" i="3"/>
  <c r="Y382" i="3"/>
  <c r="AE519" i="3"/>
  <c r="Y519" i="3"/>
  <c r="AE645" i="3"/>
  <c r="AE631" i="3"/>
  <c r="U134" i="3"/>
  <c r="U198" i="3"/>
  <c r="U262" i="3"/>
  <c r="U139" i="3"/>
  <c r="U203" i="3"/>
  <c r="U267" i="3"/>
  <c r="U232" i="3"/>
  <c r="U283" i="3"/>
  <c r="U347" i="3"/>
  <c r="U411" i="3"/>
  <c r="V411" i="3" s="1"/>
  <c r="U451" i="3"/>
  <c r="V451" i="3" s="1"/>
  <c r="U333" i="3"/>
  <c r="U397" i="3"/>
  <c r="V397" i="3" s="1"/>
  <c r="U464" i="3"/>
  <c r="V464" i="3" s="1"/>
  <c r="U338" i="3"/>
  <c r="U402" i="3"/>
  <c r="V402" i="3" s="1"/>
  <c r="U468" i="3"/>
  <c r="V468" i="3" s="1"/>
  <c r="U335" i="3"/>
  <c r="U399" i="3"/>
  <c r="V399" i="3" s="1"/>
  <c r="U284" i="3"/>
  <c r="U348" i="3"/>
  <c r="U412" i="3"/>
  <c r="V412" i="3" s="1"/>
  <c r="U313" i="3"/>
  <c r="U377" i="3"/>
  <c r="V377" i="3" s="1"/>
  <c r="U444" i="3"/>
  <c r="V444" i="3" s="1"/>
  <c r="U326" i="3"/>
  <c r="U390" i="3"/>
  <c r="V390" i="3" s="1"/>
  <c r="Y389" i="3" s="1"/>
  <c r="U457" i="3"/>
  <c r="V457" i="3" s="1"/>
  <c r="Y456" i="3" s="1"/>
  <c r="U523" i="3"/>
  <c r="V523" i="3" s="1"/>
  <c r="U480" i="3"/>
  <c r="V480" i="3" s="1"/>
  <c r="U543" i="3"/>
  <c r="V543" i="3" s="1"/>
  <c r="U509" i="3"/>
  <c r="V509" i="3" s="1"/>
  <c r="U498" i="3"/>
  <c r="V498" i="3" s="1"/>
  <c r="U624" i="3"/>
  <c r="V624" i="3" s="1"/>
  <c r="U527" i="3"/>
  <c r="V527" i="3" s="1"/>
  <c r="U500" i="3"/>
  <c r="V500" i="3" s="1"/>
  <c r="U473" i="3"/>
  <c r="V473" i="3" s="1"/>
  <c r="U538" i="3"/>
  <c r="V538" i="3" s="1"/>
  <c r="U502" i="3"/>
  <c r="V502" i="3" s="1"/>
  <c r="U575" i="3"/>
  <c r="V575" i="3" s="1"/>
  <c r="U553" i="3"/>
  <c r="V553" i="3" s="1"/>
  <c r="U677" i="3"/>
  <c r="V677" i="3" s="1"/>
  <c r="U590" i="3"/>
  <c r="V590" i="3" s="1"/>
  <c r="U571" i="3"/>
  <c r="V571" i="3" s="1"/>
  <c r="U544" i="3"/>
  <c r="V544" i="3" s="1"/>
  <c r="U608" i="3"/>
  <c r="V608" i="3" s="1"/>
  <c r="U573" i="3"/>
  <c r="V573" i="3" s="1"/>
  <c r="U618" i="3"/>
  <c r="V618" i="3" s="1"/>
  <c r="U684" i="3"/>
  <c r="V684" i="3" s="1"/>
  <c r="U639" i="3"/>
  <c r="V639" i="3" s="1"/>
  <c r="U604" i="3"/>
  <c r="V604" i="3" s="1"/>
  <c r="U668" i="3"/>
  <c r="V668" i="3" s="1"/>
  <c r="U649" i="3"/>
  <c r="V649" i="3" s="1"/>
  <c r="U622" i="3"/>
  <c r="V622" i="3" s="1"/>
  <c r="U682" i="3"/>
  <c r="V682" i="3" s="1"/>
  <c r="Y681" i="3" s="1"/>
  <c r="U651" i="3"/>
  <c r="V651" i="3" s="1"/>
  <c r="U703" i="3"/>
  <c r="V703" i="3" s="1"/>
  <c r="U708" i="3"/>
  <c r="V708" i="3" s="1"/>
  <c r="U689" i="3"/>
  <c r="V689" i="3" s="1"/>
  <c r="U758" i="3"/>
  <c r="V758" i="3" s="1"/>
  <c r="U722" i="3"/>
  <c r="V722" i="3" s="1"/>
  <c r="Y721" i="3" s="1"/>
  <c r="U699" i="3"/>
  <c r="V699" i="3" s="1"/>
  <c r="U782" i="3"/>
  <c r="V782" i="3" s="1"/>
  <c r="U728" i="3"/>
  <c r="V728" i="3" s="1"/>
  <c r="U701" i="3"/>
  <c r="V701" i="3" s="1"/>
  <c r="U781" i="3"/>
  <c r="V781" i="3" s="1"/>
  <c r="U772" i="3"/>
  <c r="V772" i="3" s="1"/>
  <c r="U763" i="3"/>
  <c r="V763" i="3" s="1"/>
  <c r="W787" i="3"/>
  <c r="AB787" i="3"/>
  <c r="AE447" i="4"/>
  <c r="Y447" i="4"/>
  <c r="Y460" i="4"/>
  <c r="AE460" i="4"/>
  <c r="Y478" i="4"/>
  <c r="AE478" i="4"/>
  <c r="Y451" i="4"/>
  <c r="AE451" i="4"/>
  <c r="AE464" i="4"/>
  <c r="AE506" i="4"/>
  <c r="Y515" i="4"/>
  <c r="AE515" i="4"/>
  <c r="Y548" i="4"/>
  <c r="AE548" i="4"/>
  <c r="AE521" i="4"/>
  <c r="AE550" i="4"/>
  <c r="Y550" i="4"/>
  <c r="AE520" i="4"/>
  <c r="Y520" i="4"/>
  <c r="Y541" i="4"/>
  <c r="AE541" i="4"/>
  <c r="Y562" i="4"/>
  <c r="AE562" i="4"/>
  <c r="AE574" i="4"/>
  <c r="Y574" i="4"/>
  <c r="Y595" i="4"/>
  <c r="AE595" i="4"/>
  <c r="AE577" i="4"/>
  <c r="AE635" i="4"/>
  <c r="AE621" i="4"/>
  <c r="Y621" i="4"/>
  <c r="AE634" i="4"/>
  <c r="Y634" i="4"/>
  <c r="Y633" i="4"/>
  <c r="AE633" i="4"/>
  <c r="AE661" i="4"/>
  <c r="AE731" i="4"/>
  <c r="AE748" i="4"/>
  <c r="AE737" i="4"/>
  <c r="AE728" i="4"/>
  <c r="Y728" i="4"/>
  <c r="AE747" i="4"/>
  <c r="AE764" i="4"/>
  <c r="Y764" i="4"/>
  <c r="Y753" i="4"/>
  <c r="AE753" i="4"/>
  <c r="AE458" i="3"/>
  <c r="AE449" i="3"/>
  <c r="Y449" i="3"/>
  <c r="Y492" i="3"/>
  <c r="AE492" i="3"/>
  <c r="Y536" i="3"/>
  <c r="AE536" i="3"/>
  <c r="AE674" i="3"/>
  <c r="U204" i="3"/>
  <c r="U273" i="3"/>
  <c r="U147" i="3"/>
  <c r="U240" i="3"/>
  <c r="U459" i="3"/>
  <c r="V459" i="3" s="1"/>
  <c r="Y458" i="3" s="1"/>
  <c r="U346" i="3"/>
  <c r="U407" i="3"/>
  <c r="V407" i="3" s="1"/>
  <c r="U321" i="3"/>
  <c r="U398" i="3"/>
  <c r="V398" i="3" s="1"/>
  <c r="U517" i="3"/>
  <c r="V517" i="3" s="1"/>
  <c r="U570" i="3"/>
  <c r="V570" i="3" s="1"/>
  <c r="U626" i="3"/>
  <c r="V626" i="3" s="1"/>
  <c r="U765" i="3"/>
  <c r="V765" i="3" s="1"/>
  <c r="Y764" i="3" s="1"/>
  <c r="AE430" i="4"/>
  <c r="AE468" i="4"/>
  <c r="Y468" i="4"/>
  <c r="AE490" i="4"/>
  <c r="Y459" i="4"/>
  <c r="AE459" i="4"/>
  <c r="Y472" i="4"/>
  <c r="AE472" i="4"/>
  <c r="AE442" i="4"/>
  <c r="Y442" i="4"/>
  <c r="AE477" i="4"/>
  <c r="Y477" i="4"/>
  <c r="Y529" i="4"/>
  <c r="AE529" i="4"/>
  <c r="AE558" i="4"/>
  <c r="Y558" i="4"/>
  <c r="AE528" i="4"/>
  <c r="Y528" i="4"/>
  <c r="Y549" i="4"/>
  <c r="AE549" i="4"/>
  <c r="AE527" i="4"/>
  <c r="Y527" i="4"/>
  <c r="AE582" i="4"/>
  <c r="Y582" i="4"/>
  <c r="AE585" i="4"/>
  <c r="Y585" i="4"/>
  <c r="AE643" i="4"/>
  <c r="Y643" i="4"/>
  <c r="AE629" i="4"/>
  <c r="Y629" i="4"/>
  <c r="AE642" i="4"/>
  <c r="Y642" i="4"/>
  <c r="Y620" i="4"/>
  <c r="AE620" i="4"/>
  <c r="AE641" i="4"/>
  <c r="Y641" i="4"/>
  <c r="AE656" i="4"/>
  <c r="AE693" i="4"/>
  <c r="AE675" i="4"/>
  <c r="AE705" i="4"/>
  <c r="AE697" i="4"/>
  <c r="Y697" i="4"/>
  <c r="Y735" i="4"/>
  <c r="AE735" i="4"/>
  <c r="AE716" i="4"/>
  <c r="Y716" i="4"/>
  <c r="AE741" i="4"/>
  <c r="AE754" i="4"/>
  <c r="AE746" i="4"/>
  <c r="AE773" i="4"/>
  <c r="AE761" i="4"/>
  <c r="Y761" i="4"/>
  <c r="AE404" i="3"/>
  <c r="AE531" i="3"/>
  <c r="AE494" i="3"/>
  <c r="AE678" i="3"/>
  <c r="U194" i="3"/>
  <c r="U199" i="3"/>
  <c r="U263" i="3"/>
  <c r="U268" i="3"/>
  <c r="U209" i="3"/>
  <c r="U206" i="3"/>
  <c r="U211" i="3"/>
  <c r="U291" i="3"/>
  <c r="U419" i="3"/>
  <c r="V419" i="3" s="1"/>
  <c r="U405" i="3"/>
  <c r="V405" i="3" s="1"/>
  <c r="U410" i="3"/>
  <c r="V410" i="3" s="1"/>
  <c r="U343" i="3"/>
  <c r="U356" i="3"/>
  <c r="U385" i="3"/>
  <c r="V385" i="3" s="1"/>
  <c r="U334" i="3"/>
  <c r="U532" i="3"/>
  <c r="V532" i="3" s="1"/>
  <c r="Y531" i="3" s="1"/>
  <c r="U546" i="3"/>
  <c r="V546" i="3" s="1"/>
  <c r="U471" i="3"/>
  <c r="V471" i="3" s="1"/>
  <c r="U508" i="3"/>
  <c r="V508" i="3" s="1"/>
  <c r="U561" i="3"/>
  <c r="V561" i="3" s="1"/>
  <c r="U598" i="3"/>
  <c r="V598" i="3" s="1"/>
  <c r="U552" i="3"/>
  <c r="V552" i="3" s="1"/>
  <c r="U581" i="3"/>
  <c r="V581" i="3" s="1"/>
  <c r="U647" i="3"/>
  <c r="V647" i="3" s="1"/>
  <c r="U676" i="3"/>
  <c r="V676" i="3" s="1"/>
  <c r="U630" i="3"/>
  <c r="V630" i="3" s="1"/>
  <c r="U659" i="3"/>
  <c r="V659" i="3" s="1"/>
  <c r="U730" i="3"/>
  <c r="V730" i="3" s="1"/>
  <c r="U729" i="3"/>
  <c r="V729" i="3" s="1"/>
  <c r="U680" i="3"/>
  <c r="V680" i="3" s="1"/>
  <c r="U709" i="3"/>
  <c r="V709" i="3" s="1"/>
  <c r="U780" i="3"/>
  <c r="V780" i="3" s="1"/>
  <c r="U75" i="3"/>
  <c r="U65" i="3"/>
  <c r="U108" i="3"/>
  <c r="U110" i="3"/>
  <c r="U104" i="3"/>
  <c r="U213" i="3"/>
  <c r="U138" i="3"/>
  <c r="U266" i="3"/>
  <c r="U207" i="3"/>
  <c r="U148" i="3"/>
  <c r="U276" i="3"/>
  <c r="U217" i="3"/>
  <c r="U150" i="3"/>
  <c r="U278" i="3"/>
  <c r="U219" i="3"/>
  <c r="U248" i="3"/>
  <c r="U363" i="3"/>
  <c r="U285" i="3"/>
  <c r="U413" i="3"/>
  <c r="V413" i="3" s="1"/>
  <c r="U354" i="3"/>
  <c r="U287" i="3"/>
  <c r="U415" i="3"/>
  <c r="V415" i="3" s="1"/>
  <c r="U364" i="3"/>
  <c r="U329" i="3"/>
  <c r="U460" i="3"/>
  <c r="V460" i="3" s="1"/>
  <c r="U406" i="3"/>
  <c r="V406" i="3" s="1"/>
  <c r="U548" i="3"/>
  <c r="V548" i="3" s="1"/>
  <c r="U588" i="3"/>
  <c r="V588" i="3" s="1"/>
  <c r="U514" i="3"/>
  <c r="V514" i="3" s="1"/>
  <c r="U562" i="3"/>
  <c r="V562" i="3" s="1"/>
  <c r="U489" i="3"/>
  <c r="V489" i="3" s="1"/>
  <c r="U518" i="3"/>
  <c r="V518" i="3" s="1"/>
  <c r="U569" i="3"/>
  <c r="V569" i="3" s="1"/>
  <c r="U587" i="3"/>
  <c r="V587" i="3" s="1"/>
  <c r="U672" i="3"/>
  <c r="V672" i="3" s="1"/>
  <c r="U634" i="3"/>
  <c r="V634" i="3" s="1"/>
  <c r="U655" i="3"/>
  <c r="V655" i="3" s="1"/>
  <c r="U601" i="3"/>
  <c r="V601" i="3" s="1"/>
  <c r="Y600" i="3" s="1"/>
  <c r="U638" i="3"/>
  <c r="V638" i="3" s="1"/>
  <c r="U667" i="3"/>
  <c r="V667" i="3" s="1"/>
  <c r="U737" i="3"/>
  <c r="V737" i="3" s="1"/>
  <c r="U783" i="3"/>
  <c r="V783" i="3" s="1"/>
  <c r="U718" i="3"/>
  <c r="V718" i="3" s="1"/>
  <c r="U753" i="3"/>
  <c r="V753" i="3" s="1"/>
  <c r="U724" i="3"/>
  <c r="V724" i="3" s="1"/>
  <c r="U779" i="3"/>
  <c r="V779" i="3" s="1"/>
  <c r="AE463" i="4"/>
  <c r="Y463" i="4"/>
  <c r="AE476" i="4"/>
  <c r="Y476" i="4"/>
  <c r="Y467" i="4"/>
  <c r="AE467" i="4"/>
  <c r="AE487" i="4"/>
  <c r="AE450" i="4"/>
  <c r="Y450" i="4"/>
  <c r="AE511" i="4"/>
  <c r="Y518" i="4"/>
  <c r="Y485" i="4"/>
  <c r="AE485" i="4"/>
  <c r="AE537" i="4"/>
  <c r="Y537" i="4"/>
  <c r="AE523" i="4"/>
  <c r="Y536" i="4"/>
  <c r="AE536" i="4"/>
  <c r="Y557" i="4"/>
  <c r="AE557" i="4"/>
  <c r="Y535" i="4"/>
  <c r="AE535" i="4"/>
  <c r="AE590" i="4"/>
  <c r="AE581" i="4"/>
  <c r="Y581" i="4"/>
  <c r="AE602" i="4"/>
  <c r="AE593" i="4"/>
  <c r="Y651" i="4"/>
  <c r="AE651" i="4"/>
  <c r="AE637" i="4"/>
  <c r="Y650" i="4"/>
  <c r="AE650" i="4"/>
  <c r="Y628" i="4"/>
  <c r="AE628" i="4"/>
  <c r="AE654" i="4"/>
  <c r="AE683" i="4"/>
  <c r="AE703" i="4"/>
  <c r="AE721" i="4"/>
  <c r="AE769" i="4"/>
  <c r="AE717" i="4"/>
  <c r="Y751" i="4"/>
  <c r="AE751" i="4"/>
  <c r="AE715" i="4"/>
  <c r="Y715" i="4"/>
  <c r="AE765" i="4"/>
  <c r="Y765" i="4"/>
  <c r="AE762" i="4"/>
  <c r="Y762" i="4"/>
  <c r="AE456" i="3"/>
  <c r="Y463" i="3"/>
  <c r="AE463" i="3"/>
  <c r="AE472" i="3"/>
  <c r="Y472" i="3"/>
  <c r="AE529" i="3"/>
  <c r="AE660" i="3"/>
  <c r="U135" i="3"/>
  <c r="U140" i="3"/>
  <c r="U145" i="3"/>
  <c r="U142" i="3"/>
  <c r="U270" i="3"/>
  <c r="U275" i="3"/>
  <c r="U355" i="3"/>
  <c r="U341" i="3"/>
  <c r="U282" i="3"/>
  <c r="U279" i="3"/>
  <c r="U292" i="3"/>
  <c r="U420" i="3"/>
  <c r="U452" i="3"/>
  <c r="V452" i="3" s="1"/>
  <c r="U467" i="3"/>
  <c r="V467" i="3" s="1"/>
  <c r="U488" i="3"/>
  <c r="V488" i="3" s="1"/>
  <c r="U506" i="3"/>
  <c r="V506" i="3" s="1"/>
  <c r="U540" i="3"/>
  <c r="V540" i="3" s="1"/>
  <c r="U481" i="3"/>
  <c r="V481" i="3" s="1"/>
  <c r="U510" i="3"/>
  <c r="V510" i="3" s="1"/>
  <c r="U583" i="3"/>
  <c r="V583" i="3" s="1"/>
  <c r="U534" i="3"/>
  <c r="V534" i="3" s="1"/>
  <c r="U579" i="3"/>
  <c r="V579" i="3" s="1"/>
  <c r="U640" i="3"/>
  <c r="V640" i="3" s="1"/>
  <c r="U700" i="3"/>
  <c r="V700" i="3" s="1"/>
  <c r="U612" i="3"/>
  <c r="V612" i="3" s="1"/>
  <c r="U657" i="3"/>
  <c r="V657" i="3" s="1"/>
  <c r="U752" i="3"/>
  <c r="V752" i="3" s="1"/>
  <c r="U711" i="3"/>
  <c r="V711" i="3" s="1"/>
  <c r="Y710" i="3" s="1"/>
  <c r="U697" i="3"/>
  <c r="V697" i="3" s="1"/>
  <c r="U707" i="3"/>
  <c r="V707" i="3" s="1"/>
  <c r="U746" i="3"/>
  <c r="V746" i="3" s="1"/>
  <c r="U716" i="3"/>
  <c r="V716" i="3" s="1"/>
  <c r="U771" i="3"/>
  <c r="V771" i="3" s="1"/>
  <c r="AE429" i="4"/>
  <c r="U70" i="3"/>
  <c r="U184" i="3"/>
  <c r="U136" i="3"/>
  <c r="U115" i="3"/>
  <c r="U149" i="3"/>
  <c r="U277" i="3"/>
  <c r="U202" i="3"/>
  <c r="U143" i="3"/>
  <c r="U271" i="3"/>
  <c r="U212" i="3"/>
  <c r="U153" i="3"/>
  <c r="U281" i="3"/>
  <c r="U214" i="3"/>
  <c r="U155" i="3"/>
  <c r="U336" i="3"/>
  <c r="U299" i="3"/>
  <c r="U422" i="3"/>
  <c r="V422" i="3" s="1"/>
  <c r="U349" i="3"/>
  <c r="U290" i="3"/>
  <c r="U418" i="3"/>
  <c r="V418" i="3" s="1"/>
  <c r="U351" i="3"/>
  <c r="U300" i="3"/>
  <c r="U423" i="3"/>
  <c r="V423" i="3" s="1"/>
  <c r="U393" i="3"/>
  <c r="V393" i="3" s="1"/>
  <c r="U342" i="3"/>
  <c r="U475" i="3"/>
  <c r="V475" i="3" s="1"/>
  <c r="U496" i="3"/>
  <c r="V496" i="3" s="1"/>
  <c r="U525" i="3"/>
  <c r="V525" i="3" s="1"/>
  <c r="U479" i="3"/>
  <c r="V479" i="3" s="1"/>
  <c r="U516" i="3"/>
  <c r="V516" i="3" s="1"/>
  <c r="U648" i="3"/>
  <c r="V648" i="3" s="1"/>
  <c r="U591" i="3"/>
  <c r="V591" i="3" s="1"/>
  <c r="U542" i="3"/>
  <c r="V542" i="3" s="1"/>
  <c r="U632" i="3"/>
  <c r="V632" i="3" s="1"/>
  <c r="Y631" i="3" s="1"/>
  <c r="U560" i="3"/>
  <c r="V560" i="3" s="1"/>
  <c r="U589" i="3"/>
  <c r="V589" i="3" s="1"/>
  <c r="U706" i="3"/>
  <c r="V706" i="3" s="1"/>
  <c r="U620" i="3"/>
  <c r="V620" i="3" s="1"/>
  <c r="U665" i="3"/>
  <c r="V665" i="3" s="1"/>
  <c r="U603" i="3"/>
  <c r="V603" i="3" s="1"/>
  <c r="U727" i="3"/>
  <c r="V727" i="3" s="1"/>
  <c r="U705" i="3"/>
  <c r="V705" i="3" s="1"/>
  <c r="U736" i="3"/>
  <c r="V736" i="3" s="1"/>
  <c r="U688" i="3"/>
  <c r="V688" i="3" s="1"/>
  <c r="U717" i="3"/>
  <c r="V717" i="3" s="1"/>
  <c r="U715" i="3"/>
  <c r="V715" i="3" s="1"/>
  <c r="AE433" i="4"/>
  <c r="Y433" i="4"/>
  <c r="U83" i="3"/>
  <c r="U78" i="3"/>
  <c r="U73" i="3"/>
  <c r="U58" i="3"/>
  <c r="U160" i="3"/>
  <c r="U60" i="3"/>
  <c r="U176" i="3"/>
  <c r="U152" i="3"/>
  <c r="U112" i="3"/>
  <c r="U157" i="3"/>
  <c r="U221" i="3"/>
  <c r="U280" i="3"/>
  <c r="U146" i="3"/>
  <c r="U210" i="3"/>
  <c r="U274" i="3"/>
  <c r="U151" i="3"/>
  <c r="U215" i="3"/>
  <c r="U297" i="3"/>
  <c r="U156" i="3"/>
  <c r="U220" i="3"/>
  <c r="U296" i="3"/>
  <c r="U161" i="3"/>
  <c r="U225" i="3"/>
  <c r="U305" i="3"/>
  <c r="U158" i="3"/>
  <c r="U222" i="3"/>
  <c r="U304" i="3"/>
  <c r="U163" i="3"/>
  <c r="U227" i="3"/>
  <c r="U400" i="3"/>
  <c r="V400" i="3" s="1"/>
  <c r="U256" i="3"/>
  <c r="U307" i="3"/>
  <c r="U371" i="3"/>
  <c r="V371" i="3" s="1"/>
  <c r="U430" i="3"/>
  <c r="V430" i="3" s="1"/>
  <c r="U293" i="3"/>
  <c r="U357" i="3"/>
  <c r="U424" i="3"/>
  <c r="V424" i="3" s="1"/>
  <c r="U298" i="3"/>
  <c r="U362" i="3"/>
  <c r="U429" i="3"/>
  <c r="V429" i="3" s="1"/>
  <c r="U295" i="3"/>
  <c r="U359" i="3"/>
  <c r="U426" i="3"/>
  <c r="V426" i="3" s="1"/>
  <c r="U308" i="3"/>
  <c r="U372" i="3"/>
  <c r="V372" i="3" s="1"/>
  <c r="U431" i="3"/>
  <c r="V431" i="3" s="1"/>
  <c r="U337" i="3"/>
  <c r="U401" i="3"/>
  <c r="V401" i="3" s="1"/>
  <c r="U286" i="3"/>
  <c r="U350" i="3"/>
  <c r="U414" i="3"/>
  <c r="V414" i="3" s="1"/>
  <c r="U483" i="3"/>
  <c r="V483" i="3" s="1"/>
  <c r="U551" i="3"/>
  <c r="V551" i="3" s="1"/>
  <c r="U504" i="3"/>
  <c r="V504" i="3" s="1"/>
  <c r="U469" i="3"/>
  <c r="V469" i="3" s="1"/>
  <c r="U586" i="3"/>
  <c r="V586" i="3" s="1"/>
  <c r="U522" i="3"/>
  <c r="V522" i="3" s="1"/>
  <c r="U487" i="3"/>
  <c r="V487" i="3" s="1"/>
  <c r="U594" i="3"/>
  <c r="V594" i="3" s="1"/>
  <c r="U524" i="3"/>
  <c r="V524" i="3" s="1"/>
  <c r="U497" i="3"/>
  <c r="V497" i="3" s="1"/>
  <c r="U692" i="3"/>
  <c r="V692" i="3" s="1"/>
  <c r="Y691" i="3" s="1"/>
  <c r="U526" i="3"/>
  <c r="V526" i="3" s="1"/>
  <c r="U599" i="3"/>
  <c r="V599" i="3" s="1"/>
  <c r="U577" i="3"/>
  <c r="V577" i="3" s="1"/>
  <c r="U550" i="3"/>
  <c r="V550" i="3" s="1"/>
  <c r="U664" i="3"/>
  <c r="V664" i="3" s="1"/>
  <c r="U595" i="3"/>
  <c r="V595" i="3" s="1"/>
  <c r="U568" i="3"/>
  <c r="V568" i="3" s="1"/>
  <c r="Y567" i="3" s="1"/>
  <c r="U533" i="3"/>
  <c r="V533" i="3" s="1"/>
  <c r="U597" i="3"/>
  <c r="V597" i="3" s="1"/>
  <c r="U642" i="3"/>
  <c r="V642" i="3" s="1"/>
  <c r="Y641" i="3" s="1"/>
  <c r="U777" i="3"/>
  <c r="V777" i="3" s="1"/>
  <c r="U663" i="3"/>
  <c r="V663" i="3" s="1"/>
  <c r="U628" i="3"/>
  <c r="V628" i="3" s="1"/>
  <c r="U609" i="3"/>
  <c r="V609" i="3" s="1"/>
  <c r="U673" i="3"/>
  <c r="V673" i="3" s="1"/>
  <c r="U646" i="3"/>
  <c r="V646" i="3" s="1"/>
  <c r="Y645" i="3" s="1"/>
  <c r="U611" i="3"/>
  <c r="V611" i="3" s="1"/>
  <c r="U675" i="3"/>
  <c r="V675" i="3" s="1"/>
  <c r="Y674" i="3" s="1"/>
  <c r="U734" i="3"/>
  <c r="V734" i="3" s="1"/>
  <c r="U744" i="3"/>
  <c r="V744" i="3" s="1"/>
  <c r="U713" i="3"/>
  <c r="V713" i="3" s="1"/>
  <c r="U754" i="3"/>
  <c r="V754" i="3" s="1"/>
  <c r="U725" i="3"/>
  <c r="V725" i="3" s="1"/>
  <c r="U696" i="3"/>
  <c r="V696" i="3" s="1"/>
  <c r="Y695" i="3" s="1"/>
  <c r="U760" i="3"/>
  <c r="V760" i="3" s="1"/>
  <c r="U735" i="3"/>
  <c r="V735" i="3" s="1"/>
  <c r="U732" i="3"/>
  <c r="V732" i="3" s="1"/>
  <c r="U723" i="3"/>
  <c r="V723" i="3" s="1"/>
  <c r="U788" i="3"/>
  <c r="V788" i="3" s="1"/>
  <c r="U62" i="4"/>
  <c r="U58" i="4"/>
  <c r="U94" i="4"/>
  <c r="U158" i="4"/>
  <c r="U131" i="4"/>
  <c r="U112" i="4"/>
  <c r="U83" i="4"/>
  <c r="U141" i="4"/>
  <c r="U114" i="4"/>
  <c r="U87" i="4"/>
  <c r="U151" i="4"/>
  <c r="U132" i="4"/>
  <c r="U97" i="4"/>
  <c r="U162" i="4"/>
  <c r="U226" i="4"/>
  <c r="U199" i="4"/>
  <c r="U268" i="4"/>
  <c r="U228" i="4"/>
  <c r="U201" i="4"/>
  <c r="U174" i="4"/>
  <c r="U238" i="4"/>
  <c r="U211" i="4"/>
  <c r="U184" i="4"/>
  <c r="U276" i="4"/>
  <c r="U221" i="4"/>
  <c r="U273" i="4"/>
  <c r="U246" i="4"/>
  <c r="U310" i="4"/>
  <c r="U283" i="4"/>
  <c r="U248" i="4"/>
  <c r="U312" i="4"/>
  <c r="U285" i="4"/>
  <c r="U258" i="4"/>
  <c r="U322" i="4"/>
  <c r="U295" i="4"/>
  <c r="U335" i="4"/>
  <c r="U348" i="4"/>
  <c r="U369" i="4"/>
  <c r="U374" i="4"/>
  <c r="U336" i="4"/>
  <c r="U341" i="4"/>
  <c r="U346" i="4"/>
  <c r="U424" i="4"/>
  <c r="V424" i="4" s="1"/>
  <c r="U407" i="4"/>
  <c r="V407" i="4" s="1"/>
  <c r="U420" i="4"/>
  <c r="U428" i="4"/>
  <c r="V428" i="4" s="1"/>
  <c r="U441" i="4"/>
  <c r="V441" i="4" s="1"/>
  <c r="Y440" i="4" s="1"/>
  <c r="U400" i="4"/>
  <c r="V400" i="4" s="1"/>
  <c r="U471" i="4"/>
  <c r="V471" i="4" s="1"/>
  <c r="U503" i="4"/>
  <c r="V503" i="4" s="1"/>
  <c r="U446" i="4"/>
  <c r="V446" i="4" s="1"/>
  <c r="Y445" i="4" s="1"/>
  <c r="U475" i="4"/>
  <c r="V475" i="4" s="1"/>
  <c r="Y474" i="4" s="1"/>
  <c r="U437" i="4"/>
  <c r="V437" i="4" s="1"/>
  <c r="U458" i="4"/>
  <c r="V458" i="4" s="1"/>
  <c r="U540" i="4"/>
  <c r="V540" i="4" s="1"/>
  <c r="Y539" i="4" s="1"/>
  <c r="U505" i="4"/>
  <c r="V505" i="4" s="1"/>
  <c r="U532" i="4"/>
  <c r="V532" i="4" s="1"/>
  <c r="U496" i="4"/>
  <c r="V496" i="4" s="1"/>
  <c r="Y495" i="4" s="1"/>
  <c r="U493" i="4"/>
  <c r="V493" i="4" s="1"/>
  <c r="U545" i="4"/>
  <c r="V545" i="4" s="1"/>
  <c r="U531" i="4"/>
  <c r="V531" i="4" s="1"/>
  <c r="U544" i="4"/>
  <c r="V544" i="4" s="1"/>
  <c r="U522" i="4"/>
  <c r="V522" i="4" s="1"/>
  <c r="U543" i="4"/>
  <c r="V543" i="4" s="1"/>
  <c r="U598" i="4"/>
  <c r="V598" i="4" s="1"/>
  <c r="U584" i="4"/>
  <c r="V584" i="4" s="1"/>
  <c r="U589" i="4"/>
  <c r="V589" i="4" s="1"/>
  <c r="U616" i="4"/>
  <c r="V616" i="4" s="1"/>
  <c r="U580" i="4"/>
  <c r="V580" i="4" s="1"/>
  <c r="U601" i="4"/>
  <c r="V601" i="4" s="1"/>
  <c r="U653" i="4"/>
  <c r="V653" i="4" s="1"/>
  <c r="Y652" i="4" s="1"/>
  <c r="U645" i="4"/>
  <c r="V645" i="4" s="1"/>
  <c r="U615" i="4"/>
  <c r="V615" i="4" s="1"/>
  <c r="U636" i="4"/>
  <c r="V636" i="4" s="1"/>
  <c r="Y635" i="4" s="1"/>
  <c r="U614" i="4"/>
  <c r="V614" i="4" s="1"/>
  <c r="U672" i="4"/>
  <c r="V672" i="4" s="1"/>
  <c r="U674" i="4"/>
  <c r="V674" i="4" s="1"/>
  <c r="U687" i="4"/>
  <c r="V687" i="4" s="1"/>
  <c r="U696" i="4"/>
  <c r="V696" i="4" s="1"/>
  <c r="U662" i="4"/>
  <c r="V662" i="4" s="1"/>
  <c r="U691" i="4"/>
  <c r="V691" i="4" s="1"/>
  <c r="U706" i="4"/>
  <c r="V706" i="4" s="1"/>
  <c r="Y705" i="4" s="1"/>
  <c r="U732" i="4"/>
  <c r="V732" i="4" s="1"/>
  <c r="Y731" i="4" s="1"/>
  <c r="U714" i="4"/>
  <c r="V714" i="4" s="1"/>
  <c r="U724" i="4"/>
  <c r="V724" i="4" s="1"/>
  <c r="U758" i="4"/>
  <c r="V758" i="4" s="1"/>
  <c r="U723" i="4"/>
  <c r="V723" i="4" s="1"/>
  <c r="U738" i="4"/>
  <c r="V738" i="4" s="1"/>
  <c r="U743" i="4"/>
  <c r="V743" i="4" s="1"/>
  <c r="U749" i="4"/>
  <c r="V749" i="4" s="1"/>
  <c r="Y748" i="4" s="1"/>
  <c r="U775" i="4"/>
  <c r="V775" i="4" s="1"/>
  <c r="U771" i="4"/>
  <c r="V771" i="4" s="1"/>
  <c r="W787" i="4"/>
  <c r="W786" i="4"/>
  <c r="AN56" i="4" s="1"/>
  <c r="Y787" i="3"/>
  <c r="AE787" i="3"/>
  <c r="AE461" i="3"/>
  <c r="Y461" i="3"/>
  <c r="Y596" i="3"/>
  <c r="AE596" i="3"/>
  <c r="Y545" i="3"/>
  <c r="AE545" i="3"/>
  <c r="AE745" i="3"/>
  <c r="Y745" i="3"/>
  <c r="U230" i="3"/>
  <c r="U235" i="3"/>
  <c r="U315" i="3"/>
  <c r="U365" i="3"/>
  <c r="U370" i="3"/>
  <c r="V370" i="3" s="1"/>
  <c r="U434" i="3"/>
  <c r="V434" i="3" s="1"/>
  <c r="U345" i="3"/>
  <c r="U425" i="3"/>
  <c r="V425" i="3" s="1"/>
  <c r="U512" i="3"/>
  <c r="V512" i="3" s="1"/>
  <c r="U495" i="3"/>
  <c r="V495" i="3" s="1"/>
  <c r="Y494" i="3" s="1"/>
  <c r="U470" i="3"/>
  <c r="V470" i="3" s="1"/>
  <c r="U637" i="3"/>
  <c r="V637" i="3" s="1"/>
  <c r="U738" i="3"/>
  <c r="V738" i="3" s="1"/>
  <c r="U621" i="3"/>
  <c r="V621" i="3" s="1"/>
  <c r="U541" i="3"/>
  <c r="V541" i="3" s="1"/>
  <c r="U629" i="3"/>
  <c r="V629" i="3" s="1"/>
  <c r="U650" i="3"/>
  <c r="V650" i="3" s="1"/>
  <c r="U607" i="3"/>
  <c r="V607" i="3" s="1"/>
  <c r="U671" i="3"/>
  <c r="V671" i="3" s="1"/>
  <c r="U636" i="3"/>
  <c r="V636" i="3" s="1"/>
  <c r="U617" i="3"/>
  <c r="V617" i="3" s="1"/>
  <c r="U683" i="3"/>
  <c r="V683" i="3" s="1"/>
  <c r="U654" i="3"/>
  <c r="V654" i="3" s="1"/>
  <c r="U619" i="3"/>
  <c r="V619" i="3" s="1"/>
  <c r="U720" i="3"/>
  <c r="V720" i="3" s="1"/>
  <c r="U741" i="3"/>
  <c r="V741" i="3" s="1"/>
  <c r="U762" i="3"/>
  <c r="V762" i="3" s="1"/>
  <c r="U719" i="3"/>
  <c r="V719" i="3" s="1"/>
  <c r="U743" i="3"/>
  <c r="V743" i="3" s="1"/>
  <c r="U704" i="3"/>
  <c r="V704" i="3" s="1"/>
  <c r="U778" i="3"/>
  <c r="V778" i="3" s="1"/>
  <c r="U742" i="3"/>
  <c r="V742" i="3" s="1"/>
  <c r="U740" i="3"/>
  <c r="V740" i="3" s="1"/>
  <c r="U731" i="3"/>
  <c r="V731" i="3" s="1"/>
  <c r="U783" i="2"/>
  <c r="V783" i="2" s="1"/>
  <c r="U719" i="2"/>
  <c r="V719" i="2" s="1"/>
  <c r="U754" i="2"/>
  <c r="V754" i="2" s="1"/>
  <c r="U765" i="2"/>
  <c r="V765" i="2" s="1"/>
  <c r="U701" i="2"/>
  <c r="V701" i="2" s="1"/>
  <c r="U744" i="2"/>
  <c r="V744" i="2" s="1"/>
  <c r="U680" i="2"/>
  <c r="V680" i="2" s="1"/>
  <c r="U731" i="2"/>
  <c r="V731" i="2" s="1"/>
  <c r="U726" i="2"/>
  <c r="V726" i="2" s="1"/>
  <c r="U769" i="2"/>
  <c r="V769" i="2" s="1"/>
  <c r="U705" i="2"/>
  <c r="V705" i="2" s="1"/>
  <c r="U663" i="2"/>
  <c r="V663" i="2" s="1"/>
  <c r="U599" i="2"/>
  <c r="V599" i="2" s="1"/>
  <c r="U535" i="2"/>
  <c r="V535" i="2" s="1"/>
  <c r="U642" i="2"/>
  <c r="V642" i="2" s="1"/>
  <c r="U578" i="2"/>
  <c r="V578" i="2" s="1"/>
  <c r="U514" i="2"/>
  <c r="V514" i="2" s="1"/>
  <c r="U621" i="2"/>
  <c r="V621" i="2" s="1"/>
  <c r="U557" i="2"/>
  <c r="V557" i="2" s="1"/>
  <c r="U687" i="2"/>
  <c r="V687" i="2" s="1"/>
  <c r="U648" i="2"/>
  <c r="V648" i="2" s="1"/>
  <c r="U584" i="2"/>
  <c r="V584" i="2" s="1"/>
  <c r="U520" i="2"/>
  <c r="V520" i="2" s="1"/>
  <c r="U643" i="2"/>
  <c r="V643" i="2" s="1"/>
  <c r="U579" i="2"/>
  <c r="V579" i="2" s="1"/>
  <c r="U515" i="2"/>
  <c r="V515" i="2" s="1"/>
  <c r="U630" i="2"/>
  <c r="V630" i="2" s="1"/>
  <c r="U566" i="2"/>
  <c r="V566" i="2" s="1"/>
  <c r="U716" i="2"/>
  <c r="V716" i="2" s="1"/>
  <c r="U625" i="2"/>
  <c r="V625" i="2" s="1"/>
  <c r="U561" i="2"/>
  <c r="V561" i="2" s="1"/>
  <c r="U690" i="2"/>
  <c r="V690" i="2" s="1"/>
  <c r="U612" i="2"/>
  <c r="V612" i="2" s="1"/>
  <c r="U548" i="2"/>
  <c r="V548" i="2" s="1"/>
  <c r="U501" i="2"/>
  <c r="V501" i="2" s="1"/>
  <c r="U437" i="2"/>
  <c r="V437" i="2" s="1"/>
  <c r="U370" i="2"/>
  <c r="U488" i="2"/>
  <c r="V488" i="2" s="1"/>
  <c r="U424" i="2"/>
  <c r="V424" i="2" s="1"/>
  <c r="U357" i="2"/>
  <c r="U451" i="2"/>
  <c r="V451" i="2" s="1"/>
  <c r="U384" i="2"/>
  <c r="V384" i="2" s="1"/>
  <c r="U510" i="2"/>
  <c r="V510" i="2" s="1"/>
  <c r="U446" i="2"/>
  <c r="V446" i="2" s="1"/>
  <c r="U387" i="2"/>
  <c r="V387" i="2" s="1"/>
  <c r="U323" i="2"/>
  <c r="U449" i="2"/>
  <c r="V449" i="2" s="1"/>
  <c r="U382" i="2"/>
  <c r="U508" i="2"/>
  <c r="V508" i="2" s="1"/>
  <c r="U444" i="2"/>
  <c r="V444" i="2" s="1"/>
  <c r="U377" i="2"/>
  <c r="U503" i="2"/>
  <c r="V503" i="2" s="1"/>
  <c r="U439" i="2"/>
  <c r="V439" i="2" s="1"/>
  <c r="U380" i="2"/>
  <c r="U458" i="2"/>
  <c r="V458" i="2" s="1"/>
  <c r="U282" i="2"/>
  <c r="U218" i="2"/>
  <c r="U482" i="2"/>
  <c r="V482" i="2" s="1"/>
  <c r="U277" i="2"/>
  <c r="U213" i="2"/>
  <c r="U367" i="2"/>
  <c r="U272" i="2"/>
  <c r="U208" i="2"/>
  <c r="U391" i="2"/>
  <c r="V391" i="2" s="1"/>
  <c r="U267" i="2"/>
  <c r="U203" i="2"/>
  <c r="U415" i="2"/>
  <c r="V415" i="2" s="1"/>
  <c r="U270" i="2"/>
  <c r="U206" i="2"/>
  <c r="U325" i="2"/>
  <c r="U265" i="2"/>
  <c r="U201" i="2"/>
  <c r="U327" i="2"/>
  <c r="U260" i="2"/>
  <c r="U196" i="2"/>
  <c r="U319" i="2"/>
  <c r="U255" i="2"/>
  <c r="U191" i="2"/>
  <c r="U123" i="2"/>
  <c r="U158" i="2"/>
  <c r="U94" i="2"/>
  <c r="U137" i="2"/>
  <c r="U71" i="2"/>
  <c r="U108" i="2"/>
  <c r="U159" i="2"/>
  <c r="U95" i="2"/>
  <c r="U138" i="2"/>
  <c r="U70" i="2"/>
  <c r="U101" i="2"/>
  <c r="U144" i="2"/>
  <c r="U80" i="2"/>
  <c r="U775" i="2"/>
  <c r="V775" i="2" s="1"/>
  <c r="U711" i="2"/>
  <c r="V711" i="2" s="1"/>
  <c r="U746" i="2"/>
  <c r="V746" i="2" s="1"/>
  <c r="U757" i="2"/>
  <c r="V757" i="2" s="1"/>
  <c r="U693" i="2"/>
  <c r="V693" i="2" s="1"/>
  <c r="U736" i="2"/>
  <c r="V736" i="2" s="1"/>
  <c r="U788" i="2"/>
  <c r="V788" i="2" s="1"/>
  <c r="U723" i="2"/>
  <c r="V723" i="2" s="1"/>
  <c r="U782" i="2"/>
  <c r="V782" i="2" s="1"/>
  <c r="U718" i="2"/>
  <c r="V718" i="2" s="1"/>
  <c r="U761" i="2"/>
  <c r="V761" i="2" s="1"/>
  <c r="U697" i="2"/>
  <c r="V697" i="2" s="1"/>
  <c r="U655" i="2"/>
  <c r="V655" i="2" s="1"/>
  <c r="U591" i="2"/>
  <c r="V591" i="2" s="1"/>
  <c r="U527" i="2"/>
  <c r="V527" i="2" s="1"/>
  <c r="U634" i="2"/>
  <c r="V634" i="2" s="1"/>
  <c r="U570" i="2"/>
  <c r="V570" i="2" s="1"/>
  <c r="U748" i="2"/>
  <c r="V748" i="2" s="1"/>
  <c r="U613" i="2"/>
  <c r="V613" i="2" s="1"/>
  <c r="U549" i="2"/>
  <c r="V549" i="2" s="1"/>
  <c r="U684" i="2"/>
  <c r="V684" i="2" s="1"/>
  <c r="U640" i="2"/>
  <c r="V640" i="2" s="1"/>
  <c r="U576" i="2"/>
  <c r="V576" i="2" s="1"/>
  <c r="U512" i="2"/>
  <c r="V512" i="2" s="1"/>
  <c r="U635" i="2"/>
  <c r="V635" i="2" s="1"/>
  <c r="U571" i="2"/>
  <c r="V571" i="2" s="1"/>
  <c r="U756" i="2"/>
  <c r="V756" i="2" s="1"/>
  <c r="U622" i="2"/>
  <c r="V622" i="2" s="1"/>
  <c r="U558" i="2"/>
  <c r="V558" i="2" s="1"/>
  <c r="U700" i="2"/>
  <c r="V700" i="2" s="1"/>
  <c r="U617" i="2"/>
  <c r="V617" i="2" s="1"/>
  <c r="U553" i="2"/>
  <c r="V553" i="2" s="1"/>
  <c r="U668" i="2"/>
  <c r="V668" i="2" s="1"/>
  <c r="U604" i="2"/>
  <c r="V604" i="2" s="1"/>
  <c r="U540" i="2"/>
  <c r="V540" i="2" s="1"/>
  <c r="U493" i="2"/>
  <c r="V493" i="2" s="1"/>
  <c r="U429" i="2"/>
  <c r="V429" i="2" s="1"/>
  <c r="U362" i="2"/>
  <c r="U480" i="2"/>
  <c r="V480" i="2" s="1"/>
  <c r="U413" i="2"/>
  <c r="V413" i="2" s="1"/>
  <c r="U507" i="2"/>
  <c r="V507" i="2" s="1"/>
  <c r="U443" i="2"/>
  <c r="V443" i="2" s="1"/>
  <c r="U376" i="2"/>
  <c r="U502" i="2"/>
  <c r="V502" i="2" s="1"/>
  <c r="U438" i="2"/>
  <c r="V438" i="2" s="1"/>
  <c r="U379" i="2"/>
  <c r="U505" i="2"/>
  <c r="V505" i="2" s="1"/>
  <c r="U441" i="2"/>
  <c r="V441" i="2" s="1"/>
  <c r="U374" i="2"/>
  <c r="U500" i="2"/>
  <c r="V500" i="2" s="1"/>
  <c r="U436" i="2"/>
  <c r="V436" i="2" s="1"/>
  <c r="U369" i="2"/>
  <c r="U495" i="2"/>
  <c r="V495" i="2" s="1"/>
  <c r="U431" i="2"/>
  <c r="V431" i="2" s="1"/>
  <c r="U372" i="2"/>
  <c r="U383" i="2"/>
  <c r="U274" i="2"/>
  <c r="U210" i="2"/>
  <c r="U407" i="2"/>
  <c r="V407" i="2" s="1"/>
  <c r="U269" i="2"/>
  <c r="U205" i="2"/>
  <c r="U343" i="2"/>
  <c r="U264" i="2"/>
  <c r="U200" i="2"/>
  <c r="U333" i="2"/>
  <c r="U259" i="2"/>
  <c r="U195" i="2"/>
  <c r="U335" i="2"/>
  <c r="U262" i="2"/>
  <c r="U198" i="2"/>
  <c r="U321" i="2"/>
  <c r="U257" i="2"/>
  <c r="U193" i="2"/>
  <c r="U316" i="2"/>
  <c r="U252" i="2"/>
  <c r="U188" i="2"/>
  <c r="U311" i="2"/>
  <c r="U247" i="2"/>
  <c r="U183" i="2"/>
  <c r="U115" i="2"/>
  <c r="U150" i="2"/>
  <c r="U86" i="2"/>
  <c r="U129" i="2"/>
  <c r="U56" i="2"/>
  <c r="U100" i="2"/>
  <c r="U151" i="2"/>
  <c r="U87" i="2"/>
  <c r="U130" i="2"/>
  <c r="U157" i="2"/>
  <c r="U93" i="2"/>
  <c r="U136" i="2"/>
  <c r="U72" i="2"/>
  <c r="U143" i="2"/>
  <c r="U149" i="2"/>
  <c r="U128" i="2"/>
  <c r="U358" i="2"/>
  <c r="U258" i="2"/>
  <c r="U317" i="2"/>
  <c r="U312" i="2"/>
  <c r="U248" i="2"/>
  <c r="U243" i="2"/>
  <c r="U246" i="2"/>
  <c r="U236" i="2"/>
  <c r="U99" i="2"/>
  <c r="U113" i="2"/>
  <c r="U148" i="2"/>
  <c r="U114" i="2"/>
  <c r="U62" i="2"/>
  <c r="U767" i="2"/>
  <c r="V767" i="2" s="1"/>
  <c r="U703" i="2"/>
  <c r="V703" i="2" s="1"/>
  <c r="U738" i="2"/>
  <c r="V738" i="2" s="1"/>
  <c r="U749" i="2"/>
  <c r="V749" i="2" s="1"/>
  <c r="U685" i="2"/>
  <c r="V685" i="2" s="1"/>
  <c r="U728" i="2"/>
  <c r="V728" i="2" s="1"/>
  <c r="U779" i="2"/>
  <c r="V779" i="2" s="1"/>
  <c r="U715" i="2"/>
  <c r="V715" i="2" s="1"/>
  <c r="U774" i="2"/>
  <c r="V774" i="2" s="1"/>
  <c r="U710" i="2"/>
  <c r="V710" i="2" s="1"/>
  <c r="U753" i="2"/>
  <c r="V753" i="2" s="1"/>
  <c r="U689" i="2"/>
  <c r="V689" i="2" s="1"/>
  <c r="U647" i="2"/>
  <c r="V647" i="2" s="1"/>
  <c r="U583" i="2"/>
  <c r="V583" i="2" s="1"/>
  <c r="U519" i="2"/>
  <c r="V519" i="2" s="1"/>
  <c r="U626" i="2"/>
  <c r="V626" i="2" s="1"/>
  <c r="U562" i="2"/>
  <c r="V562" i="2" s="1"/>
  <c r="U669" i="2"/>
  <c r="V669" i="2" s="1"/>
  <c r="U605" i="2"/>
  <c r="V605" i="2" s="1"/>
  <c r="U541" i="2"/>
  <c r="V541" i="2" s="1"/>
  <c r="U679" i="2"/>
  <c r="V679" i="2" s="1"/>
  <c r="U632" i="2"/>
  <c r="V632" i="2" s="1"/>
  <c r="U568" i="2"/>
  <c r="V568" i="2" s="1"/>
  <c r="U732" i="2"/>
  <c r="V732" i="2" s="1"/>
  <c r="U627" i="2"/>
  <c r="V627" i="2" s="1"/>
  <c r="U563" i="2"/>
  <c r="V563" i="2" s="1"/>
  <c r="U698" i="2"/>
  <c r="V698" i="2" s="1"/>
  <c r="U614" i="2"/>
  <c r="V614" i="2" s="1"/>
  <c r="U550" i="2"/>
  <c r="V550" i="2" s="1"/>
  <c r="U673" i="2"/>
  <c r="V673" i="2" s="1"/>
  <c r="U609" i="2"/>
  <c r="V609" i="2" s="1"/>
  <c r="U545" i="2"/>
  <c r="V545" i="2" s="1"/>
  <c r="U660" i="2"/>
  <c r="V660" i="2" s="1"/>
  <c r="U596" i="2"/>
  <c r="V596" i="2" s="1"/>
  <c r="U532" i="2"/>
  <c r="V532" i="2" s="1"/>
  <c r="U485" i="2"/>
  <c r="V485" i="2" s="1"/>
  <c r="U418" i="2"/>
  <c r="V418" i="2" s="1"/>
  <c r="U354" i="2"/>
  <c r="U472" i="2"/>
  <c r="V472" i="2" s="1"/>
  <c r="U405" i="2"/>
  <c r="V405" i="2" s="1"/>
  <c r="U499" i="2"/>
  <c r="V499" i="2" s="1"/>
  <c r="U435" i="2"/>
  <c r="V435" i="2" s="1"/>
  <c r="U368" i="2"/>
  <c r="U494" i="2"/>
  <c r="V494" i="2" s="1"/>
  <c r="U430" i="2"/>
  <c r="V430" i="2" s="1"/>
  <c r="U371" i="2"/>
  <c r="U497" i="2"/>
  <c r="V497" i="2" s="1"/>
  <c r="U433" i="2"/>
  <c r="V433" i="2" s="1"/>
  <c r="U366" i="2"/>
  <c r="U492" i="2"/>
  <c r="V492" i="2" s="1"/>
  <c r="U428" i="2"/>
  <c r="V428" i="2" s="1"/>
  <c r="U361" i="2"/>
  <c r="U487" i="2"/>
  <c r="V487" i="2" s="1"/>
  <c r="U423" i="2"/>
  <c r="V423" i="2" s="1"/>
  <c r="U364" i="2"/>
  <c r="U351" i="2"/>
  <c r="U266" i="2"/>
  <c r="U202" i="2"/>
  <c r="U341" i="2"/>
  <c r="U261" i="2"/>
  <c r="U197" i="2"/>
  <c r="U320" i="2"/>
  <c r="U256" i="2"/>
  <c r="U192" i="2"/>
  <c r="U315" i="2"/>
  <c r="U251" i="2"/>
  <c r="U187" i="2"/>
  <c r="U318" i="2"/>
  <c r="U254" i="2"/>
  <c r="U190" i="2"/>
  <c r="U313" i="2"/>
  <c r="U249" i="2"/>
  <c r="U185" i="2"/>
  <c r="U308" i="2"/>
  <c r="U244" i="2"/>
  <c r="U180" i="2"/>
  <c r="U303" i="2"/>
  <c r="U239" i="2"/>
  <c r="U175" i="2"/>
  <c r="U107" i="2"/>
  <c r="U142" i="2"/>
  <c r="U82" i="2"/>
  <c r="U121" i="2"/>
  <c r="U156" i="2"/>
  <c r="U92" i="2"/>
  <c r="U81" i="2"/>
  <c r="U122" i="2"/>
  <c r="U85" i="2"/>
  <c r="U64" i="2"/>
  <c r="U484" i="2"/>
  <c r="V484" i="2" s="1"/>
  <c r="U189" i="2"/>
  <c r="U307" i="2"/>
  <c r="U310" i="2"/>
  <c r="U305" i="2"/>
  <c r="U177" i="2"/>
  <c r="U172" i="2"/>
  <c r="U231" i="2"/>
  <c r="U74" i="2"/>
  <c r="U135" i="2"/>
  <c r="U141" i="2"/>
  <c r="U120" i="2"/>
  <c r="U759" i="2"/>
  <c r="V759" i="2" s="1"/>
  <c r="U695" i="2"/>
  <c r="V695" i="2" s="1"/>
  <c r="U730" i="2"/>
  <c r="V730" i="2" s="1"/>
  <c r="U741" i="2"/>
  <c r="V741" i="2" s="1"/>
  <c r="U784" i="2"/>
  <c r="V784" i="2" s="1"/>
  <c r="U720" i="2"/>
  <c r="V720" i="2" s="1"/>
  <c r="U771" i="2"/>
  <c r="V771" i="2" s="1"/>
  <c r="U707" i="2"/>
  <c r="V707" i="2" s="1"/>
  <c r="U766" i="2"/>
  <c r="V766" i="2" s="1"/>
  <c r="U702" i="2"/>
  <c r="V702" i="2" s="1"/>
  <c r="U745" i="2"/>
  <c r="V745" i="2" s="1"/>
  <c r="U681" i="2"/>
  <c r="V681" i="2" s="1"/>
  <c r="U639" i="2"/>
  <c r="V639" i="2" s="1"/>
  <c r="U575" i="2"/>
  <c r="V575" i="2" s="1"/>
  <c r="U724" i="2"/>
  <c r="V724" i="2" s="1"/>
  <c r="U618" i="2"/>
  <c r="V618" i="2" s="1"/>
  <c r="U554" i="2"/>
  <c r="V554" i="2" s="1"/>
  <c r="U661" i="2"/>
  <c r="V661" i="2" s="1"/>
  <c r="U597" i="2"/>
  <c r="V597" i="2" s="1"/>
  <c r="U533" i="2"/>
  <c r="V533" i="2" s="1"/>
  <c r="U677" i="2"/>
  <c r="V677" i="2" s="1"/>
  <c r="U624" i="2"/>
  <c r="V624" i="2" s="1"/>
  <c r="U560" i="2"/>
  <c r="V560" i="2" s="1"/>
  <c r="U708" i="2"/>
  <c r="V708" i="2" s="1"/>
  <c r="U619" i="2"/>
  <c r="V619" i="2" s="1"/>
  <c r="U555" i="2"/>
  <c r="V555" i="2" s="1"/>
  <c r="U670" i="2"/>
  <c r="V670" i="2" s="1"/>
  <c r="U606" i="2"/>
  <c r="V606" i="2" s="1"/>
  <c r="U542" i="2"/>
  <c r="V542" i="2" s="1"/>
  <c r="U665" i="2"/>
  <c r="V665" i="2" s="1"/>
  <c r="U601" i="2"/>
  <c r="V601" i="2" s="1"/>
  <c r="U537" i="2"/>
  <c r="V537" i="2" s="1"/>
  <c r="U652" i="2"/>
  <c r="V652" i="2" s="1"/>
  <c r="U588" i="2"/>
  <c r="V588" i="2" s="1"/>
  <c r="U524" i="2"/>
  <c r="V524" i="2" s="1"/>
  <c r="U477" i="2"/>
  <c r="V477" i="2" s="1"/>
  <c r="U410" i="2"/>
  <c r="V410" i="2" s="1"/>
  <c r="U346" i="2"/>
  <c r="U464" i="2"/>
  <c r="V464" i="2" s="1"/>
  <c r="U397" i="2"/>
  <c r="V397" i="2" s="1"/>
  <c r="U491" i="2"/>
  <c r="V491" i="2" s="1"/>
  <c r="U427" i="2"/>
  <c r="V427" i="2" s="1"/>
  <c r="U360" i="2"/>
  <c r="U486" i="2"/>
  <c r="V486" i="2" s="1"/>
  <c r="U422" i="2"/>
  <c r="V422" i="2" s="1"/>
  <c r="U363" i="2"/>
  <c r="U489" i="2"/>
  <c r="V489" i="2" s="1"/>
  <c r="U425" i="2"/>
  <c r="V425" i="2" s="1"/>
  <c r="U417" i="2"/>
  <c r="V417" i="2" s="1"/>
  <c r="U353" i="2"/>
  <c r="U479" i="2"/>
  <c r="V479" i="2" s="1"/>
  <c r="U420" i="2"/>
  <c r="U356" i="2"/>
  <c r="U322" i="2"/>
  <c r="U194" i="2"/>
  <c r="U253" i="2"/>
  <c r="U184" i="2"/>
  <c r="U179" i="2"/>
  <c r="U182" i="2"/>
  <c r="U241" i="2"/>
  <c r="U300" i="2"/>
  <c r="U295" i="2"/>
  <c r="U167" i="2"/>
  <c r="U134" i="2"/>
  <c r="U84" i="2"/>
  <c r="U73" i="2"/>
  <c r="U83" i="2"/>
  <c r="U751" i="2"/>
  <c r="V751" i="2" s="1"/>
  <c r="U722" i="2"/>
  <c r="V722" i="2" s="1"/>
  <c r="U733" i="2"/>
  <c r="V733" i="2" s="1"/>
  <c r="U776" i="2"/>
  <c r="V776" i="2" s="1"/>
  <c r="U712" i="2"/>
  <c r="V712" i="2" s="1"/>
  <c r="U763" i="2"/>
  <c r="V763" i="2" s="1"/>
  <c r="U699" i="2"/>
  <c r="V699" i="2" s="1"/>
  <c r="U758" i="2"/>
  <c r="V758" i="2" s="1"/>
  <c r="U694" i="2"/>
  <c r="V694" i="2" s="1"/>
  <c r="U737" i="2"/>
  <c r="V737" i="2" s="1"/>
  <c r="U764" i="2"/>
  <c r="V764" i="2" s="1"/>
  <c r="U631" i="2"/>
  <c r="V631" i="2" s="1"/>
  <c r="U567" i="2"/>
  <c r="V567" i="2" s="1"/>
  <c r="U678" i="2"/>
  <c r="V678" i="2" s="1"/>
  <c r="U610" i="2"/>
  <c r="V610" i="2" s="1"/>
  <c r="U546" i="2"/>
  <c r="V546" i="2" s="1"/>
  <c r="U653" i="2"/>
  <c r="V653" i="2" s="1"/>
  <c r="U589" i="2"/>
  <c r="V589" i="2" s="1"/>
  <c r="U525" i="2"/>
  <c r="V525" i="2" s="1"/>
  <c r="U674" i="2"/>
  <c r="V674" i="2" s="1"/>
  <c r="U616" i="2"/>
  <c r="V616" i="2" s="1"/>
  <c r="U552" i="2"/>
  <c r="V552" i="2" s="1"/>
  <c r="U676" i="2"/>
  <c r="V676" i="2" s="1"/>
  <c r="U611" i="2"/>
  <c r="V611" i="2" s="1"/>
  <c r="U547" i="2"/>
  <c r="V547" i="2" s="1"/>
  <c r="U662" i="2"/>
  <c r="V662" i="2" s="1"/>
  <c r="U598" i="2"/>
  <c r="V598" i="2" s="1"/>
  <c r="U534" i="2"/>
  <c r="V534" i="2" s="1"/>
  <c r="U657" i="2"/>
  <c r="V657" i="2" s="1"/>
  <c r="U593" i="2"/>
  <c r="V593" i="2" s="1"/>
  <c r="U529" i="2"/>
  <c r="V529" i="2" s="1"/>
  <c r="U644" i="2"/>
  <c r="V644" i="2" s="1"/>
  <c r="U580" i="2"/>
  <c r="V580" i="2" s="1"/>
  <c r="U516" i="2"/>
  <c r="V516" i="2" s="1"/>
  <c r="U469" i="2"/>
  <c r="V469" i="2" s="1"/>
  <c r="U402" i="2"/>
  <c r="V402" i="2" s="1"/>
  <c r="U338" i="2"/>
  <c r="U456" i="2"/>
  <c r="V456" i="2" s="1"/>
  <c r="U389" i="2"/>
  <c r="V389" i="2" s="1"/>
  <c r="U483" i="2"/>
  <c r="V483" i="2" s="1"/>
  <c r="U416" i="2"/>
  <c r="V416" i="2" s="1"/>
  <c r="U352" i="2"/>
  <c r="U478" i="2"/>
  <c r="V478" i="2" s="1"/>
  <c r="U419" i="2"/>
  <c r="V419" i="2" s="1"/>
  <c r="U355" i="2"/>
  <c r="U481" i="2"/>
  <c r="V481" i="2" s="1"/>
  <c r="U414" i="2"/>
  <c r="V414" i="2" s="1"/>
  <c r="U350" i="2"/>
  <c r="U476" i="2"/>
  <c r="V476" i="2" s="1"/>
  <c r="U409" i="2"/>
  <c r="V409" i="2" s="1"/>
  <c r="U345" i="2"/>
  <c r="U471" i="2"/>
  <c r="V471" i="2" s="1"/>
  <c r="U412" i="2"/>
  <c r="V412" i="2" s="1"/>
  <c r="U348" i="2"/>
  <c r="U314" i="2"/>
  <c r="U250" i="2"/>
  <c r="U186" i="2"/>
  <c r="U309" i="2"/>
  <c r="U245" i="2"/>
  <c r="U181" i="2"/>
  <c r="U304" i="2"/>
  <c r="U240" i="2"/>
  <c r="U176" i="2"/>
  <c r="U299" i="2"/>
  <c r="U235" i="2"/>
  <c r="U171" i="2"/>
  <c r="U302" i="2"/>
  <c r="U238" i="2"/>
  <c r="U174" i="2"/>
  <c r="U297" i="2"/>
  <c r="U233" i="2"/>
  <c r="U169" i="2"/>
  <c r="U292" i="2"/>
  <c r="U228" i="2"/>
  <c r="U164" i="2"/>
  <c r="U287" i="2"/>
  <c r="U223" i="2"/>
  <c r="U155" i="2"/>
  <c r="U91" i="2"/>
  <c r="U126" i="2"/>
  <c r="U66" i="2"/>
  <c r="U105" i="2"/>
  <c r="U140" i="2"/>
  <c r="U76" i="2"/>
  <c r="U127" i="2"/>
  <c r="U65" i="2"/>
  <c r="U106" i="2"/>
  <c r="U133" i="2"/>
  <c r="U75" i="2"/>
  <c r="U112" i="2"/>
  <c r="U743" i="2"/>
  <c r="V743" i="2" s="1"/>
  <c r="U778" i="2"/>
  <c r="V778" i="2" s="1"/>
  <c r="U714" i="2"/>
  <c r="V714" i="2" s="1"/>
  <c r="U725" i="2"/>
  <c r="V725" i="2" s="1"/>
  <c r="U768" i="2"/>
  <c r="V768" i="2" s="1"/>
  <c r="U704" i="2"/>
  <c r="V704" i="2" s="1"/>
  <c r="U755" i="2"/>
  <c r="V755" i="2" s="1"/>
  <c r="U691" i="2"/>
  <c r="V691" i="2" s="1"/>
  <c r="U750" i="2"/>
  <c r="V750" i="2" s="1"/>
  <c r="U686" i="2"/>
  <c r="V686" i="2" s="1"/>
  <c r="U729" i="2"/>
  <c r="V729" i="2" s="1"/>
  <c r="U692" i="2"/>
  <c r="V692" i="2" s="1"/>
  <c r="U623" i="2"/>
  <c r="V623" i="2" s="1"/>
  <c r="U559" i="2"/>
  <c r="V559" i="2" s="1"/>
  <c r="U666" i="2"/>
  <c r="V666" i="2" s="1"/>
  <c r="U602" i="2"/>
  <c r="V602" i="2" s="1"/>
  <c r="U538" i="2"/>
  <c r="V538" i="2" s="1"/>
  <c r="U645" i="2"/>
  <c r="V645" i="2" s="1"/>
  <c r="U581" i="2"/>
  <c r="V581" i="2" s="1"/>
  <c r="U517" i="2"/>
  <c r="V517" i="2" s="1"/>
  <c r="U672" i="2"/>
  <c r="V672" i="2" s="1"/>
  <c r="U608" i="2"/>
  <c r="V608" i="2" s="1"/>
  <c r="U544" i="2"/>
  <c r="V544" i="2" s="1"/>
  <c r="U667" i="2"/>
  <c r="V667" i="2" s="1"/>
  <c r="U603" i="2"/>
  <c r="V603" i="2" s="1"/>
  <c r="U539" i="2"/>
  <c r="V539" i="2" s="1"/>
  <c r="U654" i="2"/>
  <c r="V654" i="2" s="1"/>
  <c r="U590" i="2"/>
  <c r="V590" i="2" s="1"/>
  <c r="U526" i="2"/>
  <c r="V526" i="2" s="1"/>
  <c r="U649" i="2"/>
  <c r="V649" i="2" s="1"/>
  <c r="U585" i="2"/>
  <c r="V585" i="2" s="1"/>
  <c r="U521" i="2"/>
  <c r="V521" i="2" s="1"/>
  <c r="U636" i="2"/>
  <c r="V636" i="2" s="1"/>
  <c r="U572" i="2"/>
  <c r="V572" i="2" s="1"/>
  <c r="U506" i="2"/>
  <c r="V506" i="2" s="1"/>
  <c r="U461" i="2"/>
  <c r="V461" i="2" s="1"/>
  <c r="U394" i="2"/>
  <c r="V394" i="2" s="1"/>
  <c r="U330" i="2"/>
  <c r="U448" i="2"/>
  <c r="V448" i="2" s="1"/>
  <c r="U381" i="2"/>
  <c r="U475" i="2"/>
  <c r="V475" i="2" s="1"/>
  <c r="U408" i="2"/>
  <c r="V408" i="2" s="1"/>
  <c r="U344" i="2"/>
  <c r="U470" i="2"/>
  <c r="V470" i="2" s="1"/>
  <c r="U411" i="2"/>
  <c r="V411" i="2" s="1"/>
  <c r="U347" i="2"/>
  <c r="U473" i="2"/>
  <c r="V473" i="2" s="1"/>
  <c r="U406" i="2"/>
  <c r="V406" i="2" s="1"/>
  <c r="U342" i="2"/>
  <c r="U468" i="2"/>
  <c r="V468" i="2" s="1"/>
  <c r="U401" i="2"/>
  <c r="V401" i="2" s="1"/>
  <c r="U337" i="2"/>
  <c r="U463" i="2"/>
  <c r="V463" i="2" s="1"/>
  <c r="U404" i="2"/>
  <c r="V404" i="2" s="1"/>
  <c r="U340" i="2"/>
  <c r="U306" i="2"/>
  <c r="U242" i="2"/>
  <c r="U178" i="2"/>
  <c r="U301" i="2"/>
  <c r="U237" i="2"/>
  <c r="U173" i="2"/>
  <c r="U296" i="2"/>
  <c r="U232" i="2"/>
  <c r="U168" i="2"/>
  <c r="U291" i="2"/>
  <c r="U227" i="2"/>
  <c r="U163" i="2"/>
  <c r="U294" i="2"/>
  <c r="U230" i="2"/>
  <c r="U166" i="2"/>
  <c r="U289" i="2"/>
  <c r="U225" i="2"/>
  <c r="U161" i="2"/>
  <c r="U284" i="2"/>
  <c r="U220" i="2"/>
  <c r="U434" i="2"/>
  <c r="V434" i="2" s="1"/>
  <c r="U279" i="2"/>
  <c r="U215" i="2"/>
  <c r="U147" i="2"/>
  <c r="U77" i="2"/>
  <c r="U118" i="2"/>
  <c r="U60" i="2"/>
  <c r="U97" i="2"/>
  <c r="U132" i="2"/>
  <c r="U68" i="2"/>
  <c r="U119" i="2"/>
  <c r="U61" i="2"/>
  <c r="U98" i="2"/>
  <c r="U125" i="2"/>
  <c r="U67" i="2"/>
  <c r="U104" i="2"/>
  <c r="U735" i="2"/>
  <c r="V735" i="2" s="1"/>
  <c r="U770" i="2"/>
  <c r="V770" i="2" s="1"/>
  <c r="U781" i="2"/>
  <c r="V781" i="2" s="1"/>
  <c r="U717" i="2"/>
  <c r="V717" i="2" s="1"/>
  <c r="U760" i="2"/>
  <c r="V760" i="2" s="1"/>
  <c r="U696" i="2"/>
  <c r="V696" i="2" s="1"/>
  <c r="U747" i="2"/>
  <c r="V747" i="2" s="1"/>
  <c r="U683" i="2"/>
  <c r="V683" i="2" s="1"/>
  <c r="U742" i="2"/>
  <c r="V742" i="2" s="1"/>
  <c r="U785" i="2"/>
  <c r="V785" i="2" s="1"/>
  <c r="U721" i="2"/>
  <c r="V721" i="2" s="1"/>
  <c r="U682" i="2"/>
  <c r="V682" i="2" s="1"/>
  <c r="U615" i="2"/>
  <c r="V615" i="2" s="1"/>
  <c r="U551" i="2"/>
  <c r="V551" i="2" s="1"/>
  <c r="U658" i="2"/>
  <c r="V658" i="2" s="1"/>
  <c r="U594" i="2"/>
  <c r="V594" i="2" s="1"/>
  <c r="U530" i="2"/>
  <c r="V530" i="2" s="1"/>
  <c r="U637" i="2"/>
  <c r="V637" i="2" s="1"/>
  <c r="U573" i="2"/>
  <c r="V573" i="2" s="1"/>
  <c r="U772" i="2"/>
  <c r="V772" i="2" s="1"/>
  <c r="U664" i="2"/>
  <c r="V664" i="2" s="1"/>
  <c r="U600" i="2"/>
  <c r="V600" i="2" s="1"/>
  <c r="U536" i="2"/>
  <c r="V536" i="2" s="1"/>
  <c r="U659" i="2"/>
  <c r="V659" i="2" s="1"/>
  <c r="U595" i="2"/>
  <c r="V595" i="2" s="1"/>
  <c r="U531" i="2"/>
  <c r="V531" i="2" s="1"/>
  <c r="U646" i="2"/>
  <c r="V646" i="2" s="1"/>
  <c r="U582" i="2"/>
  <c r="V582" i="2" s="1"/>
  <c r="U518" i="2"/>
  <c r="V518" i="2" s="1"/>
  <c r="U641" i="2"/>
  <c r="V641" i="2" s="1"/>
  <c r="U577" i="2"/>
  <c r="V577" i="2" s="1"/>
  <c r="U513" i="2"/>
  <c r="V513" i="2" s="1"/>
  <c r="U628" i="2"/>
  <c r="V628" i="2" s="1"/>
  <c r="U564" i="2"/>
  <c r="V564" i="2" s="1"/>
  <c r="U498" i="2"/>
  <c r="V498" i="2" s="1"/>
  <c r="U453" i="2"/>
  <c r="V453" i="2" s="1"/>
  <c r="U386" i="2"/>
  <c r="V386" i="2" s="1"/>
  <c r="U504" i="2"/>
  <c r="V504" i="2" s="1"/>
  <c r="U440" i="2"/>
  <c r="V440" i="2" s="1"/>
  <c r="U373" i="2"/>
  <c r="U467" i="2"/>
  <c r="V467" i="2" s="1"/>
  <c r="U400" i="2"/>
  <c r="V400" i="2" s="1"/>
  <c r="U336" i="2"/>
  <c r="U462" i="2"/>
  <c r="V462" i="2" s="1"/>
  <c r="U403" i="2"/>
  <c r="V403" i="2" s="1"/>
  <c r="U339" i="2"/>
  <c r="U465" i="2"/>
  <c r="V465" i="2" s="1"/>
  <c r="U398" i="2"/>
  <c r="V398" i="2" s="1"/>
  <c r="U334" i="2"/>
  <c r="U460" i="2"/>
  <c r="V460" i="2" s="1"/>
  <c r="U393" i="2"/>
  <c r="V393" i="2" s="1"/>
  <c r="U329" i="2"/>
  <c r="U455" i="2"/>
  <c r="V455" i="2" s="1"/>
  <c r="U396" i="2"/>
  <c r="V396" i="2" s="1"/>
  <c r="U332" i="2"/>
  <c r="U298" i="2"/>
  <c r="U234" i="2"/>
  <c r="U170" i="2"/>
  <c r="U293" i="2"/>
  <c r="U229" i="2"/>
  <c r="U165" i="2"/>
  <c r="U288" i="2"/>
  <c r="U224" i="2"/>
  <c r="U160" i="2"/>
  <c r="U283" i="2"/>
  <c r="U219" i="2"/>
  <c r="U490" i="2"/>
  <c r="V490" i="2" s="1"/>
  <c r="U286" i="2"/>
  <c r="U222" i="2"/>
  <c r="U450" i="2"/>
  <c r="V450" i="2" s="1"/>
  <c r="U281" i="2"/>
  <c r="U217" i="2"/>
  <c r="U474" i="2"/>
  <c r="V474" i="2" s="1"/>
  <c r="U276" i="2"/>
  <c r="U212" i="2"/>
  <c r="U359" i="2"/>
  <c r="U271" i="2"/>
  <c r="U207" i="2"/>
  <c r="U139" i="2"/>
  <c r="U69" i="2"/>
  <c r="U110" i="2"/>
  <c r="U153" i="2"/>
  <c r="U89" i="2"/>
  <c r="U124" i="2"/>
  <c r="U63" i="2"/>
  <c r="U111" i="2"/>
  <c r="U154" i="2"/>
  <c r="U90" i="2"/>
  <c r="U117" i="2"/>
  <c r="U59" i="2"/>
  <c r="U96" i="2"/>
  <c r="U727" i="2"/>
  <c r="V727" i="2" s="1"/>
  <c r="U762" i="2"/>
  <c r="V762" i="2" s="1"/>
  <c r="U773" i="2"/>
  <c r="V773" i="2" s="1"/>
  <c r="U709" i="2"/>
  <c r="V709" i="2" s="1"/>
  <c r="U752" i="2"/>
  <c r="V752" i="2" s="1"/>
  <c r="U688" i="2"/>
  <c r="V688" i="2" s="1"/>
  <c r="U739" i="2"/>
  <c r="V739" i="2" s="1"/>
  <c r="U675" i="2"/>
  <c r="V675" i="2" s="1"/>
  <c r="U734" i="2"/>
  <c r="V734" i="2" s="1"/>
  <c r="U777" i="2"/>
  <c r="V777" i="2" s="1"/>
  <c r="U713" i="2"/>
  <c r="V713" i="2" s="1"/>
  <c r="U671" i="2"/>
  <c r="V671" i="2" s="1"/>
  <c r="U607" i="2"/>
  <c r="V607" i="2" s="1"/>
  <c r="U543" i="2"/>
  <c r="V543" i="2" s="1"/>
  <c r="U650" i="2"/>
  <c r="V650" i="2" s="1"/>
  <c r="U586" i="2"/>
  <c r="V586" i="2" s="1"/>
  <c r="U522" i="2"/>
  <c r="V522" i="2" s="1"/>
  <c r="U629" i="2"/>
  <c r="V629" i="2" s="1"/>
  <c r="U565" i="2"/>
  <c r="V565" i="2" s="1"/>
  <c r="U706" i="2"/>
  <c r="V706" i="2" s="1"/>
  <c r="U656" i="2"/>
  <c r="V656" i="2" s="1"/>
  <c r="U592" i="2"/>
  <c r="V592" i="2" s="1"/>
  <c r="U528" i="2"/>
  <c r="V528" i="2" s="1"/>
  <c r="U651" i="2"/>
  <c r="V651" i="2" s="1"/>
  <c r="U587" i="2"/>
  <c r="V587" i="2" s="1"/>
  <c r="U523" i="2"/>
  <c r="V523" i="2" s="1"/>
  <c r="U638" i="2"/>
  <c r="V638" i="2" s="1"/>
  <c r="U574" i="2"/>
  <c r="V574" i="2" s="1"/>
  <c r="U780" i="2"/>
  <c r="V780" i="2" s="1"/>
  <c r="U633" i="2"/>
  <c r="V633" i="2" s="1"/>
  <c r="U569" i="2"/>
  <c r="V569" i="2" s="1"/>
  <c r="U740" i="2"/>
  <c r="V740" i="2" s="1"/>
  <c r="U620" i="2"/>
  <c r="V620" i="2" s="1"/>
  <c r="U556" i="2"/>
  <c r="V556" i="2" s="1"/>
  <c r="U509" i="2"/>
  <c r="V509" i="2" s="1"/>
  <c r="U445" i="2"/>
  <c r="V445" i="2" s="1"/>
  <c r="U378" i="2"/>
  <c r="U496" i="2"/>
  <c r="V496" i="2" s="1"/>
  <c r="U432" i="2"/>
  <c r="V432" i="2" s="1"/>
  <c r="U365" i="2"/>
  <c r="U459" i="2"/>
  <c r="V459" i="2" s="1"/>
  <c r="U392" i="2"/>
  <c r="V392" i="2" s="1"/>
  <c r="U328" i="2"/>
  <c r="U454" i="2"/>
  <c r="V454" i="2" s="1"/>
  <c r="U395" i="2"/>
  <c r="V395" i="2" s="1"/>
  <c r="U331" i="2"/>
  <c r="U457" i="2"/>
  <c r="V457" i="2" s="1"/>
  <c r="U390" i="2"/>
  <c r="V390" i="2" s="1"/>
  <c r="U326" i="2"/>
  <c r="U452" i="2"/>
  <c r="V452" i="2" s="1"/>
  <c r="U385" i="2"/>
  <c r="V385" i="2" s="1"/>
  <c r="U511" i="2"/>
  <c r="V511" i="2" s="1"/>
  <c r="U447" i="2"/>
  <c r="V447" i="2" s="1"/>
  <c r="U388" i="2"/>
  <c r="V388" i="2" s="1"/>
  <c r="U324" i="2"/>
  <c r="U290" i="2"/>
  <c r="U226" i="2"/>
  <c r="U162" i="2"/>
  <c r="U285" i="2"/>
  <c r="U221" i="2"/>
  <c r="U442" i="2"/>
  <c r="V442" i="2" s="1"/>
  <c r="U280" i="2"/>
  <c r="U216" i="2"/>
  <c r="U466" i="2"/>
  <c r="V466" i="2" s="1"/>
  <c r="U275" i="2"/>
  <c r="U211" i="2"/>
  <c r="U426" i="2"/>
  <c r="V426" i="2" s="1"/>
  <c r="U278" i="2"/>
  <c r="U214" i="2"/>
  <c r="U375" i="2"/>
  <c r="U273" i="2"/>
  <c r="U209" i="2"/>
  <c r="U399" i="2"/>
  <c r="V399" i="2" s="1"/>
  <c r="U268" i="2"/>
  <c r="U204" i="2"/>
  <c r="U349" i="2"/>
  <c r="U263" i="2"/>
  <c r="U199" i="2"/>
  <c r="U131" i="2"/>
  <c r="U57" i="2"/>
  <c r="U102" i="2"/>
  <c r="U145" i="2"/>
  <c r="U79" i="2"/>
  <c r="U116" i="2"/>
  <c r="U58" i="2"/>
  <c r="U103" i="2"/>
  <c r="U146" i="2"/>
  <c r="U78" i="2"/>
  <c r="U109" i="2"/>
  <c r="U152" i="2"/>
  <c r="U88" i="2"/>
  <c r="U786" i="2"/>
  <c r="Y432" i="4"/>
  <c r="AE432" i="4"/>
  <c r="AE479" i="4"/>
  <c r="AE449" i="4"/>
  <c r="Y449" i="4"/>
  <c r="AE454" i="4"/>
  <c r="AE498" i="4"/>
  <c r="AE445" i="4"/>
  <c r="AE466" i="4"/>
  <c r="Y466" i="4"/>
  <c r="AE501" i="4"/>
  <c r="AE553" i="4"/>
  <c r="Y553" i="4"/>
  <c r="AE539" i="4"/>
  <c r="Y552" i="4"/>
  <c r="AE552" i="4"/>
  <c r="AE530" i="4"/>
  <c r="Y530" i="4"/>
  <c r="AE551" i="4"/>
  <c r="Y551" i="4"/>
  <c r="AE606" i="4"/>
  <c r="AE592" i="4"/>
  <c r="Y592" i="4"/>
  <c r="Y567" i="4"/>
  <c r="AE624" i="4"/>
  <c r="Y624" i="4"/>
  <c r="AE658" i="4"/>
  <c r="Y658" i="4"/>
  <c r="AE623" i="4"/>
  <c r="Y623" i="4"/>
  <c r="Y644" i="4"/>
  <c r="AE644" i="4"/>
  <c r="AE622" i="4"/>
  <c r="Y622" i="4"/>
  <c r="U670" i="4"/>
  <c r="V670" i="4" s="1"/>
  <c r="U699" i="4"/>
  <c r="V699" i="4" s="1"/>
  <c r="U707" i="4"/>
  <c r="V707" i="4" s="1"/>
  <c r="U694" i="4"/>
  <c r="V694" i="4" s="1"/>
  <c r="Y693" i="4" s="1"/>
  <c r="U718" i="4"/>
  <c r="V718" i="4" s="1"/>
  <c r="Y717" i="4" s="1"/>
  <c r="U730" i="4"/>
  <c r="V730" i="4" s="1"/>
  <c r="U722" i="4"/>
  <c r="V722" i="4" s="1"/>
  <c r="U733" i="4"/>
  <c r="V733" i="4" s="1"/>
  <c r="U742" i="4"/>
  <c r="V742" i="4" s="1"/>
  <c r="Y741" i="4" s="1"/>
  <c r="U755" i="4"/>
  <c r="V755" i="4" s="1"/>
  <c r="U757" i="4"/>
  <c r="V757" i="4" s="1"/>
  <c r="U783" i="4"/>
  <c r="V783" i="4" s="1"/>
  <c r="U779" i="4"/>
  <c r="V779" i="4" s="1"/>
  <c r="AE427" i="3"/>
  <c r="Y427" i="3"/>
  <c r="AE462" i="3"/>
  <c r="Y462" i="3"/>
  <c r="AE436" i="3"/>
  <c r="Y490" i="3"/>
  <c r="AE490" i="3"/>
  <c r="AE563" i="3"/>
  <c r="Y563" i="3"/>
  <c r="AE643" i="3"/>
  <c r="U166" i="3"/>
  <c r="U171" i="3"/>
  <c r="U264" i="3"/>
  <c r="U379" i="3"/>
  <c r="V379" i="3" s="1"/>
  <c r="U301" i="3"/>
  <c r="U306" i="3"/>
  <c r="U437" i="3"/>
  <c r="V437" i="3" s="1"/>
  <c r="Y436" i="3" s="1"/>
  <c r="U367" i="3"/>
  <c r="U316" i="3"/>
  <c r="U439" i="3"/>
  <c r="V439" i="3" s="1"/>
  <c r="U409" i="3"/>
  <c r="V409" i="3" s="1"/>
  <c r="U358" i="3"/>
  <c r="U554" i="3"/>
  <c r="V554" i="3" s="1"/>
  <c r="U466" i="3"/>
  <c r="V466" i="3" s="1"/>
  <c r="Y465" i="3" s="1"/>
  <c r="U530" i="3"/>
  <c r="V530" i="3" s="1"/>
  <c r="Y529" i="3" s="1"/>
  <c r="U539" i="3"/>
  <c r="V539" i="3" s="1"/>
  <c r="U505" i="3"/>
  <c r="V505" i="3" s="1"/>
  <c r="U556" i="3"/>
  <c r="V556" i="3" s="1"/>
  <c r="U558" i="3"/>
  <c r="V558" i="3" s="1"/>
  <c r="U576" i="3"/>
  <c r="V576" i="3" s="1"/>
  <c r="U761" i="3"/>
  <c r="V761" i="3" s="1"/>
  <c r="U98" i="3"/>
  <c r="U79" i="3"/>
  <c r="U64" i="3"/>
  <c r="U352" i="3"/>
  <c r="U328" i="3"/>
  <c r="U172" i="3"/>
  <c r="U241" i="3"/>
  <c r="U435" i="3"/>
  <c r="V435" i="3" s="1"/>
  <c r="U208" i="3"/>
  <c r="U387" i="3"/>
  <c r="V387" i="3" s="1"/>
  <c r="U440" i="3"/>
  <c r="V440" i="3" s="1"/>
  <c r="U375" i="3"/>
  <c r="V375" i="3" s="1"/>
  <c r="U353" i="3"/>
  <c r="U433" i="3"/>
  <c r="V433" i="3" s="1"/>
  <c r="U535" i="3"/>
  <c r="V535" i="3" s="1"/>
  <c r="U669" i="3"/>
  <c r="V669" i="3" s="1"/>
  <c r="U593" i="3"/>
  <c r="V593" i="3" s="1"/>
  <c r="U547" i="3"/>
  <c r="V547" i="3" s="1"/>
  <c r="U653" i="3"/>
  <c r="V653" i="3" s="1"/>
  <c r="U584" i="3"/>
  <c r="V584" i="3" s="1"/>
  <c r="U549" i="3"/>
  <c r="V549" i="3" s="1"/>
  <c r="U661" i="3"/>
  <c r="V661" i="3" s="1"/>
  <c r="Y660" i="3" s="1"/>
  <c r="U658" i="3"/>
  <c r="V658" i="3" s="1"/>
  <c r="U615" i="3"/>
  <c r="V615" i="3" s="1"/>
  <c r="U679" i="3"/>
  <c r="V679" i="3" s="1"/>
  <c r="U644" i="3"/>
  <c r="V644" i="3" s="1"/>
  <c r="Y643" i="3" s="1"/>
  <c r="U625" i="3"/>
  <c r="V625" i="3" s="1"/>
  <c r="U784" i="3"/>
  <c r="V784" i="3" s="1"/>
  <c r="U662" i="3"/>
  <c r="V662" i="3" s="1"/>
  <c r="U627" i="3"/>
  <c r="V627" i="3" s="1"/>
  <c r="U770" i="3"/>
  <c r="V770" i="3" s="1"/>
  <c r="U759" i="3"/>
  <c r="V759" i="3" s="1"/>
  <c r="U769" i="3"/>
  <c r="V769" i="3" s="1"/>
  <c r="U694" i="3"/>
  <c r="V694" i="3" s="1"/>
  <c r="U768" i="3"/>
  <c r="V768" i="3" s="1"/>
  <c r="U750" i="3"/>
  <c r="V750" i="3" s="1"/>
  <c r="U712" i="3"/>
  <c r="V712" i="3" s="1"/>
  <c r="U785" i="3"/>
  <c r="V785" i="3" s="1"/>
  <c r="U749" i="3"/>
  <c r="V749" i="3" s="1"/>
  <c r="U748" i="3"/>
  <c r="V748" i="3" s="1"/>
  <c r="W787" i="2"/>
  <c r="AB786" i="2"/>
  <c r="AB787" i="2"/>
  <c r="W786" i="2"/>
  <c r="AN56" i="2" s="1"/>
  <c r="Y426" i="4"/>
  <c r="AE426" i="4"/>
  <c r="AE482" i="4"/>
  <c r="AE457" i="4"/>
  <c r="Y457" i="4"/>
  <c r="AE462" i="4"/>
  <c r="Y462" i="4"/>
  <c r="AE440" i="4"/>
  <c r="Y453" i="4"/>
  <c r="AE453" i="4"/>
  <c r="AE474" i="4"/>
  <c r="Y556" i="4"/>
  <c r="AE556" i="4"/>
  <c r="AE512" i="4"/>
  <c r="AE509" i="4"/>
  <c r="AE547" i="4"/>
  <c r="Y547" i="4"/>
  <c r="AE560" i="4"/>
  <c r="AE538" i="4"/>
  <c r="Y538" i="4"/>
  <c r="AE559" i="4"/>
  <c r="Y559" i="4"/>
  <c r="AE605" i="4"/>
  <c r="AE575" i="4"/>
  <c r="AE596" i="4"/>
  <c r="AE611" i="4"/>
  <c r="Y632" i="4"/>
  <c r="AE632" i="4"/>
  <c r="AE610" i="4"/>
  <c r="Y610" i="4"/>
  <c r="Y631" i="4"/>
  <c r="AE631" i="4"/>
  <c r="AE652" i="4"/>
  <c r="AE630" i="4"/>
  <c r="Y630" i="4"/>
  <c r="AE665" i="4"/>
  <c r="U678" i="4"/>
  <c r="V678" i="4" s="1"/>
  <c r="U709" i="4"/>
  <c r="V709" i="4" s="1"/>
  <c r="U711" i="4"/>
  <c r="V711" i="4" s="1"/>
  <c r="U702" i="4"/>
  <c r="V702" i="4" s="1"/>
  <c r="U708" i="4"/>
  <c r="V708" i="4" s="1"/>
  <c r="U745" i="4"/>
  <c r="V745" i="4" s="1"/>
  <c r="Y744" i="4" s="1"/>
  <c r="U719" i="4"/>
  <c r="V719" i="4" s="1"/>
  <c r="U781" i="4"/>
  <c r="V781" i="4" s="1"/>
  <c r="U734" i="4"/>
  <c r="V734" i="4" s="1"/>
  <c r="U768" i="4"/>
  <c r="V768" i="4" s="1"/>
  <c r="U776" i="4"/>
  <c r="V776" i="4" s="1"/>
  <c r="U772" i="4"/>
  <c r="V772" i="4" s="1"/>
  <c r="Y600" i="4" l="1"/>
  <c r="Y766" i="4"/>
  <c r="Y513" i="4"/>
  <c r="AE680" i="4"/>
  <c r="Y773" i="4"/>
  <c r="Y782" i="4"/>
  <c r="Y603" i="4"/>
  <c r="Y489" i="4"/>
  <c r="Y663" i="4"/>
  <c r="Y703" i="4"/>
  <c r="Y435" i="4"/>
  <c r="Y509" i="4"/>
  <c r="Y770" i="4"/>
  <c r="AE576" i="4"/>
  <c r="Y684" i="4"/>
  <c r="Y481" i="4"/>
  <c r="AE770" i="4"/>
  <c r="Y774" i="4"/>
  <c r="Y492" i="4"/>
  <c r="Y423" i="4"/>
  <c r="Y576" i="4"/>
  <c r="AE603" i="4"/>
  <c r="Y510" i="4"/>
  <c r="AE663" i="4"/>
  <c r="AE704" i="4"/>
  <c r="AE436" i="4"/>
  <c r="AE514" i="4"/>
  <c r="Y704" i="4"/>
  <c r="Y436" i="4"/>
  <c r="AE489" i="4"/>
  <c r="AE578" i="4"/>
  <c r="Y500" i="4"/>
  <c r="Y682" i="4"/>
  <c r="Y609" i="4"/>
  <c r="AE564" i="4"/>
  <c r="Y480" i="4"/>
  <c r="Y586" i="4"/>
  <c r="Y507" i="4"/>
  <c r="Y602" i="4"/>
  <c r="Y491" i="4"/>
  <c r="Y700" i="4"/>
  <c r="Y727" i="4"/>
  <c r="Y523" i="4"/>
  <c r="Y455" i="4"/>
  <c r="Y664" i="4"/>
  <c r="Y599" i="4"/>
  <c r="Y564" i="4"/>
  <c r="AE425" i="4"/>
  <c r="AE727" i="4"/>
  <c r="AE591" i="4"/>
  <c r="Y566" i="4"/>
  <c r="Y524" i="4"/>
  <c r="Y597" i="4"/>
  <c r="AE409" i="4"/>
  <c r="Y409" i="4"/>
  <c r="Y512" i="4"/>
  <c r="AE393" i="4"/>
  <c r="Y393" i="4"/>
  <c r="Y690" i="4"/>
  <c r="Y675" i="4"/>
  <c r="Y483" i="4"/>
  <c r="Y406" i="4"/>
  <c r="AE406" i="4"/>
  <c r="Y391" i="4"/>
  <c r="AE391" i="4"/>
  <c r="AE390" i="4"/>
  <c r="Y390" i="4"/>
  <c r="AE383" i="4"/>
  <c r="Y383" i="4"/>
  <c r="Y746" i="4"/>
  <c r="Y681" i="4"/>
  <c r="Y606" i="4"/>
  <c r="AE419" i="4"/>
  <c r="Y605" i="4"/>
  <c r="Y417" i="4"/>
  <c r="AE417" i="4"/>
  <c r="Y750" i="4"/>
  <c r="Y384" i="4"/>
  <c r="AE384" i="4"/>
  <c r="Y688" i="4"/>
  <c r="AE491" i="4"/>
  <c r="U421" i="4"/>
  <c r="V421" i="4" s="1"/>
  <c r="V420" i="4"/>
  <c r="Y488" i="4"/>
  <c r="Y487" i="4"/>
  <c r="Y490" i="4"/>
  <c r="Y591" i="4"/>
  <c r="AE524" i="4"/>
  <c r="Y388" i="4"/>
  <c r="AE388" i="4"/>
  <c r="Y415" i="4"/>
  <c r="AE415" i="4"/>
  <c r="AE399" i="4"/>
  <c r="Y399" i="4"/>
  <c r="Y412" i="4"/>
  <c r="AE412" i="4"/>
  <c r="Y396" i="4"/>
  <c r="AE396" i="4"/>
  <c r="Y479" i="4"/>
  <c r="AE407" i="4"/>
  <c r="Y407" i="4"/>
  <c r="AE701" i="4"/>
  <c r="Y526" i="4"/>
  <c r="Y394" i="4"/>
  <c r="AE394" i="4"/>
  <c r="AE413" i="4"/>
  <c r="Y413" i="4"/>
  <c r="AE405" i="4"/>
  <c r="Y405" i="4"/>
  <c r="Y418" i="4"/>
  <c r="AE418" i="4"/>
  <c r="AE404" i="4"/>
  <c r="Y404" i="4"/>
  <c r="Y402" i="4"/>
  <c r="AE402" i="4"/>
  <c r="Y401" i="4"/>
  <c r="AE401" i="4"/>
  <c r="Y380" i="4"/>
  <c r="AE380" i="4"/>
  <c r="Y403" i="4"/>
  <c r="AE403" i="4"/>
  <c r="Y613" i="4"/>
  <c r="Y588" i="4"/>
  <c r="Y666" i="4"/>
  <c r="AE692" i="4"/>
  <c r="Y667" i="4"/>
  <c r="Y411" i="4"/>
  <c r="AE411" i="4"/>
  <c r="AE397" i="4"/>
  <c r="Y397" i="4"/>
  <c r="Y381" i="4"/>
  <c r="AE381" i="4"/>
  <c r="AE386" i="4"/>
  <c r="Y386" i="4"/>
  <c r="AE410" i="4"/>
  <c r="Y410" i="4"/>
  <c r="Y414" i="4"/>
  <c r="AE414" i="4"/>
  <c r="Y571" i="4"/>
  <c r="Y657" i="4"/>
  <c r="AE480" i="4"/>
  <c r="AE507" i="4"/>
  <c r="AE398" i="4"/>
  <c r="Y398" i="4"/>
  <c r="Y387" i="4"/>
  <c r="AE387" i="4"/>
  <c r="AE416" i="4"/>
  <c r="Y416" i="4"/>
  <c r="Y665" i="4"/>
  <c r="AE657" i="4"/>
  <c r="Y683" i="4"/>
  <c r="AE455" i="4"/>
  <c r="AE599" i="4"/>
  <c r="Y506" i="4"/>
  <c r="Y587" i="4"/>
  <c r="Y379" i="4"/>
  <c r="AE379" i="4"/>
  <c r="AE395" i="4"/>
  <c r="Y395" i="4"/>
  <c r="Y454" i="4"/>
  <c r="AE400" i="4"/>
  <c r="Y400" i="4"/>
  <c r="AE408" i="4"/>
  <c r="Y408" i="4"/>
  <c r="Y389" i="4"/>
  <c r="AE389" i="4"/>
  <c r="Y392" i="4"/>
  <c r="AE392" i="4"/>
  <c r="Y385" i="4"/>
  <c r="AE385" i="4"/>
  <c r="AE382" i="4"/>
  <c r="Y382" i="4"/>
  <c r="AF786" i="4"/>
  <c r="AB785" i="4"/>
  <c r="Y660" i="4"/>
  <c r="Y611" i="4"/>
  <c r="Y680" i="4"/>
  <c r="AE513" i="4"/>
  <c r="Y502" i="4"/>
  <c r="Y497" i="4"/>
  <c r="AE778" i="4"/>
  <c r="Y747" i="4"/>
  <c r="AE565" i="4"/>
  <c r="Y659" i="4"/>
  <c r="V786" i="4"/>
  <c r="U787" i="4"/>
  <c r="V787" i="4" s="1"/>
  <c r="V53" i="4" s="1"/>
  <c r="Y560" i="4"/>
  <c r="AE597" i="4"/>
  <c r="Y572" i="4"/>
  <c r="Y607" i="4"/>
  <c r="Y565" i="4"/>
  <c r="AE681" i="4"/>
  <c r="Y648" i="4"/>
  <c r="AE690" i="4"/>
  <c r="Y596" i="4"/>
  <c r="Y482" i="4"/>
  <c r="Y501" i="4"/>
  <c r="Y438" i="4"/>
  <c r="AE607" i="4"/>
  <c r="Y689" i="4"/>
  <c r="Y504" i="4"/>
  <c r="AE594" i="4"/>
  <c r="AE750" i="4"/>
  <c r="Y612" i="4"/>
  <c r="AE676" i="4"/>
  <c r="AE494" i="4"/>
  <c r="Y431" i="4"/>
  <c r="Y654" i="4"/>
  <c r="Y594" i="4"/>
  <c r="Y430" i="4"/>
  <c r="Y676" i="4"/>
  <c r="Y561" i="4"/>
  <c r="AE483" i="4"/>
  <c r="Y649" i="4"/>
  <c r="Y573" i="4"/>
  <c r="Y655" i="4"/>
  <c r="Y671" i="4"/>
  <c r="AE422" i="4"/>
  <c r="Y422" i="4"/>
  <c r="AE781" i="4"/>
  <c r="Y781" i="4"/>
  <c r="AE409" i="3"/>
  <c r="Y409" i="3"/>
  <c r="AE375" i="3"/>
  <c r="Y375" i="3"/>
  <c r="Y755" i="4"/>
  <c r="AE755" i="4"/>
  <c r="Y762" i="2"/>
  <c r="AE762" i="2"/>
  <c r="Y403" i="2"/>
  <c r="AE403" i="2"/>
  <c r="Y662" i="2"/>
  <c r="AE662" i="2"/>
  <c r="Y694" i="3"/>
  <c r="AE694" i="3"/>
  <c r="AE679" i="3"/>
  <c r="Y679" i="3"/>
  <c r="AE722" i="4"/>
  <c r="Y722" i="4"/>
  <c r="AE432" i="2"/>
  <c r="Y432" i="2"/>
  <c r="Y528" i="2"/>
  <c r="AE528" i="2"/>
  <c r="Y650" i="2"/>
  <c r="AE650" i="2"/>
  <c r="Y460" i="2"/>
  <c r="AE460" i="2"/>
  <c r="Y400" i="2"/>
  <c r="AE400" i="2"/>
  <c r="AE564" i="2"/>
  <c r="Y564" i="2"/>
  <c r="AE531" i="2"/>
  <c r="Y531" i="2"/>
  <c r="AE637" i="2"/>
  <c r="Y637" i="2"/>
  <c r="AE785" i="2"/>
  <c r="AE770" i="2"/>
  <c r="Y770" i="2"/>
  <c r="Y463" i="2"/>
  <c r="AE463" i="2"/>
  <c r="Y411" i="2"/>
  <c r="AE411" i="2"/>
  <c r="AE394" i="2"/>
  <c r="Y394" i="2"/>
  <c r="AE526" i="2"/>
  <c r="Y526" i="2"/>
  <c r="Y672" i="2"/>
  <c r="AE672" i="2"/>
  <c r="AE623" i="2"/>
  <c r="Y623" i="2"/>
  <c r="AE768" i="2"/>
  <c r="Y768" i="2"/>
  <c r="Y414" i="2"/>
  <c r="AE414" i="2"/>
  <c r="Y389" i="2"/>
  <c r="AE389" i="2"/>
  <c r="AE529" i="2"/>
  <c r="Y529" i="2"/>
  <c r="Y676" i="2"/>
  <c r="AE676" i="2"/>
  <c r="AE610" i="2"/>
  <c r="Y610" i="2"/>
  <c r="AE699" i="2"/>
  <c r="Y699" i="2"/>
  <c r="Y427" i="2"/>
  <c r="AE427" i="2"/>
  <c r="AE588" i="2"/>
  <c r="Y588" i="2"/>
  <c r="Y555" i="2"/>
  <c r="AE555" i="2"/>
  <c r="Y661" i="2"/>
  <c r="AE661" i="2"/>
  <c r="Y702" i="2"/>
  <c r="AE702" i="2"/>
  <c r="Y695" i="2"/>
  <c r="AE695" i="2"/>
  <c r="Y497" i="2"/>
  <c r="AE497" i="2"/>
  <c r="AE472" i="2"/>
  <c r="Y472" i="2"/>
  <c r="AE609" i="2"/>
  <c r="Y609" i="2"/>
  <c r="Y568" i="2"/>
  <c r="AE568" i="2"/>
  <c r="Y519" i="2"/>
  <c r="AE519" i="2"/>
  <c r="AE779" i="2"/>
  <c r="Y779" i="2"/>
  <c r="Y407" i="2"/>
  <c r="AE407" i="2"/>
  <c r="AE436" i="2"/>
  <c r="Y436" i="2"/>
  <c r="Y540" i="2"/>
  <c r="AE540" i="2"/>
  <c r="AE756" i="2"/>
  <c r="Y756" i="2"/>
  <c r="Y613" i="2"/>
  <c r="AE613" i="2"/>
  <c r="Y761" i="2"/>
  <c r="AE761" i="2"/>
  <c r="Y746" i="2"/>
  <c r="AE746" i="2"/>
  <c r="AE488" i="2"/>
  <c r="Y488" i="2"/>
  <c r="AE625" i="2"/>
  <c r="Y625" i="2"/>
  <c r="Y584" i="2"/>
  <c r="AE584" i="2"/>
  <c r="AE535" i="2"/>
  <c r="Y535" i="2"/>
  <c r="AE744" i="2"/>
  <c r="Y744" i="2"/>
  <c r="Y742" i="3"/>
  <c r="AE742" i="3"/>
  <c r="AE619" i="3"/>
  <c r="Y619" i="3"/>
  <c r="Y629" i="3"/>
  <c r="AE629" i="3"/>
  <c r="AE425" i="3"/>
  <c r="Y425" i="3"/>
  <c r="AE788" i="3"/>
  <c r="AE743" i="4"/>
  <c r="Y743" i="4"/>
  <c r="AE691" i="4"/>
  <c r="Y691" i="4"/>
  <c r="AE615" i="4"/>
  <c r="Y615" i="4"/>
  <c r="AE598" i="4"/>
  <c r="Y598" i="4"/>
  <c r="Y532" i="4"/>
  <c r="AE532" i="4"/>
  <c r="AE471" i="4"/>
  <c r="Y471" i="4"/>
  <c r="AE754" i="3"/>
  <c r="Y754" i="3"/>
  <c r="Y609" i="3"/>
  <c r="AE609" i="3"/>
  <c r="Y595" i="3"/>
  <c r="AE595" i="3"/>
  <c r="AE524" i="3"/>
  <c r="Y524" i="3"/>
  <c r="Y483" i="3"/>
  <c r="AE483" i="3"/>
  <c r="Y715" i="3"/>
  <c r="AE715" i="3"/>
  <c r="Y620" i="3"/>
  <c r="AE620" i="3"/>
  <c r="AE516" i="3"/>
  <c r="Y516" i="3"/>
  <c r="AE771" i="3"/>
  <c r="Y771" i="3"/>
  <c r="AE612" i="3"/>
  <c r="Y612" i="3"/>
  <c r="AE540" i="3"/>
  <c r="Y540" i="3"/>
  <c r="AE724" i="3"/>
  <c r="Y724" i="3"/>
  <c r="AE655" i="3"/>
  <c r="Y655" i="3"/>
  <c r="AE514" i="3"/>
  <c r="Y514" i="3"/>
  <c r="Y729" i="3"/>
  <c r="AE729" i="3"/>
  <c r="Y598" i="3"/>
  <c r="AE598" i="3"/>
  <c r="Y398" i="3"/>
  <c r="AE398" i="3"/>
  <c r="AE701" i="3"/>
  <c r="Y701" i="3"/>
  <c r="AE703" i="3"/>
  <c r="Y703" i="3"/>
  <c r="AE684" i="3"/>
  <c r="Y684" i="3"/>
  <c r="AE553" i="3"/>
  <c r="Y553" i="3"/>
  <c r="Y498" i="3"/>
  <c r="AE498" i="3"/>
  <c r="Y444" i="3"/>
  <c r="AE444" i="3"/>
  <c r="Y468" i="3"/>
  <c r="AE468" i="3"/>
  <c r="Y740" i="4"/>
  <c r="AE740" i="4"/>
  <c r="Y686" i="4"/>
  <c r="AE686" i="4"/>
  <c r="AE618" i="4"/>
  <c r="Y618" i="4"/>
  <c r="AE568" i="4"/>
  <c r="Y568" i="4"/>
  <c r="Y486" i="4"/>
  <c r="AE486" i="4"/>
  <c r="AE427" i="4"/>
  <c r="Y427" i="4"/>
  <c r="AE767" i="3"/>
  <c r="Y767" i="3"/>
  <c r="AE766" i="3"/>
  <c r="Y766" i="3"/>
  <c r="AE623" i="3"/>
  <c r="Y623" i="3"/>
  <c r="AE613" i="3"/>
  <c r="Y613" i="3"/>
  <c r="Y564" i="3"/>
  <c r="AE564" i="3"/>
  <c r="AE395" i="3"/>
  <c r="Y395" i="3"/>
  <c r="Y503" i="3"/>
  <c r="AE503" i="3"/>
  <c r="AE417" i="3"/>
  <c r="Y417" i="3"/>
  <c r="J15" i="2"/>
  <c r="P15" i="2" s="1"/>
  <c r="AE699" i="4"/>
  <c r="Y699" i="4"/>
  <c r="AE392" i="2"/>
  <c r="Y392" i="2"/>
  <c r="Y386" i="2"/>
  <c r="AE386" i="2"/>
  <c r="Y521" i="2"/>
  <c r="AE521" i="2"/>
  <c r="AE516" i="2"/>
  <c r="Y516" i="2"/>
  <c r="AE784" i="2"/>
  <c r="Y784" i="2"/>
  <c r="AE702" i="4"/>
  <c r="Y702" i="4"/>
  <c r="AE776" i="4"/>
  <c r="Y776" i="4"/>
  <c r="Y769" i="3"/>
  <c r="AE769" i="3"/>
  <c r="AE593" i="3"/>
  <c r="Y593" i="3"/>
  <c r="Y466" i="3"/>
  <c r="AE466" i="3"/>
  <c r="Y457" i="2"/>
  <c r="AE457" i="2"/>
  <c r="AE569" i="2"/>
  <c r="Y569" i="2"/>
  <c r="AE739" i="2"/>
  <c r="Y739" i="2"/>
  <c r="Y768" i="4"/>
  <c r="AE768" i="4"/>
  <c r="Y709" i="4"/>
  <c r="AE709" i="4"/>
  <c r="AE748" i="3"/>
  <c r="Y748" i="3"/>
  <c r="Y759" i="3"/>
  <c r="AE759" i="3"/>
  <c r="AE615" i="3"/>
  <c r="Y615" i="3"/>
  <c r="AE669" i="3"/>
  <c r="Y669" i="3"/>
  <c r="Y435" i="3"/>
  <c r="AE435" i="3"/>
  <c r="Y761" i="3"/>
  <c r="AE761" i="3"/>
  <c r="Y554" i="3"/>
  <c r="AE554" i="3"/>
  <c r="Y730" i="4"/>
  <c r="AE730" i="4"/>
  <c r="Y388" i="2"/>
  <c r="AE388" i="2"/>
  <c r="Y496" i="2"/>
  <c r="AE496" i="2"/>
  <c r="Y633" i="2"/>
  <c r="AE633" i="2"/>
  <c r="Y592" i="2"/>
  <c r="AE592" i="2"/>
  <c r="AE543" i="2"/>
  <c r="Y543" i="2"/>
  <c r="AE688" i="2"/>
  <c r="Y688" i="2"/>
  <c r="Y474" i="2"/>
  <c r="AE474" i="2"/>
  <c r="Y467" i="2"/>
  <c r="AE467" i="2"/>
  <c r="Y628" i="2"/>
  <c r="AE628" i="2"/>
  <c r="Y595" i="2"/>
  <c r="AE595" i="2"/>
  <c r="AE530" i="2"/>
  <c r="Y530" i="2"/>
  <c r="Y742" i="2"/>
  <c r="AE742" i="2"/>
  <c r="AE735" i="2"/>
  <c r="Y735" i="2"/>
  <c r="AE434" i="2"/>
  <c r="Y434" i="2"/>
  <c r="Y470" i="2"/>
  <c r="AE470" i="2"/>
  <c r="AE461" i="2"/>
  <c r="Y461" i="2"/>
  <c r="Y590" i="2"/>
  <c r="AE590" i="2"/>
  <c r="Y517" i="2"/>
  <c r="AE517" i="2"/>
  <c r="AE692" i="2"/>
  <c r="Y692" i="2"/>
  <c r="Y725" i="2"/>
  <c r="AE725" i="2"/>
  <c r="AE481" i="2"/>
  <c r="Y481" i="2"/>
  <c r="AE456" i="2"/>
  <c r="Y456" i="2"/>
  <c r="AE593" i="2"/>
  <c r="Y593" i="2"/>
  <c r="Y552" i="2"/>
  <c r="AE552" i="2"/>
  <c r="Y678" i="2"/>
  <c r="AE678" i="2"/>
  <c r="Y763" i="2"/>
  <c r="AE763" i="2"/>
  <c r="AE417" i="2"/>
  <c r="Y417" i="2"/>
  <c r="AE491" i="2"/>
  <c r="Y491" i="2"/>
  <c r="Y652" i="2"/>
  <c r="AE652" i="2"/>
  <c r="Y619" i="2"/>
  <c r="AE619" i="2"/>
  <c r="AE554" i="2"/>
  <c r="Y554" i="2"/>
  <c r="AE766" i="2"/>
  <c r="Y766" i="2"/>
  <c r="AE759" i="2"/>
  <c r="Y759" i="2"/>
  <c r="AE423" i="2"/>
  <c r="Y423" i="2"/>
  <c r="Y673" i="2"/>
  <c r="AE673" i="2"/>
  <c r="Y632" i="2"/>
  <c r="AE632" i="2"/>
  <c r="Y583" i="2"/>
  <c r="AE583" i="2"/>
  <c r="Y728" i="2"/>
  <c r="AE728" i="2"/>
  <c r="Y500" i="2"/>
  <c r="AE500" i="2"/>
  <c r="Y443" i="2"/>
  <c r="AE443" i="2"/>
  <c r="AE604" i="2"/>
  <c r="Y604" i="2"/>
  <c r="AE571" i="2"/>
  <c r="Y571" i="2"/>
  <c r="AE748" i="2"/>
  <c r="Y748" i="2"/>
  <c r="AE718" i="2"/>
  <c r="Y718" i="2"/>
  <c r="AE711" i="2"/>
  <c r="Y711" i="2"/>
  <c r="Y439" i="2"/>
  <c r="AE439" i="2"/>
  <c r="Y387" i="2"/>
  <c r="AE387" i="2"/>
  <c r="Y716" i="2"/>
  <c r="AE716" i="2"/>
  <c r="AE648" i="2"/>
  <c r="Y648" i="2"/>
  <c r="Y599" i="2"/>
  <c r="AE599" i="2"/>
  <c r="AE701" i="2"/>
  <c r="Y701" i="2"/>
  <c r="Y778" i="3"/>
  <c r="AE778" i="3"/>
  <c r="Y654" i="3"/>
  <c r="AE654" i="3"/>
  <c r="Y541" i="3"/>
  <c r="AE541" i="3"/>
  <c r="AE738" i="4"/>
  <c r="Y738" i="4"/>
  <c r="AE662" i="4"/>
  <c r="Y662" i="4"/>
  <c r="Y645" i="4"/>
  <c r="AE645" i="4"/>
  <c r="AE543" i="4"/>
  <c r="Y543" i="4"/>
  <c r="AE505" i="4"/>
  <c r="Y505" i="4"/>
  <c r="AE713" i="3"/>
  <c r="Y713" i="3"/>
  <c r="Y628" i="3"/>
  <c r="AE628" i="3"/>
  <c r="Y664" i="3"/>
  <c r="AE664" i="3"/>
  <c r="Y594" i="3"/>
  <c r="AE594" i="3"/>
  <c r="Y414" i="3"/>
  <c r="AE414" i="3"/>
  <c r="Y426" i="3"/>
  <c r="AE426" i="3"/>
  <c r="AE717" i="3"/>
  <c r="Y717" i="3"/>
  <c r="Y706" i="3"/>
  <c r="AE706" i="3"/>
  <c r="Y479" i="3"/>
  <c r="AE479" i="3"/>
  <c r="AE716" i="3"/>
  <c r="Y716" i="3"/>
  <c r="Y700" i="3"/>
  <c r="AE700" i="3"/>
  <c r="AE506" i="3"/>
  <c r="Y506" i="3"/>
  <c r="Y753" i="3"/>
  <c r="AE753" i="3"/>
  <c r="AE634" i="3"/>
  <c r="Y634" i="3"/>
  <c r="Y588" i="3"/>
  <c r="AE588" i="3"/>
  <c r="Y730" i="3"/>
  <c r="AE730" i="3"/>
  <c r="AE561" i="3"/>
  <c r="Y561" i="3"/>
  <c r="Y685" i="4"/>
  <c r="AE728" i="3"/>
  <c r="Y728" i="3"/>
  <c r="Y651" i="3"/>
  <c r="AE651" i="3"/>
  <c r="AE618" i="3"/>
  <c r="Y618" i="3"/>
  <c r="Y575" i="3"/>
  <c r="AE575" i="3"/>
  <c r="Y509" i="3"/>
  <c r="AE509" i="3"/>
  <c r="AE377" i="3"/>
  <c r="Y377" i="3"/>
  <c r="AE402" i="3"/>
  <c r="Y402" i="3"/>
  <c r="Y515" i="3"/>
  <c r="AE736" i="4"/>
  <c r="Y736" i="4"/>
  <c r="Y673" i="4"/>
  <c r="AE673" i="4"/>
  <c r="AE640" i="4"/>
  <c r="Y640" i="4"/>
  <c r="AE546" i="4"/>
  <c r="Y546" i="4"/>
  <c r="AE508" i="4"/>
  <c r="Y508" i="4"/>
  <c r="AE685" i="3"/>
  <c r="Y685" i="3"/>
  <c r="Y687" i="3"/>
  <c r="AE687" i="3"/>
  <c r="AE666" i="3"/>
  <c r="Y666" i="3"/>
  <c r="Y537" i="3"/>
  <c r="AE537" i="3"/>
  <c r="AE482" i="3"/>
  <c r="Y482" i="3"/>
  <c r="Y428" i="3"/>
  <c r="AE428" i="3"/>
  <c r="Y453" i="3"/>
  <c r="AE453" i="3"/>
  <c r="Y726" i="3"/>
  <c r="AE726" i="3"/>
  <c r="Y474" i="3"/>
  <c r="AE474" i="3"/>
  <c r="Y447" i="3"/>
  <c r="AE447" i="3"/>
  <c r="Y373" i="3"/>
  <c r="AE373" i="3"/>
  <c r="AE380" i="3"/>
  <c r="Y380" i="3"/>
  <c r="AE505" i="3"/>
  <c r="Y505" i="3"/>
  <c r="Y629" i="2"/>
  <c r="AE629" i="2"/>
  <c r="AE615" i="2"/>
  <c r="Y615" i="2"/>
  <c r="Y406" i="2"/>
  <c r="AE406" i="2"/>
  <c r="AF786" i="2"/>
  <c r="AB785" i="2"/>
  <c r="AE711" i="4"/>
  <c r="Y711" i="4"/>
  <c r="AE734" i="4"/>
  <c r="Y734" i="4"/>
  <c r="AE678" i="4"/>
  <c r="Y678" i="4"/>
  <c r="Y749" i="3"/>
  <c r="AE749" i="3"/>
  <c r="AE770" i="3"/>
  <c r="Y770" i="3"/>
  <c r="AE658" i="3"/>
  <c r="Y658" i="3"/>
  <c r="AE535" i="3"/>
  <c r="Y535" i="3"/>
  <c r="AE576" i="3"/>
  <c r="Y576" i="3"/>
  <c r="AE379" i="3"/>
  <c r="Y379" i="3"/>
  <c r="AE779" i="4"/>
  <c r="Y779" i="4"/>
  <c r="AE718" i="4"/>
  <c r="Y718" i="4"/>
  <c r="Y442" i="2"/>
  <c r="AE442" i="2"/>
  <c r="Y447" i="2"/>
  <c r="AE447" i="2"/>
  <c r="Y395" i="2"/>
  <c r="AE395" i="2"/>
  <c r="Y780" i="2"/>
  <c r="AE780" i="2"/>
  <c r="Y656" i="2"/>
  <c r="AE656" i="2"/>
  <c r="AE607" i="2"/>
  <c r="Y607" i="2"/>
  <c r="AE752" i="2"/>
  <c r="Y752" i="2"/>
  <c r="AE398" i="2"/>
  <c r="Y398" i="2"/>
  <c r="AE513" i="2"/>
  <c r="Y513" i="2"/>
  <c r="AE659" i="2"/>
  <c r="Y659" i="2"/>
  <c r="Y594" i="2"/>
  <c r="AE594" i="2"/>
  <c r="AE683" i="2"/>
  <c r="Y683" i="2"/>
  <c r="AE401" i="2"/>
  <c r="Y401" i="2"/>
  <c r="AE506" i="2"/>
  <c r="Y506" i="2"/>
  <c r="Y654" i="2"/>
  <c r="AE654" i="2"/>
  <c r="AE581" i="2"/>
  <c r="Y581" i="2"/>
  <c r="AE729" i="2"/>
  <c r="Y729" i="2"/>
  <c r="AE714" i="2"/>
  <c r="Y714" i="2"/>
  <c r="AE412" i="2"/>
  <c r="Y412" i="2"/>
  <c r="Y657" i="2"/>
  <c r="AE657" i="2"/>
  <c r="Y616" i="2"/>
  <c r="AE616" i="2"/>
  <c r="Y567" i="2"/>
  <c r="AE567" i="2"/>
  <c r="Y712" i="2"/>
  <c r="AE712" i="2"/>
  <c r="AE425" i="2"/>
  <c r="Y425" i="2"/>
  <c r="AE397" i="2"/>
  <c r="Y397" i="2"/>
  <c r="Y537" i="2"/>
  <c r="AE537" i="2"/>
  <c r="AE708" i="2"/>
  <c r="Y708" i="2"/>
  <c r="Y618" i="2"/>
  <c r="AE618" i="2"/>
  <c r="AE707" i="2"/>
  <c r="Y707" i="2"/>
  <c r="AE487" i="2"/>
  <c r="Y487" i="2"/>
  <c r="Y430" i="2"/>
  <c r="AE430" i="2"/>
  <c r="AE418" i="2"/>
  <c r="Y418" i="2"/>
  <c r="Y550" i="2"/>
  <c r="AE550" i="2"/>
  <c r="Y679" i="2"/>
  <c r="AE679" i="2"/>
  <c r="Y647" i="2"/>
  <c r="AE647" i="2"/>
  <c r="AE685" i="2"/>
  <c r="Y685" i="2"/>
  <c r="Y507" i="2"/>
  <c r="AE507" i="2"/>
  <c r="AE668" i="2"/>
  <c r="Y668" i="2"/>
  <c r="AE635" i="2"/>
  <c r="Y635" i="2"/>
  <c r="Y570" i="2"/>
  <c r="AE570" i="2"/>
  <c r="Y782" i="2"/>
  <c r="AE782" i="2"/>
  <c r="Y775" i="2"/>
  <c r="AE775" i="2"/>
  <c r="AE503" i="2"/>
  <c r="Y503" i="2"/>
  <c r="Y446" i="2"/>
  <c r="AE446" i="2"/>
  <c r="Y437" i="2"/>
  <c r="AE437" i="2"/>
  <c r="Y566" i="2"/>
  <c r="AE566" i="2"/>
  <c r="AE687" i="2"/>
  <c r="Y687" i="2"/>
  <c r="Y663" i="2"/>
  <c r="AE663" i="2"/>
  <c r="Y765" i="2"/>
  <c r="AE765" i="2"/>
  <c r="AE704" i="3"/>
  <c r="Y704" i="3"/>
  <c r="AE683" i="3"/>
  <c r="Y683" i="3"/>
  <c r="Y621" i="3"/>
  <c r="AE621" i="3"/>
  <c r="Y434" i="3"/>
  <c r="AE434" i="3"/>
  <c r="Y723" i="4"/>
  <c r="AE723" i="4"/>
  <c r="AE696" i="4"/>
  <c r="Y696" i="4"/>
  <c r="Y653" i="4"/>
  <c r="AE653" i="4"/>
  <c r="Y522" i="4"/>
  <c r="AE522" i="4"/>
  <c r="Y540" i="4"/>
  <c r="AE540" i="4"/>
  <c r="AE441" i="4"/>
  <c r="Y441" i="4"/>
  <c r="Y723" i="3"/>
  <c r="AE723" i="3"/>
  <c r="AE744" i="3"/>
  <c r="Y744" i="3"/>
  <c r="AE663" i="3"/>
  <c r="Y663" i="3"/>
  <c r="AE550" i="3"/>
  <c r="Y550" i="3"/>
  <c r="Y487" i="3"/>
  <c r="AE487" i="3"/>
  <c r="Y430" i="3"/>
  <c r="AE430" i="3"/>
  <c r="AE688" i="3"/>
  <c r="Y688" i="3"/>
  <c r="Y589" i="3"/>
  <c r="AE589" i="3"/>
  <c r="AE525" i="3"/>
  <c r="Y525" i="3"/>
  <c r="AE418" i="3"/>
  <c r="Y418" i="3"/>
  <c r="Y746" i="3"/>
  <c r="AE746" i="3"/>
  <c r="AE640" i="3"/>
  <c r="Y640" i="3"/>
  <c r="AE488" i="3"/>
  <c r="Y488" i="3"/>
  <c r="Y718" i="3"/>
  <c r="AE718" i="3"/>
  <c r="AE672" i="3"/>
  <c r="Y672" i="3"/>
  <c r="AE548" i="3"/>
  <c r="Y548" i="3"/>
  <c r="Y413" i="3"/>
  <c r="AE413" i="3"/>
  <c r="AE659" i="3"/>
  <c r="Y659" i="3"/>
  <c r="AE508" i="3"/>
  <c r="Y508" i="3"/>
  <c r="Y410" i="3"/>
  <c r="AE410" i="3"/>
  <c r="AE407" i="3"/>
  <c r="Y407" i="3"/>
  <c r="Y710" i="4"/>
  <c r="Y782" i="3"/>
  <c r="AE782" i="3"/>
  <c r="Y682" i="3"/>
  <c r="AE682" i="3"/>
  <c r="AE573" i="3"/>
  <c r="Y573" i="3"/>
  <c r="Y502" i="3"/>
  <c r="AE502" i="3"/>
  <c r="AE543" i="3"/>
  <c r="Y543" i="3"/>
  <c r="AE729" i="4"/>
  <c r="Y729" i="4"/>
  <c r="Y668" i="4"/>
  <c r="AE668" i="4"/>
  <c r="Y619" i="4"/>
  <c r="AE619" i="4"/>
  <c r="AE525" i="4"/>
  <c r="Y525" i="4"/>
  <c r="AE484" i="4"/>
  <c r="Y484" i="4"/>
  <c r="Y714" i="3"/>
  <c r="AE714" i="3"/>
  <c r="Y635" i="3"/>
  <c r="AE635" i="3"/>
  <c r="AE602" i="3"/>
  <c r="Y602" i="3"/>
  <c r="AE580" i="3"/>
  <c r="Y580" i="3"/>
  <c r="Y493" i="3"/>
  <c r="AE493" i="3"/>
  <c r="Y386" i="3"/>
  <c r="AE386" i="3"/>
  <c r="AE392" i="3"/>
  <c r="Y392" i="3"/>
  <c r="Y566" i="3"/>
  <c r="AE566" i="3"/>
  <c r="AE485" i="3"/>
  <c r="Y485" i="3"/>
  <c r="AE388" i="3"/>
  <c r="Y388" i="3"/>
  <c r="Y384" i="3"/>
  <c r="AE384" i="3"/>
  <c r="Y394" i="3"/>
  <c r="AE558" i="3"/>
  <c r="Y558" i="3"/>
  <c r="U787" i="2"/>
  <c r="V786" i="2"/>
  <c r="Y511" i="2"/>
  <c r="AE511" i="2"/>
  <c r="AE445" i="2"/>
  <c r="Y445" i="2"/>
  <c r="Y706" i="2"/>
  <c r="AE706" i="2"/>
  <c r="AE709" i="2"/>
  <c r="Y709" i="2"/>
  <c r="AE465" i="2"/>
  <c r="Y465" i="2"/>
  <c r="AE577" i="2"/>
  <c r="Y577" i="2"/>
  <c r="AE658" i="2"/>
  <c r="Y658" i="2"/>
  <c r="AE468" i="2"/>
  <c r="Y468" i="2"/>
  <c r="AE572" i="2"/>
  <c r="Y572" i="2"/>
  <c r="AE645" i="2"/>
  <c r="Y645" i="2"/>
  <c r="Y686" i="2"/>
  <c r="AE686" i="2"/>
  <c r="Y778" i="2"/>
  <c r="AE778" i="2"/>
  <c r="AE419" i="2"/>
  <c r="Y402" i="2"/>
  <c r="AE402" i="2"/>
  <c r="AE534" i="2"/>
  <c r="Y534" i="2"/>
  <c r="Y674" i="2"/>
  <c r="AE674" i="2"/>
  <c r="AE631" i="2"/>
  <c r="Y631" i="2"/>
  <c r="Y776" i="2"/>
  <c r="AE776" i="2"/>
  <c r="AE489" i="2"/>
  <c r="Y489" i="2"/>
  <c r="AE464" i="2"/>
  <c r="Y464" i="2"/>
  <c r="Y601" i="2"/>
  <c r="AE601" i="2"/>
  <c r="Y560" i="2"/>
  <c r="AE560" i="2"/>
  <c r="AE724" i="2"/>
  <c r="Y724" i="2"/>
  <c r="AE771" i="2"/>
  <c r="Y771" i="2"/>
  <c r="AE494" i="2"/>
  <c r="Y494" i="2"/>
  <c r="AE485" i="2"/>
  <c r="Y485" i="2"/>
  <c r="Y614" i="2"/>
  <c r="AE614" i="2"/>
  <c r="Y541" i="2"/>
  <c r="AE541" i="2"/>
  <c r="Y689" i="2"/>
  <c r="AE689" i="2"/>
  <c r="AE749" i="2"/>
  <c r="Y749" i="2"/>
  <c r="AE441" i="2"/>
  <c r="Y441" i="2"/>
  <c r="AE413" i="2"/>
  <c r="Y413" i="2"/>
  <c r="Y553" i="2"/>
  <c r="AE553" i="2"/>
  <c r="Y512" i="2"/>
  <c r="AE512" i="2"/>
  <c r="AE634" i="2"/>
  <c r="Y634" i="2"/>
  <c r="AE723" i="2"/>
  <c r="Y723" i="2"/>
  <c r="AE415" i="2"/>
  <c r="Y415" i="2"/>
  <c r="Y510" i="2"/>
  <c r="AE510" i="2"/>
  <c r="Y501" i="2"/>
  <c r="AE501" i="2"/>
  <c r="AE630" i="2"/>
  <c r="Y630" i="2"/>
  <c r="Y557" i="2"/>
  <c r="AE557" i="2"/>
  <c r="Y705" i="2"/>
  <c r="AE705" i="2"/>
  <c r="Y754" i="2"/>
  <c r="AE754" i="2"/>
  <c r="Y743" i="3"/>
  <c r="AE743" i="3"/>
  <c r="Y617" i="3"/>
  <c r="AE617" i="3"/>
  <c r="Y738" i="3"/>
  <c r="AE738" i="3"/>
  <c r="AE370" i="3"/>
  <c r="Y370" i="3"/>
  <c r="J15" i="4"/>
  <c r="Y758" i="4"/>
  <c r="AE758" i="4"/>
  <c r="AE687" i="4"/>
  <c r="Y687" i="4"/>
  <c r="AE601" i="4"/>
  <c r="Y601" i="4"/>
  <c r="Y544" i="4"/>
  <c r="AE544" i="4"/>
  <c r="Y458" i="4"/>
  <c r="AE458" i="4"/>
  <c r="Y428" i="4"/>
  <c r="AE428" i="4"/>
  <c r="AE732" i="3"/>
  <c r="Y732" i="3"/>
  <c r="Y734" i="3"/>
  <c r="AE734" i="3"/>
  <c r="Y777" i="3"/>
  <c r="AE777" i="3"/>
  <c r="Y577" i="3"/>
  <c r="AE577" i="3"/>
  <c r="AE522" i="3"/>
  <c r="Y522" i="3"/>
  <c r="Y371" i="3"/>
  <c r="AE371" i="3"/>
  <c r="AE736" i="3"/>
  <c r="Y736" i="3"/>
  <c r="Y560" i="3"/>
  <c r="AE560" i="3"/>
  <c r="Y496" i="3"/>
  <c r="AE496" i="3"/>
  <c r="AE707" i="3"/>
  <c r="Y707" i="3"/>
  <c r="AE579" i="3"/>
  <c r="Y579" i="3"/>
  <c r="AE467" i="3"/>
  <c r="Y467" i="3"/>
  <c r="Y767" i="4"/>
  <c r="Y721" i="4"/>
  <c r="Y695" i="4"/>
  <c r="Y783" i="3"/>
  <c r="AE783" i="3"/>
  <c r="Y587" i="3"/>
  <c r="AE587" i="3"/>
  <c r="AE406" i="3"/>
  <c r="Y406" i="3"/>
  <c r="Y630" i="3"/>
  <c r="AE630" i="3"/>
  <c r="AE471" i="3"/>
  <c r="Y471" i="3"/>
  <c r="Y405" i="3"/>
  <c r="AE405" i="3"/>
  <c r="Y404" i="3"/>
  <c r="Y521" i="4"/>
  <c r="AF787" i="3"/>
  <c r="AB786" i="3"/>
  <c r="Y699" i="3"/>
  <c r="AE699" i="3"/>
  <c r="Y622" i="3"/>
  <c r="AE622" i="3"/>
  <c r="AE608" i="3"/>
  <c r="Y608" i="3"/>
  <c r="AE538" i="3"/>
  <c r="Y538" i="3"/>
  <c r="Y480" i="3"/>
  <c r="AE480" i="3"/>
  <c r="AE412" i="3"/>
  <c r="Y412" i="3"/>
  <c r="AE464" i="3"/>
  <c r="Y464" i="3"/>
  <c r="Y542" i="4"/>
  <c r="Y760" i="4"/>
  <c r="AE760" i="4"/>
  <c r="Y698" i="4"/>
  <c r="AE698" i="4"/>
  <c r="AE604" i="4"/>
  <c r="Y604" i="4"/>
  <c r="AE555" i="4"/>
  <c r="Y555" i="4"/>
  <c r="AE461" i="4"/>
  <c r="Y461" i="4"/>
  <c r="AE439" i="4"/>
  <c r="Y439" i="4"/>
  <c r="Y757" i="3"/>
  <c r="AE757" i="3"/>
  <c r="Y670" i="3"/>
  <c r="AE670" i="3"/>
  <c r="AE557" i="3"/>
  <c r="Y557" i="3"/>
  <c r="AE486" i="3"/>
  <c r="Y486" i="3"/>
  <c r="AE528" i="3"/>
  <c r="Y528" i="3"/>
  <c r="AE455" i="3"/>
  <c r="Y455" i="3"/>
  <c r="Y559" i="3"/>
  <c r="AE559" i="3"/>
  <c r="AE520" i="3"/>
  <c r="Y520" i="3"/>
  <c r="Y446" i="3"/>
  <c r="AE446" i="3"/>
  <c r="Y686" i="3"/>
  <c r="AE686" i="3"/>
  <c r="AE432" i="3"/>
  <c r="Y432" i="3"/>
  <c r="Y376" i="3"/>
  <c r="Y785" i="3"/>
  <c r="AE785" i="3"/>
  <c r="AE454" i="2"/>
  <c r="Y454" i="2"/>
  <c r="Y574" i="2"/>
  <c r="AE574" i="2"/>
  <c r="Y671" i="2"/>
  <c r="AE671" i="2"/>
  <c r="Y440" i="2"/>
  <c r="AE440" i="2"/>
  <c r="Y536" i="2"/>
  <c r="AE536" i="2"/>
  <c r="AE747" i="2"/>
  <c r="Y747" i="2"/>
  <c r="Y408" i="2"/>
  <c r="AE408" i="2"/>
  <c r="AE539" i="2"/>
  <c r="Y539" i="2"/>
  <c r="AE471" i="2"/>
  <c r="Y471" i="2"/>
  <c r="Y719" i="4"/>
  <c r="AE719" i="4"/>
  <c r="AE712" i="3"/>
  <c r="Y712" i="3"/>
  <c r="AE662" i="3"/>
  <c r="Y662" i="3"/>
  <c r="Y549" i="3"/>
  <c r="AE549" i="3"/>
  <c r="Y556" i="3"/>
  <c r="AE556" i="3"/>
  <c r="AE439" i="3"/>
  <c r="Y439" i="3"/>
  <c r="Y757" i="4"/>
  <c r="AE757" i="4"/>
  <c r="Y707" i="4"/>
  <c r="AE707" i="4"/>
  <c r="AE426" i="2"/>
  <c r="Y426" i="2"/>
  <c r="Y385" i="2"/>
  <c r="AE385" i="2"/>
  <c r="AE509" i="2"/>
  <c r="Y509" i="2"/>
  <c r="AE638" i="2"/>
  <c r="Y638" i="2"/>
  <c r="Y565" i="2"/>
  <c r="AE565" i="2"/>
  <c r="Y713" i="2"/>
  <c r="AE713" i="2"/>
  <c r="Y773" i="2"/>
  <c r="AE773" i="2"/>
  <c r="AE450" i="2"/>
  <c r="Y450" i="2"/>
  <c r="AE396" i="2"/>
  <c r="Y396" i="2"/>
  <c r="Y504" i="2"/>
  <c r="AE504" i="2"/>
  <c r="AE641" i="2"/>
  <c r="Y641" i="2"/>
  <c r="Y600" i="2"/>
  <c r="AE600" i="2"/>
  <c r="Y551" i="2"/>
  <c r="AE551" i="2"/>
  <c r="AE696" i="2"/>
  <c r="Y696" i="2"/>
  <c r="Y475" i="2"/>
  <c r="AE475" i="2"/>
  <c r="AE636" i="2"/>
  <c r="Y636" i="2"/>
  <c r="AE603" i="2"/>
  <c r="Y603" i="2"/>
  <c r="AE538" i="2"/>
  <c r="Y538" i="2"/>
  <c r="AE750" i="2"/>
  <c r="Y750" i="2"/>
  <c r="AE743" i="2"/>
  <c r="Y743" i="2"/>
  <c r="Y478" i="2"/>
  <c r="AE478" i="2"/>
  <c r="AE469" i="2"/>
  <c r="Y469" i="2"/>
  <c r="AE598" i="2"/>
  <c r="Y598" i="2"/>
  <c r="Y525" i="2"/>
  <c r="AE525" i="2"/>
  <c r="Y764" i="2"/>
  <c r="AE764" i="2"/>
  <c r="Y733" i="2"/>
  <c r="AE733" i="2"/>
  <c r="Y665" i="2"/>
  <c r="AE665" i="2"/>
  <c r="Y624" i="2"/>
  <c r="AE624" i="2"/>
  <c r="AE575" i="2"/>
  <c r="Y575" i="2"/>
  <c r="Y720" i="2"/>
  <c r="AE720" i="2"/>
  <c r="AE428" i="2"/>
  <c r="Y428" i="2"/>
  <c r="Y532" i="2"/>
  <c r="AE532" i="2"/>
  <c r="AE698" i="2"/>
  <c r="Y698" i="2"/>
  <c r="AE605" i="2"/>
  <c r="Y605" i="2"/>
  <c r="Y753" i="2"/>
  <c r="AE753" i="2"/>
  <c r="AE738" i="2"/>
  <c r="Y738" i="2"/>
  <c r="AE505" i="2"/>
  <c r="Y505" i="2"/>
  <c r="AE480" i="2"/>
  <c r="Y480" i="2"/>
  <c r="AE617" i="2"/>
  <c r="Y617" i="2"/>
  <c r="Y576" i="2"/>
  <c r="AE576" i="2"/>
  <c r="Y527" i="2"/>
  <c r="AE527" i="2"/>
  <c r="AE482" i="2"/>
  <c r="Y482" i="2"/>
  <c r="AE444" i="2"/>
  <c r="Y444" i="2"/>
  <c r="AE384" i="2"/>
  <c r="Y384" i="2"/>
  <c r="Y548" i="2"/>
  <c r="AE548" i="2"/>
  <c r="AE515" i="2"/>
  <c r="Y515" i="2"/>
  <c r="Y621" i="2"/>
  <c r="AE621" i="2"/>
  <c r="Y769" i="2"/>
  <c r="AE769" i="2"/>
  <c r="Y719" i="2"/>
  <c r="AE719" i="2"/>
  <c r="AE719" i="3"/>
  <c r="Y719" i="3"/>
  <c r="Y636" i="3"/>
  <c r="AE636" i="3"/>
  <c r="AE637" i="3"/>
  <c r="Y637" i="3"/>
  <c r="Y724" i="4"/>
  <c r="AE724" i="4"/>
  <c r="AE674" i="4"/>
  <c r="Y674" i="4"/>
  <c r="Y580" i="4"/>
  <c r="AE580" i="4"/>
  <c r="AE531" i="4"/>
  <c r="Y531" i="4"/>
  <c r="AE437" i="4"/>
  <c r="Y437" i="4"/>
  <c r="AE735" i="3"/>
  <c r="Y735" i="3"/>
  <c r="AE675" i="3"/>
  <c r="Y675" i="3"/>
  <c r="AE642" i="3"/>
  <c r="Y642" i="3"/>
  <c r="Y599" i="3"/>
  <c r="AE599" i="3"/>
  <c r="AE586" i="3"/>
  <c r="Y586" i="3"/>
  <c r="Y401" i="3"/>
  <c r="AE401" i="3"/>
  <c r="Y429" i="3"/>
  <c r="AE429" i="3"/>
  <c r="AE705" i="3"/>
  <c r="Y705" i="3"/>
  <c r="Y632" i="3"/>
  <c r="AE632" i="3"/>
  <c r="Y475" i="3"/>
  <c r="AE475" i="3"/>
  <c r="Y697" i="3"/>
  <c r="AE697" i="3"/>
  <c r="Y534" i="3"/>
  <c r="AE534" i="3"/>
  <c r="AE452" i="3"/>
  <c r="Y452" i="3"/>
  <c r="Y737" i="3"/>
  <c r="AE737" i="3"/>
  <c r="Y569" i="3"/>
  <c r="AE569" i="3"/>
  <c r="Y460" i="3"/>
  <c r="AE460" i="3"/>
  <c r="AE676" i="3"/>
  <c r="Y676" i="3"/>
  <c r="AE546" i="3"/>
  <c r="Y546" i="3"/>
  <c r="AE419" i="3"/>
  <c r="Y765" i="3"/>
  <c r="AE765" i="3"/>
  <c r="Y459" i="3"/>
  <c r="AE459" i="3"/>
  <c r="Y737" i="4"/>
  <c r="Y661" i="4"/>
  <c r="Y722" i="3"/>
  <c r="AE722" i="3"/>
  <c r="Y649" i="3"/>
  <c r="AE649" i="3"/>
  <c r="AE544" i="3"/>
  <c r="Y544" i="3"/>
  <c r="AE473" i="3"/>
  <c r="Y473" i="3"/>
  <c r="Y523" i="3"/>
  <c r="AE523" i="3"/>
  <c r="Y397" i="3"/>
  <c r="AE397" i="3"/>
  <c r="Y756" i="4"/>
  <c r="Y677" i="4"/>
  <c r="Y693" i="3"/>
  <c r="Y726" i="4"/>
  <c r="AE726" i="4"/>
  <c r="Y669" i="4"/>
  <c r="AE669" i="4"/>
  <c r="Y583" i="4"/>
  <c r="AE583" i="4"/>
  <c r="Y534" i="4"/>
  <c r="AE534" i="4"/>
  <c r="Y448" i="4"/>
  <c r="AE448" i="4"/>
  <c r="Y434" i="4"/>
  <c r="AE434" i="4"/>
  <c r="AE786" i="3"/>
  <c r="Y786" i="3"/>
  <c r="AE606" i="3"/>
  <c r="Y606" i="3"/>
  <c r="Y592" i="3"/>
  <c r="AE592" i="3"/>
  <c r="AE521" i="3"/>
  <c r="Y521" i="3"/>
  <c r="AE605" i="3"/>
  <c r="Y605" i="3"/>
  <c r="AE396" i="3"/>
  <c r="Y396" i="3"/>
  <c r="AE448" i="3"/>
  <c r="Y448" i="3"/>
  <c r="AE478" i="3"/>
  <c r="Y478" i="3"/>
  <c r="Y578" i="3"/>
  <c r="AE578" i="3"/>
  <c r="AE442" i="3"/>
  <c r="Y442" i="3"/>
  <c r="AE408" i="3"/>
  <c r="Y408" i="3"/>
  <c r="AE585" i="3"/>
  <c r="Y585" i="3"/>
  <c r="AE438" i="3"/>
  <c r="Y438" i="3"/>
  <c r="AE661" i="3"/>
  <c r="Y661" i="3"/>
  <c r="AE694" i="4"/>
  <c r="Y694" i="4"/>
  <c r="AE584" i="3"/>
  <c r="Y584" i="3"/>
  <c r="Y556" i="2"/>
  <c r="AE556" i="2"/>
  <c r="Y664" i="2"/>
  <c r="AE664" i="2"/>
  <c r="AE602" i="2"/>
  <c r="Y602" i="2"/>
  <c r="Y737" i="2"/>
  <c r="AE737" i="2"/>
  <c r="Y422" i="2"/>
  <c r="AE422" i="2"/>
  <c r="AE542" i="2"/>
  <c r="Y542" i="2"/>
  <c r="Y484" i="2"/>
  <c r="AE484" i="2"/>
  <c r="Y435" i="2"/>
  <c r="AE435" i="2"/>
  <c r="Y669" i="2"/>
  <c r="AE669" i="2"/>
  <c r="Y703" i="2"/>
  <c r="AE703" i="2"/>
  <c r="Y640" i="2"/>
  <c r="AE640" i="2"/>
  <c r="Y736" i="2"/>
  <c r="AE736" i="2"/>
  <c r="AE508" i="2"/>
  <c r="Y508" i="2"/>
  <c r="Y451" i="2"/>
  <c r="AE451" i="2"/>
  <c r="Y612" i="2"/>
  <c r="AE612" i="2"/>
  <c r="AE579" i="2"/>
  <c r="Y579" i="2"/>
  <c r="Y514" i="2"/>
  <c r="AE514" i="2"/>
  <c r="AE726" i="2"/>
  <c r="Y726" i="2"/>
  <c r="AE783" i="2"/>
  <c r="Y783" i="2"/>
  <c r="Y762" i="3"/>
  <c r="AE762" i="3"/>
  <c r="Y671" i="3"/>
  <c r="AE671" i="3"/>
  <c r="Y470" i="3"/>
  <c r="AE470" i="3"/>
  <c r="Y771" i="4"/>
  <c r="AE771" i="4"/>
  <c r="Y714" i="4"/>
  <c r="AE714" i="4"/>
  <c r="AE616" i="4"/>
  <c r="Y616" i="4"/>
  <c r="Y545" i="4"/>
  <c r="AE545" i="4"/>
  <c r="Y475" i="4"/>
  <c r="AE475" i="4"/>
  <c r="AE760" i="3"/>
  <c r="Y760" i="3"/>
  <c r="AE611" i="3"/>
  <c r="Y611" i="3"/>
  <c r="Y597" i="3"/>
  <c r="AE597" i="3"/>
  <c r="Y526" i="3"/>
  <c r="AE526" i="3"/>
  <c r="Y469" i="3"/>
  <c r="AE469" i="3"/>
  <c r="Y727" i="3"/>
  <c r="AE727" i="3"/>
  <c r="AE542" i="3"/>
  <c r="Y542" i="3"/>
  <c r="AE422" i="3"/>
  <c r="Y422" i="3"/>
  <c r="AE711" i="3"/>
  <c r="Y711" i="3"/>
  <c r="AE583" i="3"/>
  <c r="Y583" i="3"/>
  <c r="U421" i="3"/>
  <c r="V421" i="3" s="1"/>
  <c r="V420" i="3"/>
  <c r="Y419" i="3" s="1"/>
  <c r="AE667" i="3"/>
  <c r="Y667" i="3"/>
  <c r="Y518" i="3"/>
  <c r="AE518" i="3"/>
  <c r="Y780" i="3"/>
  <c r="AE780" i="3"/>
  <c r="AE647" i="3"/>
  <c r="Y647" i="3"/>
  <c r="Y532" i="3"/>
  <c r="AE532" i="3"/>
  <c r="Y701" i="4"/>
  <c r="AE626" i="3"/>
  <c r="Y626" i="3"/>
  <c r="Y763" i="3"/>
  <c r="AE763" i="3"/>
  <c r="Y758" i="3"/>
  <c r="AE758" i="3"/>
  <c r="Y668" i="3"/>
  <c r="AE668" i="3"/>
  <c r="AE571" i="3"/>
  <c r="Y571" i="3"/>
  <c r="AE500" i="3"/>
  <c r="Y500" i="3"/>
  <c r="AE457" i="3"/>
  <c r="Y457" i="3"/>
  <c r="Y614" i="3"/>
  <c r="Y582" i="3"/>
  <c r="Y780" i="4"/>
  <c r="AE780" i="4"/>
  <c r="Y720" i="4"/>
  <c r="AE720" i="4"/>
  <c r="AE638" i="4"/>
  <c r="Y638" i="4"/>
  <c r="AE570" i="4"/>
  <c r="Y570" i="4"/>
  <c r="Y517" i="4"/>
  <c r="AE517" i="4"/>
  <c r="AE470" i="4"/>
  <c r="Y470" i="4"/>
  <c r="Y702" i="3"/>
  <c r="AE702" i="3"/>
  <c r="Y633" i="3"/>
  <c r="AE633" i="3"/>
  <c r="Y690" i="3"/>
  <c r="AE690" i="3"/>
  <c r="Y656" i="3"/>
  <c r="AE656" i="3"/>
  <c r="AE507" i="3"/>
  <c r="Y507" i="3"/>
  <c r="AE381" i="3"/>
  <c r="Y381" i="3"/>
  <c r="Y416" i="3"/>
  <c r="AE416" i="3"/>
  <c r="AE513" i="3"/>
  <c r="Y513" i="3"/>
  <c r="AE499" i="3"/>
  <c r="Y499" i="3"/>
  <c r="AE616" i="3"/>
  <c r="Y616" i="3"/>
  <c r="J15" i="3"/>
  <c r="P15" i="3" s="1"/>
  <c r="Y433" i="3"/>
  <c r="AE433" i="3"/>
  <c r="AE784" i="3"/>
  <c r="Y784" i="3"/>
  <c r="AE452" i="2"/>
  <c r="Y452" i="2"/>
  <c r="AE777" i="2"/>
  <c r="Y777" i="2"/>
  <c r="Y455" i="2"/>
  <c r="AE455" i="2"/>
  <c r="Y760" i="2"/>
  <c r="AE760" i="2"/>
  <c r="Y691" i="2"/>
  <c r="AE691" i="2"/>
  <c r="AE409" i="2"/>
  <c r="Y409" i="2"/>
  <c r="AE589" i="2"/>
  <c r="Y589" i="2"/>
  <c r="AE722" i="2"/>
  <c r="Y722" i="2"/>
  <c r="AE410" i="2"/>
  <c r="Y410" i="2"/>
  <c r="Y677" i="2"/>
  <c r="AE677" i="2"/>
  <c r="Y492" i="2"/>
  <c r="AE492" i="2"/>
  <c r="AE596" i="2"/>
  <c r="Y596" i="2"/>
  <c r="Y563" i="2"/>
  <c r="AE563" i="2"/>
  <c r="Y710" i="2"/>
  <c r="AE710" i="2"/>
  <c r="Y431" i="2"/>
  <c r="AE431" i="2"/>
  <c r="Y700" i="2"/>
  <c r="AE700" i="2"/>
  <c r="AE591" i="2"/>
  <c r="Y591" i="2"/>
  <c r="Y672" i="4"/>
  <c r="AE672" i="4"/>
  <c r="Y708" i="4"/>
  <c r="AE708" i="4"/>
  <c r="AE768" i="3"/>
  <c r="Y768" i="3"/>
  <c r="AE625" i="3"/>
  <c r="Y625" i="3"/>
  <c r="Y653" i="3"/>
  <c r="AE653" i="3"/>
  <c r="AE440" i="3"/>
  <c r="Y440" i="3"/>
  <c r="Y539" i="3"/>
  <c r="AE539" i="3"/>
  <c r="Y742" i="4"/>
  <c r="AE742" i="4"/>
  <c r="Y670" i="4"/>
  <c r="AE670" i="4"/>
  <c r="Y399" i="2"/>
  <c r="AE399" i="2"/>
  <c r="Y459" i="2"/>
  <c r="AE459" i="2"/>
  <c r="AE620" i="2"/>
  <c r="Y620" i="2"/>
  <c r="Y587" i="2"/>
  <c r="AE587" i="2"/>
  <c r="AE522" i="2"/>
  <c r="Y522" i="2"/>
  <c r="AE734" i="2"/>
  <c r="Y734" i="2"/>
  <c r="Y727" i="2"/>
  <c r="AE727" i="2"/>
  <c r="AE462" i="2"/>
  <c r="Y462" i="2"/>
  <c r="Y453" i="2"/>
  <c r="AE453" i="2"/>
  <c r="Y582" i="2"/>
  <c r="AE582" i="2"/>
  <c r="AE772" i="2"/>
  <c r="Y772" i="2"/>
  <c r="Y682" i="2"/>
  <c r="AE682" i="2"/>
  <c r="AE717" i="2"/>
  <c r="Y717" i="2"/>
  <c r="AE473" i="2"/>
  <c r="Y473" i="2"/>
  <c r="AE448" i="2"/>
  <c r="Y448" i="2"/>
  <c r="AE585" i="2"/>
  <c r="Y585" i="2"/>
  <c r="Y544" i="2"/>
  <c r="AE544" i="2"/>
  <c r="Y666" i="2"/>
  <c r="AE666" i="2"/>
  <c r="AE755" i="2"/>
  <c r="Y755" i="2"/>
  <c r="Y476" i="2"/>
  <c r="AE476" i="2"/>
  <c r="AE416" i="2"/>
  <c r="Y416" i="2"/>
  <c r="AE580" i="2"/>
  <c r="Y580" i="2"/>
  <c r="AE547" i="2"/>
  <c r="Y547" i="2"/>
  <c r="Y653" i="2"/>
  <c r="AE653" i="2"/>
  <c r="Y694" i="2"/>
  <c r="AE694" i="2"/>
  <c r="AE751" i="2"/>
  <c r="Y751" i="2"/>
  <c r="U421" i="2"/>
  <c r="V421" i="2" s="1"/>
  <c r="V420" i="2"/>
  <c r="Y419" i="2" s="1"/>
  <c r="Y486" i="2"/>
  <c r="AE486" i="2"/>
  <c r="AE477" i="2"/>
  <c r="Y477" i="2"/>
  <c r="AE606" i="2"/>
  <c r="Y606" i="2"/>
  <c r="AE533" i="2"/>
  <c r="Y533" i="2"/>
  <c r="AE681" i="2"/>
  <c r="Y681" i="2"/>
  <c r="Y741" i="2"/>
  <c r="AE741" i="2"/>
  <c r="AE499" i="2"/>
  <c r="Y499" i="2"/>
  <c r="Y660" i="2"/>
  <c r="AE660" i="2"/>
  <c r="AE627" i="2"/>
  <c r="Y627" i="2"/>
  <c r="Y562" i="2"/>
  <c r="AE562" i="2"/>
  <c r="Y774" i="2"/>
  <c r="AE774" i="2"/>
  <c r="AE767" i="2"/>
  <c r="Y767" i="2"/>
  <c r="AE495" i="2"/>
  <c r="Y495" i="2"/>
  <c r="AE438" i="2"/>
  <c r="Y438" i="2"/>
  <c r="Y429" i="2"/>
  <c r="AE429" i="2"/>
  <c r="Y558" i="2"/>
  <c r="AE558" i="2"/>
  <c r="Y684" i="2"/>
  <c r="AE684" i="2"/>
  <c r="Y655" i="2"/>
  <c r="AE655" i="2"/>
  <c r="Y693" i="2"/>
  <c r="AE693" i="2"/>
  <c r="Y391" i="2"/>
  <c r="AE391" i="2"/>
  <c r="AE690" i="2"/>
  <c r="Y690" i="2"/>
  <c r="AE643" i="2"/>
  <c r="Y643" i="2"/>
  <c r="AE578" i="2"/>
  <c r="Y578" i="2"/>
  <c r="Y731" i="2"/>
  <c r="AE731" i="2"/>
  <c r="AE731" i="3"/>
  <c r="Y731" i="3"/>
  <c r="Y741" i="3"/>
  <c r="AE741" i="3"/>
  <c r="Y607" i="3"/>
  <c r="AE607" i="3"/>
  <c r="Y495" i="3"/>
  <c r="AE495" i="3"/>
  <c r="AE775" i="4"/>
  <c r="Y775" i="4"/>
  <c r="Y732" i="4"/>
  <c r="AE732" i="4"/>
  <c r="Y614" i="4"/>
  <c r="AE614" i="4"/>
  <c r="Y589" i="4"/>
  <c r="AE589" i="4"/>
  <c r="AE493" i="4"/>
  <c r="Y493" i="4"/>
  <c r="AE446" i="4"/>
  <c r="Y446" i="4"/>
  <c r="AE424" i="4"/>
  <c r="Y424" i="4"/>
  <c r="AE696" i="3"/>
  <c r="Y696" i="3"/>
  <c r="AE646" i="3"/>
  <c r="Y646" i="3"/>
  <c r="Y533" i="3"/>
  <c r="AE533" i="3"/>
  <c r="AE692" i="3"/>
  <c r="Y692" i="3"/>
  <c r="AE504" i="3"/>
  <c r="Y504" i="3"/>
  <c r="AE431" i="3"/>
  <c r="Y431" i="3"/>
  <c r="Y400" i="3"/>
  <c r="AE400" i="3"/>
  <c r="AE603" i="3"/>
  <c r="Y603" i="3"/>
  <c r="Y591" i="3"/>
  <c r="AE591" i="3"/>
  <c r="Y393" i="3"/>
  <c r="AE393" i="3"/>
  <c r="AE752" i="3"/>
  <c r="Y752" i="3"/>
  <c r="AE510" i="3"/>
  <c r="Y510" i="3"/>
  <c r="AE638" i="3"/>
  <c r="Y638" i="3"/>
  <c r="AE489" i="3"/>
  <c r="Y489" i="3"/>
  <c r="Y709" i="3"/>
  <c r="AE709" i="3"/>
  <c r="AE581" i="3"/>
  <c r="Y581" i="3"/>
  <c r="Y678" i="3"/>
  <c r="Y570" i="3"/>
  <c r="AE570" i="3"/>
  <c r="Y778" i="4"/>
  <c r="Y772" i="3"/>
  <c r="AE772" i="3"/>
  <c r="AE689" i="3"/>
  <c r="Y689" i="3"/>
  <c r="AE604" i="3"/>
  <c r="Y604" i="3"/>
  <c r="AE590" i="3"/>
  <c r="Y590" i="3"/>
  <c r="Y527" i="3"/>
  <c r="AE527" i="3"/>
  <c r="Y390" i="3"/>
  <c r="AE390" i="3"/>
  <c r="AE399" i="3"/>
  <c r="Y399" i="3"/>
  <c r="AE451" i="3"/>
  <c r="Y451" i="3"/>
  <c r="Y516" i="4"/>
  <c r="Y751" i="3"/>
  <c r="Y784" i="4"/>
  <c r="AE784" i="4"/>
  <c r="AE713" i="4"/>
  <c r="Y713" i="4"/>
  <c r="Y617" i="4"/>
  <c r="AE617" i="4"/>
  <c r="Y608" i="4"/>
  <c r="AE608" i="4"/>
  <c r="Y519" i="4"/>
  <c r="AE519" i="4"/>
  <c r="AE465" i="4"/>
  <c r="Y465" i="4"/>
  <c r="AE747" i="3"/>
  <c r="Y747" i="3"/>
  <c r="Y733" i="3"/>
  <c r="AE733" i="3"/>
  <c r="AE652" i="3"/>
  <c r="Y652" i="3"/>
  <c r="Y555" i="3"/>
  <c r="AE555" i="3"/>
  <c r="Y484" i="3"/>
  <c r="AE484" i="3"/>
  <c r="AE441" i="3"/>
  <c r="Y441" i="3"/>
  <c r="Y450" i="3"/>
  <c r="AE450" i="3"/>
  <c r="AE572" i="3"/>
  <c r="Y572" i="3"/>
  <c r="AE445" i="3"/>
  <c r="Y445" i="3"/>
  <c r="Y443" i="3"/>
  <c r="AE443" i="3"/>
  <c r="Y477" i="3"/>
  <c r="AE477" i="3"/>
  <c r="Y501" i="3"/>
  <c r="AE627" i="3"/>
  <c r="Y627" i="3"/>
  <c r="Y783" i="4"/>
  <c r="AE783" i="4"/>
  <c r="Y745" i="4"/>
  <c r="AE745" i="4"/>
  <c r="AE750" i="3"/>
  <c r="Y750" i="3"/>
  <c r="Y523" i="2"/>
  <c r="AE523" i="2"/>
  <c r="Y518" i="2"/>
  <c r="AE518" i="2"/>
  <c r="Y667" i="2"/>
  <c r="AE667" i="2"/>
  <c r="Y639" i="2"/>
  <c r="AE639" i="2"/>
  <c r="AE772" i="4"/>
  <c r="Y772" i="4"/>
  <c r="Y644" i="3"/>
  <c r="AE644" i="3"/>
  <c r="Y547" i="3"/>
  <c r="AE547" i="3"/>
  <c r="Y387" i="3"/>
  <c r="AE387" i="3"/>
  <c r="AE530" i="3"/>
  <c r="Y530" i="3"/>
  <c r="Y437" i="3"/>
  <c r="AE437" i="3"/>
  <c r="Y733" i="4"/>
  <c r="AE733" i="4"/>
  <c r="AE466" i="2"/>
  <c r="Y466" i="2"/>
  <c r="AE390" i="2"/>
  <c r="Y390" i="2"/>
  <c r="Y740" i="2"/>
  <c r="AE740" i="2"/>
  <c r="Y651" i="2"/>
  <c r="AE651" i="2"/>
  <c r="Y586" i="2"/>
  <c r="AE586" i="2"/>
  <c r="AE675" i="2"/>
  <c r="Y675" i="2"/>
  <c r="AE490" i="2"/>
  <c r="Y490" i="2"/>
  <c r="AE393" i="2"/>
  <c r="Y393" i="2"/>
  <c r="AE498" i="2"/>
  <c r="Y498" i="2"/>
  <c r="Y646" i="2"/>
  <c r="AE646" i="2"/>
  <c r="Y573" i="2"/>
  <c r="AE573" i="2"/>
  <c r="AE721" i="2"/>
  <c r="Y721" i="2"/>
  <c r="Y781" i="2"/>
  <c r="AE781" i="2"/>
  <c r="Y404" i="2"/>
  <c r="AE404" i="2"/>
  <c r="Y649" i="2"/>
  <c r="AE649" i="2"/>
  <c r="Y608" i="2"/>
  <c r="AE608" i="2"/>
  <c r="AE559" i="2"/>
  <c r="Y559" i="2"/>
  <c r="AE704" i="2"/>
  <c r="Y704" i="2"/>
  <c r="Y483" i="2"/>
  <c r="AE483" i="2"/>
  <c r="Y644" i="2"/>
  <c r="AE644" i="2"/>
  <c r="AE611" i="2"/>
  <c r="Y611" i="2"/>
  <c r="AE546" i="2"/>
  <c r="Y546" i="2"/>
  <c r="Y758" i="2"/>
  <c r="AE758" i="2"/>
  <c r="AE479" i="2"/>
  <c r="Y479" i="2"/>
  <c r="Y524" i="2"/>
  <c r="AE524" i="2"/>
  <c r="AE670" i="2"/>
  <c r="Y670" i="2"/>
  <c r="Y597" i="2"/>
  <c r="AE597" i="2"/>
  <c r="AE745" i="2"/>
  <c r="Y745" i="2"/>
  <c r="Y730" i="2"/>
  <c r="AE730" i="2"/>
  <c r="AE433" i="2"/>
  <c r="Y433" i="2"/>
  <c r="AE405" i="2"/>
  <c r="Y405" i="2"/>
  <c r="AE545" i="2"/>
  <c r="Y545" i="2"/>
  <c r="AE732" i="2"/>
  <c r="Y732" i="2"/>
  <c r="AE626" i="2"/>
  <c r="Y626" i="2"/>
  <c r="Y715" i="2"/>
  <c r="AE715" i="2"/>
  <c r="AE502" i="2"/>
  <c r="Y502" i="2"/>
  <c r="Y493" i="2"/>
  <c r="AE493" i="2"/>
  <c r="Y622" i="2"/>
  <c r="AE622" i="2"/>
  <c r="Y549" i="2"/>
  <c r="AE549" i="2"/>
  <c r="AE697" i="2"/>
  <c r="Y697" i="2"/>
  <c r="Y757" i="2"/>
  <c r="AE757" i="2"/>
  <c r="AE458" i="2"/>
  <c r="Y458" i="2"/>
  <c r="AE449" i="2"/>
  <c r="Y449" i="2"/>
  <c r="Y424" i="2"/>
  <c r="AE424" i="2"/>
  <c r="AE561" i="2"/>
  <c r="Y561" i="2"/>
  <c r="Y520" i="2"/>
  <c r="AE520" i="2"/>
  <c r="AE642" i="2"/>
  <c r="Y642" i="2"/>
  <c r="Y680" i="2"/>
  <c r="AE680" i="2"/>
  <c r="Y740" i="3"/>
  <c r="AE740" i="3"/>
  <c r="Y720" i="3"/>
  <c r="AE720" i="3"/>
  <c r="AE650" i="3"/>
  <c r="Y650" i="3"/>
  <c r="AE512" i="3"/>
  <c r="Y512" i="3"/>
  <c r="Y749" i="4"/>
  <c r="AE749" i="4"/>
  <c r="AE706" i="4"/>
  <c r="Y706" i="4"/>
  <c r="Y636" i="4"/>
  <c r="AE636" i="4"/>
  <c r="Y584" i="4"/>
  <c r="AE584" i="4"/>
  <c r="AE496" i="4"/>
  <c r="Y496" i="4"/>
  <c r="AE503" i="4"/>
  <c r="Y503" i="4"/>
  <c r="Y725" i="3"/>
  <c r="AE725" i="3"/>
  <c r="Y673" i="3"/>
  <c r="AE673" i="3"/>
  <c r="AE568" i="3"/>
  <c r="Y568" i="3"/>
  <c r="AE497" i="3"/>
  <c r="Y497" i="3"/>
  <c r="Y551" i="3"/>
  <c r="AE551" i="3"/>
  <c r="AE372" i="3"/>
  <c r="Y372" i="3"/>
  <c r="Y424" i="3"/>
  <c r="AE424" i="3"/>
  <c r="Y665" i="3"/>
  <c r="AE665" i="3"/>
  <c r="AE648" i="3"/>
  <c r="Y648" i="3"/>
  <c r="AE423" i="3"/>
  <c r="Y423" i="3"/>
  <c r="AE657" i="3"/>
  <c r="Y657" i="3"/>
  <c r="AE481" i="3"/>
  <c r="Y481" i="3"/>
  <c r="Y779" i="3"/>
  <c r="AE779" i="3"/>
  <c r="Y601" i="3"/>
  <c r="AE601" i="3"/>
  <c r="AE562" i="3"/>
  <c r="Y562" i="3"/>
  <c r="AE415" i="3"/>
  <c r="Y415" i="3"/>
  <c r="AE680" i="3"/>
  <c r="Y680" i="3"/>
  <c r="AE552" i="3"/>
  <c r="Y552" i="3"/>
  <c r="Y385" i="3"/>
  <c r="AE385" i="3"/>
  <c r="Y754" i="4"/>
  <c r="AE517" i="3"/>
  <c r="Y517" i="3"/>
  <c r="AE781" i="3"/>
  <c r="Y781" i="3"/>
  <c r="Y708" i="3"/>
  <c r="AE708" i="3"/>
  <c r="AE639" i="3"/>
  <c r="Y639" i="3"/>
  <c r="AE677" i="3"/>
  <c r="Y677" i="3"/>
  <c r="AE624" i="3"/>
  <c r="Y624" i="3"/>
  <c r="Y411" i="3"/>
  <c r="AE411" i="3"/>
  <c r="Y610" i="3"/>
  <c r="AE759" i="4"/>
  <c r="Y759" i="4"/>
  <c r="Y712" i="4"/>
  <c r="AE712" i="4"/>
  <c r="AE639" i="4"/>
  <c r="Y639" i="4"/>
  <c r="Y579" i="4"/>
  <c r="AE579" i="4"/>
  <c r="Y499" i="4"/>
  <c r="AE499" i="4"/>
  <c r="AE444" i="4"/>
  <c r="Y444" i="4"/>
  <c r="AE756" i="3"/>
  <c r="Y756" i="3"/>
  <c r="AE776" i="3"/>
  <c r="Y776" i="3"/>
  <c r="Y698" i="3"/>
  <c r="AE698" i="3"/>
  <c r="AE574" i="3"/>
  <c r="Y574" i="3"/>
  <c r="AE511" i="3"/>
  <c r="Y511" i="3"/>
  <c r="AE374" i="3"/>
  <c r="Y374" i="3"/>
  <c r="Y383" i="3"/>
  <c r="AE383" i="3"/>
  <c r="Y454" i="3"/>
  <c r="AE454" i="3"/>
  <c r="AE476" i="3"/>
  <c r="Y476" i="3"/>
  <c r="Y378" i="3"/>
  <c r="AE378" i="3"/>
  <c r="AE491" i="3"/>
  <c r="Y491" i="3"/>
  <c r="Y369" i="3"/>
  <c r="Y739" i="3"/>
  <c r="AH462" i="4" l="1"/>
  <c r="AJ462" i="4" s="1"/>
  <c r="AH379" i="4"/>
  <c r="AJ379" i="4" s="1"/>
  <c r="AG379" i="4"/>
  <c r="AI379" i="4"/>
  <c r="AK379" i="4" s="1"/>
  <c r="AI380" i="4"/>
  <c r="AK380" i="4" s="1"/>
  <c r="AH380" i="4"/>
  <c r="AJ380" i="4" s="1"/>
  <c r="AG380" i="4"/>
  <c r="AH381" i="4"/>
  <c r="AJ381" i="4" s="1"/>
  <c r="AG381" i="4"/>
  <c r="AI381" i="4"/>
  <c r="AK381" i="4" s="1"/>
  <c r="AH382" i="4"/>
  <c r="AJ382" i="4" s="1"/>
  <c r="AG382" i="4"/>
  <c r="AI382" i="4"/>
  <c r="AK382" i="4" s="1"/>
  <c r="AH383" i="4"/>
  <c r="AJ383" i="4" s="1"/>
  <c r="AH384" i="4"/>
  <c r="AJ384" i="4" s="1"/>
  <c r="AG384" i="4"/>
  <c r="AI383" i="4"/>
  <c r="AK383" i="4" s="1"/>
  <c r="AI384" i="4"/>
  <c r="AK384" i="4" s="1"/>
  <c r="AG383" i="4"/>
  <c r="AI385" i="4"/>
  <c r="AK385" i="4" s="1"/>
  <c r="AH385" i="4"/>
  <c r="AJ385" i="4" s="1"/>
  <c r="AG386" i="4"/>
  <c r="AH386" i="4"/>
  <c r="AJ386" i="4" s="1"/>
  <c r="AG385" i="4"/>
  <c r="AI386" i="4"/>
  <c r="AK386" i="4" s="1"/>
  <c r="AH387" i="4"/>
  <c r="AJ387" i="4" s="1"/>
  <c r="AI387" i="4"/>
  <c r="AK387" i="4" s="1"/>
  <c r="AG387" i="4"/>
  <c r="AI388" i="4"/>
  <c r="AK388" i="4" s="1"/>
  <c r="AG388" i="4"/>
  <c r="AH388" i="4"/>
  <c r="AJ388" i="4" s="1"/>
  <c r="AI389" i="4"/>
  <c r="AK389" i="4" s="1"/>
  <c r="AH389" i="4"/>
  <c r="AJ389" i="4" s="1"/>
  <c r="AG389" i="4"/>
  <c r="AI390" i="4"/>
  <c r="AK390" i="4" s="1"/>
  <c r="AG390" i="4"/>
  <c r="AH390" i="4"/>
  <c r="AJ390" i="4" s="1"/>
  <c r="AH391" i="4"/>
  <c r="AJ391" i="4" s="1"/>
  <c r="AI391" i="4"/>
  <c r="AK391" i="4" s="1"/>
  <c r="AG391" i="4"/>
  <c r="AH392" i="4"/>
  <c r="AJ392" i="4" s="1"/>
  <c r="AG392" i="4"/>
  <c r="AI392" i="4"/>
  <c r="AK392" i="4" s="1"/>
  <c r="AI393" i="4"/>
  <c r="AK393" i="4" s="1"/>
  <c r="AG393" i="4"/>
  <c r="AH393" i="4"/>
  <c r="AJ393" i="4" s="1"/>
  <c r="AG394" i="4"/>
  <c r="AH394" i="4"/>
  <c r="AJ394" i="4" s="1"/>
  <c r="AI394" i="4"/>
  <c r="AK394" i="4" s="1"/>
  <c r="AG395" i="4"/>
  <c r="AH395" i="4"/>
  <c r="AJ395" i="4" s="1"/>
  <c r="AH396" i="4"/>
  <c r="AJ396" i="4" s="1"/>
  <c r="AI395" i="4"/>
  <c r="AK395" i="4" s="1"/>
  <c r="AG396" i="4"/>
  <c r="AI396" i="4"/>
  <c r="AK396" i="4" s="1"/>
  <c r="AH397" i="4"/>
  <c r="AJ397" i="4" s="1"/>
  <c r="AI397" i="4"/>
  <c r="AK397" i="4" s="1"/>
  <c r="AG397" i="4"/>
  <c r="AG398" i="4"/>
  <c r="AI398" i="4"/>
  <c r="AK398" i="4" s="1"/>
  <c r="AH398" i="4"/>
  <c r="AJ398" i="4" s="1"/>
  <c r="AI399" i="4"/>
  <c r="AK399" i="4" s="1"/>
  <c r="AH399" i="4"/>
  <c r="AJ399" i="4" s="1"/>
  <c r="AG399" i="4"/>
  <c r="AI400" i="4"/>
  <c r="AK400" i="4" s="1"/>
  <c r="AH400" i="4"/>
  <c r="AJ400" i="4" s="1"/>
  <c r="AG400" i="4"/>
  <c r="AH401" i="4"/>
  <c r="AJ401" i="4" s="1"/>
  <c r="AG401" i="4"/>
  <c r="AI401" i="4"/>
  <c r="AK401" i="4" s="1"/>
  <c r="AH402" i="4"/>
  <c r="AJ402" i="4" s="1"/>
  <c r="AI402" i="4"/>
  <c r="AK402" i="4" s="1"/>
  <c r="AI403" i="4"/>
  <c r="AK403" i="4" s="1"/>
  <c r="AH403" i="4"/>
  <c r="AJ403" i="4" s="1"/>
  <c r="AG402" i="4"/>
  <c r="AG403" i="4"/>
  <c r="AH404" i="4"/>
  <c r="AJ404" i="4" s="1"/>
  <c r="AI404" i="4"/>
  <c r="AK404" i="4" s="1"/>
  <c r="AG404" i="4"/>
  <c r="AI405" i="4"/>
  <c r="AK405" i="4" s="1"/>
  <c r="AH405" i="4"/>
  <c r="AJ405" i="4" s="1"/>
  <c r="AG405" i="4"/>
  <c r="AH406" i="4"/>
  <c r="AJ406" i="4" s="1"/>
  <c r="AG406" i="4"/>
  <c r="AI406" i="4"/>
  <c r="AK406" i="4" s="1"/>
  <c r="AH407" i="4"/>
  <c r="AJ407" i="4" s="1"/>
  <c r="AG408" i="4"/>
  <c r="AI408" i="4"/>
  <c r="AK408" i="4" s="1"/>
  <c r="AG407" i="4"/>
  <c r="AI407" i="4"/>
  <c r="AK407" i="4" s="1"/>
  <c r="AH408" i="4"/>
  <c r="AJ408" i="4" s="1"/>
  <c r="AH409" i="4"/>
  <c r="AJ409" i="4" s="1"/>
  <c r="AI409" i="4"/>
  <c r="AK409" i="4" s="1"/>
  <c r="AG409" i="4"/>
  <c r="AH410" i="4"/>
  <c r="AJ410" i="4" s="1"/>
  <c r="AI410" i="4"/>
  <c r="AK410" i="4" s="1"/>
  <c r="AG410" i="4"/>
  <c r="AG411" i="4"/>
  <c r="AH411" i="4"/>
  <c r="AJ411" i="4" s="1"/>
  <c r="AI411" i="4"/>
  <c r="AK411" i="4" s="1"/>
  <c r="AG412" i="4"/>
  <c r="AH412" i="4"/>
  <c r="AJ412" i="4" s="1"/>
  <c r="AI412" i="4"/>
  <c r="AK412" i="4" s="1"/>
  <c r="AG413" i="4"/>
  <c r="AI413" i="4"/>
  <c r="AK413" i="4" s="1"/>
  <c r="AH413" i="4"/>
  <c r="AJ413" i="4" s="1"/>
  <c r="AG414" i="4"/>
  <c r="AH414" i="4"/>
  <c r="AJ414" i="4" s="1"/>
  <c r="AI414" i="4"/>
  <c r="AK414" i="4" s="1"/>
  <c r="AG415" i="4"/>
  <c r="AH415" i="4"/>
  <c r="AJ415" i="4" s="1"/>
  <c r="AI415" i="4"/>
  <c r="AK415" i="4" s="1"/>
  <c r="AI416" i="4"/>
  <c r="AK416" i="4" s="1"/>
  <c r="AH416" i="4"/>
  <c r="AJ416" i="4" s="1"/>
  <c r="AG416" i="4"/>
  <c r="AG417" i="4"/>
  <c r="AH417" i="4"/>
  <c r="AJ417" i="4" s="1"/>
  <c r="AI417" i="4"/>
  <c r="AK417" i="4" s="1"/>
  <c r="AH418" i="4"/>
  <c r="AJ418" i="4" s="1"/>
  <c r="AG418" i="4"/>
  <c r="AI418" i="4"/>
  <c r="AK418" i="4" s="1"/>
  <c r="AG419" i="4"/>
  <c r="AH419" i="4"/>
  <c r="AJ419" i="4" s="1"/>
  <c r="AG420" i="4"/>
  <c r="AI419" i="4"/>
  <c r="AK419" i="4" s="1"/>
  <c r="AH420" i="4"/>
  <c r="AJ420" i="4" s="1"/>
  <c r="AI420" i="4"/>
  <c r="AK420" i="4" s="1"/>
  <c r="AI421" i="4"/>
  <c r="AK421" i="4" s="1"/>
  <c r="AH421" i="4"/>
  <c r="AJ421" i="4" s="1"/>
  <c r="Y420" i="4"/>
  <c r="AE420" i="4"/>
  <c r="Y421" i="4"/>
  <c r="AE421" i="4"/>
  <c r="Y419" i="4"/>
  <c r="AI787" i="4"/>
  <c r="AK787" i="4" s="1"/>
  <c r="AH785" i="4"/>
  <c r="AJ785" i="4" s="1"/>
  <c r="AG784" i="4"/>
  <c r="AG782" i="4"/>
  <c r="AG780" i="4"/>
  <c r="AH777" i="4"/>
  <c r="AJ777" i="4" s="1"/>
  <c r="AH775" i="4"/>
  <c r="AJ775" i="4" s="1"/>
  <c r="AG772" i="4"/>
  <c r="P770" i="4"/>
  <c r="AH769" i="4"/>
  <c r="AJ769" i="4" s="1"/>
  <c r="AH767" i="4"/>
  <c r="AJ767" i="4" s="1"/>
  <c r="P763" i="4"/>
  <c r="AG763" i="4"/>
  <c r="AH762" i="4"/>
  <c r="AJ762" i="4" s="1"/>
  <c r="AH759" i="4"/>
  <c r="AJ759" i="4" s="1"/>
  <c r="P756" i="4"/>
  <c r="AG754" i="4"/>
  <c r="AG753" i="4"/>
  <c r="AI751" i="4"/>
  <c r="AK751" i="4" s="1"/>
  <c r="AG749" i="4"/>
  <c r="AH747" i="4"/>
  <c r="AJ747" i="4" s="1"/>
  <c r="P744" i="4"/>
  <c r="AH743" i="4"/>
  <c r="AJ743" i="4" s="1"/>
  <c r="P740" i="4"/>
  <c r="AH740" i="4"/>
  <c r="AJ740" i="4" s="1"/>
  <c r="AG738" i="4"/>
  <c r="AH735" i="4"/>
  <c r="AJ735" i="4" s="1"/>
  <c r="AI733" i="4"/>
  <c r="AK733" i="4" s="1"/>
  <c r="AG731" i="4"/>
  <c r="AG730" i="4"/>
  <c r="AI727" i="4"/>
  <c r="AK727" i="4" s="1"/>
  <c r="P724" i="4"/>
  <c r="AG722" i="4"/>
  <c r="P720" i="4"/>
  <c r="AI720" i="4"/>
  <c r="AK720" i="4" s="1"/>
  <c r="P715" i="4"/>
  <c r="P713" i="4"/>
  <c r="AI713" i="4"/>
  <c r="AK713" i="4" s="1"/>
  <c r="AI711" i="4"/>
  <c r="AK711" i="4" s="1"/>
  <c r="P708" i="4"/>
  <c r="AH708" i="4"/>
  <c r="AJ708" i="4" s="1"/>
  <c r="AI706" i="4"/>
  <c r="AK706" i="4" s="1"/>
  <c r="AG703" i="4"/>
  <c r="AG702" i="4"/>
  <c r="AG699" i="4"/>
  <c r="AH697" i="4"/>
  <c r="AJ697" i="4" s="1"/>
  <c r="AH696" i="4"/>
  <c r="AJ696" i="4" s="1"/>
  <c r="AI692" i="4"/>
  <c r="AK692" i="4" s="1"/>
  <c r="AH691" i="4"/>
  <c r="AJ691" i="4" s="1"/>
  <c r="AH689" i="4"/>
  <c r="AJ689" i="4" s="1"/>
  <c r="AG688" i="4"/>
  <c r="AG686" i="4"/>
  <c r="P682" i="4"/>
  <c r="P676" i="4"/>
  <c r="P671" i="4"/>
  <c r="AI667" i="4"/>
  <c r="AK667" i="4" s="1"/>
  <c r="AG662" i="4"/>
  <c r="AG657" i="4"/>
  <c r="AH650" i="4"/>
  <c r="AJ650" i="4" s="1"/>
  <c r="P640" i="4"/>
  <c r="P632" i="4"/>
  <c r="AI626" i="4"/>
  <c r="AK626" i="4" s="1"/>
  <c r="AH618" i="4"/>
  <c r="AJ618" i="4" s="1"/>
  <c r="P606" i="4"/>
  <c r="AH591" i="4"/>
  <c r="AJ591" i="4" s="1"/>
  <c r="AI575" i="4"/>
  <c r="AK575" i="4" s="1"/>
  <c r="AH559" i="4"/>
  <c r="AJ559" i="4" s="1"/>
  <c r="AH526" i="4"/>
  <c r="AJ526" i="4" s="1"/>
  <c r="AO55" i="4"/>
  <c r="AH422" i="4"/>
  <c r="AJ422" i="4" s="1"/>
  <c r="AI422" i="4"/>
  <c r="AK422" i="4" s="1"/>
  <c r="AG422" i="4"/>
  <c r="P62" i="4"/>
  <c r="P110" i="4"/>
  <c r="P142" i="4"/>
  <c r="P174" i="4"/>
  <c r="P203" i="4"/>
  <c r="P222" i="4"/>
  <c r="P244" i="4"/>
  <c r="P262" i="4"/>
  <c r="P278" i="4"/>
  <c r="P294" i="4"/>
  <c r="P310" i="4"/>
  <c r="P324" i="4"/>
  <c r="P337" i="4"/>
  <c r="P349" i="4"/>
  <c r="P361" i="4"/>
  <c r="P371" i="4"/>
  <c r="P379" i="4"/>
  <c r="P387" i="4"/>
  <c r="P395" i="4"/>
  <c r="P403" i="4"/>
  <c r="P411" i="4"/>
  <c r="P419" i="4"/>
  <c r="P423" i="4"/>
  <c r="AI426" i="4"/>
  <c r="AK426" i="4" s="1"/>
  <c r="P426" i="4"/>
  <c r="P429" i="4"/>
  <c r="AI431" i="4"/>
  <c r="AK431" i="4" s="1"/>
  <c r="AH434" i="4"/>
  <c r="AJ434" i="4" s="1"/>
  <c r="P435" i="4"/>
  <c r="P437" i="4"/>
  <c r="AI441" i="4"/>
  <c r="AK441" i="4" s="1"/>
  <c r="AG443" i="4"/>
  <c r="AI444" i="4"/>
  <c r="AK444" i="4" s="1"/>
  <c r="AH446" i="4"/>
  <c r="AJ446" i="4" s="1"/>
  <c r="AI448" i="4"/>
  <c r="AK448" i="4" s="1"/>
  <c r="AI451" i="4"/>
  <c r="AK451" i="4" s="1"/>
  <c r="AG452" i="4"/>
  <c r="AG455" i="4"/>
  <c r="P454" i="4"/>
  <c r="AH458" i="4"/>
  <c r="AJ458" i="4" s="1"/>
  <c r="P458" i="4"/>
  <c r="AI462" i="4"/>
  <c r="AK462" i="4" s="1"/>
  <c r="AG464" i="4"/>
  <c r="AG466" i="4"/>
  <c r="AH469" i="4"/>
  <c r="AJ469" i="4" s="1"/>
  <c r="AG470" i="4"/>
  <c r="AH472" i="4"/>
  <c r="AJ472" i="4" s="1"/>
  <c r="AG474" i="4"/>
  <c r="AI477" i="4"/>
  <c r="AK477" i="4" s="1"/>
  <c r="AG478" i="4"/>
  <c r="AH480" i="4"/>
  <c r="AJ480" i="4" s="1"/>
  <c r="AG482" i="4"/>
  <c r="AG484" i="4"/>
  <c r="AI486" i="4"/>
  <c r="AK486" i="4" s="1"/>
  <c r="AH488" i="4"/>
  <c r="AJ488" i="4" s="1"/>
  <c r="P489" i="4"/>
  <c r="AI492" i="4"/>
  <c r="AK492" i="4" s="1"/>
  <c r="P492" i="4"/>
  <c r="AG496" i="4"/>
  <c r="AH498" i="4"/>
  <c r="AJ498" i="4" s="1"/>
  <c r="AI499" i="4"/>
  <c r="AK499" i="4" s="1"/>
  <c r="AG502" i="4"/>
  <c r="AG504" i="4"/>
  <c r="AG506" i="4"/>
  <c r="AG508" i="4"/>
  <c r="AG510" i="4"/>
  <c r="P511" i="4"/>
  <c r="AI513" i="4"/>
  <c r="AK513" i="4" s="1"/>
  <c r="AH516" i="4"/>
  <c r="AJ516" i="4" s="1"/>
  <c r="AH519" i="4"/>
  <c r="AJ519" i="4" s="1"/>
  <c r="AI520" i="4"/>
  <c r="AK520" i="4" s="1"/>
  <c r="P520" i="4"/>
  <c r="AI524" i="4"/>
  <c r="AK524" i="4" s="1"/>
  <c r="AG525" i="4"/>
  <c r="AH527" i="4"/>
  <c r="AJ527" i="4" s="1"/>
  <c r="AI530" i="4"/>
  <c r="AK530" i="4" s="1"/>
  <c r="P530" i="4"/>
  <c r="AH534" i="4"/>
  <c r="AJ534" i="4" s="1"/>
  <c r="AG536" i="4"/>
  <c r="AG538" i="4"/>
  <c r="AH540" i="4"/>
  <c r="AJ540" i="4" s="1"/>
  <c r="P541" i="4"/>
  <c r="AI544" i="4"/>
  <c r="AK544" i="4" s="1"/>
  <c r="AI546" i="4"/>
  <c r="AK546" i="4" s="1"/>
  <c r="AI547" i="4"/>
  <c r="AK547" i="4" s="1"/>
  <c r="P70" i="4"/>
  <c r="P116" i="4"/>
  <c r="P148" i="4"/>
  <c r="P180" i="4"/>
  <c r="P204" i="4"/>
  <c r="P227" i="4"/>
  <c r="P246" i="4"/>
  <c r="P267" i="4"/>
  <c r="P283" i="4"/>
  <c r="P299" i="4"/>
  <c r="P313" i="4"/>
  <c r="P325" i="4"/>
  <c r="P339" i="4"/>
  <c r="P350" i="4"/>
  <c r="P362" i="4"/>
  <c r="P372" i="4"/>
  <c r="P380" i="4"/>
  <c r="P388" i="4"/>
  <c r="P396" i="4"/>
  <c r="P404" i="4"/>
  <c r="P412" i="4"/>
  <c r="P420" i="4"/>
  <c r="AG425" i="4"/>
  <c r="AH427" i="4"/>
  <c r="AJ427" i="4" s="1"/>
  <c r="AI428" i="4"/>
  <c r="AK428" i="4" s="1"/>
  <c r="AG430" i="4"/>
  <c r="AG431" i="4"/>
  <c r="AG434" i="4"/>
  <c r="AG436" i="4"/>
  <c r="AI438" i="4"/>
  <c r="AK438" i="4" s="1"/>
  <c r="AG440" i="4"/>
  <c r="AH442" i="4"/>
  <c r="AJ442" i="4" s="1"/>
  <c r="AH444" i="4"/>
  <c r="AJ444" i="4" s="1"/>
  <c r="AG447" i="4"/>
  <c r="P446" i="4"/>
  <c r="AH451" i="4"/>
  <c r="AJ451" i="4" s="1"/>
  <c r="P451" i="4"/>
  <c r="AG454" i="4"/>
  <c r="AI457" i="4"/>
  <c r="AK457" i="4" s="1"/>
  <c r="AG458" i="4"/>
  <c r="AH460" i="4"/>
  <c r="AJ460" i="4" s="1"/>
  <c r="AG462" i="4"/>
  <c r="AI463" i="4"/>
  <c r="AK463" i="4" s="1"/>
  <c r="AI466" i="4"/>
  <c r="AK466" i="4" s="1"/>
  <c r="AI469" i="4"/>
  <c r="AK469" i="4" s="1"/>
  <c r="AH470" i="4"/>
  <c r="AJ470" i="4" s="1"/>
  <c r="AI472" i="4"/>
  <c r="AK472" i="4" s="1"/>
  <c r="AI474" i="4"/>
  <c r="AK474" i="4" s="1"/>
  <c r="AG476" i="4"/>
  <c r="AI478" i="4"/>
  <c r="AK478" i="4" s="1"/>
  <c r="AG480" i="4"/>
  <c r="P480" i="4"/>
  <c r="P482" i="4"/>
  <c r="AI487" i="4"/>
  <c r="AK487" i="4" s="1"/>
  <c r="AG488" i="4"/>
  <c r="AG490" i="4"/>
  <c r="AH492" i="4"/>
  <c r="AJ492" i="4" s="1"/>
  <c r="AI494" i="4"/>
  <c r="AK494" i="4" s="1"/>
  <c r="AI496" i="4"/>
  <c r="AK496" i="4" s="1"/>
  <c r="AG498" i="4"/>
  <c r="AH499" i="4"/>
  <c r="AJ499" i="4" s="1"/>
  <c r="P500" i="4"/>
  <c r="AH505" i="4"/>
  <c r="AJ505" i="4" s="1"/>
  <c r="P505" i="4"/>
  <c r="P506" i="4"/>
  <c r="AI510" i="4"/>
  <c r="AK510" i="4" s="1"/>
  <c r="AI512" i="4"/>
  <c r="AK512" i="4" s="1"/>
  <c r="AG514" i="4"/>
  <c r="AG516" i="4"/>
  <c r="AG519" i="4"/>
  <c r="P518" i="4"/>
  <c r="AH522" i="4"/>
  <c r="AJ522" i="4" s="1"/>
  <c r="AG524" i="4"/>
  <c r="P524" i="4"/>
  <c r="AI528" i="4"/>
  <c r="AK528" i="4" s="1"/>
  <c r="AH530" i="4"/>
  <c r="AJ530" i="4" s="1"/>
  <c r="AI531" i="4"/>
  <c r="AK531" i="4" s="1"/>
  <c r="P533" i="4"/>
  <c r="AG537" i="4"/>
  <c r="AI538" i="4"/>
  <c r="AK538" i="4" s="1"/>
  <c r="AI540" i="4"/>
  <c r="AK540" i="4" s="1"/>
  <c r="AI542" i="4"/>
  <c r="AK542" i="4" s="1"/>
  <c r="AG544" i="4"/>
  <c r="AG546" i="4"/>
  <c r="AI548" i="4"/>
  <c r="AK548" i="4" s="1"/>
  <c r="P78" i="4"/>
  <c r="P118" i="4"/>
  <c r="P150" i="4"/>
  <c r="P182" i="4"/>
  <c r="P206" i="4"/>
  <c r="P228" i="4"/>
  <c r="P251" i="4"/>
  <c r="P268" i="4"/>
  <c r="P284" i="4"/>
  <c r="P300" i="4"/>
  <c r="P315" i="4"/>
  <c r="P326" i="4"/>
  <c r="P340" i="4"/>
  <c r="P353" i="4"/>
  <c r="P363" i="4"/>
  <c r="P373" i="4"/>
  <c r="P381" i="4"/>
  <c r="P389" i="4"/>
  <c r="P397" i="4"/>
  <c r="P405" i="4"/>
  <c r="P413" i="4"/>
  <c r="AI423" i="4"/>
  <c r="AK423" i="4" s="1"/>
  <c r="AH425" i="4"/>
  <c r="AJ425" i="4" s="1"/>
  <c r="AG427" i="4"/>
  <c r="P427" i="4"/>
  <c r="AH431" i="4"/>
  <c r="AJ431" i="4" s="1"/>
  <c r="P431" i="4"/>
  <c r="P433" i="4"/>
  <c r="AI436" i="4"/>
  <c r="AK436" i="4" s="1"/>
  <c r="AH439" i="4"/>
  <c r="AJ439" i="4" s="1"/>
  <c r="P439" i="4"/>
  <c r="AH443" i="4"/>
  <c r="AJ443" i="4" s="1"/>
  <c r="AH445" i="4"/>
  <c r="AJ445" i="4" s="1"/>
  <c r="P445" i="4"/>
  <c r="P447" i="4"/>
  <c r="P449" i="4"/>
  <c r="AH453" i="4"/>
  <c r="AJ453" i="4" s="1"/>
  <c r="AH455" i="4"/>
  <c r="AJ455" i="4" s="1"/>
  <c r="P455" i="4"/>
  <c r="P457" i="4"/>
  <c r="AG461" i="4"/>
  <c r="AH463" i="4"/>
  <c r="AJ463" i="4" s="1"/>
  <c r="P463" i="4"/>
  <c r="P465" i="4"/>
  <c r="AG469" i="4"/>
  <c r="P469" i="4"/>
  <c r="AI473" i="4"/>
  <c r="AK473" i="4" s="1"/>
  <c r="P473" i="4"/>
  <c r="AH476" i="4"/>
  <c r="AJ476" i="4" s="1"/>
  <c r="AH479" i="4"/>
  <c r="AJ479" i="4" s="1"/>
  <c r="P479" i="4"/>
  <c r="P481" i="4"/>
  <c r="AG485" i="4"/>
  <c r="AG487" i="4"/>
  <c r="P487" i="4"/>
  <c r="AH490" i="4"/>
  <c r="AJ490" i="4" s="1"/>
  <c r="P491" i="4"/>
  <c r="AG495" i="4"/>
  <c r="P495" i="4"/>
  <c r="P497" i="4"/>
  <c r="AI501" i="4"/>
  <c r="AK501" i="4" s="1"/>
  <c r="P501" i="4"/>
  <c r="P503" i="4"/>
  <c r="AI506" i="4"/>
  <c r="AK506" i="4" s="1"/>
  <c r="P507" i="4"/>
  <c r="P509" i="4"/>
  <c r="AH512" i="4"/>
  <c r="AJ512" i="4" s="1"/>
  <c r="P513" i="4"/>
  <c r="P515" i="4"/>
  <c r="AI519" i="4"/>
  <c r="AK519" i="4" s="1"/>
  <c r="P519" i="4"/>
  <c r="AI523" i="4"/>
  <c r="AK523" i="4" s="1"/>
  <c r="P523" i="4"/>
  <c r="AI527" i="4"/>
  <c r="AK527" i="4" s="1"/>
  <c r="AH529" i="4"/>
  <c r="AJ529" i="4" s="1"/>
  <c r="P529" i="4"/>
  <c r="P531" i="4"/>
  <c r="AG534" i="4"/>
  <c r="AI537" i="4"/>
  <c r="AK537" i="4" s="1"/>
  <c r="P537" i="4"/>
  <c r="P539" i="4"/>
  <c r="AH542" i="4"/>
  <c r="AJ542" i="4" s="1"/>
  <c r="P543" i="4"/>
  <c r="AG547" i="4"/>
  <c r="AI549" i="4"/>
  <c r="AK549" i="4" s="1"/>
  <c r="P86" i="4"/>
  <c r="P124" i="4"/>
  <c r="P156" i="4"/>
  <c r="P188" i="4"/>
  <c r="P211" i="4"/>
  <c r="P230" i="4"/>
  <c r="P252" i="4"/>
  <c r="P269" i="4"/>
  <c r="P285" i="4"/>
  <c r="P301" i="4"/>
  <c r="P316" i="4"/>
  <c r="P329" i="4"/>
  <c r="P341" i="4"/>
  <c r="P354" i="4"/>
  <c r="P364" i="4"/>
  <c r="P374" i="4"/>
  <c r="P382" i="4"/>
  <c r="P390" i="4"/>
  <c r="P398" i="4"/>
  <c r="P406" i="4"/>
  <c r="P414" i="4"/>
  <c r="P421" i="4"/>
  <c r="AH424" i="4"/>
  <c r="AJ424" i="4" s="1"/>
  <c r="AH426" i="4"/>
  <c r="AJ426" i="4" s="1"/>
  <c r="AG429" i="4"/>
  <c r="AI430" i="4"/>
  <c r="AK430" i="4" s="1"/>
  <c r="AH433" i="4"/>
  <c r="AJ433" i="4" s="1"/>
  <c r="AH435" i="4"/>
  <c r="AJ435" i="4" s="1"/>
  <c r="AI437" i="4"/>
  <c r="AK437" i="4" s="1"/>
  <c r="AH438" i="4"/>
  <c r="AJ438" i="4" s="1"/>
  <c r="AH440" i="4"/>
  <c r="AJ440" i="4" s="1"/>
  <c r="AI443" i="4"/>
  <c r="AK443" i="4" s="1"/>
  <c r="P443" i="4"/>
  <c r="AH447" i="4"/>
  <c r="AJ447" i="4" s="1"/>
  <c r="AI449" i="4"/>
  <c r="AK449" i="4" s="1"/>
  <c r="AH450" i="4"/>
  <c r="AJ450" i="4" s="1"/>
  <c r="AI452" i="4"/>
  <c r="AK452" i="4" s="1"/>
  <c r="AI454" i="4"/>
  <c r="AK454" i="4" s="1"/>
  <c r="AG457" i="4"/>
  <c r="AG459" i="4"/>
  <c r="AI461" i="4"/>
  <c r="AK461" i="4" s="1"/>
  <c r="AG463" i="4"/>
  <c r="AG465" i="4"/>
  <c r="AG467" i="4"/>
  <c r="AI468" i="4"/>
  <c r="AK468" i="4" s="1"/>
  <c r="AI471" i="4"/>
  <c r="AK471" i="4" s="1"/>
  <c r="AH473" i="4"/>
  <c r="AJ473" i="4" s="1"/>
  <c r="AG475" i="4"/>
  <c r="AH477" i="4"/>
  <c r="AJ477" i="4" s="1"/>
  <c r="AH478" i="4"/>
  <c r="AJ478" i="4" s="1"/>
  <c r="AI481" i="4"/>
  <c r="AK481" i="4" s="1"/>
  <c r="AI484" i="4"/>
  <c r="AK484" i="4" s="1"/>
  <c r="AH485" i="4"/>
  <c r="AJ485" i="4" s="1"/>
  <c r="P485" i="4"/>
  <c r="AI489" i="4"/>
  <c r="AK489" i="4" s="1"/>
  <c r="AH491" i="4"/>
  <c r="AJ491" i="4" s="1"/>
  <c r="AG493" i="4"/>
  <c r="AI495" i="4"/>
  <c r="AK495" i="4" s="1"/>
  <c r="AI497" i="4"/>
  <c r="AK497" i="4" s="1"/>
  <c r="AG499" i="4"/>
  <c r="AH501" i="4"/>
  <c r="AJ501" i="4" s="1"/>
  <c r="AG503" i="4"/>
  <c r="AG505" i="4"/>
  <c r="AH506" i="4"/>
  <c r="AJ506" i="4" s="1"/>
  <c r="AG509" i="4"/>
  <c r="AG511" i="4"/>
  <c r="AH513" i="4"/>
  <c r="AJ513" i="4" s="1"/>
  <c r="AI515" i="4"/>
  <c r="AK515" i="4" s="1"/>
  <c r="AH518" i="4"/>
  <c r="AJ518" i="4" s="1"/>
  <c r="AG518" i="4"/>
  <c r="AG521" i="4"/>
  <c r="AH523" i="4"/>
  <c r="AJ523" i="4" s="1"/>
  <c r="AH525" i="4"/>
  <c r="AJ525" i="4" s="1"/>
  <c r="P525" i="4"/>
  <c r="P527" i="4"/>
  <c r="AH531" i="4"/>
  <c r="AJ531" i="4" s="1"/>
  <c r="AH533" i="4"/>
  <c r="AJ533" i="4" s="1"/>
  <c r="AG535" i="4"/>
  <c r="AI536" i="4"/>
  <c r="AK536" i="4" s="1"/>
  <c r="AI539" i="4"/>
  <c r="AK539" i="4" s="1"/>
  <c r="AH541" i="4"/>
  <c r="AJ541" i="4" s="1"/>
  <c r="AH543" i="4"/>
  <c r="AJ543" i="4" s="1"/>
  <c r="AI545" i="4"/>
  <c r="AK545" i="4" s="1"/>
  <c r="AH547" i="4"/>
  <c r="AJ547" i="4" s="1"/>
  <c r="AH549" i="4"/>
  <c r="AJ549" i="4" s="1"/>
  <c r="P94" i="4"/>
  <c r="P126" i="4"/>
  <c r="P158" i="4"/>
  <c r="P190" i="4"/>
  <c r="P212" i="4"/>
  <c r="P235" i="4"/>
  <c r="P254" i="4"/>
  <c r="P270" i="4"/>
  <c r="P286" i="4"/>
  <c r="P302" i="4"/>
  <c r="P317" i="4"/>
  <c r="P331" i="4"/>
  <c r="P342" i="4"/>
  <c r="P355" i="4"/>
  <c r="P365" i="4"/>
  <c r="P375" i="4"/>
  <c r="P383" i="4"/>
  <c r="P391" i="4"/>
  <c r="P399" i="4"/>
  <c r="P407" i="4"/>
  <c r="P415" i="4"/>
  <c r="AG423" i="4"/>
  <c r="AI424" i="4"/>
  <c r="AK424" i="4" s="1"/>
  <c r="P425" i="4"/>
  <c r="AH430" i="4"/>
  <c r="AJ430" i="4" s="1"/>
  <c r="AI432" i="4"/>
  <c r="AK432" i="4" s="1"/>
  <c r="AI433" i="4"/>
  <c r="AK433" i="4" s="1"/>
  <c r="AI435" i="4"/>
  <c r="AK435" i="4" s="1"/>
  <c r="AH437" i="4"/>
  <c r="AJ437" i="4" s="1"/>
  <c r="AG439" i="4"/>
  <c r="P440" i="4"/>
  <c r="AI442" i="4"/>
  <c r="AK442" i="4" s="1"/>
  <c r="AI446" i="4"/>
  <c r="AK446" i="4" s="1"/>
  <c r="AG446" i="4"/>
  <c r="AG449" i="4"/>
  <c r="AG450" i="4"/>
  <c r="AH454" i="4"/>
  <c r="AJ454" i="4" s="1"/>
  <c r="P453" i="4"/>
  <c r="AI456" i="4"/>
  <c r="AK456" i="4" s="1"/>
  <c r="AG460" i="4"/>
  <c r="P459" i="4"/>
  <c r="P461" i="4"/>
  <c r="AH466" i="4"/>
  <c r="AJ466" i="4" s="1"/>
  <c r="P466" i="4"/>
  <c r="P467" i="4"/>
  <c r="AH471" i="4"/>
  <c r="AJ471" i="4" s="1"/>
  <c r="AG473" i="4"/>
  <c r="AI475" i="4"/>
  <c r="AK475" i="4" s="1"/>
  <c r="AG477" i="4"/>
  <c r="P477" i="4"/>
  <c r="AH481" i="4"/>
  <c r="AJ481" i="4" s="1"/>
  <c r="AI483" i="4"/>
  <c r="AK483" i="4" s="1"/>
  <c r="P483" i="4"/>
  <c r="AH487" i="4"/>
  <c r="AJ487" i="4" s="1"/>
  <c r="AH489" i="4"/>
  <c r="AJ489" i="4" s="1"/>
  <c r="AG491" i="4"/>
  <c r="AG494" i="4"/>
  <c r="P493" i="4"/>
  <c r="AH497" i="4"/>
  <c r="AJ497" i="4" s="1"/>
  <c r="P498" i="4"/>
  <c r="AG501" i="4"/>
  <c r="AH503" i="4"/>
  <c r="AJ503" i="4" s="1"/>
  <c r="AI504" i="4"/>
  <c r="AK504" i="4" s="1"/>
  <c r="AG507" i="4"/>
  <c r="AI509" i="4"/>
  <c r="AK509" i="4" s="1"/>
  <c r="AI511" i="4"/>
  <c r="AK511" i="4" s="1"/>
  <c r="AI514" i="4"/>
  <c r="AK514" i="4" s="1"/>
  <c r="AH515" i="4"/>
  <c r="AJ515" i="4" s="1"/>
  <c r="AG517" i="4"/>
  <c r="AI518" i="4"/>
  <c r="AK518" i="4" s="1"/>
  <c r="AI521" i="4"/>
  <c r="AK521" i="4" s="1"/>
  <c r="P521" i="4"/>
  <c r="AI526" i="4"/>
  <c r="AK526" i="4" s="1"/>
  <c r="P526" i="4"/>
  <c r="P528" i="4"/>
  <c r="AG531" i="4"/>
  <c r="AG533" i="4"/>
  <c r="AH535" i="4"/>
  <c r="AJ535" i="4" s="1"/>
  <c r="P535" i="4"/>
  <c r="P538" i="4"/>
  <c r="P540" i="4"/>
  <c r="P542" i="4"/>
  <c r="P544" i="4"/>
  <c r="AH546" i="4"/>
  <c r="AJ546" i="4" s="1"/>
  <c r="P547" i="4"/>
  <c r="P100" i="4"/>
  <c r="P132" i="4"/>
  <c r="P164" i="4"/>
  <c r="P195" i="4"/>
  <c r="P214" i="4"/>
  <c r="P236" i="4"/>
  <c r="P259" i="4"/>
  <c r="P275" i="4"/>
  <c r="P291" i="4"/>
  <c r="P307" i="4"/>
  <c r="P318" i="4"/>
  <c r="P332" i="4"/>
  <c r="P345" i="4"/>
  <c r="P356" i="4"/>
  <c r="P366" i="4"/>
  <c r="P376" i="4"/>
  <c r="P384" i="4"/>
  <c r="P392" i="4"/>
  <c r="P400" i="4"/>
  <c r="P408" i="4"/>
  <c r="P416" i="4"/>
  <c r="P422" i="4"/>
  <c r="AI425" i="4"/>
  <c r="AK425" i="4" s="1"/>
  <c r="AG426" i="4"/>
  <c r="AI429" i="4"/>
  <c r="AK429" i="4" s="1"/>
  <c r="P430" i="4"/>
  <c r="AI434" i="4"/>
  <c r="AK434" i="4" s="1"/>
  <c r="P434" i="4"/>
  <c r="P436" i="4"/>
  <c r="AI439" i="4"/>
  <c r="AK439" i="4" s="1"/>
  <c r="AG441" i="4"/>
  <c r="P441" i="4"/>
  <c r="P444" i="4"/>
  <c r="AI447" i="4"/>
  <c r="AK447" i="4" s="1"/>
  <c r="AH449" i="4"/>
  <c r="AJ449" i="4" s="1"/>
  <c r="AG451" i="4"/>
  <c r="P452" i="4"/>
  <c r="AI455" i="4"/>
  <c r="AK455" i="4" s="1"/>
  <c r="AH457" i="4"/>
  <c r="AJ457" i="4" s="1"/>
  <c r="AI459" i="4"/>
  <c r="AK459" i="4" s="1"/>
  <c r="AH461" i="4"/>
  <c r="AJ461" i="4" s="1"/>
  <c r="AH464" i="4"/>
  <c r="AJ464" i="4" s="1"/>
  <c r="P464" i="4"/>
  <c r="AH467" i="4"/>
  <c r="AJ467" i="4" s="1"/>
  <c r="AH468" i="4"/>
  <c r="AJ468" i="4" s="1"/>
  <c r="P470" i="4"/>
  <c r="P471" i="4"/>
  <c r="AH475" i="4"/>
  <c r="AJ475" i="4" s="1"/>
  <c r="P475" i="4"/>
  <c r="AG479" i="4"/>
  <c r="AG481" i="4"/>
  <c r="AH484" i="4"/>
  <c r="AJ484" i="4" s="1"/>
  <c r="P484" i="4"/>
  <c r="AG486" i="4"/>
  <c r="P488" i="4"/>
  <c r="AG492" i="4"/>
  <c r="AH493" i="4"/>
  <c r="AJ493" i="4" s="1"/>
  <c r="AH495" i="4"/>
  <c r="AJ495" i="4" s="1"/>
  <c r="P496" i="4"/>
  <c r="AH500" i="4"/>
  <c r="AJ500" i="4" s="1"/>
  <c r="P499" i="4"/>
  <c r="AI503" i="4"/>
  <c r="AK503" i="4" s="1"/>
  <c r="P504" i="4"/>
  <c r="AI507" i="4"/>
  <c r="AK507" i="4" s="1"/>
  <c r="AH510" i="4"/>
  <c r="AJ510" i="4" s="1"/>
  <c r="AG512" i="4"/>
  <c r="AG513" i="4"/>
  <c r="AG515" i="4"/>
  <c r="P516" i="4"/>
  <c r="P517" i="4"/>
  <c r="AG522" i="4"/>
  <c r="AG523" i="4"/>
  <c r="AI525" i="4"/>
  <c r="AK525" i="4" s="1"/>
  <c r="AG527" i="4"/>
  <c r="AG529" i="4"/>
  <c r="AG532" i="4"/>
  <c r="AI533" i="4"/>
  <c r="AK533" i="4" s="1"/>
  <c r="AH536" i="4"/>
  <c r="AJ536" i="4" s="1"/>
  <c r="P536" i="4"/>
  <c r="AH539" i="4"/>
  <c r="AJ539" i="4" s="1"/>
  <c r="AG541" i="4"/>
  <c r="AI543" i="4"/>
  <c r="AK543" i="4" s="1"/>
  <c r="AG545" i="4"/>
  <c r="AH548" i="4"/>
  <c r="AJ548" i="4" s="1"/>
  <c r="AG549" i="4"/>
  <c r="P102" i="4"/>
  <c r="P134" i="4"/>
  <c r="P166" i="4"/>
  <c r="P196" i="4"/>
  <c r="P219" i="4"/>
  <c r="P238" i="4"/>
  <c r="P260" i="4"/>
  <c r="P276" i="4"/>
  <c r="P292" i="4"/>
  <c r="P308" i="4"/>
  <c r="P321" i="4"/>
  <c r="P333" i="4"/>
  <c r="P347" i="4"/>
  <c r="P357" i="4"/>
  <c r="P369" i="4"/>
  <c r="P377" i="4"/>
  <c r="P385" i="4"/>
  <c r="P393" i="4"/>
  <c r="P401" i="4"/>
  <c r="P409" i="4"/>
  <c r="P417" i="4"/>
  <c r="AH423" i="4"/>
  <c r="AJ423" i="4" s="1"/>
  <c r="P424" i="4"/>
  <c r="AH428" i="4"/>
  <c r="AJ428" i="4" s="1"/>
  <c r="P428" i="4"/>
  <c r="P108" i="4"/>
  <c r="P293" i="4"/>
  <c r="P386" i="4"/>
  <c r="AH429" i="4"/>
  <c r="AJ429" i="4" s="1"/>
  <c r="AG438" i="4"/>
  <c r="AG445" i="4"/>
  <c r="AG453" i="4"/>
  <c r="P460" i="4"/>
  <c r="P468" i="4"/>
  <c r="AI479" i="4"/>
  <c r="AK479" i="4" s="1"/>
  <c r="AH486" i="4"/>
  <c r="AJ486" i="4" s="1"/>
  <c r="AI493" i="4"/>
  <c r="AK493" i="4" s="1"/>
  <c r="AH502" i="4"/>
  <c r="AJ502" i="4" s="1"/>
  <c r="P508" i="4"/>
  <c r="AH517" i="4"/>
  <c r="AJ517" i="4" s="1"/>
  <c r="AG526" i="4"/>
  <c r="AI534" i="4"/>
  <c r="AK534" i="4" s="1"/>
  <c r="AG542" i="4"/>
  <c r="P548" i="4"/>
  <c r="AH552" i="4"/>
  <c r="AJ552" i="4" s="1"/>
  <c r="AH553" i="4"/>
  <c r="AJ553" i="4" s="1"/>
  <c r="AI555" i="4"/>
  <c r="AK555" i="4" s="1"/>
  <c r="AI558" i="4"/>
  <c r="AK558" i="4" s="1"/>
  <c r="AI560" i="4"/>
  <c r="AK560" i="4" s="1"/>
  <c r="AH563" i="4"/>
  <c r="AJ563" i="4" s="1"/>
  <c r="AH564" i="4"/>
  <c r="AJ564" i="4" s="1"/>
  <c r="AG566" i="4"/>
  <c r="AG568" i="4"/>
  <c r="P568" i="4"/>
  <c r="AG572" i="4"/>
  <c r="P573" i="4"/>
  <c r="AI576" i="4"/>
  <c r="AK576" i="4" s="1"/>
  <c r="AI578" i="4"/>
  <c r="AK578" i="4" s="1"/>
  <c r="AI580" i="4"/>
  <c r="AK580" i="4" s="1"/>
  <c r="AI582" i="4"/>
  <c r="AK582" i="4" s="1"/>
  <c r="AI584" i="4"/>
  <c r="AK584" i="4" s="1"/>
  <c r="AH586" i="4"/>
  <c r="AJ586" i="4" s="1"/>
  <c r="AH588" i="4"/>
  <c r="AJ588" i="4" s="1"/>
  <c r="AI590" i="4"/>
  <c r="AK590" i="4" s="1"/>
  <c r="AH592" i="4"/>
  <c r="AJ592" i="4" s="1"/>
  <c r="AH593" i="4"/>
  <c r="AJ593" i="4" s="1"/>
  <c r="AI596" i="4"/>
  <c r="AK596" i="4" s="1"/>
  <c r="AG598" i="4"/>
  <c r="P598" i="4"/>
  <c r="AG601" i="4"/>
  <c r="AH605" i="4"/>
  <c r="AJ605" i="4" s="1"/>
  <c r="AG606" i="4"/>
  <c r="P607" i="4"/>
  <c r="AH609" i="4"/>
  <c r="AJ609" i="4" s="1"/>
  <c r="AH612" i="4"/>
  <c r="AJ612" i="4" s="1"/>
  <c r="AG614" i="4"/>
  <c r="P614" i="4"/>
  <c r="AG618" i="4"/>
  <c r="AG620" i="4"/>
  <c r="AI622" i="4"/>
  <c r="AK622" i="4" s="1"/>
  <c r="P622" i="4"/>
  <c r="P624" i="4"/>
  <c r="AG627" i="4"/>
  <c r="AH630" i="4"/>
  <c r="AJ630" i="4" s="1"/>
  <c r="AG632" i="4"/>
  <c r="P633" i="4"/>
  <c r="AH636" i="4"/>
  <c r="AJ636" i="4" s="1"/>
  <c r="AH638" i="4"/>
  <c r="AJ638" i="4" s="1"/>
  <c r="P638" i="4"/>
  <c r="AI641" i="4"/>
  <c r="AK641" i="4" s="1"/>
  <c r="AI644" i="4"/>
  <c r="AK644" i="4" s="1"/>
  <c r="AH646" i="4"/>
  <c r="AJ646" i="4" s="1"/>
  <c r="AG648" i="4"/>
  <c r="AG650" i="4"/>
  <c r="AI651" i="4"/>
  <c r="AK651" i="4" s="1"/>
  <c r="AH654" i="4"/>
  <c r="AJ654" i="4" s="1"/>
  <c r="AG656" i="4"/>
  <c r="AG658" i="4"/>
  <c r="AG660" i="4"/>
  <c r="AG661" i="4"/>
  <c r="AI664" i="4"/>
  <c r="AK664" i="4" s="1"/>
  <c r="AI665" i="4"/>
  <c r="AK665" i="4" s="1"/>
  <c r="AH668" i="4"/>
  <c r="AJ668" i="4" s="1"/>
  <c r="AH670" i="4"/>
  <c r="AJ670" i="4" s="1"/>
  <c r="AG672" i="4"/>
  <c r="P672" i="4"/>
  <c r="AH676" i="4"/>
  <c r="AJ676" i="4" s="1"/>
  <c r="AH678" i="4"/>
  <c r="AJ678" i="4" s="1"/>
  <c r="P678" i="4"/>
  <c r="P680" i="4"/>
  <c r="P140" i="4"/>
  <c r="P309" i="4"/>
  <c r="P394" i="4"/>
  <c r="AH432" i="4"/>
  <c r="AJ432" i="4" s="1"/>
  <c r="P438" i="4"/>
  <c r="AG448" i="4"/>
  <c r="AH456" i="4"/>
  <c r="AJ456" i="4" s="1"/>
  <c r="AI464" i="4"/>
  <c r="AK464" i="4" s="1"/>
  <c r="AG471" i="4"/>
  <c r="AI480" i="4"/>
  <c r="AK480" i="4" s="1"/>
  <c r="P486" i="4"/>
  <c r="P494" i="4"/>
  <c r="P502" i="4"/>
  <c r="AH511" i="4"/>
  <c r="AJ511" i="4" s="1"/>
  <c r="AG520" i="4"/>
  <c r="AG528" i="4"/>
  <c r="P534" i="4"/>
  <c r="AG543" i="4"/>
  <c r="P549" i="4"/>
  <c r="AG552" i="4"/>
  <c r="P552" i="4"/>
  <c r="P554" i="4"/>
  <c r="AH558" i="4"/>
  <c r="AJ558" i="4" s="1"/>
  <c r="AH560" i="4"/>
  <c r="AJ560" i="4" s="1"/>
  <c r="AH562" i="4"/>
  <c r="AJ562" i="4" s="1"/>
  <c r="AG564" i="4"/>
  <c r="AI566" i="4"/>
  <c r="AK566" i="4" s="1"/>
  <c r="AH569" i="4"/>
  <c r="AJ569" i="4" s="1"/>
  <c r="AG570" i="4"/>
  <c r="P571" i="4"/>
  <c r="AI574" i="4"/>
  <c r="AK574" i="4" s="1"/>
  <c r="AH576" i="4"/>
  <c r="AJ576" i="4" s="1"/>
  <c r="AG578" i="4"/>
  <c r="P578" i="4"/>
  <c r="AH582" i="4"/>
  <c r="AJ582" i="4" s="1"/>
  <c r="AH584" i="4"/>
  <c r="AJ584" i="4" s="1"/>
  <c r="P585" i="4"/>
  <c r="AG587" i="4"/>
  <c r="P588" i="4"/>
  <c r="P591" i="4"/>
  <c r="AG594" i="4"/>
  <c r="AH596" i="4"/>
  <c r="AJ596" i="4" s="1"/>
  <c r="P597" i="4"/>
  <c r="AI600" i="4"/>
  <c r="AK600" i="4" s="1"/>
  <c r="AH602" i="4"/>
  <c r="AJ602" i="4" s="1"/>
  <c r="AG604" i="4"/>
  <c r="P604" i="4"/>
  <c r="AH608" i="4"/>
  <c r="AJ608" i="4" s="1"/>
  <c r="P608" i="4"/>
  <c r="AI613" i="4"/>
  <c r="AK613" i="4" s="1"/>
  <c r="AI614" i="4"/>
  <c r="AK614" i="4" s="1"/>
  <c r="AG615" i="4"/>
  <c r="AG617" i="4"/>
  <c r="AI620" i="4"/>
  <c r="AK620" i="4" s="1"/>
  <c r="AG621" i="4"/>
  <c r="AI624" i="4"/>
  <c r="AK624" i="4" s="1"/>
  <c r="AG626" i="4"/>
  <c r="AH628" i="4"/>
  <c r="AJ628" i="4" s="1"/>
  <c r="AG630" i="4"/>
  <c r="AH632" i="4"/>
  <c r="AJ632" i="4" s="1"/>
  <c r="AI634" i="4"/>
  <c r="AK634" i="4" s="1"/>
  <c r="AI635" i="4"/>
  <c r="AK635" i="4" s="1"/>
  <c r="P636" i="4"/>
  <c r="AH640" i="4"/>
  <c r="AJ640" i="4" s="1"/>
  <c r="AG642" i="4"/>
  <c r="AH644" i="4"/>
  <c r="AJ644" i="4" s="1"/>
  <c r="AG646" i="4"/>
  <c r="P646" i="4"/>
  <c r="P648" i="4"/>
  <c r="AI652" i="4"/>
  <c r="AK652" i="4" s="1"/>
  <c r="P653" i="4"/>
  <c r="AH656" i="4"/>
  <c r="AJ656" i="4" s="1"/>
  <c r="AH658" i="4"/>
  <c r="AJ658" i="4" s="1"/>
  <c r="AI661" i="4"/>
  <c r="AK661" i="4" s="1"/>
  <c r="P660" i="4"/>
  <c r="AH664" i="4"/>
  <c r="AJ664" i="4" s="1"/>
  <c r="AI666" i="4"/>
  <c r="AK666" i="4" s="1"/>
  <c r="AG668" i="4"/>
  <c r="AG670" i="4"/>
  <c r="AH672" i="4"/>
  <c r="AJ672" i="4" s="1"/>
  <c r="AI674" i="4"/>
  <c r="AK674" i="4" s="1"/>
  <c r="AI676" i="4"/>
  <c r="AK676" i="4" s="1"/>
  <c r="AI679" i="4"/>
  <c r="AK679" i="4" s="1"/>
  <c r="AH680" i="4"/>
  <c r="AJ680" i="4" s="1"/>
  <c r="AH682" i="4"/>
  <c r="AJ682" i="4" s="1"/>
  <c r="P172" i="4"/>
  <c r="P323" i="4"/>
  <c r="P402" i="4"/>
  <c r="AG432" i="4"/>
  <c r="AI440" i="4"/>
  <c r="AK440" i="4" s="1"/>
  <c r="AH448" i="4"/>
  <c r="AJ448" i="4" s="1"/>
  <c r="AG456" i="4"/>
  <c r="P462" i="4"/>
  <c r="AG472" i="4"/>
  <c r="P478" i="4"/>
  <c r="AI488" i="4"/>
  <c r="AK488" i="4" s="1"/>
  <c r="AH496" i="4"/>
  <c r="AJ496" i="4" s="1"/>
  <c r="AH504" i="4"/>
  <c r="AJ504" i="4" s="1"/>
  <c r="P510" i="4"/>
  <c r="AH520" i="4"/>
  <c r="AJ520" i="4" s="1"/>
  <c r="AH528" i="4"/>
  <c r="AJ528" i="4" s="1"/>
  <c r="AI535" i="4"/>
  <c r="AK535" i="4" s="1"/>
  <c r="AH544" i="4"/>
  <c r="AJ544" i="4" s="1"/>
  <c r="AH551" i="4"/>
  <c r="AJ551" i="4" s="1"/>
  <c r="AI552" i="4"/>
  <c r="AK552" i="4" s="1"/>
  <c r="P553" i="4"/>
  <c r="AG556" i="4"/>
  <c r="AG559" i="4"/>
  <c r="AG560" i="4"/>
  <c r="AI562" i="4"/>
  <c r="AK562" i="4" s="1"/>
  <c r="P563" i="4"/>
  <c r="AH566" i="4"/>
  <c r="AJ566" i="4" s="1"/>
  <c r="AG569" i="4"/>
  <c r="P569" i="4"/>
  <c r="AI572" i="4"/>
  <c r="AK572" i="4" s="1"/>
  <c r="AG574" i="4"/>
  <c r="AG576" i="4"/>
  <c r="P576" i="4"/>
  <c r="AG579" i="4"/>
  <c r="P581" i="4"/>
  <c r="AG584" i="4"/>
  <c r="AI586" i="4"/>
  <c r="AK586" i="4" s="1"/>
  <c r="AG589" i="4"/>
  <c r="AH590" i="4"/>
  <c r="AJ590" i="4" s="1"/>
  <c r="AI592" i="4"/>
  <c r="AK592" i="4" s="1"/>
  <c r="P593" i="4"/>
  <c r="AG596" i="4"/>
  <c r="AG599" i="4"/>
  <c r="AH600" i="4"/>
  <c r="AJ600" i="4" s="1"/>
  <c r="AI601" i="4"/>
  <c r="AK601" i="4" s="1"/>
  <c r="AH604" i="4"/>
  <c r="AJ604" i="4" s="1"/>
  <c r="AI606" i="4"/>
  <c r="AK606" i="4" s="1"/>
  <c r="AG608" i="4"/>
  <c r="AI610" i="4"/>
  <c r="AK610" i="4" s="1"/>
  <c r="AI612" i="4"/>
  <c r="AK612" i="4" s="1"/>
  <c r="AI615" i="4"/>
  <c r="AK615" i="4" s="1"/>
  <c r="P615" i="4"/>
  <c r="AI617" i="4"/>
  <c r="AK617" i="4" s="1"/>
  <c r="P618" i="4"/>
  <c r="AG622" i="4"/>
  <c r="AH625" i="4"/>
  <c r="AJ625" i="4" s="1"/>
  <c r="AH627" i="4"/>
  <c r="AJ627" i="4" s="1"/>
  <c r="P627" i="4"/>
  <c r="AI631" i="4"/>
  <c r="AK631" i="4" s="1"/>
  <c r="AH633" i="4"/>
  <c r="AJ633" i="4" s="1"/>
  <c r="AH634" i="4"/>
  <c r="AJ634" i="4" s="1"/>
  <c r="P635" i="4"/>
  <c r="AG638" i="4"/>
  <c r="AH641" i="4"/>
  <c r="AJ641" i="4" s="1"/>
  <c r="AH643" i="4"/>
  <c r="AJ643" i="4" s="1"/>
  <c r="AG644" i="4"/>
  <c r="AI646" i="4"/>
  <c r="AK646" i="4" s="1"/>
  <c r="AI648" i="4"/>
  <c r="AK648" i="4" s="1"/>
  <c r="AI650" i="4"/>
  <c r="AK650" i="4" s="1"/>
  <c r="AH652" i="4"/>
  <c r="AJ652" i="4" s="1"/>
  <c r="AI655" i="4"/>
  <c r="AK655" i="4" s="1"/>
  <c r="AH657" i="4"/>
  <c r="AJ657" i="4" s="1"/>
  <c r="P657" i="4"/>
  <c r="AI660" i="4"/>
  <c r="AK660" i="4" s="1"/>
  <c r="AH662" i="4"/>
  <c r="AJ662" i="4" s="1"/>
  <c r="AG664" i="4"/>
  <c r="AH666" i="4"/>
  <c r="AJ666" i="4" s="1"/>
  <c r="AI668" i="4"/>
  <c r="AK668" i="4" s="1"/>
  <c r="AI670" i="4"/>
  <c r="AK670" i="4" s="1"/>
  <c r="AI673" i="4"/>
  <c r="AK673" i="4" s="1"/>
  <c r="P673" i="4"/>
  <c r="AG676" i="4"/>
  <c r="AI678" i="4"/>
  <c r="AK678" i="4" s="1"/>
  <c r="AI680" i="4"/>
  <c r="AK680" i="4" s="1"/>
  <c r="AG682" i="4"/>
  <c r="P198" i="4"/>
  <c r="P334" i="4"/>
  <c r="P410" i="4"/>
  <c r="AG433" i="4"/>
  <c r="AG442" i="4"/>
  <c r="P448" i="4"/>
  <c r="P456" i="4"/>
  <c r="AI465" i="4"/>
  <c r="AK465" i="4" s="1"/>
  <c r="AH474" i="4"/>
  <c r="AJ474" i="4" s="1"/>
  <c r="AI482" i="4"/>
  <c r="AK482" i="4" s="1"/>
  <c r="AI490" i="4"/>
  <c r="AK490" i="4" s="1"/>
  <c r="AG497" i="4"/>
  <c r="AI505" i="4"/>
  <c r="AK505" i="4" s="1"/>
  <c r="P512" i="4"/>
  <c r="AH521" i="4"/>
  <c r="AJ521" i="4" s="1"/>
  <c r="AI529" i="4"/>
  <c r="AK529" i="4" s="1"/>
  <c r="AH538" i="4"/>
  <c r="AJ538" i="4" s="1"/>
  <c r="AH545" i="4"/>
  <c r="AJ545" i="4" s="1"/>
  <c r="AG550" i="4"/>
  <c r="P551" i="4"/>
  <c r="AG554" i="4"/>
  <c r="AG557" i="4"/>
  <c r="AI559" i="4"/>
  <c r="AK559" i="4" s="1"/>
  <c r="P559" i="4"/>
  <c r="P561" i="4"/>
  <c r="AH565" i="4"/>
  <c r="AJ565" i="4" s="1"/>
  <c r="AI567" i="4"/>
  <c r="AK567" i="4" s="1"/>
  <c r="AH568" i="4"/>
  <c r="AJ568" i="4" s="1"/>
  <c r="AH571" i="4"/>
  <c r="AJ571" i="4" s="1"/>
  <c r="AH572" i="4"/>
  <c r="AJ572" i="4" s="1"/>
  <c r="AH574" i="4"/>
  <c r="AJ574" i="4" s="1"/>
  <c r="AI577" i="4"/>
  <c r="AK577" i="4" s="1"/>
  <c r="AH579" i="4"/>
  <c r="AJ579" i="4" s="1"/>
  <c r="AH581" i="4"/>
  <c r="AJ581" i="4" s="1"/>
  <c r="AG582" i="4"/>
  <c r="P583" i="4"/>
  <c r="AG586" i="4"/>
  <c r="AI589" i="4"/>
  <c r="AK589" i="4" s="1"/>
  <c r="P589" i="4"/>
  <c r="AG592" i="4"/>
  <c r="AH594" i="4"/>
  <c r="AJ594" i="4" s="1"/>
  <c r="AH597" i="4"/>
  <c r="AJ597" i="4" s="1"/>
  <c r="AI599" i="4"/>
  <c r="AK599" i="4" s="1"/>
  <c r="P599" i="4"/>
  <c r="AG603" i="4"/>
  <c r="AG605" i="4"/>
  <c r="P605" i="4"/>
  <c r="AI608" i="4"/>
  <c r="AK608" i="4" s="1"/>
  <c r="P609" i="4"/>
  <c r="P611" i="4"/>
  <c r="P613" i="4"/>
  <c r="AI616" i="4"/>
  <c r="AK616" i="4" s="1"/>
  <c r="AG619" i="4"/>
  <c r="P619" i="4"/>
  <c r="AH623" i="4"/>
  <c r="AJ623" i="4" s="1"/>
  <c r="P623" i="4"/>
  <c r="P625" i="4"/>
  <c r="AG629" i="4"/>
  <c r="AH631" i="4"/>
  <c r="AJ631" i="4" s="1"/>
  <c r="AI632" i="4"/>
  <c r="AK632" i="4" s="1"/>
  <c r="AG634" i="4"/>
  <c r="AI637" i="4"/>
  <c r="AK637" i="4" s="1"/>
  <c r="P637" i="4"/>
  <c r="P639" i="4"/>
  <c r="AI642" i="4"/>
  <c r="AK642" i="4" s="1"/>
  <c r="AG645" i="4"/>
  <c r="AG647" i="4"/>
  <c r="AH649" i="4"/>
  <c r="AJ649" i="4" s="1"/>
  <c r="P649" i="4"/>
  <c r="P651" i="4"/>
  <c r="AG654" i="4"/>
  <c r="AI657" i="4"/>
  <c r="AK657" i="4" s="1"/>
  <c r="AI658" i="4"/>
  <c r="AK658" i="4" s="1"/>
  <c r="P659" i="4"/>
  <c r="AI663" i="4"/>
  <c r="AK663" i="4" s="1"/>
  <c r="P663" i="4"/>
  <c r="AH667" i="4"/>
  <c r="AJ667" i="4" s="1"/>
  <c r="P667" i="4"/>
  <c r="AI671" i="4"/>
  <c r="AK671" i="4" s="1"/>
  <c r="AH673" i="4"/>
  <c r="AJ673" i="4" s="1"/>
  <c r="AH674" i="4"/>
  <c r="AJ674" i="4" s="1"/>
  <c r="P675" i="4"/>
  <c r="P677" i="4"/>
  <c r="AI681" i="4"/>
  <c r="AK681" i="4" s="1"/>
  <c r="P681" i="4"/>
  <c r="P220" i="4"/>
  <c r="P348" i="4"/>
  <c r="P418" i="4"/>
  <c r="P432" i="4"/>
  <c r="AH441" i="4"/>
  <c r="AJ441" i="4" s="1"/>
  <c r="AI450" i="4"/>
  <c r="AK450" i="4" s="1"/>
  <c r="AI458" i="4"/>
  <c r="AK458" i="4" s="1"/>
  <c r="AH465" i="4"/>
  <c r="AJ465" i="4" s="1"/>
  <c r="P472" i="4"/>
  <c r="AH482" i="4"/>
  <c r="AJ482" i="4" s="1"/>
  <c r="AG489" i="4"/>
  <c r="AI498" i="4"/>
  <c r="AK498" i="4" s="1"/>
  <c r="AH507" i="4"/>
  <c r="AJ507" i="4" s="1"/>
  <c r="AH514" i="4"/>
  <c r="AJ514" i="4" s="1"/>
  <c r="AI522" i="4"/>
  <c r="AK522" i="4" s="1"/>
  <c r="AG530" i="4"/>
  <c r="AH537" i="4"/>
  <c r="AJ537" i="4" s="1"/>
  <c r="P545" i="4"/>
  <c r="AI551" i="4"/>
  <c r="AK551" i="4" s="1"/>
  <c r="AG553" i="4"/>
  <c r="AH555" i="4"/>
  <c r="AJ555" i="4" s="1"/>
  <c r="P555" i="4"/>
  <c r="P557" i="4"/>
  <c r="AH561" i="4"/>
  <c r="AJ561" i="4" s="1"/>
  <c r="AI563" i="4"/>
  <c r="AK563" i="4" s="1"/>
  <c r="AI565" i="4"/>
  <c r="AK565" i="4" s="1"/>
  <c r="AG567" i="4"/>
  <c r="AI568" i="4"/>
  <c r="AK568" i="4" s="1"/>
  <c r="AG571" i="4"/>
  <c r="AH573" i="4"/>
  <c r="AJ573" i="4" s="1"/>
  <c r="AH575" i="4"/>
  <c r="AJ575" i="4" s="1"/>
  <c r="P575" i="4"/>
  <c r="P577" i="4"/>
  <c r="P579" i="4"/>
  <c r="AI583" i="4"/>
  <c r="AK583" i="4" s="1"/>
  <c r="AH585" i="4"/>
  <c r="AJ585" i="4" s="1"/>
  <c r="AH587" i="4"/>
  <c r="AJ587" i="4" s="1"/>
  <c r="AG588" i="4"/>
  <c r="AI591" i="4"/>
  <c r="AK591" i="4" s="1"/>
  <c r="AI593" i="4"/>
  <c r="AK593" i="4" s="1"/>
  <c r="AI595" i="4"/>
  <c r="AK595" i="4" s="1"/>
  <c r="P595" i="4"/>
  <c r="AI598" i="4"/>
  <c r="AK598" i="4" s="1"/>
  <c r="AH601" i="4"/>
  <c r="AJ601" i="4" s="1"/>
  <c r="AI603" i="4"/>
  <c r="AK603" i="4" s="1"/>
  <c r="AI604" i="4"/>
  <c r="AK604" i="4" s="1"/>
  <c r="AI607" i="4"/>
  <c r="AK607" i="4" s="1"/>
  <c r="AG609" i="4"/>
  <c r="AI611" i="4"/>
  <c r="AK611" i="4" s="1"/>
  <c r="AG612" i="4"/>
  <c r="AH614" i="4"/>
  <c r="AJ614" i="4" s="1"/>
  <c r="P616" i="4"/>
  <c r="AI619" i="4"/>
  <c r="AK619" i="4" s="1"/>
  <c r="AI621" i="4"/>
  <c r="AK621" i="4" s="1"/>
  <c r="P621" i="4"/>
  <c r="AH624" i="4"/>
  <c r="AJ624" i="4" s="1"/>
  <c r="AH626" i="4"/>
  <c r="AJ626" i="4" s="1"/>
  <c r="AG628" i="4"/>
  <c r="P629" i="4"/>
  <c r="P631" i="4"/>
  <c r="AG635" i="4"/>
  <c r="AG636" i="4"/>
  <c r="AH639" i="4"/>
  <c r="AJ639" i="4" s="1"/>
  <c r="AG640" i="4"/>
  <c r="AI643" i="4"/>
  <c r="AK643" i="4" s="1"/>
  <c r="P643" i="4"/>
  <c r="AI647" i="4"/>
  <c r="AK647" i="4" s="1"/>
  <c r="AG649" i="4"/>
  <c r="AH651" i="4"/>
  <c r="AJ651" i="4" s="1"/>
  <c r="AH653" i="4"/>
  <c r="AJ653" i="4" s="1"/>
  <c r="AG655" i="4"/>
  <c r="P655" i="4"/>
  <c r="AH659" i="4"/>
  <c r="AJ659" i="4" s="1"/>
  <c r="AH660" i="4"/>
  <c r="AJ660" i="4" s="1"/>
  <c r="P661" i="4"/>
  <c r="AG665" i="4"/>
  <c r="P665" i="4"/>
  <c r="AG669" i="4"/>
  <c r="P669" i="4"/>
  <c r="AI672" i="4"/>
  <c r="AK672" i="4" s="1"/>
  <c r="AG675" i="4"/>
  <c r="AI677" i="4"/>
  <c r="AK677" i="4" s="1"/>
  <c r="AG679" i="4"/>
  <c r="AH681" i="4"/>
  <c r="AJ681" i="4" s="1"/>
  <c r="AH683" i="4"/>
  <c r="AJ683" i="4" s="1"/>
  <c r="P243" i="4"/>
  <c r="P358" i="4"/>
  <c r="AG424" i="4"/>
  <c r="AG435" i="4"/>
  <c r="AG444" i="4"/>
  <c r="P450" i="4"/>
  <c r="AH459" i="4"/>
  <c r="AJ459" i="4" s="1"/>
  <c r="AI467" i="4"/>
  <c r="AK467" i="4" s="1"/>
  <c r="P474" i="4"/>
  <c r="AG483" i="4"/>
  <c r="P490" i="4"/>
  <c r="AI500" i="4"/>
  <c r="AK500" i="4" s="1"/>
  <c r="AI508" i="4"/>
  <c r="AK508" i="4" s="1"/>
  <c r="P514" i="4"/>
  <c r="P522" i="4"/>
  <c r="AI532" i="4"/>
  <c r="AK532" i="4" s="1"/>
  <c r="AG539" i="4"/>
  <c r="AG548" i="4"/>
  <c r="AH550" i="4"/>
  <c r="AJ550" i="4" s="1"/>
  <c r="AI553" i="4"/>
  <c r="AK553" i="4" s="1"/>
  <c r="AG555" i="4"/>
  <c r="AI557" i="4"/>
  <c r="AK557" i="4" s="1"/>
  <c r="AG558" i="4"/>
  <c r="AG561" i="4"/>
  <c r="AG562" i="4"/>
  <c r="AI564" i="4"/>
  <c r="AK564" i="4" s="1"/>
  <c r="P565" i="4"/>
  <c r="P567" i="4"/>
  <c r="AH570" i="4"/>
  <c r="AJ570" i="4" s="1"/>
  <c r="AI573" i="4"/>
  <c r="AK573" i="4" s="1"/>
  <c r="P574" i="4"/>
  <c r="AH577" i="4"/>
  <c r="AJ577" i="4" s="1"/>
  <c r="AI579" i="4"/>
  <c r="AK579" i="4" s="1"/>
  <c r="AI581" i="4"/>
  <c r="AK581" i="4" s="1"/>
  <c r="AH583" i="4"/>
  <c r="AJ583" i="4" s="1"/>
  <c r="AG585" i="4"/>
  <c r="AI587" i="4"/>
  <c r="AK587" i="4" s="1"/>
  <c r="AH589" i="4"/>
  <c r="AJ589" i="4" s="1"/>
  <c r="P590" i="4"/>
  <c r="AG593" i="4"/>
  <c r="P594" i="4"/>
  <c r="AG597" i="4"/>
  <c r="AH598" i="4"/>
  <c r="AJ598" i="4" s="1"/>
  <c r="P600" i="4"/>
  <c r="P601" i="4"/>
  <c r="AI605" i="4"/>
  <c r="AK605" i="4" s="1"/>
  <c r="AG607" i="4"/>
  <c r="AG610" i="4"/>
  <c r="AG611" i="4"/>
  <c r="AH613" i="4"/>
  <c r="AJ613" i="4" s="1"/>
  <c r="AH616" i="4"/>
  <c r="AJ616" i="4" s="1"/>
  <c r="AI618" i="4"/>
  <c r="AK618" i="4" s="1"/>
  <c r="P617" i="4"/>
  <c r="AH622" i="4"/>
  <c r="AJ622" i="4" s="1"/>
  <c r="AG623" i="4"/>
  <c r="AG625" i="4"/>
  <c r="P626" i="4"/>
  <c r="AI629" i="4"/>
  <c r="AK629" i="4" s="1"/>
  <c r="AI630" i="4"/>
  <c r="AK630" i="4" s="1"/>
  <c r="AI633" i="4"/>
  <c r="AK633" i="4" s="1"/>
  <c r="AH635" i="4"/>
  <c r="AJ635" i="4" s="1"/>
  <c r="AH637" i="4"/>
  <c r="AJ637" i="4" s="1"/>
  <c r="AI639" i="4"/>
  <c r="AK639" i="4" s="1"/>
  <c r="AG641" i="4"/>
  <c r="AG643" i="4"/>
  <c r="AI645" i="4"/>
  <c r="AK645" i="4" s="1"/>
  <c r="P645" i="4"/>
  <c r="AI649" i="4"/>
  <c r="AK649" i="4" s="1"/>
  <c r="AG651" i="4"/>
  <c r="AG653" i="4"/>
  <c r="P261" i="4"/>
  <c r="P370" i="4"/>
  <c r="AI427" i="4"/>
  <c r="AK427" i="4" s="1"/>
  <c r="AH436" i="4"/>
  <c r="AJ436" i="4" s="1"/>
  <c r="P442" i="4"/>
  <c r="AH452" i="4"/>
  <c r="AJ452" i="4" s="1"/>
  <c r="AI460" i="4"/>
  <c r="AK460" i="4" s="1"/>
  <c r="AG468" i="4"/>
  <c r="AI476" i="4"/>
  <c r="AK476" i="4" s="1"/>
  <c r="AH483" i="4"/>
  <c r="AJ483" i="4" s="1"/>
  <c r="AI491" i="4"/>
  <c r="AK491" i="4" s="1"/>
  <c r="AG500" i="4"/>
  <c r="AH508" i="4"/>
  <c r="AJ508" i="4" s="1"/>
  <c r="AI516" i="4"/>
  <c r="AK516" i="4" s="1"/>
  <c r="AH524" i="4"/>
  <c r="AJ524" i="4" s="1"/>
  <c r="AH532" i="4"/>
  <c r="AJ532" i="4" s="1"/>
  <c r="AG540" i="4"/>
  <c r="P546" i="4"/>
  <c r="AG551" i="4"/>
  <c r="AH554" i="4"/>
  <c r="AJ554" i="4" s="1"/>
  <c r="AI556" i="4"/>
  <c r="AK556" i="4" s="1"/>
  <c r="AH557" i="4"/>
  <c r="AJ557" i="4" s="1"/>
  <c r="P558" i="4"/>
  <c r="P560" i="4"/>
  <c r="AG563" i="4"/>
  <c r="P564" i="4"/>
  <c r="AH567" i="4"/>
  <c r="AJ567" i="4" s="1"/>
  <c r="AI569" i="4"/>
  <c r="AK569" i="4" s="1"/>
  <c r="P570" i="4"/>
  <c r="AG573" i="4"/>
  <c r="AG575" i="4"/>
  <c r="AG577" i="4"/>
  <c r="AG580" i="4"/>
  <c r="P580" i="4"/>
  <c r="P582" i="4"/>
  <c r="AI585" i="4"/>
  <c r="AK585" i="4" s="1"/>
  <c r="AI588" i="4"/>
  <c r="AK588" i="4" s="1"/>
  <c r="P587" i="4"/>
  <c r="AG591" i="4"/>
  <c r="AI594" i="4"/>
  <c r="AK594" i="4" s="1"/>
  <c r="AG595" i="4"/>
  <c r="P596" i="4"/>
  <c r="AH599" i="4"/>
  <c r="AJ599" i="4" s="1"/>
  <c r="AG602" i="4"/>
  <c r="AH603" i="4"/>
  <c r="AJ603" i="4" s="1"/>
  <c r="P603" i="4"/>
  <c r="AH607" i="4"/>
  <c r="AJ607" i="4" s="1"/>
  <c r="AI609" i="4"/>
  <c r="AK609" i="4" s="1"/>
  <c r="AH611" i="4"/>
  <c r="AJ611" i="4" s="1"/>
  <c r="AG787" i="4"/>
  <c r="AI785" i="4"/>
  <c r="AK785" i="4" s="1"/>
  <c r="AG783" i="4"/>
  <c r="P779" i="4"/>
  <c r="P777" i="4"/>
  <c r="AI778" i="4"/>
  <c r="AK778" i="4" s="1"/>
  <c r="AG775" i="4"/>
  <c r="P771" i="4"/>
  <c r="AG771" i="4"/>
  <c r="AG769" i="4"/>
  <c r="P765" i="4"/>
  <c r="AG765" i="4"/>
  <c r="AG764" i="4"/>
  <c r="AI760" i="4"/>
  <c r="AK760" i="4" s="1"/>
  <c r="AG759" i="4"/>
  <c r="AG757" i="4"/>
  <c r="P753" i="4"/>
  <c r="P751" i="4"/>
  <c r="AH751" i="4"/>
  <c r="AJ751" i="4" s="1"/>
  <c r="AI749" i="4"/>
  <c r="AK749" i="4" s="1"/>
  <c r="AG747" i="4"/>
  <c r="AH745" i="4"/>
  <c r="AJ745" i="4" s="1"/>
  <c r="AG743" i="4"/>
  <c r="AG741" i="4"/>
  <c r="AI739" i="4"/>
  <c r="AK739" i="4" s="1"/>
  <c r="AI738" i="4"/>
  <c r="AK738" i="4" s="1"/>
  <c r="AG735" i="4"/>
  <c r="AH733" i="4"/>
  <c r="AJ733" i="4" s="1"/>
  <c r="AH731" i="4"/>
  <c r="AJ731" i="4" s="1"/>
  <c r="AG729" i="4"/>
  <c r="AG727" i="4"/>
  <c r="AG725" i="4"/>
  <c r="AI722" i="4"/>
  <c r="AK722" i="4" s="1"/>
  <c r="AH721" i="4"/>
  <c r="AJ721" i="4" s="1"/>
  <c r="AG719" i="4"/>
  <c r="AG717" i="4"/>
  <c r="AG715" i="4"/>
  <c r="P712" i="4"/>
  <c r="AH711" i="4"/>
  <c r="AJ711" i="4" s="1"/>
  <c r="AH709" i="4"/>
  <c r="AJ709" i="4" s="1"/>
  <c r="AH707" i="4"/>
  <c r="AJ707" i="4" s="1"/>
  <c r="AG706" i="4"/>
  <c r="AH704" i="4"/>
  <c r="AJ704" i="4" s="1"/>
  <c r="AI701" i="4"/>
  <c r="AK701" i="4" s="1"/>
  <c r="AI699" i="4"/>
  <c r="AK699" i="4" s="1"/>
  <c r="AI697" i="4"/>
  <c r="AK697" i="4" s="1"/>
  <c r="AH695" i="4"/>
  <c r="AJ695" i="4" s="1"/>
  <c r="AG693" i="4"/>
  <c r="AI691" i="4"/>
  <c r="AK691" i="4" s="1"/>
  <c r="AH690" i="4"/>
  <c r="AJ690" i="4" s="1"/>
  <c r="AH688" i="4"/>
  <c r="AJ688" i="4" s="1"/>
  <c r="AH685" i="4"/>
  <c r="AJ685" i="4" s="1"/>
  <c r="AG683" i="4"/>
  <c r="AG677" i="4"/>
  <c r="P670" i="4"/>
  <c r="AG667" i="4"/>
  <c r="AI662" i="4"/>
  <c r="AK662" i="4" s="1"/>
  <c r="P654" i="4"/>
  <c r="P647" i="4"/>
  <c r="AH642" i="4"/>
  <c r="AJ642" i="4" s="1"/>
  <c r="AG633" i="4"/>
  <c r="AI625" i="4"/>
  <c r="AK625" i="4" s="1"/>
  <c r="AH617" i="4"/>
  <c r="AJ617" i="4" s="1"/>
  <c r="AH606" i="4"/>
  <c r="AJ606" i="4" s="1"/>
  <c r="AG590" i="4"/>
  <c r="P572" i="4"/>
  <c r="P556" i="4"/>
  <c r="AI517" i="4"/>
  <c r="AK517" i="4" s="1"/>
  <c r="AI453" i="4"/>
  <c r="AK453" i="4" s="1"/>
  <c r="P784" i="4"/>
  <c r="AH776" i="4"/>
  <c r="AJ776" i="4" s="1"/>
  <c r="AI763" i="4"/>
  <c r="AK763" i="4" s="1"/>
  <c r="P750" i="4"/>
  <c r="AG739" i="4"/>
  <c r="AI725" i="4"/>
  <c r="AK725" i="4" s="1"/>
  <c r="P716" i="4"/>
  <c r="AH705" i="4"/>
  <c r="AJ705" i="4" s="1"/>
  <c r="P692" i="4"/>
  <c r="P686" i="4"/>
  <c r="AG673" i="4"/>
  <c r="AI627" i="4"/>
  <c r="AK627" i="4" s="1"/>
  <c r="P785" i="4"/>
  <c r="AG785" i="4"/>
  <c r="P781" i="4"/>
  <c r="AI781" i="4"/>
  <c r="AK781" i="4" s="1"/>
  <c r="AG779" i="4"/>
  <c r="AG778" i="4"/>
  <c r="AH774" i="4"/>
  <c r="AJ774" i="4" s="1"/>
  <c r="AI773" i="4"/>
  <c r="AK773" i="4" s="1"/>
  <c r="AI771" i="4"/>
  <c r="AK771" i="4" s="1"/>
  <c r="AI769" i="4"/>
  <c r="AK769" i="4" s="1"/>
  <c r="AH766" i="4"/>
  <c r="AJ766" i="4" s="1"/>
  <c r="AH765" i="4"/>
  <c r="AJ765" i="4" s="1"/>
  <c r="AH764" i="4"/>
  <c r="AJ764" i="4" s="1"/>
  <c r="AG761" i="4"/>
  <c r="AI759" i="4"/>
  <c r="AK759" i="4" s="1"/>
  <c r="AH756" i="4"/>
  <c r="AJ756" i="4" s="1"/>
  <c r="AH755" i="4"/>
  <c r="AJ755" i="4" s="1"/>
  <c r="AH753" i="4"/>
  <c r="AJ753" i="4" s="1"/>
  <c r="AG751" i="4"/>
  <c r="AH749" i="4"/>
  <c r="AJ749" i="4" s="1"/>
  <c r="P745" i="4"/>
  <c r="AI745" i="4"/>
  <c r="AK745" i="4" s="1"/>
  <c r="P741" i="4"/>
  <c r="AH741" i="4"/>
  <c r="AJ741" i="4" s="1"/>
  <c r="AH739" i="4"/>
  <c r="AJ739" i="4" s="1"/>
  <c r="AG737" i="4"/>
  <c r="AI735" i="4"/>
  <c r="AK735" i="4" s="1"/>
  <c r="AH732" i="4"/>
  <c r="AJ732" i="4" s="1"/>
  <c r="AI731" i="4"/>
  <c r="AK731" i="4" s="1"/>
  <c r="AI729" i="4"/>
  <c r="AK729" i="4" s="1"/>
  <c r="P726" i="4"/>
  <c r="AH725" i="4"/>
  <c r="AJ725" i="4" s="1"/>
  <c r="P721" i="4"/>
  <c r="AH720" i="4"/>
  <c r="AJ720" i="4" s="1"/>
  <c r="AH718" i="4"/>
  <c r="AJ718" i="4" s="1"/>
  <c r="AH717" i="4"/>
  <c r="AJ717" i="4" s="1"/>
  <c r="AI715" i="4"/>
  <c r="AK715" i="4" s="1"/>
  <c r="P711" i="4"/>
  <c r="P710" i="4"/>
  <c r="P707" i="4"/>
  <c r="AG707" i="4"/>
  <c r="AI705" i="4"/>
  <c r="AK705" i="4" s="1"/>
  <c r="AI703" i="4"/>
  <c r="AK703" i="4" s="1"/>
  <c r="P699" i="4"/>
  <c r="AH699" i="4"/>
  <c r="AJ699" i="4" s="1"/>
  <c r="P695" i="4"/>
  <c r="AG695" i="4"/>
  <c r="P691" i="4"/>
  <c r="P690" i="4"/>
  <c r="P688" i="4"/>
  <c r="AH687" i="4"/>
  <c r="AJ687" i="4" s="1"/>
  <c r="AI685" i="4"/>
  <c r="AK685" i="4" s="1"/>
  <c r="AI682" i="4"/>
  <c r="AK682" i="4" s="1"/>
  <c r="AH677" i="4"/>
  <c r="AJ677" i="4" s="1"/>
  <c r="AG671" i="4"/>
  <c r="P664" i="4"/>
  <c r="AH661" i="4"/>
  <c r="AJ661" i="4" s="1"/>
  <c r="AH655" i="4"/>
  <c r="AJ655" i="4" s="1"/>
  <c r="AH648" i="4"/>
  <c r="AJ648" i="4" s="1"/>
  <c r="AG639" i="4"/>
  <c r="P630" i="4"/>
  <c r="AG624" i="4"/>
  <c r="AG616" i="4"/>
  <c r="P602" i="4"/>
  <c r="P586" i="4"/>
  <c r="AI571" i="4"/>
  <c r="AK571" i="4" s="1"/>
  <c r="AH556" i="4"/>
  <c r="AJ556" i="4" s="1"/>
  <c r="AH509" i="4"/>
  <c r="AJ509" i="4" s="1"/>
  <c r="AI445" i="4"/>
  <c r="AK445" i="4" s="1"/>
  <c r="AI782" i="4"/>
  <c r="AK782" i="4" s="1"/>
  <c r="P772" i="4"/>
  <c r="AG766" i="4"/>
  <c r="P758" i="4"/>
  <c r="P754" i="4"/>
  <c r="AG748" i="4"/>
  <c r="AH737" i="4"/>
  <c r="AJ737" i="4" s="1"/>
  <c r="AH730" i="4"/>
  <c r="AJ730" i="4" s="1"/>
  <c r="AI721" i="4"/>
  <c r="AK721" i="4" s="1"/>
  <c r="AH713" i="4"/>
  <c r="AJ713" i="4" s="1"/>
  <c r="AH703" i="4"/>
  <c r="AJ703" i="4" s="1"/>
  <c r="P698" i="4"/>
  <c r="AI690" i="4"/>
  <c r="AK690" i="4" s="1"/>
  <c r="AH679" i="4"/>
  <c r="AJ679" i="4" s="1"/>
  <c r="AI656" i="4"/>
  <c r="AK656" i="4" s="1"/>
  <c r="P641" i="4"/>
  <c r="P634" i="4"/>
  <c r="P592" i="4"/>
  <c r="AI561" i="4"/>
  <c r="AK561" i="4" s="1"/>
  <c r="AI470" i="4"/>
  <c r="AK470" i="4" s="1"/>
  <c r="AI786" i="4"/>
  <c r="AK786" i="4" s="1"/>
  <c r="P783" i="4"/>
  <c r="AH783" i="4"/>
  <c r="AJ783" i="4" s="1"/>
  <c r="AG781" i="4"/>
  <c r="AH779" i="4"/>
  <c r="AJ779" i="4" s="1"/>
  <c r="P775" i="4"/>
  <c r="AI774" i="4"/>
  <c r="AK774" i="4" s="1"/>
  <c r="AG773" i="4"/>
  <c r="AG770" i="4"/>
  <c r="P767" i="4"/>
  <c r="AG767" i="4"/>
  <c r="AI764" i="4"/>
  <c r="AK764" i="4" s="1"/>
  <c r="P761" i="4"/>
  <c r="AG760" i="4"/>
  <c r="P757" i="4"/>
  <c r="AG756" i="4"/>
  <c r="AG755" i="4"/>
  <c r="AI753" i="4"/>
  <c r="AK753" i="4" s="1"/>
  <c r="AG750" i="4"/>
  <c r="AH748" i="4"/>
  <c r="AJ748" i="4" s="1"/>
  <c r="AI747" i="4"/>
  <c r="AK747" i="4" s="1"/>
  <c r="P743" i="4"/>
  <c r="AG742" i="4"/>
  <c r="P739" i="4"/>
  <c r="P737" i="4"/>
  <c r="AG736" i="4"/>
  <c r="P733" i="4"/>
  <c r="AG732" i="4"/>
  <c r="P729" i="4"/>
  <c r="AG728" i="4"/>
  <c r="AH726" i="4"/>
  <c r="AJ726" i="4" s="1"/>
  <c r="AG724" i="4"/>
  <c r="AI723" i="4"/>
  <c r="AK723" i="4" s="1"/>
  <c r="P719" i="4"/>
  <c r="AI719" i="4"/>
  <c r="AK719" i="4" s="1"/>
  <c r="AI717" i="4"/>
  <c r="AK717" i="4" s="1"/>
  <c r="AH715" i="4"/>
  <c r="AJ715" i="4" s="1"/>
  <c r="AG713" i="4"/>
  <c r="AH710" i="4"/>
  <c r="AJ710" i="4" s="1"/>
  <c r="AG709" i="4"/>
  <c r="P705" i="4"/>
  <c r="AG704" i="4"/>
  <c r="P701" i="4"/>
  <c r="AI700" i="4"/>
  <c r="AK700" i="4" s="1"/>
  <c r="AH698" i="4"/>
  <c r="AJ698" i="4" s="1"/>
  <c r="AG697" i="4"/>
  <c r="AH694" i="4"/>
  <c r="AJ694" i="4" s="1"/>
  <c r="AG692" i="4"/>
  <c r="AG690" i="4"/>
  <c r="P687" i="4"/>
  <c r="P685" i="4"/>
  <c r="AH684" i="4"/>
  <c r="AJ684" i="4" s="1"/>
  <c r="AG681" i="4"/>
  <c r="P674" i="4"/>
  <c r="AH671" i="4"/>
  <c r="AJ671" i="4" s="1"/>
  <c r="AH665" i="4"/>
  <c r="AJ665" i="4" s="1"/>
  <c r="AI659" i="4"/>
  <c r="AK659" i="4" s="1"/>
  <c r="AI654" i="4"/>
  <c r="AK654" i="4" s="1"/>
  <c r="AH647" i="4"/>
  <c r="AJ647" i="4" s="1"/>
  <c r="AI640" i="4"/>
  <c r="AK640" i="4" s="1"/>
  <c r="AG631" i="4"/>
  <c r="AI623" i="4"/>
  <c r="AK623" i="4" s="1"/>
  <c r="AH615" i="4"/>
  <c r="AJ615" i="4" s="1"/>
  <c r="AI602" i="4"/>
  <c r="AK602" i="4" s="1"/>
  <c r="P584" i="4"/>
  <c r="AI570" i="4"/>
  <c r="AK570" i="4" s="1"/>
  <c r="AI554" i="4"/>
  <c r="AK554" i="4" s="1"/>
  <c r="AI502" i="4"/>
  <c r="AK502" i="4" s="1"/>
  <c r="AG437" i="4"/>
  <c r="P786" i="4"/>
  <c r="AI779" i="4"/>
  <c r="AK779" i="4" s="1"/>
  <c r="P768" i="4"/>
  <c r="AI757" i="4"/>
  <c r="AK757" i="4" s="1"/>
  <c r="P748" i="4"/>
  <c r="AI741" i="4"/>
  <c r="AK741" i="4" s="1"/>
  <c r="P732" i="4"/>
  <c r="P730" i="4"/>
  <c r="P722" i="4"/>
  <c r="AI716" i="4"/>
  <c r="AK716" i="4" s="1"/>
  <c r="P706" i="4"/>
  <c r="AG696" i="4"/>
  <c r="AG685" i="4"/>
  <c r="P666" i="4"/>
  <c r="AH610" i="4"/>
  <c r="AJ610" i="4" s="1"/>
  <c r="AH786" i="4"/>
  <c r="AJ786" i="4" s="1"/>
  <c r="P782" i="4"/>
  <c r="AH782" i="4"/>
  <c r="AJ782" i="4" s="1"/>
  <c r="P778" i="4"/>
  <c r="AH778" i="4"/>
  <c r="AJ778" i="4" s="1"/>
  <c r="P774" i="4"/>
  <c r="P773" i="4"/>
  <c r="AI772" i="4"/>
  <c r="AK772" i="4" s="1"/>
  <c r="AI770" i="4"/>
  <c r="AK770" i="4" s="1"/>
  <c r="AH768" i="4"/>
  <c r="AJ768" i="4" s="1"/>
  <c r="AI767" i="4"/>
  <c r="AK767" i="4" s="1"/>
  <c r="AI765" i="4"/>
  <c r="AK765" i="4" s="1"/>
  <c r="AI761" i="4"/>
  <c r="AK761" i="4" s="1"/>
  <c r="AH760" i="4"/>
  <c r="AJ760" i="4" s="1"/>
  <c r="AI758" i="4"/>
  <c r="AK758" i="4" s="1"/>
  <c r="AH757" i="4"/>
  <c r="AJ757" i="4" s="1"/>
  <c r="AI755" i="4"/>
  <c r="AK755" i="4" s="1"/>
  <c r="AH752" i="4"/>
  <c r="AJ752" i="4" s="1"/>
  <c r="P749" i="4"/>
  <c r="P747" i="4"/>
  <c r="AG745" i="4"/>
  <c r="P742" i="4"/>
  <c r="AH742" i="4"/>
  <c r="AJ742" i="4" s="1"/>
  <c r="AI740" i="4"/>
  <c r="AK740" i="4" s="1"/>
  <c r="AH738" i="4"/>
  <c r="AJ738" i="4" s="1"/>
  <c r="AH736" i="4"/>
  <c r="AJ736" i="4" s="1"/>
  <c r="AI734" i="4"/>
  <c r="AK734" i="4" s="1"/>
  <c r="P731" i="4"/>
  <c r="AH729" i="4"/>
  <c r="AJ729" i="4" s="1"/>
  <c r="AI728" i="4"/>
  <c r="AK728" i="4" s="1"/>
  <c r="AG726" i="4"/>
  <c r="P723" i="4"/>
  <c r="AH723" i="4"/>
  <c r="AJ723" i="4" s="1"/>
  <c r="AG721" i="4"/>
  <c r="P717" i="4"/>
  <c r="P714" i="4"/>
  <c r="AG714" i="4"/>
  <c r="AG712" i="4"/>
  <c r="P709" i="4"/>
  <c r="AI708" i="4"/>
  <c r="AK708" i="4" s="1"/>
  <c r="AG705" i="4"/>
  <c r="AI704" i="4"/>
  <c r="AK704" i="4" s="1"/>
  <c r="AH702" i="4"/>
  <c r="AJ702" i="4" s="1"/>
  <c r="AG700" i="4"/>
  <c r="P697" i="4"/>
  <c r="AI696" i="4"/>
  <c r="AK696" i="4" s="1"/>
  <c r="P693" i="4"/>
  <c r="AI693" i="4"/>
  <c r="AK693" i="4" s="1"/>
  <c r="P689" i="4"/>
  <c r="AG687" i="4"/>
  <c r="AI686" i="4"/>
  <c r="AK686" i="4" s="1"/>
  <c r="AI684" i="4"/>
  <c r="AK684" i="4" s="1"/>
  <c r="P679" i="4"/>
  <c r="AH675" i="4"/>
  <c r="AJ675" i="4" s="1"/>
  <c r="AI669" i="4"/>
  <c r="AK669" i="4" s="1"/>
  <c r="AG666" i="4"/>
  <c r="P658" i="4"/>
  <c r="AI653" i="4"/>
  <c r="AK653" i="4" s="1"/>
  <c r="AH645" i="4"/>
  <c r="AJ645" i="4" s="1"/>
  <c r="AG637" i="4"/>
  <c r="AH629" i="4"/>
  <c r="AJ629" i="4" s="1"/>
  <c r="AH621" i="4"/>
  <c r="AJ621" i="4" s="1"/>
  <c r="P612" i="4"/>
  <c r="AG600" i="4"/>
  <c r="AG583" i="4"/>
  <c r="P566" i="4"/>
  <c r="P550" i="4"/>
  <c r="AH494" i="4"/>
  <c r="AJ494" i="4" s="1"/>
  <c r="AG428" i="4"/>
  <c r="AH771" i="4"/>
  <c r="AJ771" i="4" s="1"/>
  <c r="AG746" i="4"/>
  <c r="AI709" i="4"/>
  <c r="AK709" i="4" s="1"/>
  <c r="AH787" i="4"/>
  <c r="AJ787" i="4" s="1"/>
  <c r="AI784" i="4"/>
  <c r="AK784" i="4" s="1"/>
  <c r="AH781" i="4"/>
  <c r="AJ781" i="4" s="1"/>
  <c r="AI780" i="4"/>
  <c r="AK780" i="4" s="1"/>
  <c r="AG777" i="4"/>
  <c r="AI776" i="4"/>
  <c r="AK776" i="4" s="1"/>
  <c r="AI775" i="4"/>
  <c r="AK775" i="4" s="1"/>
  <c r="AH772" i="4"/>
  <c r="AJ772" i="4" s="1"/>
  <c r="P769" i="4"/>
  <c r="P766" i="4"/>
  <c r="AI766" i="4"/>
  <c r="AK766" i="4" s="1"/>
  <c r="P762" i="4"/>
  <c r="AI762" i="4"/>
  <c r="AK762" i="4" s="1"/>
  <c r="AH761" i="4"/>
  <c r="AJ761" i="4" s="1"/>
  <c r="AG758" i="4"/>
  <c r="P755" i="4"/>
  <c r="AI754" i="4"/>
  <c r="AK754" i="4" s="1"/>
  <c r="AG752" i="4"/>
  <c r="AH750" i="4"/>
  <c r="AJ750" i="4" s="1"/>
  <c r="AI748" i="4"/>
  <c r="AK748" i="4" s="1"/>
  <c r="AI746" i="4"/>
  <c r="AK746" i="4" s="1"/>
  <c r="AH744" i="4"/>
  <c r="AJ744" i="4" s="1"/>
  <c r="AI743" i="4"/>
  <c r="AK743" i="4" s="1"/>
  <c r="AG740" i="4"/>
  <c r="P736" i="4"/>
  <c r="P735" i="4"/>
  <c r="AH734" i="4"/>
  <c r="AJ734" i="4" s="1"/>
  <c r="AI732" i="4"/>
  <c r="AK732" i="4" s="1"/>
  <c r="P728" i="4"/>
  <c r="P727" i="4"/>
  <c r="AI726" i="4"/>
  <c r="AK726" i="4" s="1"/>
  <c r="AI724" i="4"/>
  <c r="AK724" i="4" s="1"/>
  <c r="AG723" i="4"/>
  <c r="P718" i="4"/>
  <c r="AG718" i="4"/>
  <c r="AH716" i="4"/>
  <c r="AJ716" i="4" s="1"/>
  <c r="AH714" i="4"/>
  <c r="AJ714" i="4" s="1"/>
  <c r="AI712" i="4"/>
  <c r="AK712" i="4" s="1"/>
  <c r="AG710" i="4"/>
  <c r="AG708" i="4"/>
  <c r="P704" i="4"/>
  <c r="P703" i="4"/>
  <c r="AI702" i="4"/>
  <c r="AK702" i="4" s="1"/>
  <c r="AG701" i="4"/>
  <c r="AG698" i="4"/>
  <c r="P694" i="4"/>
  <c r="AI694" i="4"/>
  <c r="AK694" i="4" s="1"/>
  <c r="AH693" i="4"/>
  <c r="AJ693" i="4" s="1"/>
  <c r="AG689" i="4"/>
  <c r="AI688" i="4"/>
  <c r="AK688" i="4" s="1"/>
  <c r="P684" i="4"/>
  <c r="P683" i="4"/>
  <c r="AG680" i="4"/>
  <c r="AI675" i="4"/>
  <c r="AK675" i="4" s="1"/>
  <c r="P668" i="4"/>
  <c r="P662" i="4"/>
  <c r="AG659" i="4"/>
  <c r="P652" i="4"/>
  <c r="P644" i="4"/>
  <c r="AI638" i="4"/>
  <c r="AK638" i="4" s="1"/>
  <c r="P628" i="4"/>
  <c r="P620" i="4"/>
  <c r="AG613" i="4"/>
  <c r="AI597" i="4"/>
  <c r="AK597" i="4" s="1"/>
  <c r="AG581" i="4"/>
  <c r="AG565" i="4"/>
  <c r="AI550" i="4"/>
  <c r="AK550" i="4" s="1"/>
  <c r="AI485" i="4"/>
  <c r="AK485" i="4" s="1"/>
  <c r="P378" i="4"/>
  <c r="AI783" i="4"/>
  <c r="AK783" i="4" s="1"/>
  <c r="P776" i="4"/>
  <c r="AG768" i="4"/>
  <c r="P760" i="4"/>
  <c r="AH754" i="4"/>
  <c r="AJ754" i="4" s="1"/>
  <c r="AI744" i="4"/>
  <c r="AK744" i="4" s="1"/>
  <c r="P734" i="4"/>
  <c r="AH727" i="4"/>
  <c r="AJ727" i="4" s="1"/>
  <c r="AG720" i="4"/>
  <c r="AG711" i="4"/>
  <c r="AH701" i="4"/>
  <c r="AJ701" i="4" s="1"/>
  <c r="P696" i="4"/>
  <c r="AG691" i="4"/>
  <c r="AI683" i="4"/>
  <c r="AK683" i="4" s="1"/>
  <c r="AG663" i="4"/>
  <c r="P650" i="4"/>
  <c r="AH619" i="4"/>
  <c r="AJ619" i="4" s="1"/>
  <c r="AH578" i="4"/>
  <c r="AJ578" i="4" s="1"/>
  <c r="P532" i="4"/>
  <c r="P787" i="4"/>
  <c r="AG786" i="4"/>
  <c r="AH784" i="4"/>
  <c r="AJ784" i="4" s="1"/>
  <c r="P780" i="4"/>
  <c r="AH780" i="4"/>
  <c r="AJ780" i="4" s="1"/>
  <c r="AI777" i="4"/>
  <c r="AK777" i="4" s="1"/>
  <c r="AG776" i="4"/>
  <c r="AG774" i="4"/>
  <c r="AH773" i="4"/>
  <c r="AJ773" i="4" s="1"/>
  <c r="AH770" i="4"/>
  <c r="AJ770" i="4" s="1"/>
  <c r="AI768" i="4"/>
  <c r="AK768" i="4" s="1"/>
  <c r="P764" i="4"/>
  <c r="AH763" i="4"/>
  <c r="AJ763" i="4" s="1"/>
  <c r="AG762" i="4"/>
  <c r="P759" i="4"/>
  <c r="AH758" i="4"/>
  <c r="AJ758" i="4" s="1"/>
  <c r="AI756" i="4"/>
  <c r="AK756" i="4" s="1"/>
  <c r="P752" i="4"/>
  <c r="AI752" i="4"/>
  <c r="AK752" i="4" s="1"/>
  <c r="AI750" i="4"/>
  <c r="AK750" i="4" s="1"/>
  <c r="P746" i="4"/>
  <c r="AH746" i="4"/>
  <c r="AJ746" i="4" s="1"/>
  <c r="AG744" i="4"/>
  <c r="AI742" i="4"/>
  <c r="AK742" i="4" s="1"/>
  <c r="P738" i="4"/>
  <c r="AI737" i="4"/>
  <c r="AK737" i="4" s="1"/>
  <c r="AI736" i="4"/>
  <c r="AK736" i="4" s="1"/>
  <c r="AG734" i="4"/>
  <c r="AG733" i="4"/>
  <c r="AI730" i="4"/>
  <c r="AK730" i="4" s="1"/>
  <c r="AH728" i="4"/>
  <c r="AJ728" i="4" s="1"/>
  <c r="P725" i="4"/>
  <c r="AH724" i="4"/>
  <c r="AJ724" i="4" s="1"/>
  <c r="AH722" i="4"/>
  <c r="AJ722" i="4" s="1"/>
  <c r="AH719" i="4"/>
  <c r="AJ719" i="4" s="1"/>
  <c r="AI718" i="4"/>
  <c r="AK718" i="4" s="1"/>
  <c r="AG716" i="4"/>
  <c r="AI714" i="4"/>
  <c r="AK714" i="4" s="1"/>
  <c r="AH712" i="4"/>
  <c r="AJ712" i="4" s="1"/>
  <c r="AI710" i="4"/>
  <c r="AK710" i="4" s="1"/>
  <c r="AI707" i="4"/>
  <c r="AK707" i="4" s="1"/>
  <c r="AH706" i="4"/>
  <c r="AJ706" i="4" s="1"/>
  <c r="P702" i="4"/>
  <c r="P700" i="4"/>
  <c r="AH700" i="4"/>
  <c r="AJ700" i="4" s="1"/>
  <c r="AI698" i="4"/>
  <c r="AK698" i="4" s="1"/>
  <c r="AI695" i="4"/>
  <c r="AK695" i="4" s="1"/>
  <c r="AG694" i="4"/>
  <c r="AH692" i="4"/>
  <c r="AJ692" i="4" s="1"/>
  <c r="AI689" i="4"/>
  <c r="AK689" i="4" s="1"/>
  <c r="AI687" i="4"/>
  <c r="AK687" i="4" s="1"/>
  <c r="AH686" i="4"/>
  <c r="AJ686" i="4" s="1"/>
  <c r="AG684" i="4"/>
  <c r="AG678" i="4"/>
  <c r="AG674" i="4"/>
  <c r="AH669" i="4"/>
  <c r="AJ669" i="4" s="1"/>
  <c r="AH663" i="4"/>
  <c r="AJ663" i="4" s="1"/>
  <c r="P656" i="4"/>
  <c r="AG652" i="4"/>
  <c r="P642" i="4"/>
  <c r="AI636" i="4"/>
  <c r="AK636" i="4" s="1"/>
  <c r="AI628" i="4"/>
  <c r="AK628" i="4" s="1"/>
  <c r="AH620" i="4"/>
  <c r="AJ620" i="4" s="1"/>
  <c r="P610" i="4"/>
  <c r="AH595" i="4"/>
  <c r="AJ595" i="4" s="1"/>
  <c r="AH580" i="4"/>
  <c r="AJ580" i="4" s="1"/>
  <c r="P562" i="4"/>
  <c r="AI541" i="4"/>
  <c r="AK541" i="4" s="1"/>
  <c r="P476" i="4"/>
  <c r="P277" i="4"/>
  <c r="Y787" i="4"/>
  <c r="AE787" i="4"/>
  <c r="AE788" i="4" s="1"/>
  <c r="Y786" i="4"/>
  <c r="AN59" i="4" s="1"/>
  <c r="AE786" i="4"/>
  <c r="AE53" i="4" s="1"/>
  <c r="Y785" i="4"/>
  <c r="AN57" i="4" s="1"/>
  <c r="AF785" i="4"/>
  <c r="AB784" i="4"/>
  <c r="P253" i="4"/>
  <c r="P245" i="4"/>
  <c r="P237" i="4"/>
  <c r="P229" i="4"/>
  <c r="P221" i="4"/>
  <c r="P213" i="4"/>
  <c r="P205" i="4"/>
  <c r="P197" i="4"/>
  <c r="P189" i="4"/>
  <c r="P181" i="4"/>
  <c r="P173" i="4"/>
  <c r="P165" i="4"/>
  <c r="P157" i="4"/>
  <c r="P149" i="4"/>
  <c r="P141" i="4"/>
  <c r="P133" i="4"/>
  <c r="P125" i="4"/>
  <c r="P117" i="4"/>
  <c r="P109" i="4"/>
  <c r="P101" i="4"/>
  <c r="P93" i="4"/>
  <c r="P85" i="4"/>
  <c r="P77" i="4"/>
  <c r="P69" i="4"/>
  <c r="P61" i="4"/>
  <c r="P92" i="4"/>
  <c r="P84" i="4"/>
  <c r="P76" i="4"/>
  <c r="P68" i="4"/>
  <c r="P60" i="4"/>
  <c r="P187" i="4"/>
  <c r="P179" i="4"/>
  <c r="P171" i="4"/>
  <c r="P163" i="4"/>
  <c r="P155" i="4"/>
  <c r="P147" i="4"/>
  <c r="P139" i="4"/>
  <c r="P131" i="4"/>
  <c r="P123" i="4"/>
  <c r="P115" i="4"/>
  <c r="P107" i="4"/>
  <c r="P99" i="4"/>
  <c r="P91" i="4"/>
  <c r="P83" i="4"/>
  <c r="P75" i="4"/>
  <c r="P67" i="4"/>
  <c r="P59" i="4"/>
  <c r="P346" i="4"/>
  <c r="P338" i="4"/>
  <c r="P330" i="4"/>
  <c r="P322" i="4"/>
  <c r="P314" i="4"/>
  <c r="P306" i="4"/>
  <c r="P298" i="4"/>
  <c r="P290" i="4"/>
  <c r="P282" i="4"/>
  <c r="P274" i="4"/>
  <c r="P266" i="4"/>
  <c r="P258" i="4"/>
  <c r="P250" i="4"/>
  <c r="P242" i="4"/>
  <c r="P234" i="4"/>
  <c r="P226" i="4"/>
  <c r="P218" i="4"/>
  <c r="P210" i="4"/>
  <c r="P202" i="4"/>
  <c r="P194" i="4"/>
  <c r="P186" i="4"/>
  <c r="P178" i="4"/>
  <c r="P170" i="4"/>
  <c r="P162" i="4"/>
  <c r="P154" i="4"/>
  <c r="P146" i="4"/>
  <c r="P138" i="4"/>
  <c r="P130" i="4"/>
  <c r="P122" i="4"/>
  <c r="P114" i="4"/>
  <c r="P106" i="4"/>
  <c r="P98" i="4"/>
  <c r="P90" i="4"/>
  <c r="P82" i="4"/>
  <c r="P74" i="4"/>
  <c r="P66" i="4"/>
  <c r="P58" i="4"/>
  <c r="P305" i="4"/>
  <c r="P297" i="4"/>
  <c r="P289" i="4"/>
  <c r="P281" i="4"/>
  <c r="P273" i="4"/>
  <c r="P265" i="4"/>
  <c r="P257" i="4"/>
  <c r="P249" i="4"/>
  <c r="P241" i="4"/>
  <c r="P233" i="4"/>
  <c r="P225" i="4"/>
  <c r="P217" i="4"/>
  <c r="P209" i="4"/>
  <c r="P201" i="4"/>
  <c r="P193" i="4"/>
  <c r="P185" i="4"/>
  <c r="P177" i="4"/>
  <c r="P169" i="4"/>
  <c r="P161" i="4"/>
  <c r="P153" i="4"/>
  <c r="P145" i="4"/>
  <c r="P137" i="4"/>
  <c r="P129" i="4"/>
  <c r="P121" i="4"/>
  <c r="P113" i="4"/>
  <c r="P105" i="4"/>
  <c r="P97" i="4"/>
  <c r="P89" i="4"/>
  <c r="P81" i="4"/>
  <c r="P73" i="4"/>
  <c r="P65" i="4"/>
  <c r="P57" i="4"/>
  <c r="P368" i="4"/>
  <c r="P360" i="4"/>
  <c r="P352" i="4"/>
  <c r="P344" i="4"/>
  <c r="P336" i="4"/>
  <c r="P328" i="4"/>
  <c r="P320" i="4"/>
  <c r="P312" i="4"/>
  <c r="P304" i="4"/>
  <c r="P296" i="4"/>
  <c r="P288" i="4"/>
  <c r="P280" i="4"/>
  <c r="P272" i="4"/>
  <c r="P264" i="4"/>
  <c r="P256" i="4"/>
  <c r="P248" i="4"/>
  <c r="P240" i="4"/>
  <c r="P232" i="4"/>
  <c r="P224" i="4"/>
  <c r="P216" i="4"/>
  <c r="P208" i="4"/>
  <c r="P200" i="4"/>
  <c r="P192" i="4"/>
  <c r="P184" i="4"/>
  <c r="P176" i="4"/>
  <c r="P168" i="4"/>
  <c r="P160" i="4"/>
  <c r="P152" i="4"/>
  <c r="P144" i="4"/>
  <c r="P136" i="4"/>
  <c r="P128" i="4"/>
  <c r="P120" i="4"/>
  <c r="P112" i="4"/>
  <c r="P104" i="4"/>
  <c r="P96" i="4"/>
  <c r="P88" i="4"/>
  <c r="P80" i="4"/>
  <c r="P72" i="4"/>
  <c r="P64" i="4"/>
  <c r="P56" i="4"/>
  <c r="P367" i="4"/>
  <c r="P359" i="4"/>
  <c r="P351" i="4"/>
  <c r="P343" i="4"/>
  <c r="P335" i="4"/>
  <c r="P327" i="4"/>
  <c r="P319" i="4"/>
  <c r="P311" i="4"/>
  <c r="P303" i="4"/>
  <c r="P295" i="4"/>
  <c r="P287" i="4"/>
  <c r="P279" i="4"/>
  <c r="P271" i="4"/>
  <c r="P263" i="4"/>
  <c r="P255" i="4"/>
  <c r="P247" i="4"/>
  <c r="P239" i="4"/>
  <c r="P231" i="4"/>
  <c r="P223" i="4"/>
  <c r="P215" i="4"/>
  <c r="P207" i="4"/>
  <c r="P199" i="4"/>
  <c r="P191" i="4"/>
  <c r="P183" i="4"/>
  <c r="P175" i="4"/>
  <c r="P167" i="4"/>
  <c r="P159" i="4"/>
  <c r="P151" i="4"/>
  <c r="P143" i="4"/>
  <c r="P135" i="4"/>
  <c r="P127" i="4"/>
  <c r="P119" i="4"/>
  <c r="P111" i="4"/>
  <c r="P103" i="4"/>
  <c r="P95" i="4"/>
  <c r="P87" i="4"/>
  <c r="P79" i="4"/>
  <c r="P71" i="4"/>
  <c r="P63" i="4"/>
  <c r="Y420" i="3"/>
  <c r="AE420" i="3"/>
  <c r="AE53" i="3" s="1"/>
  <c r="Y421" i="3"/>
  <c r="AE421" i="3"/>
  <c r="AN57" i="3"/>
  <c r="AN58" i="3"/>
  <c r="AN59" i="3"/>
  <c r="AF786" i="3"/>
  <c r="AB785" i="3"/>
  <c r="V787" i="2"/>
  <c r="AE786" i="2"/>
  <c r="Y786" i="2"/>
  <c r="AF785" i="2"/>
  <c r="AB784" i="2"/>
  <c r="AK53" i="4"/>
  <c r="AE420" i="2"/>
  <c r="Y420" i="2"/>
  <c r="Y785" i="2"/>
  <c r="AO58" i="4"/>
  <c r="L16" i="4" s="1"/>
  <c r="AO56" i="4"/>
  <c r="I16" i="4"/>
  <c r="AO59" i="4"/>
  <c r="M16" i="4" s="1"/>
  <c r="AO57" i="4"/>
  <c r="K16" i="4" s="1"/>
  <c r="AP55" i="4"/>
  <c r="Y421" i="2"/>
  <c r="AE421" i="2"/>
  <c r="V53" i="3"/>
  <c r="AJ53" i="4" l="1"/>
  <c r="AG53" i="4"/>
  <c r="J16" i="4"/>
  <c r="K15" i="4"/>
  <c r="P10" i="4"/>
  <c r="AN58" i="4"/>
  <c r="L15" i="4" s="1"/>
  <c r="P53" i="4"/>
  <c r="K12" i="4" s="1"/>
  <c r="P11" i="4" s="1"/>
  <c r="AF784" i="4"/>
  <c r="AB783" i="4"/>
  <c r="AO61" i="4"/>
  <c r="AO60" i="4"/>
  <c r="N16" i="4" s="1"/>
  <c r="P10" i="3"/>
  <c r="K15" i="3"/>
  <c r="AO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AI369" i="3"/>
  <c r="AK369" i="3" s="1"/>
  <c r="P367" i="3"/>
  <c r="AG369" i="3"/>
  <c r="AH369" i="3"/>
  <c r="AJ369" i="3" s="1"/>
  <c r="P368" i="3"/>
  <c r="AH370" i="3"/>
  <c r="AJ370" i="3" s="1"/>
  <c r="P369" i="3"/>
  <c r="AG370" i="3"/>
  <c r="AI370" i="3"/>
  <c r="AK370" i="3" s="1"/>
  <c r="AG371" i="3"/>
  <c r="P370" i="3"/>
  <c r="AH372" i="3"/>
  <c r="AJ372" i="3" s="1"/>
  <c r="AG372" i="3"/>
  <c r="AI371" i="3"/>
  <c r="AK371" i="3" s="1"/>
  <c r="AI372" i="3"/>
  <c r="AK372" i="3" s="1"/>
  <c r="AH371" i="3"/>
  <c r="AJ371" i="3" s="1"/>
  <c r="P371" i="3"/>
  <c r="AI373" i="3"/>
  <c r="AK373" i="3" s="1"/>
  <c r="AH373" i="3"/>
  <c r="AJ373" i="3" s="1"/>
  <c r="P372" i="3"/>
  <c r="AG374" i="3"/>
  <c r="AG373" i="3"/>
  <c r="AH375" i="3"/>
  <c r="AJ375" i="3" s="1"/>
  <c r="AI374" i="3"/>
  <c r="AK374" i="3" s="1"/>
  <c r="P373" i="3"/>
  <c r="AH374" i="3"/>
  <c r="AJ374" i="3" s="1"/>
  <c r="P374" i="3"/>
  <c r="AG375" i="3"/>
  <c r="AI375" i="3"/>
  <c r="AK375" i="3" s="1"/>
  <c r="AI376" i="3"/>
  <c r="AK376" i="3" s="1"/>
  <c r="AG376" i="3"/>
  <c r="AH376" i="3"/>
  <c r="AJ376" i="3" s="1"/>
  <c r="P375" i="3"/>
  <c r="AI377" i="3"/>
  <c r="AK377" i="3" s="1"/>
  <c r="P376" i="3"/>
  <c r="AI378" i="3"/>
  <c r="AK378" i="3" s="1"/>
  <c r="AH377" i="3"/>
  <c r="AJ377" i="3" s="1"/>
  <c r="AG377" i="3"/>
  <c r="AH378" i="3"/>
  <c r="AJ378" i="3" s="1"/>
  <c r="AG378" i="3"/>
  <c r="AI379" i="3"/>
  <c r="AK379" i="3" s="1"/>
  <c r="AG379" i="3"/>
  <c r="P377" i="3"/>
  <c r="AH379" i="3"/>
  <c r="AJ379" i="3" s="1"/>
  <c r="AI380" i="3"/>
  <c r="AK380" i="3" s="1"/>
  <c r="P378" i="3"/>
  <c r="AH380" i="3"/>
  <c r="AJ380" i="3" s="1"/>
  <c r="AG380" i="3"/>
  <c r="P379" i="3"/>
  <c r="AI381" i="3"/>
  <c r="AK381" i="3" s="1"/>
  <c r="AH381" i="3"/>
  <c r="AJ381" i="3" s="1"/>
  <c r="AH382" i="3"/>
  <c r="AJ382" i="3" s="1"/>
  <c r="AG381" i="3"/>
  <c r="P380" i="3"/>
  <c r="AI382" i="3"/>
  <c r="AK382" i="3" s="1"/>
  <c r="AH383" i="3"/>
  <c r="AJ383" i="3" s="1"/>
  <c r="P381" i="3"/>
  <c r="AG382" i="3"/>
  <c r="AI383" i="3"/>
  <c r="AK383" i="3" s="1"/>
  <c r="AG383" i="3"/>
  <c r="P382" i="3"/>
  <c r="AG384" i="3"/>
  <c r="P383" i="3"/>
  <c r="AH384" i="3"/>
  <c r="AJ384" i="3" s="1"/>
  <c r="AI384" i="3"/>
  <c r="AK384" i="3" s="1"/>
  <c r="AH385" i="3"/>
  <c r="AJ385" i="3" s="1"/>
  <c r="AI385" i="3"/>
  <c r="AK385" i="3" s="1"/>
  <c r="AI386" i="3"/>
  <c r="AK386" i="3" s="1"/>
  <c r="P384" i="3"/>
  <c r="AG385" i="3"/>
  <c r="AH386" i="3"/>
  <c r="AJ386" i="3" s="1"/>
  <c r="P385" i="3"/>
  <c r="AG386" i="3"/>
  <c r="AH388" i="3"/>
  <c r="AJ388" i="3" s="1"/>
  <c r="AH387" i="3"/>
  <c r="AJ387" i="3" s="1"/>
  <c r="AI387" i="3"/>
  <c r="AK387" i="3" s="1"/>
  <c r="P386" i="3"/>
  <c r="AG387" i="3"/>
  <c r="AI388" i="3"/>
  <c r="AK388" i="3" s="1"/>
  <c r="P387" i="3"/>
  <c r="AI389" i="3"/>
  <c r="AK389" i="3" s="1"/>
  <c r="AG388" i="3"/>
  <c r="AH390" i="3"/>
  <c r="AJ390" i="3" s="1"/>
  <c r="P388" i="3"/>
  <c r="AG389" i="3"/>
  <c r="AH389" i="3"/>
  <c r="AJ389" i="3" s="1"/>
  <c r="AG390" i="3"/>
  <c r="AI390" i="3"/>
  <c r="AK390" i="3" s="1"/>
  <c r="P389" i="3"/>
  <c r="AH391" i="3"/>
  <c r="AJ391" i="3" s="1"/>
  <c r="AI391" i="3"/>
  <c r="AK391" i="3" s="1"/>
  <c r="AG391" i="3"/>
  <c r="P390" i="3"/>
  <c r="AI392" i="3"/>
  <c r="AK392" i="3" s="1"/>
  <c r="P391" i="3"/>
  <c r="AH392" i="3"/>
  <c r="AJ392" i="3" s="1"/>
  <c r="AG392" i="3"/>
  <c r="AH393" i="3"/>
  <c r="AJ393" i="3" s="1"/>
  <c r="P392" i="3"/>
  <c r="AG393" i="3"/>
  <c r="AI393" i="3"/>
  <c r="AK393" i="3" s="1"/>
  <c r="AI394" i="3"/>
  <c r="AK394" i="3" s="1"/>
  <c r="P393" i="3"/>
  <c r="AH394" i="3"/>
  <c r="AJ394" i="3" s="1"/>
  <c r="AG394" i="3"/>
  <c r="P394" i="3"/>
  <c r="AH396" i="3"/>
  <c r="AJ396" i="3" s="1"/>
  <c r="AG395" i="3"/>
  <c r="AH395" i="3"/>
  <c r="AJ395" i="3" s="1"/>
  <c r="AI395" i="3"/>
  <c r="AK395" i="3" s="1"/>
  <c r="AG396" i="3"/>
  <c r="AI396" i="3"/>
  <c r="AK396" i="3" s="1"/>
  <c r="P395" i="3"/>
  <c r="P396" i="3"/>
  <c r="AG397" i="3"/>
  <c r="AI397" i="3"/>
  <c r="AK397" i="3" s="1"/>
  <c r="AH397" i="3"/>
  <c r="AJ397" i="3" s="1"/>
  <c r="AH398" i="3"/>
  <c r="AJ398" i="3" s="1"/>
  <c r="AG398" i="3"/>
  <c r="P397" i="3"/>
  <c r="AI398" i="3"/>
  <c r="AK398" i="3" s="1"/>
  <c r="P398" i="3"/>
  <c r="AI399" i="3"/>
  <c r="AK399" i="3" s="1"/>
  <c r="AH399" i="3"/>
  <c r="AJ399" i="3" s="1"/>
  <c r="AH400" i="3"/>
  <c r="AJ400" i="3" s="1"/>
  <c r="AG399" i="3"/>
  <c r="AI400" i="3"/>
  <c r="AK400" i="3" s="1"/>
  <c r="AG400" i="3"/>
  <c r="AI401" i="3"/>
  <c r="AK401" i="3" s="1"/>
  <c r="P399" i="3"/>
  <c r="AH401" i="3"/>
  <c r="AJ401" i="3" s="1"/>
  <c r="AG401" i="3"/>
  <c r="P400" i="3"/>
  <c r="AG402" i="3"/>
  <c r="AI402" i="3"/>
  <c r="AK402" i="3" s="1"/>
  <c r="AH402" i="3"/>
  <c r="AJ402" i="3" s="1"/>
  <c r="P401" i="3"/>
  <c r="AI403" i="3"/>
  <c r="AK403" i="3" s="1"/>
  <c r="AG403" i="3"/>
  <c r="AH404" i="3"/>
  <c r="AJ404" i="3" s="1"/>
  <c r="AH403" i="3"/>
  <c r="AJ403" i="3" s="1"/>
  <c r="AI404" i="3"/>
  <c r="AK404" i="3" s="1"/>
  <c r="AG404" i="3"/>
  <c r="P402" i="3"/>
  <c r="P403" i="3"/>
  <c r="AG405" i="3"/>
  <c r="AI405" i="3"/>
  <c r="AK405" i="3" s="1"/>
  <c r="P404" i="3"/>
  <c r="AH405" i="3"/>
  <c r="AJ405" i="3" s="1"/>
  <c r="AH406" i="3"/>
  <c r="AJ406" i="3" s="1"/>
  <c r="AI406" i="3"/>
  <c r="AK406" i="3" s="1"/>
  <c r="AH407" i="3"/>
  <c r="AJ407" i="3" s="1"/>
  <c r="P405" i="3"/>
  <c r="AG406" i="3"/>
  <c r="AG407" i="3"/>
  <c r="P406" i="3"/>
  <c r="AI407" i="3"/>
  <c r="AK407" i="3" s="1"/>
  <c r="AH408" i="3"/>
  <c r="AJ408" i="3" s="1"/>
  <c r="AI408" i="3"/>
  <c r="AK408" i="3" s="1"/>
  <c r="AG409" i="3"/>
  <c r="P407" i="3"/>
  <c r="AG408" i="3"/>
  <c r="AI409" i="3"/>
  <c r="AK409" i="3" s="1"/>
  <c r="AI410" i="3"/>
  <c r="AK410" i="3" s="1"/>
  <c r="AH410" i="3"/>
  <c r="AJ410" i="3" s="1"/>
  <c r="P408" i="3"/>
  <c r="AG410" i="3"/>
  <c r="AH409" i="3"/>
  <c r="AJ409" i="3" s="1"/>
  <c r="AH411" i="3"/>
  <c r="AJ411" i="3" s="1"/>
  <c r="P409" i="3"/>
  <c r="AG411" i="3"/>
  <c r="P410" i="3"/>
  <c r="AI411" i="3"/>
  <c r="AK411" i="3" s="1"/>
  <c r="P411" i="3"/>
  <c r="AH412" i="3"/>
  <c r="AJ412" i="3" s="1"/>
  <c r="AI412" i="3"/>
  <c r="AK412" i="3" s="1"/>
  <c r="AG412" i="3"/>
  <c r="AH413" i="3"/>
  <c r="AJ413" i="3" s="1"/>
  <c r="AG413" i="3"/>
  <c r="AI413" i="3"/>
  <c r="AK413" i="3" s="1"/>
  <c r="P412" i="3"/>
  <c r="AH414" i="3"/>
  <c r="AJ414" i="3" s="1"/>
  <c r="P413" i="3"/>
  <c r="AI414" i="3"/>
  <c r="AK414" i="3" s="1"/>
  <c r="AG415" i="3"/>
  <c r="AH415" i="3"/>
  <c r="AJ415" i="3" s="1"/>
  <c r="AG414" i="3"/>
  <c r="AI415" i="3"/>
  <c r="AK415" i="3" s="1"/>
  <c r="AH416" i="3"/>
  <c r="AJ416" i="3" s="1"/>
  <c r="P414" i="3"/>
  <c r="AG416" i="3"/>
  <c r="AH417" i="3"/>
  <c r="AJ417" i="3" s="1"/>
  <c r="AI416" i="3"/>
  <c r="AK416" i="3" s="1"/>
  <c r="AG417" i="3"/>
  <c r="P415" i="3"/>
  <c r="P416" i="3"/>
  <c r="AH418" i="3"/>
  <c r="AJ418" i="3" s="1"/>
  <c r="AG418" i="3"/>
  <c r="AI417" i="3"/>
  <c r="AK417" i="3" s="1"/>
  <c r="AI418" i="3"/>
  <c r="AK418" i="3" s="1"/>
  <c r="AH419" i="3"/>
  <c r="AJ419" i="3" s="1"/>
  <c r="AI419" i="3"/>
  <c r="AK419" i="3" s="1"/>
  <c r="P417" i="3"/>
  <c r="AG419" i="3"/>
  <c r="P418" i="3"/>
  <c r="AH420" i="3"/>
  <c r="AJ420" i="3" s="1"/>
  <c r="AI420" i="3"/>
  <c r="AK420" i="3" s="1"/>
  <c r="AI421" i="3"/>
  <c r="AK421" i="3" s="1"/>
  <c r="P419" i="3"/>
  <c r="AG420" i="3"/>
  <c r="AH421" i="3"/>
  <c r="AJ421" i="3" s="1"/>
  <c r="AH422" i="3"/>
  <c r="AJ422" i="3" s="1"/>
  <c r="AI422" i="3"/>
  <c r="AK422" i="3" s="1"/>
  <c r="P420" i="3"/>
  <c r="AI423" i="3"/>
  <c r="AK423" i="3" s="1"/>
  <c r="AG423" i="3"/>
  <c r="AG422" i="3"/>
  <c r="P421" i="3"/>
  <c r="AH423" i="3"/>
  <c r="AJ423" i="3" s="1"/>
  <c r="P422" i="3"/>
  <c r="AI424" i="3"/>
  <c r="AK424" i="3" s="1"/>
  <c r="AH424" i="3"/>
  <c r="AJ424" i="3" s="1"/>
  <c r="P423" i="3"/>
  <c r="AG424" i="3"/>
  <c r="AH425" i="3"/>
  <c r="AJ425" i="3" s="1"/>
  <c r="P424" i="3"/>
  <c r="AG425" i="3"/>
  <c r="AI425" i="3"/>
  <c r="AK425" i="3" s="1"/>
  <c r="AG426" i="3"/>
  <c r="P425" i="3"/>
  <c r="AI427" i="3"/>
  <c r="AK427" i="3" s="1"/>
  <c r="AI426" i="3"/>
  <c r="AK426" i="3" s="1"/>
  <c r="AH426" i="3"/>
  <c r="AJ426" i="3" s="1"/>
  <c r="AG427" i="3"/>
  <c r="AH427" i="3"/>
  <c r="AJ427" i="3" s="1"/>
  <c r="P426" i="3"/>
  <c r="AI428" i="3"/>
  <c r="AK428" i="3" s="1"/>
  <c r="AH428" i="3"/>
  <c r="AJ428" i="3" s="1"/>
  <c r="AG428" i="3"/>
  <c r="P427" i="3"/>
  <c r="AH429" i="3"/>
  <c r="AJ429" i="3" s="1"/>
  <c r="P428" i="3"/>
  <c r="AI429" i="3"/>
  <c r="AK429" i="3" s="1"/>
  <c r="AG429" i="3"/>
  <c r="AG430" i="3"/>
  <c r="P429" i="3"/>
  <c r="AI430" i="3"/>
  <c r="AK430" i="3" s="1"/>
  <c r="AH431" i="3"/>
  <c r="AJ431" i="3" s="1"/>
  <c r="AI431" i="3"/>
  <c r="AK431" i="3" s="1"/>
  <c r="AH430" i="3"/>
  <c r="AJ430" i="3" s="1"/>
  <c r="AG431" i="3"/>
  <c r="P430" i="3"/>
  <c r="AG432" i="3"/>
  <c r="AH432" i="3"/>
  <c r="AJ432" i="3" s="1"/>
  <c r="AG433" i="3"/>
  <c r="AH433" i="3"/>
  <c r="AJ433" i="3" s="1"/>
  <c r="AI432" i="3"/>
  <c r="AK432" i="3" s="1"/>
  <c r="P431" i="3"/>
  <c r="AH434" i="3"/>
  <c r="AJ434" i="3" s="1"/>
  <c r="AI433" i="3"/>
  <c r="AK433" i="3" s="1"/>
  <c r="AI434" i="3"/>
  <c r="AK434" i="3" s="1"/>
  <c r="P432" i="3"/>
  <c r="P433" i="3"/>
  <c r="AH435" i="3"/>
  <c r="AJ435" i="3" s="1"/>
  <c r="AG435" i="3"/>
  <c r="AG434" i="3"/>
  <c r="AI435" i="3"/>
  <c r="AK435" i="3" s="1"/>
  <c r="AH436" i="3"/>
  <c r="AJ436" i="3" s="1"/>
  <c r="AI436" i="3"/>
  <c r="AK436" i="3" s="1"/>
  <c r="P434" i="3"/>
  <c r="P435" i="3"/>
  <c r="AG436" i="3"/>
  <c r="AH437" i="3"/>
  <c r="AJ437" i="3" s="1"/>
  <c r="AI437" i="3"/>
  <c r="AK437" i="3" s="1"/>
  <c r="AG437" i="3"/>
  <c r="P436" i="3"/>
  <c r="AG438" i="3"/>
  <c r="P437" i="3"/>
  <c r="AH438" i="3"/>
  <c r="AJ438" i="3" s="1"/>
  <c r="AI438" i="3"/>
  <c r="AK438" i="3" s="1"/>
  <c r="AH439" i="3"/>
  <c r="AJ439" i="3" s="1"/>
  <c r="AI439" i="3"/>
  <c r="AK439" i="3" s="1"/>
  <c r="AG440" i="3"/>
  <c r="P438" i="3"/>
  <c r="AI440" i="3"/>
  <c r="AK440" i="3" s="1"/>
  <c r="AG439" i="3"/>
  <c r="AH440" i="3"/>
  <c r="AJ440" i="3" s="1"/>
  <c r="AH441" i="3"/>
  <c r="AJ441" i="3" s="1"/>
  <c r="P439" i="3"/>
  <c r="AG441" i="3"/>
  <c r="AI441" i="3"/>
  <c r="AK441" i="3" s="1"/>
  <c r="AG442" i="3"/>
  <c r="P440" i="3"/>
  <c r="AI443" i="3"/>
  <c r="AK443" i="3" s="1"/>
  <c r="AH443" i="3"/>
  <c r="AJ443" i="3" s="1"/>
  <c r="P441" i="3"/>
  <c r="AH442" i="3"/>
  <c r="AJ442" i="3" s="1"/>
  <c r="AG443" i="3"/>
  <c r="AI442" i="3"/>
  <c r="AK442" i="3" s="1"/>
  <c r="P442" i="3"/>
  <c r="AG444" i="3"/>
  <c r="AH445" i="3"/>
  <c r="AJ445" i="3" s="1"/>
  <c r="P443" i="3"/>
  <c r="AG445" i="3"/>
  <c r="AH444" i="3"/>
  <c r="AJ444" i="3" s="1"/>
  <c r="AI444" i="3"/>
  <c r="AK444" i="3" s="1"/>
  <c r="AI445" i="3"/>
  <c r="AK445" i="3" s="1"/>
  <c r="P444" i="3"/>
  <c r="AG446" i="3"/>
  <c r="AH447" i="3"/>
  <c r="AJ447" i="3" s="1"/>
  <c r="AG447" i="3"/>
  <c r="P445" i="3"/>
  <c r="AI447" i="3"/>
  <c r="AK447" i="3" s="1"/>
  <c r="AH446" i="3"/>
  <c r="AJ446" i="3" s="1"/>
  <c r="AI446" i="3"/>
  <c r="AK446" i="3" s="1"/>
  <c r="P446" i="3"/>
  <c r="AG448" i="3"/>
  <c r="AH448" i="3"/>
  <c r="AJ448" i="3" s="1"/>
  <c r="AG449" i="3"/>
  <c r="AI448" i="3"/>
  <c r="AK448" i="3" s="1"/>
  <c r="P447" i="3"/>
  <c r="AI449" i="3"/>
  <c r="AK449" i="3" s="1"/>
  <c r="AI450" i="3"/>
  <c r="AK450" i="3" s="1"/>
  <c r="P448" i="3"/>
  <c r="AH450" i="3"/>
  <c r="AJ450" i="3" s="1"/>
  <c r="AH449" i="3"/>
  <c r="AJ449" i="3" s="1"/>
  <c r="AH451" i="3"/>
  <c r="AJ451" i="3" s="1"/>
  <c r="AG451" i="3"/>
  <c r="AI451" i="3"/>
  <c r="AK451" i="3" s="1"/>
  <c r="P449" i="3"/>
  <c r="AG450" i="3"/>
  <c r="P450" i="3"/>
  <c r="AG452" i="3"/>
  <c r="AH453" i="3"/>
  <c r="AJ453" i="3" s="1"/>
  <c r="AH452" i="3"/>
  <c r="AJ452" i="3" s="1"/>
  <c r="AI452" i="3"/>
  <c r="AK452" i="3" s="1"/>
  <c r="P451" i="3"/>
  <c r="AI453" i="3"/>
  <c r="AK453" i="3" s="1"/>
  <c r="AH454" i="3"/>
  <c r="AJ454" i="3" s="1"/>
  <c r="P452" i="3"/>
  <c r="AG453" i="3"/>
  <c r="AI454" i="3"/>
  <c r="AK454" i="3" s="1"/>
  <c r="AG454" i="3"/>
  <c r="P453" i="3"/>
  <c r="AH455" i="3"/>
  <c r="AJ455" i="3" s="1"/>
  <c r="AG455" i="3"/>
  <c r="P454" i="3"/>
  <c r="AI455" i="3"/>
  <c r="AK455" i="3" s="1"/>
  <c r="AI456" i="3"/>
  <c r="AK456" i="3" s="1"/>
  <c r="AH456" i="3"/>
  <c r="AJ456" i="3" s="1"/>
  <c r="P455" i="3"/>
  <c r="AG456" i="3"/>
  <c r="AG457" i="3"/>
  <c r="AH457" i="3"/>
  <c r="AJ457" i="3" s="1"/>
  <c r="AI458" i="3"/>
  <c r="AK458" i="3" s="1"/>
  <c r="AI457" i="3"/>
  <c r="AK457" i="3" s="1"/>
  <c r="AH458" i="3"/>
  <c r="AJ458" i="3" s="1"/>
  <c r="P456" i="3"/>
  <c r="AG458" i="3"/>
  <c r="AG459" i="3"/>
  <c r="AI459" i="3"/>
  <c r="AK459" i="3" s="1"/>
  <c r="P457" i="3"/>
  <c r="AH459" i="3"/>
  <c r="AJ459" i="3" s="1"/>
  <c r="AH460" i="3"/>
  <c r="AJ460" i="3" s="1"/>
  <c r="P458" i="3"/>
  <c r="AI460" i="3"/>
  <c r="AK460" i="3" s="1"/>
  <c r="AI461" i="3"/>
  <c r="AK461" i="3" s="1"/>
  <c r="P459" i="3"/>
  <c r="AG460" i="3"/>
  <c r="AG461" i="3"/>
  <c r="AH461" i="3"/>
  <c r="AJ461" i="3" s="1"/>
  <c r="AG462" i="3"/>
  <c r="P460" i="3"/>
  <c r="AI462" i="3"/>
  <c r="AK462" i="3" s="1"/>
  <c r="AI463" i="3"/>
  <c r="AK463" i="3" s="1"/>
  <c r="AH462" i="3"/>
  <c r="AJ462" i="3" s="1"/>
  <c r="P461" i="3"/>
  <c r="P462" i="3"/>
  <c r="AH463" i="3"/>
  <c r="AJ463" i="3" s="1"/>
  <c r="AG463" i="3"/>
  <c r="AG464" i="3"/>
  <c r="AH464" i="3"/>
  <c r="AJ464" i="3" s="1"/>
  <c r="P463" i="3"/>
  <c r="AI464" i="3"/>
  <c r="AK464" i="3" s="1"/>
  <c r="AG465" i="3"/>
  <c r="AH465" i="3"/>
  <c r="AJ465" i="3" s="1"/>
  <c r="AI465" i="3"/>
  <c r="AK465" i="3" s="1"/>
  <c r="P464" i="3"/>
  <c r="AH466" i="3"/>
  <c r="AJ466" i="3" s="1"/>
  <c r="AG466" i="3"/>
  <c r="AI466" i="3"/>
  <c r="AK466" i="3" s="1"/>
  <c r="P465" i="3"/>
  <c r="AI467" i="3"/>
  <c r="AK467" i="3" s="1"/>
  <c r="AG467" i="3"/>
  <c r="AG468" i="3"/>
  <c r="AH468" i="3"/>
  <c r="AJ468" i="3" s="1"/>
  <c r="AI468" i="3"/>
  <c r="AK468" i="3" s="1"/>
  <c r="AH467" i="3"/>
  <c r="AJ467" i="3" s="1"/>
  <c r="P466" i="3"/>
  <c r="AG469" i="3"/>
  <c r="AI469" i="3"/>
  <c r="AK469" i="3" s="1"/>
  <c r="P467" i="3"/>
  <c r="AH469" i="3"/>
  <c r="AJ469" i="3" s="1"/>
  <c r="P468" i="3"/>
  <c r="AI470" i="3"/>
  <c r="AK470" i="3" s="1"/>
  <c r="AG470" i="3"/>
  <c r="AH471" i="3"/>
  <c r="AJ471" i="3" s="1"/>
  <c r="AG471" i="3"/>
  <c r="P469" i="3"/>
  <c r="AI471" i="3"/>
  <c r="AK471" i="3" s="1"/>
  <c r="AH470" i="3"/>
  <c r="AJ470" i="3" s="1"/>
  <c r="P470" i="3"/>
  <c r="AG472" i="3"/>
  <c r="AH473" i="3"/>
  <c r="AJ473" i="3" s="1"/>
  <c r="AH472" i="3"/>
  <c r="AJ472" i="3" s="1"/>
  <c r="AG473" i="3"/>
  <c r="AI473" i="3"/>
  <c r="AK473" i="3" s="1"/>
  <c r="AI472" i="3"/>
  <c r="AK472" i="3" s="1"/>
  <c r="P471" i="3"/>
  <c r="P472" i="3"/>
  <c r="P473" i="3"/>
  <c r="AG474" i="3"/>
  <c r="AI474" i="3"/>
  <c r="AK474" i="3" s="1"/>
  <c r="AH474" i="3"/>
  <c r="AJ474" i="3" s="1"/>
  <c r="AH475" i="3"/>
  <c r="AJ475" i="3" s="1"/>
  <c r="AG475" i="3"/>
  <c r="AI475" i="3"/>
  <c r="AK475" i="3" s="1"/>
  <c r="P474" i="3"/>
  <c r="AG476" i="3"/>
  <c r="P475" i="3"/>
  <c r="AI476" i="3"/>
  <c r="AK476" i="3" s="1"/>
  <c r="AH476" i="3"/>
  <c r="AJ476" i="3" s="1"/>
  <c r="AG477" i="3"/>
  <c r="AI477" i="3"/>
  <c r="AK477" i="3" s="1"/>
  <c r="P476" i="3"/>
  <c r="AG478" i="3"/>
  <c r="AI478" i="3"/>
  <c r="AK478" i="3" s="1"/>
  <c r="AH477" i="3"/>
  <c r="AJ477" i="3" s="1"/>
  <c r="AH478" i="3"/>
  <c r="AJ478" i="3" s="1"/>
  <c r="AI479" i="3"/>
  <c r="AK479" i="3" s="1"/>
  <c r="P477" i="3"/>
  <c r="AG479" i="3"/>
  <c r="P478" i="3"/>
  <c r="AH479" i="3"/>
  <c r="AJ479" i="3" s="1"/>
  <c r="AH480" i="3"/>
  <c r="AJ480" i="3" s="1"/>
  <c r="AI480" i="3"/>
  <c r="AK480" i="3" s="1"/>
  <c r="AG480" i="3"/>
  <c r="AG481" i="3"/>
  <c r="P479" i="3"/>
  <c r="AH481" i="3"/>
  <c r="AJ481" i="3" s="1"/>
  <c r="AI481" i="3"/>
  <c r="AK481" i="3" s="1"/>
  <c r="P480" i="3"/>
  <c r="P481" i="3"/>
  <c r="AI482" i="3"/>
  <c r="AK482" i="3" s="1"/>
  <c r="AH483" i="3"/>
  <c r="AJ483" i="3" s="1"/>
  <c r="AG482" i="3"/>
  <c r="AH482" i="3"/>
  <c r="AJ482" i="3" s="1"/>
  <c r="AG483" i="3"/>
  <c r="P482" i="3"/>
  <c r="AI483" i="3"/>
  <c r="AK483" i="3" s="1"/>
  <c r="AI484" i="3"/>
  <c r="AK484" i="3" s="1"/>
  <c r="AH484" i="3"/>
  <c r="AJ484" i="3" s="1"/>
  <c r="P483" i="3"/>
  <c r="AG484" i="3"/>
  <c r="AI485" i="3"/>
  <c r="AK485" i="3" s="1"/>
  <c r="AH486" i="3"/>
  <c r="AJ486" i="3" s="1"/>
  <c r="AH485" i="3"/>
  <c r="AJ485" i="3" s="1"/>
  <c r="P484" i="3"/>
  <c r="AI486" i="3"/>
  <c r="AK486" i="3" s="1"/>
  <c r="AG485" i="3"/>
  <c r="AG486" i="3"/>
  <c r="P485" i="3"/>
  <c r="AG488" i="3"/>
  <c r="AH487" i="3"/>
  <c r="AJ487" i="3" s="1"/>
  <c r="AG487" i="3"/>
  <c r="P486" i="3"/>
  <c r="AI487" i="3"/>
  <c r="AK487" i="3" s="1"/>
  <c r="AH489" i="3"/>
  <c r="AJ489" i="3" s="1"/>
  <c r="AH488" i="3"/>
  <c r="AJ488" i="3" s="1"/>
  <c r="AG489" i="3"/>
  <c r="AI488" i="3"/>
  <c r="AK488" i="3" s="1"/>
  <c r="AI489" i="3"/>
  <c r="AK489" i="3" s="1"/>
  <c r="P487" i="3"/>
  <c r="P488" i="3"/>
  <c r="AH490" i="3"/>
  <c r="AJ490" i="3" s="1"/>
  <c r="AG490" i="3"/>
  <c r="AG491" i="3"/>
  <c r="AI490" i="3"/>
  <c r="AK490" i="3" s="1"/>
  <c r="AI491" i="3"/>
  <c r="AK491" i="3" s="1"/>
  <c r="P489" i="3"/>
  <c r="AH491" i="3"/>
  <c r="AJ491" i="3" s="1"/>
  <c r="P490" i="3"/>
  <c r="AH492" i="3"/>
  <c r="AJ492" i="3" s="1"/>
  <c r="P491" i="3"/>
  <c r="AG492" i="3"/>
  <c r="AH493" i="3"/>
  <c r="AJ493" i="3" s="1"/>
  <c r="AI492" i="3"/>
  <c r="AK492" i="3" s="1"/>
  <c r="AI493" i="3"/>
  <c r="AK493" i="3" s="1"/>
  <c r="AG493" i="3"/>
  <c r="P492" i="3"/>
  <c r="AH494" i="3"/>
  <c r="AJ494" i="3" s="1"/>
  <c r="AI494" i="3"/>
  <c r="AK494" i="3" s="1"/>
  <c r="P493" i="3"/>
  <c r="AH495" i="3"/>
  <c r="AJ495" i="3" s="1"/>
  <c r="AG494" i="3"/>
  <c r="AG496" i="3"/>
  <c r="AI496" i="3"/>
  <c r="AK496" i="3" s="1"/>
  <c r="AI495" i="3"/>
  <c r="AK495" i="3" s="1"/>
  <c r="AG495" i="3"/>
  <c r="P494" i="3"/>
  <c r="AH496" i="3"/>
  <c r="AJ496" i="3" s="1"/>
  <c r="P495" i="3"/>
  <c r="P496" i="3"/>
  <c r="AI498" i="3"/>
  <c r="AK498" i="3" s="1"/>
  <c r="AG497" i="3"/>
  <c r="AI497" i="3"/>
  <c r="AK497" i="3" s="1"/>
  <c r="AH497" i="3"/>
  <c r="AJ497" i="3" s="1"/>
  <c r="AG498" i="3"/>
  <c r="AH498" i="3"/>
  <c r="AJ498" i="3" s="1"/>
  <c r="P497" i="3"/>
  <c r="AH499" i="3"/>
  <c r="AJ499" i="3" s="1"/>
  <c r="P498" i="3"/>
  <c r="AI499" i="3"/>
  <c r="AK499" i="3" s="1"/>
  <c r="AG500" i="3"/>
  <c r="AG499" i="3"/>
  <c r="P499" i="3"/>
  <c r="AH500" i="3"/>
  <c r="AJ500" i="3" s="1"/>
  <c r="AI501" i="3"/>
  <c r="AK501" i="3" s="1"/>
  <c r="AI500" i="3"/>
  <c r="AK500" i="3" s="1"/>
  <c r="AH501" i="3"/>
  <c r="AJ501" i="3" s="1"/>
  <c r="P500" i="3"/>
  <c r="AG501" i="3"/>
  <c r="AH502" i="3"/>
  <c r="AJ502" i="3" s="1"/>
  <c r="P501" i="3"/>
  <c r="AI502" i="3"/>
  <c r="AK502" i="3" s="1"/>
  <c r="AG502" i="3"/>
  <c r="AG503" i="3"/>
  <c r="AH503" i="3"/>
  <c r="AJ503" i="3" s="1"/>
  <c r="P502" i="3"/>
  <c r="AI503" i="3"/>
  <c r="AK503" i="3" s="1"/>
  <c r="AI504" i="3"/>
  <c r="AK504" i="3" s="1"/>
  <c r="AH504" i="3"/>
  <c r="AJ504" i="3" s="1"/>
  <c r="P503" i="3"/>
  <c r="AG504" i="3"/>
  <c r="AI505" i="3"/>
  <c r="AK505" i="3" s="1"/>
  <c r="AH505" i="3"/>
  <c r="AJ505" i="3" s="1"/>
  <c r="AH506" i="3"/>
  <c r="AJ506" i="3" s="1"/>
  <c r="P504" i="3"/>
  <c r="AG505" i="3"/>
  <c r="AI506" i="3"/>
  <c r="AK506" i="3" s="1"/>
  <c r="AG506" i="3"/>
  <c r="P505" i="3"/>
  <c r="AI507" i="3"/>
  <c r="AK507" i="3" s="1"/>
  <c r="AG507" i="3"/>
  <c r="AH507" i="3"/>
  <c r="AJ507" i="3" s="1"/>
  <c r="AH508" i="3"/>
  <c r="AJ508" i="3" s="1"/>
  <c r="P506" i="3"/>
  <c r="AG508" i="3"/>
  <c r="AI508" i="3"/>
  <c r="AK508" i="3" s="1"/>
  <c r="AH509" i="3"/>
  <c r="AJ509" i="3" s="1"/>
  <c r="AI509" i="3"/>
  <c r="AK509" i="3" s="1"/>
  <c r="P507" i="3"/>
  <c r="AG509" i="3"/>
  <c r="P508" i="3"/>
  <c r="AI510" i="3"/>
  <c r="AK510" i="3" s="1"/>
  <c r="AH510" i="3"/>
  <c r="AJ510" i="3" s="1"/>
  <c r="AH511" i="3"/>
  <c r="AJ511" i="3" s="1"/>
  <c r="P509" i="3"/>
  <c r="AG510" i="3"/>
  <c r="AG511" i="3"/>
  <c r="AI511" i="3"/>
  <c r="AK511" i="3" s="1"/>
  <c r="P510" i="3"/>
  <c r="AI512" i="3"/>
  <c r="AK512" i="3" s="1"/>
  <c r="AG512" i="3"/>
  <c r="AH513" i="3"/>
  <c r="AJ513" i="3" s="1"/>
  <c r="AH512" i="3"/>
  <c r="AJ512" i="3" s="1"/>
  <c r="P511" i="3"/>
  <c r="AG513" i="3"/>
  <c r="AI513" i="3"/>
  <c r="AK513" i="3" s="1"/>
  <c r="P512" i="3"/>
  <c r="AH514" i="3"/>
  <c r="AJ514" i="3" s="1"/>
  <c r="AH515" i="3"/>
  <c r="AJ515" i="3" s="1"/>
  <c r="AI514" i="3"/>
  <c r="AK514" i="3" s="1"/>
  <c r="AG515" i="3"/>
  <c r="AG514" i="3"/>
  <c r="P513" i="3"/>
  <c r="AI515" i="3"/>
  <c r="AK515" i="3" s="1"/>
  <c r="AH516" i="3"/>
  <c r="AJ516" i="3" s="1"/>
  <c r="P514" i="3"/>
  <c r="AG516" i="3"/>
  <c r="AI516" i="3"/>
  <c r="AK516" i="3" s="1"/>
  <c r="P515" i="3"/>
  <c r="AG517" i="3"/>
  <c r="AI517" i="3"/>
  <c r="AK517" i="3" s="1"/>
  <c r="AH518" i="3"/>
  <c r="AJ518" i="3" s="1"/>
  <c r="P516" i="3"/>
  <c r="AH517" i="3"/>
  <c r="AJ517" i="3" s="1"/>
  <c r="AG518" i="3"/>
  <c r="AI518" i="3"/>
  <c r="AK518" i="3" s="1"/>
  <c r="P517" i="3"/>
  <c r="AH519" i="3"/>
  <c r="AJ519" i="3" s="1"/>
  <c r="AG519" i="3"/>
  <c r="AI519" i="3"/>
  <c r="AK519" i="3" s="1"/>
  <c r="P518" i="3"/>
  <c r="AI520" i="3"/>
  <c r="AK520" i="3" s="1"/>
  <c r="AH521" i="3"/>
  <c r="AJ521" i="3" s="1"/>
  <c r="AH520" i="3"/>
  <c r="AJ520" i="3" s="1"/>
  <c r="AG520" i="3"/>
  <c r="P519" i="3"/>
  <c r="AG521" i="3"/>
  <c r="AI521" i="3"/>
  <c r="AK521" i="3" s="1"/>
  <c r="P520" i="3"/>
  <c r="AI522" i="3"/>
  <c r="AK522" i="3" s="1"/>
  <c r="AG522" i="3"/>
  <c r="AH522" i="3"/>
  <c r="AJ522" i="3" s="1"/>
  <c r="P521" i="3"/>
  <c r="AH523" i="3"/>
  <c r="AJ523" i="3" s="1"/>
  <c r="AI523" i="3"/>
  <c r="AK523" i="3" s="1"/>
  <c r="P522" i="3"/>
  <c r="AG523" i="3"/>
  <c r="AH524" i="3"/>
  <c r="AJ524" i="3" s="1"/>
  <c r="AI524" i="3"/>
  <c r="AK524" i="3" s="1"/>
  <c r="AG524" i="3"/>
  <c r="P523" i="3"/>
  <c r="AI525" i="3"/>
  <c r="AK525" i="3" s="1"/>
  <c r="AH525" i="3"/>
  <c r="AJ525" i="3" s="1"/>
  <c r="AI526" i="3"/>
  <c r="AK526" i="3" s="1"/>
  <c r="P524" i="3"/>
  <c r="AG525" i="3"/>
  <c r="AH526" i="3"/>
  <c r="AJ526" i="3" s="1"/>
  <c r="AG526" i="3"/>
  <c r="P525" i="3"/>
  <c r="AH527" i="3"/>
  <c r="AJ527" i="3" s="1"/>
  <c r="AG527" i="3"/>
  <c r="P526" i="3"/>
  <c r="AH528" i="3"/>
  <c r="AJ528" i="3" s="1"/>
  <c r="AG528" i="3"/>
  <c r="AI527" i="3"/>
  <c r="AK527" i="3" s="1"/>
  <c r="AI528" i="3"/>
  <c r="AK528" i="3" s="1"/>
  <c r="AG529" i="3"/>
  <c r="AH529" i="3"/>
  <c r="AJ529" i="3" s="1"/>
  <c r="AI529" i="3"/>
  <c r="AK529" i="3" s="1"/>
  <c r="P527" i="3"/>
  <c r="P528" i="3"/>
  <c r="AI530" i="3"/>
  <c r="AK530" i="3" s="1"/>
  <c r="AG530" i="3"/>
  <c r="AH530" i="3"/>
  <c r="AJ530" i="3" s="1"/>
  <c r="P529" i="3"/>
  <c r="AH531" i="3"/>
  <c r="AJ531" i="3" s="1"/>
  <c r="AI531" i="3"/>
  <c r="AK531" i="3" s="1"/>
  <c r="P530" i="3"/>
  <c r="AG531" i="3"/>
  <c r="AI532" i="3"/>
  <c r="AK532" i="3" s="1"/>
  <c r="AH532" i="3"/>
  <c r="AJ532" i="3" s="1"/>
  <c r="AG533" i="3"/>
  <c r="AG532" i="3"/>
  <c r="P531" i="3"/>
  <c r="P532" i="3"/>
  <c r="AI534" i="3"/>
  <c r="AK534" i="3" s="1"/>
  <c r="AG534" i="3"/>
  <c r="AH534" i="3"/>
  <c r="AJ534" i="3" s="1"/>
  <c r="AI533" i="3"/>
  <c r="AK533" i="3" s="1"/>
  <c r="AH533" i="3"/>
  <c r="AJ533" i="3" s="1"/>
  <c r="P533" i="3"/>
  <c r="AH535" i="3"/>
  <c r="AJ535" i="3" s="1"/>
  <c r="P534" i="3"/>
  <c r="AG536" i="3"/>
  <c r="AI535" i="3"/>
  <c r="AK535" i="3" s="1"/>
  <c r="AG535" i="3"/>
  <c r="P535" i="3"/>
  <c r="AH536" i="3"/>
  <c r="AJ536" i="3" s="1"/>
  <c r="AG537" i="3"/>
  <c r="AI537" i="3"/>
  <c r="AK537" i="3" s="1"/>
  <c r="AH537" i="3"/>
  <c r="AJ537" i="3" s="1"/>
  <c r="AI536" i="3"/>
  <c r="AK536" i="3" s="1"/>
  <c r="P536" i="3"/>
  <c r="AI538" i="3"/>
  <c r="AK538" i="3" s="1"/>
  <c r="P537" i="3"/>
  <c r="AG538" i="3"/>
  <c r="AH538" i="3"/>
  <c r="AJ538" i="3" s="1"/>
  <c r="AG539" i="3"/>
  <c r="AH539" i="3"/>
  <c r="AJ539" i="3" s="1"/>
  <c r="AI539" i="3"/>
  <c r="AK539" i="3" s="1"/>
  <c r="P538" i="3"/>
  <c r="P539" i="3"/>
  <c r="AH540" i="3"/>
  <c r="AJ540" i="3" s="1"/>
  <c r="AI541" i="3"/>
  <c r="AK541" i="3" s="1"/>
  <c r="AH541" i="3"/>
  <c r="AJ541" i="3" s="1"/>
  <c r="AG540" i="3"/>
  <c r="AI540" i="3"/>
  <c r="AK540" i="3" s="1"/>
  <c r="AG542" i="3"/>
  <c r="AH542" i="3"/>
  <c r="AJ542" i="3" s="1"/>
  <c r="AG541" i="3"/>
  <c r="P540" i="3"/>
  <c r="AG543" i="3"/>
  <c r="AI543" i="3"/>
  <c r="AK543" i="3" s="1"/>
  <c r="P541" i="3"/>
  <c r="AI542" i="3"/>
  <c r="AK542" i="3" s="1"/>
  <c r="P542" i="3"/>
  <c r="AH543" i="3"/>
  <c r="AJ543" i="3" s="1"/>
  <c r="AG544" i="3"/>
  <c r="P543" i="3"/>
  <c r="AH544" i="3"/>
  <c r="AJ544" i="3" s="1"/>
  <c r="AI544" i="3"/>
  <c r="AK544" i="3" s="1"/>
  <c r="AI545" i="3"/>
  <c r="AK545" i="3" s="1"/>
  <c r="AH545" i="3"/>
  <c r="AJ545" i="3" s="1"/>
  <c r="AG545" i="3"/>
  <c r="P544" i="3"/>
  <c r="AI546" i="3"/>
  <c r="AK546" i="3" s="1"/>
  <c r="AI547" i="3"/>
  <c r="AK547" i="3" s="1"/>
  <c r="AG547" i="3"/>
  <c r="AG546" i="3"/>
  <c r="AH546" i="3"/>
  <c r="AJ546" i="3" s="1"/>
  <c r="P545" i="3"/>
  <c r="AI548" i="3"/>
  <c r="AK548" i="3" s="1"/>
  <c r="P546" i="3"/>
  <c r="AH547" i="3"/>
  <c r="AJ547" i="3" s="1"/>
  <c r="AH548" i="3"/>
  <c r="AJ548" i="3" s="1"/>
  <c r="AG548" i="3"/>
  <c r="P547" i="3"/>
  <c r="AH549" i="3"/>
  <c r="AJ549" i="3" s="1"/>
  <c r="AI549" i="3"/>
  <c r="AK549" i="3" s="1"/>
  <c r="AH550" i="3"/>
  <c r="AJ550" i="3" s="1"/>
  <c r="AG549" i="3"/>
  <c r="AI550" i="3"/>
  <c r="AK550" i="3" s="1"/>
  <c r="P548" i="3"/>
  <c r="AI551" i="3"/>
  <c r="AK551" i="3" s="1"/>
  <c r="AG550" i="3"/>
  <c r="P549" i="3"/>
  <c r="AH551" i="3"/>
  <c r="AJ551" i="3" s="1"/>
  <c r="AG551" i="3"/>
  <c r="AG552" i="3"/>
  <c r="AI552" i="3"/>
  <c r="AK552" i="3" s="1"/>
  <c r="P550" i="3"/>
  <c r="AI553" i="3"/>
  <c r="AK553" i="3" s="1"/>
  <c r="AH552" i="3"/>
  <c r="AJ552" i="3" s="1"/>
  <c r="P551" i="3"/>
  <c r="AH553" i="3"/>
  <c r="AJ553" i="3" s="1"/>
  <c r="AG553" i="3"/>
  <c r="P552" i="3"/>
  <c r="AI554" i="3"/>
  <c r="AK554" i="3" s="1"/>
  <c r="AG555" i="3"/>
  <c r="AI555" i="3"/>
  <c r="AK555" i="3" s="1"/>
  <c r="AH555" i="3"/>
  <c r="AJ555" i="3" s="1"/>
  <c r="AH554" i="3"/>
  <c r="AJ554" i="3" s="1"/>
  <c r="AG554" i="3"/>
  <c r="P553" i="3"/>
  <c r="P554" i="3"/>
  <c r="AH556" i="3"/>
  <c r="AJ556" i="3" s="1"/>
  <c r="AI556" i="3"/>
  <c r="AK556" i="3" s="1"/>
  <c r="P555" i="3"/>
  <c r="AG556" i="3"/>
  <c r="AI557" i="3"/>
  <c r="AK557" i="3" s="1"/>
  <c r="P556" i="3"/>
  <c r="AG558" i="3"/>
  <c r="AH557" i="3"/>
  <c r="AJ557" i="3" s="1"/>
  <c r="AH558" i="3"/>
  <c r="AJ558" i="3" s="1"/>
  <c r="AI558" i="3"/>
  <c r="AK558" i="3" s="1"/>
  <c r="AG557" i="3"/>
  <c r="AH559" i="3"/>
  <c r="AJ559" i="3" s="1"/>
  <c r="AI559" i="3"/>
  <c r="AK559" i="3" s="1"/>
  <c r="P557" i="3"/>
  <c r="AG559" i="3"/>
  <c r="AH560" i="3"/>
  <c r="AJ560" i="3" s="1"/>
  <c r="P558" i="3"/>
  <c r="AG560" i="3"/>
  <c r="AI560" i="3"/>
  <c r="AK560" i="3" s="1"/>
  <c r="P559" i="3"/>
  <c r="AG561" i="3"/>
  <c r="P560" i="3"/>
  <c r="AI561" i="3"/>
  <c r="AK561" i="3" s="1"/>
  <c r="AH561" i="3"/>
  <c r="AJ561" i="3" s="1"/>
  <c r="AH562" i="3"/>
  <c r="AJ562" i="3" s="1"/>
  <c r="AI562" i="3"/>
  <c r="AK562" i="3" s="1"/>
  <c r="P561" i="3"/>
  <c r="AG562" i="3"/>
  <c r="P562" i="3"/>
  <c r="AG563" i="3"/>
  <c r="AI563" i="3"/>
  <c r="AK563" i="3" s="1"/>
  <c r="AH563" i="3"/>
  <c r="AJ563" i="3" s="1"/>
  <c r="AI564" i="3"/>
  <c r="AK564" i="3" s="1"/>
  <c r="AH564" i="3"/>
  <c r="AJ564" i="3" s="1"/>
  <c r="AG564" i="3"/>
  <c r="P563" i="3"/>
  <c r="AI566" i="3"/>
  <c r="AK566" i="3" s="1"/>
  <c r="AH565" i="3"/>
  <c r="AJ565" i="3" s="1"/>
  <c r="AH566" i="3"/>
  <c r="AJ566" i="3" s="1"/>
  <c r="AI565" i="3"/>
  <c r="AK565" i="3" s="1"/>
  <c r="P564" i="3"/>
  <c r="AG565" i="3"/>
  <c r="P565" i="3"/>
  <c r="AG566" i="3"/>
  <c r="AI567" i="3"/>
  <c r="AK567" i="3" s="1"/>
  <c r="AH567" i="3"/>
  <c r="AJ567" i="3" s="1"/>
  <c r="AG567" i="3"/>
  <c r="P566" i="3"/>
  <c r="AH568" i="3"/>
  <c r="AJ568" i="3" s="1"/>
  <c r="P567" i="3"/>
  <c r="AI568" i="3"/>
  <c r="AK568" i="3" s="1"/>
  <c r="AG568" i="3"/>
  <c r="AG569" i="3"/>
  <c r="AH569" i="3"/>
  <c r="AJ569" i="3" s="1"/>
  <c r="P568" i="3"/>
  <c r="AI569" i="3"/>
  <c r="AK569" i="3" s="1"/>
  <c r="AH571" i="3"/>
  <c r="AJ571" i="3" s="1"/>
  <c r="AG571" i="3"/>
  <c r="AG570" i="3"/>
  <c r="P569" i="3"/>
  <c r="AI571" i="3"/>
  <c r="AK571" i="3" s="1"/>
  <c r="AH570" i="3"/>
  <c r="AJ570" i="3" s="1"/>
  <c r="AI570" i="3"/>
  <c r="AK570" i="3" s="1"/>
  <c r="P570" i="3"/>
  <c r="AG572" i="3"/>
  <c r="AI572" i="3"/>
  <c r="AK572" i="3" s="1"/>
  <c r="AG573" i="3"/>
  <c r="AH572" i="3"/>
  <c r="AJ572" i="3" s="1"/>
  <c r="P571" i="3"/>
  <c r="AI573" i="3"/>
  <c r="AK573" i="3" s="1"/>
  <c r="P572" i="3"/>
  <c r="AH573" i="3"/>
  <c r="AJ573" i="3" s="1"/>
  <c r="AG574" i="3"/>
  <c r="AH574" i="3"/>
  <c r="AJ574" i="3" s="1"/>
  <c r="P573" i="3"/>
  <c r="AI575" i="3"/>
  <c r="AK575" i="3" s="1"/>
  <c r="AG575" i="3"/>
  <c r="AH575" i="3"/>
  <c r="AJ575" i="3" s="1"/>
  <c r="AI574" i="3"/>
  <c r="AK574" i="3" s="1"/>
  <c r="P574" i="3"/>
  <c r="AG576" i="3"/>
  <c r="AH576" i="3"/>
  <c r="AJ576" i="3" s="1"/>
  <c r="P575" i="3"/>
  <c r="AI576" i="3"/>
  <c r="AK576" i="3" s="1"/>
  <c r="AH577" i="3"/>
  <c r="AJ577" i="3" s="1"/>
  <c r="P576" i="3"/>
  <c r="AG577" i="3"/>
  <c r="AI577" i="3"/>
  <c r="AK577" i="3" s="1"/>
  <c r="AH578" i="3"/>
  <c r="AJ578" i="3" s="1"/>
  <c r="AI578" i="3"/>
  <c r="AK578" i="3" s="1"/>
  <c r="AG578" i="3"/>
  <c r="P577" i="3"/>
  <c r="AG579" i="3"/>
  <c r="AI579" i="3"/>
  <c r="AK579" i="3" s="1"/>
  <c r="AH579" i="3"/>
  <c r="AJ579" i="3" s="1"/>
  <c r="P578" i="3"/>
  <c r="AH580" i="3"/>
  <c r="AJ580" i="3" s="1"/>
  <c r="AG580" i="3"/>
  <c r="P579" i="3"/>
  <c r="AG581" i="3"/>
  <c r="AI581" i="3"/>
  <c r="AK581" i="3" s="1"/>
  <c r="AI580" i="3"/>
  <c r="AK580" i="3" s="1"/>
  <c r="AG582" i="3"/>
  <c r="AH581" i="3"/>
  <c r="AJ581" i="3" s="1"/>
  <c r="AH582" i="3"/>
  <c r="AJ582" i="3" s="1"/>
  <c r="P580" i="3"/>
  <c r="AI582" i="3"/>
  <c r="AK582" i="3" s="1"/>
  <c r="P581" i="3"/>
  <c r="AG583" i="3"/>
  <c r="P582" i="3"/>
  <c r="AH583" i="3"/>
  <c r="AJ583" i="3" s="1"/>
  <c r="AI583" i="3"/>
  <c r="AK583" i="3" s="1"/>
  <c r="AI584" i="3"/>
  <c r="AK584" i="3" s="1"/>
  <c r="AG584" i="3"/>
  <c r="P583" i="3"/>
  <c r="AH584" i="3"/>
  <c r="AJ584" i="3" s="1"/>
  <c r="AG585" i="3"/>
  <c r="AH585" i="3"/>
  <c r="AJ585" i="3" s="1"/>
  <c r="AG586" i="3"/>
  <c r="AH586" i="3"/>
  <c r="AJ586" i="3" s="1"/>
  <c r="AI586" i="3"/>
  <c r="AK586" i="3" s="1"/>
  <c r="P584" i="3"/>
  <c r="AI585" i="3"/>
  <c r="AK585" i="3" s="1"/>
  <c r="AG587" i="3"/>
  <c r="P585" i="3"/>
  <c r="AH587" i="3"/>
  <c r="AJ587" i="3" s="1"/>
  <c r="AI587" i="3"/>
  <c r="AK587" i="3" s="1"/>
  <c r="P586" i="3"/>
  <c r="AI588" i="3"/>
  <c r="AK588" i="3" s="1"/>
  <c r="AH589" i="3"/>
  <c r="AJ589" i="3" s="1"/>
  <c r="P587" i="3"/>
  <c r="AH588" i="3"/>
  <c r="AJ588" i="3" s="1"/>
  <c r="AG588" i="3"/>
  <c r="AI589" i="3"/>
  <c r="AK589" i="3" s="1"/>
  <c r="P588" i="3"/>
  <c r="AG589" i="3"/>
  <c r="AI590" i="3"/>
  <c r="AK590" i="3" s="1"/>
  <c r="AG590" i="3"/>
  <c r="AH590" i="3"/>
  <c r="AJ590" i="3" s="1"/>
  <c r="P589" i="3"/>
  <c r="AH591" i="3"/>
  <c r="AJ591" i="3" s="1"/>
  <c r="AG591" i="3"/>
  <c r="AI591" i="3"/>
  <c r="AK591" i="3" s="1"/>
  <c r="P590" i="3"/>
  <c r="AG592" i="3"/>
  <c r="AI592" i="3"/>
  <c r="AK592" i="3" s="1"/>
  <c r="AH592" i="3"/>
  <c r="AJ592" i="3" s="1"/>
  <c r="P591" i="3"/>
  <c r="AI594" i="3"/>
  <c r="AK594" i="3" s="1"/>
  <c r="AH594" i="3"/>
  <c r="AJ594" i="3" s="1"/>
  <c r="P592" i="3"/>
  <c r="AI593" i="3"/>
  <c r="AK593" i="3" s="1"/>
  <c r="AG594" i="3"/>
  <c r="AH593" i="3"/>
  <c r="AJ593" i="3" s="1"/>
  <c r="AG593" i="3"/>
  <c r="AG595" i="3"/>
  <c r="P593" i="3"/>
  <c r="AH595" i="3"/>
  <c r="AJ595" i="3" s="1"/>
  <c r="AI595" i="3"/>
  <c r="AK595" i="3" s="1"/>
  <c r="P594" i="3"/>
  <c r="AI596" i="3"/>
  <c r="AK596" i="3" s="1"/>
  <c r="AH596" i="3"/>
  <c r="AJ596" i="3" s="1"/>
  <c r="AI597" i="3"/>
  <c r="AK597" i="3" s="1"/>
  <c r="P595" i="3"/>
  <c r="AG596" i="3"/>
  <c r="AH597" i="3"/>
  <c r="AJ597" i="3" s="1"/>
  <c r="AI598" i="3"/>
  <c r="AK598" i="3" s="1"/>
  <c r="AG597" i="3"/>
  <c r="AH598" i="3"/>
  <c r="AJ598" i="3" s="1"/>
  <c r="AG598" i="3"/>
  <c r="P596" i="3"/>
  <c r="P597" i="3"/>
  <c r="AH599" i="3"/>
  <c r="AJ599" i="3" s="1"/>
  <c r="AG599" i="3"/>
  <c r="P598" i="3"/>
  <c r="AI599" i="3"/>
  <c r="AK599" i="3" s="1"/>
  <c r="P599" i="3"/>
  <c r="AH600" i="3"/>
  <c r="AJ600" i="3" s="1"/>
  <c r="AG601" i="3"/>
  <c r="AH601" i="3"/>
  <c r="AJ601" i="3" s="1"/>
  <c r="AG600" i="3"/>
  <c r="AI600" i="3"/>
  <c r="AK600" i="3" s="1"/>
  <c r="AI601" i="3"/>
  <c r="AK601" i="3" s="1"/>
  <c r="P600" i="3"/>
  <c r="AG602" i="3"/>
  <c r="AH602" i="3"/>
  <c r="AJ602" i="3" s="1"/>
  <c r="AI602" i="3"/>
  <c r="AK602" i="3" s="1"/>
  <c r="P601" i="3"/>
  <c r="AG603" i="3"/>
  <c r="AH603" i="3"/>
  <c r="AJ603" i="3" s="1"/>
  <c r="AI604" i="3"/>
  <c r="AK604" i="3" s="1"/>
  <c r="AG604" i="3"/>
  <c r="P602" i="3"/>
  <c r="AH604" i="3"/>
  <c r="AJ604" i="3" s="1"/>
  <c r="AI603" i="3"/>
  <c r="AK603" i="3" s="1"/>
  <c r="AI605" i="3"/>
  <c r="AK605" i="3" s="1"/>
  <c r="P603" i="3"/>
  <c r="AH605" i="3"/>
  <c r="AJ605" i="3" s="1"/>
  <c r="AG605" i="3"/>
  <c r="P604" i="3"/>
  <c r="AI606" i="3"/>
  <c r="AK606" i="3" s="1"/>
  <c r="P605" i="3"/>
  <c r="AG606" i="3"/>
  <c r="AH607" i="3"/>
  <c r="AJ607" i="3" s="1"/>
  <c r="AH606" i="3"/>
  <c r="AJ606" i="3" s="1"/>
  <c r="AG607" i="3"/>
  <c r="AI607" i="3"/>
  <c r="AK607" i="3" s="1"/>
  <c r="P606" i="3"/>
  <c r="AG608" i="3"/>
  <c r="AH608" i="3"/>
  <c r="AJ608" i="3" s="1"/>
  <c r="AI608" i="3"/>
  <c r="AK608" i="3" s="1"/>
  <c r="P607" i="3"/>
  <c r="AI609" i="3"/>
  <c r="AK609" i="3" s="1"/>
  <c r="AG609" i="3"/>
  <c r="AH609" i="3"/>
  <c r="AJ609" i="3" s="1"/>
  <c r="P608" i="3"/>
  <c r="AG611" i="3"/>
  <c r="AI610" i="3"/>
  <c r="AK610" i="3" s="1"/>
  <c r="AI611" i="3"/>
  <c r="AK611" i="3" s="1"/>
  <c r="AH610" i="3"/>
  <c r="AJ610" i="3" s="1"/>
  <c r="AH611" i="3"/>
  <c r="AJ611" i="3" s="1"/>
  <c r="P609" i="3"/>
  <c r="AG610" i="3"/>
  <c r="P610" i="3"/>
  <c r="AG612" i="3"/>
  <c r="AI612" i="3"/>
  <c r="AK612" i="3" s="1"/>
  <c r="P611" i="3"/>
  <c r="AH612" i="3"/>
  <c r="AJ612" i="3" s="1"/>
  <c r="AG613" i="3"/>
  <c r="AI613" i="3"/>
  <c r="AK613" i="3" s="1"/>
  <c r="AH614" i="3"/>
  <c r="AJ614" i="3" s="1"/>
  <c r="P612" i="3"/>
  <c r="AH613" i="3"/>
  <c r="AJ613" i="3" s="1"/>
  <c r="AG614" i="3"/>
  <c r="AG615" i="3"/>
  <c r="AH615" i="3"/>
  <c r="AJ615" i="3" s="1"/>
  <c r="AI614" i="3"/>
  <c r="AK614" i="3" s="1"/>
  <c r="P613" i="3"/>
  <c r="AI616" i="3"/>
  <c r="AK616" i="3" s="1"/>
  <c r="AI615" i="3"/>
  <c r="AK615" i="3" s="1"/>
  <c r="AH616" i="3"/>
  <c r="AJ616" i="3" s="1"/>
  <c r="AG616" i="3"/>
  <c r="P614" i="3"/>
  <c r="P615" i="3"/>
  <c r="AH617" i="3"/>
  <c r="AJ617" i="3" s="1"/>
  <c r="AI617" i="3"/>
  <c r="AK617" i="3" s="1"/>
  <c r="AH618" i="3"/>
  <c r="AJ618" i="3" s="1"/>
  <c r="AG617" i="3"/>
  <c r="P616" i="3"/>
  <c r="AI618" i="3"/>
  <c r="AK618" i="3" s="1"/>
  <c r="AG618" i="3"/>
  <c r="P617" i="3"/>
  <c r="AI619" i="3"/>
  <c r="AK619" i="3" s="1"/>
  <c r="AH619" i="3"/>
  <c r="AJ619" i="3" s="1"/>
  <c r="P618" i="3"/>
  <c r="AG619" i="3"/>
  <c r="AG620" i="3"/>
  <c r="AI620" i="3"/>
  <c r="AK620" i="3" s="1"/>
  <c r="P619" i="3"/>
  <c r="AI621" i="3"/>
  <c r="AK621" i="3" s="1"/>
  <c r="AH620" i="3"/>
  <c r="AJ620" i="3" s="1"/>
  <c r="AH621" i="3"/>
  <c r="AJ621" i="3" s="1"/>
  <c r="AG621" i="3"/>
  <c r="P620" i="3"/>
  <c r="AH622" i="3"/>
  <c r="AJ622" i="3" s="1"/>
  <c r="AG622" i="3"/>
  <c r="AI622" i="3"/>
  <c r="AK622" i="3" s="1"/>
  <c r="AI623" i="3"/>
  <c r="AK623" i="3" s="1"/>
  <c r="P621" i="3"/>
  <c r="AH623" i="3"/>
  <c r="AJ623" i="3" s="1"/>
  <c r="AG623" i="3"/>
  <c r="P622" i="3"/>
  <c r="AH624" i="3"/>
  <c r="AJ624" i="3" s="1"/>
  <c r="AG624" i="3"/>
  <c r="AI624" i="3"/>
  <c r="AK624" i="3" s="1"/>
  <c r="AH625" i="3"/>
  <c r="AJ625" i="3" s="1"/>
  <c r="AG625" i="3"/>
  <c r="AI625" i="3"/>
  <c r="AK625" i="3" s="1"/>
  <c r="P623" i="3"/>
  <c r="P624" i="3"/>
  <c r="AI626" i="3"/>
  <c r="AK626" i="3" s="1"/>
  <c r="AH626" i="3"/>
  <c r="AJ626" i="3" s="1"/>
  <c r="AG626" i="3"/>
  <c r="P625" i="3"/>
  <c r="AG627" i="3"/>
  <c r="AI627" i="3"/>
  <c r="AK627" i="3" s="1"/>
  <c r="P626" i="3"/>
  <c r="AH628" i="3"/>
  <c r="AJ628" i="3" s="1"/>
  <c r="AH627" i="3"/>
  <c r="AJ627" i="3" s="1"/>
  <c r="AI629" i="3"/>
  <c r="AK629" i="3" s="1"/>
  <c r="AG628" i="3"/>
  <c r="P627" i="3"/>
  <c r="AI628" i="3"/>
  <c r="AK628" i="3" s="1"/>
  <c r="AH629" i="3"/>
  <c r="AJ629" i="3" s="1"/>
  <c r="AG629" i="3"/>
  <c r="P628" i="3"/>
  <c r="AH630" i="3"/>
  <c r="AJ630" i="3" s="1"/>
  <c r="AG630" i="3"/>
  <c r="P629" i="3"/>
  <c r="AI631" i="3"/>
  <c r="AK631" i="3" s="1"/>
  <c r="AG631" i="3"/>
  <c r="AH631" i="3"/>
  <c r="AJ631" i="3" s="1"/>
  <c r="AI630" i="3"/>
  <c r="AK630" i="3" s="1"/>
  <c r="P630" i="3"/>
  <c r="AG632" i="3"/>
  <c r="AI632" i="3"/>
  <c r="AK632" i="3" s="1"/>
  <c r="AH632" i="3"/>
  <c r="AJ632" i="3" s="1"/>
  <c r="P631" i="3"/>
  <c r="AI634" i="3"/>
  <c r="AK634" i="3" s="1"/>
  <c r="AH633" i="3"/>
  <c r="AJ633" i="3" s="1"/>
  <c r="AI633" i="3"/>
  <c r="AK633" i="3" s="1"/>
  <c r="AH634" i="3"/>
  <c r="AJ634" i="3" s="1"/>
  <c r="P632" i="3"/>
  <c r="AG634" i="3"/>
  <c r="AG633" i="3"/>
  <c r="P633" i="3"/>
  <c r="AI635" i="3"/>
  <c r="AK635" i="3" s="1"/>
  <c r="AH635" i="3"/>
  <c r="AJ635" i="3" s="1"/>
  <c r="P634" i="3"/>
  <c r="AG635" i="3"/>
  <c r="AH636" i="3"/>
  <c r="AJ636" i="3" s="1"/>
  <c r="AH637" i="3"/>
  <c r="AJ637" i="3" s="1"/>
  <c r="P635" i="3"/>
  <c r="AG637" i="3"/>
  <c r="AI636" i="3"/>
  <c r="AK636" i="3" s="1"/>
  <c r="AG636" i="3"/>
  <c r="AI637" i="3"/>
  <c r="AK637" i="3" s="1"/>
  <c r="AG638" i="3"/>
  <c r="P636" i="3"/>
  <c r="AI638" i="3"/>
  <c r="AK638" i="3" s="1"/>
  <c r="P637" i="3"/>
  <c r="AH638" i="3"/>
  <c r="AJ638" i="3" s="1"/>
  <c r="AH639" i="3"/>
  <c r="AJ639" i="3" s="1"/>
  <c r="AG639" i="3"/>
  <c r="AH640" i="3"/>
  <c r="AJ640" i="3" s="1"/>
  <c r="P638" i="3"/>
  <c r="AI640" i="3"/>
  <c r="AK640" i="3" s="1"/>
  <c r="AG640" i="3"/>
  <c r="AI639" i="3"/>
  <c r="AK639" i="3" s="1"/>
  <c r="P639" i="3"/>
  <c r="AG641" i="3"/>
  <c r="AH641" i="3"/>
  <c r="AJ641" i="3" s="1"/>
  <c r="P640" i="3"/>
  <c r="AI642" i="3"/>
  <c r="AK642" i="3" s="1"/>
  <c r="AI641" i="3"/>
  <c r="AK641" i="3" s="1"/>
  <c r="P641" i="3"/>
  <c r="AH642" i="3"/>
  <c r="AJ642" i="3" s="1"/>
  <c r="AG642" i="3"/>
  <c r="AH643" i="3"/>
  <c r="AJ643" i="3" s="1"/>
  <c r="AI643" i="3"/>
  <c r="AK643" i="3" s="1"/>
  <c r="P642" i="3"/>
  <c r="AG643" i="3"/>
  <c r="AH644" i="3"/>
  <c r="AJ644" i="3" s="1"/>
  <c r="AI644" i="3"/>
  <c r="AK644" i="3" s="1"/>
  <c r="P643" i="3"/>
  <c r="AG644" i="3"/>
  <c r="P644" i="3"/>
  <c r="AG645" i="3"/>
  <c r="AI645" i="3"/>
  <c r="AK645" i="3" s="1"/>
  <c r="AH645" i="3"/>
  <c r="AJ645" i="3" s="1"/>
  <c r="P645" i="3"/>
  <c r="AH646" i="3"/>
  <c r="AJ646" i="3" s="1"/>
  <c r="AI646" i="3"/>
  <c r="AK646" i="3" s="1"/>
  <c r="AG646" i="3"/>
  <c r="AG648" i="3"/>
  <c r="AG647" i="3"/>
  <c r="AI647" i="3"/>
  <c r="AK647" i="3" s="1"/>
  <c r="AI648" i="3"/>
  <c r="AK648" i="3" s="1"/>
  <c r="AH647" i="3"/>
  <c r="AJ647" i="3" s="1"/>
  <c r="P646" i="3"/>
  <c r="AG649" i="3"/>
  <c r="AH649" i="3"/>
  <c r="AJ649" i="3" s="1"/>
  <c r="P647" i="3"/>
  <c r="AH648" i="3"/>
  <c r="AJ648" i="3" s="1"/>
  <c r="AI649" i="3"/>
  <c r="AK649" i="3" s="1"/>
  <c r="P648" i="3"/>
  <c r="AI650" i="3"/>
  <c r="AK650" i="3" s="1"/>
  <c r="P649" i="3"/>
  <c r="AH651" i="3"/>
  <c r="AJ651" i="3" s="1"/>
  <c r="AH650" i="3"/>
  <c r="AJ650" i="3" s="1"/>
  <c r="AG651" i="3"/>
  <c r="AG650" i="3"/>
  <c r="AI651" i="3"/>
  <c r="AK651" i="3" s="1"/>
  <c r="P650" i="3"/>
  <c r="AI652" i="3"/>
  <c r="AK652" i="3" s="1"/>
  <c r="AH652" i="3"/>
  <c r="AJ652" i="3" s="1"/>
  <c r="AI653" i="3"/>
  <c r="AK653" i="3" s="1"/>
  <c r="AH653" i="3"/>
  <c r="AJ653" i="3" s="1"/>
  <c r="P651" i="3"/>
  <c r="AG652" i="3"/>
  <c r="AG653" i="3"/>
  <c r="P652" i="3"/>
  <c r="AI654" i="3"/>
  <c r="AK654" i="3" s="1"/>
  <c r="P653" i="3"/>
  <c r="AH654" i="3"/>
  <c r="AJ654" i="3" s="1"/>
  <c r="AG654" i="3"/>
  <c r="AI655" i="3"/>
  <c r="AK655" i="3" s="1"/>
  <c r="AH655" i="3"/>
  <c r="AJ655" i="3" s="1"/>
  <c r="AG655" i="3"/>
  <c r="P654" i="3"/>
  <c r="AI656" i="3"/>
  <c r="AK656" i="3" s="1"/>
  <c r="AH656" i="3"/>
  <c r="AJ656" i="3" s="1"/>
  <c r="AH657" i="3"/>
  <c r="AJ657" i="3" s="1"/>
  <c r="AG656" i="3"/>
  <c r="AG657" i="3"/>
  <c r="AI657" i="3"/>
  <c r="AK657" i="3" s="1"/>
  <c r="P655" i="3"/>
  <c r="P656" i="3"/>
  <c r="AG658" i="3"/>
  <c r="AH658" i="3"/>
  <c r="AJ658" i="3" s="1"/>
  <c r="AI658" i="3"/>
  <c r="AK658" i="3" s="1"/>
  <c r="AH659" i="3"/>
  <c r="AJ659" i="3" s="1"/>
  <c r="P657" i="3"/>
  <c r="AG659" i="3"/>
  <c r="AI659" i="3"/>
  <c r="AK659" i="3" s="1"/>
  <c r="P658" i="3"/>
  <c r="AH660" i="3"/>
  <c r="AJ660" i="3" s="1"/>
  <c r="AI661" i="3"/>
  <c r="AK661" i="3" s="1"/>
  <c r="AH661" i="3"/>
  <c r="AJ661" i="3" s="1"/>
  <c r="AI660" i="3"/>
  <c r="AK660" i="3" s="1"/>
  <c r="P659" i="3"/>
  <c r="AG661" i="3"/>
  <c r="AG660" i="3"/>
  <c r="P660" i="3"/>
  <c r="AG662" i="3"/>
  <c r="AH662" i="3"/>
  <c r="AJ662" i="3" s="1"/>
  <c r="AI662" i="3"/>
  <c r="AK662" i="3" s="1"/>
  <c r="AI663" i="3"/>
  <c r="AK663" i="3" s="1"/>
  <c r="P661" i="3"/>
  <c r="AG663" i="3"/>
  <c r="AH663" i="3"/>
  <c r="AJ663" i="3" s="1"/>
  <c r="P662" i="3"/>
  <c r="AI664" i="3"/>
  <c r="AK664" i="3" s="1"/>
  <c r="AG665" i="3"/>
  <c r="AG664" i="3"/>
  <c r="AH664" i="3"/>
  <c r="AJ664" i="3" s="1"/>
  <c r="AH665" i="3"/>
  <c r="AJ665" i="3" s="1"/>
  <c r="P663" i="3"/>
  <c r="AI665" i="3"/>
  <c r="AK665" i="3" s="1"/>
  <c r="P664" i="3"/>
  <c r="AH666" i="3"/>
  <c r="AJ666" i="3" s="1"/>
  <c r="AH667" i="3"/>
  <c r="AJ667" i="3" s="1"/>
  <c r="AI666" i="3"/>
  <c r="AK666" i="3" s="1"/>
  <c r="P665" i="3"/>
  <c r="AG667" i="3"/>
  <c r="AG666" i="3"/>
  <c r="AI667" i="3"/>
  <c r="AK667" i="3" s="1"/>
  <c r="P666" i="3"/>
  <c r="AH668" i="3"/>
  <c r="AJ668" i="3" s="1"/>
  <c r="AG668" i="3"/>
  <c r="AI668" i="3"/>
  <c r="AK668" i="3" s="1"/>
  <c r="P667" i="3"/>
  <c r="AH669" i="3"/>
  <c r="AJ669" i="3" s="1"/>
  <c r="AG669" i="3"/>
  <c r="AI669" i="3"/>
  <c r="AK669" i="3" s="1"/>
  <c r="P668" i="3"/>
  <c r="P669" i="3"/>
  <c r="AG670" i="3"/>
  <c r="AI670" i="3"/>
  <c r="AK670" i="3" s="1"/>
  <c r="AH670" i="3"/>
  <c r="AJ670" i="3" s="1"/>
  <c r="AG671" i="3"/>
  <c r="AH671" i="3"/>
  <c r="AJ671" i="3" s="1"/>
  <c r="P670" i="3"/>
  <c r="AI671" i="3"/>
  <c r="AK671" i="3" s="1"/>
  <c r="AG672" i="3"/>
  <c r="AH672" i="3"/>
  <c r="AJ672" i="3" s="1"/>
  <c r="AI672" i="3"/>
  <c r="AK672" i="3" s="1"/>
  <c r="P671" i="3"/>
  <c r="AI673" i="3"/>
  <c r="AK673" i="3" s="1"/>
  <c r="AI674" i="3"/>
  <c r="AK674" i="3" s="1"/>
  <c r="P672" i="3"/>
  <c r="AH673" i="3"/>
  <c r="AJ673" i="3" s="1"/>
  <c r="AG673" i="3"/>
  <c r="P673" i="3"/>
  <c r="AH674" i="3"/>
  <c r="AJ674" i="3" s="1"/>
  <c r="AH675" i="3"/>
  <c r="AJ675" i="3" s="1"/>
  <c r="AG675" i="3"/>
  <c r="AG674" i="3"/>
  <c r="AI676" i="3"/>
  <c r="AK676" i="3" s="1"/>
  <c r="AG676" i="3"/>
  <c r="AH676" i="3"/>
  <c r="AJ676" i="3" s="1"/>
  <c r="AI675" i="3"/>
  <c r="AK675" i="3" s="1"/>
  <c r="P674" i="3"/>
  <c r="P675" i="3"/>
  <c r="AH677" i="3"/>
  <c r="AJ677" i="3" s="1"/>
  <c r="AG677" i="3"/>
  <c r="P676" i="3"/>
  <c r="AI677" i="3"/>
  <c r="AK677" i="3" s="1"/>
  <c r="AI678" i="3"/>
  <c r="AK678" i="3" s="1"/>
  <c r="AH678" i="3"/>
  <c r="AJ678" i="3" s="1"/>
  <c r="P677" i="3"/>
  <c r="AI679" i="3"/>
  <c r="AK679" i="3" s="1"/>
  <c r="AG679" i="3"/>
  <c r="AH679" i="3"/>
  <c r="AJ679" i="3" s="1"/>
  <c r="AG678" i="3"/>
  <c r="AG680" i="3"/>
  <c r="AI680" i="3"/>
  <c r="AK680" i="3" s="1"/>
  <c r="P678" i="3"/>
  <c r="AH680" i="3"/>
  <c r="AJ680" i="3" s="1"/>
  <c r="P679" i="3"/>
  <c r="AG681" i="3"/>
  <c r="AI681" i="3"/>
  <c r="AK681" i="3" s="1"/>
  <c r="AH681" i="3"/>
  <c r="AJ681" i="3" s="1"/>
  <c r="AH682" i="3"/>
  <c r="AJ682" i="3" s="1"/>
  <c r="P680" i="3"/>
  <c r="AI682" i="3"/>
  <c r="AK682" i="3" s="1"/>
  <c r="P681" i="3"/>
  <c r="AH683" i="3"/>
  <c r="AJ683" i="3" s="1"/>
  <c r="AG682" i="3"/>
  <c r="AG683" i="3"/>
  <c r="AG684" i="3"/>
  <c r="AI683" i="3"/>
  <c r="AK683" i="3" s="1"/>
  <c r="AI684" i="3"/>
  <c r="AK684" i="3" s="1"/>
  <c r="P682" i="3"/>
  <c r="P683" i="3"/>
  <c r="AH684" i="3"/>
  <c r="AJ684" i="3" s="1"/>
  <c r="AH685" i="3"/>
  <c r="AJ685" i="3" s="1"/>
  <c r="P684" i="3"/>
  <c r="AI686" i="3"/>
  <c r="AK686" i="3" s="1"/>
  <c r="AH686" i="3"/>
  <c r="AJ686" i="3" s="1"/>
  <c r="AG686" i="3"/>
  <c r="AI685" i="3"/>
  <c r="AK685" i="3" s="1"/>
  <c r="AG685" i="3"/>
  <c r="P685" i="3"/>
  <c r="AH687" i="3"/>
  <c r="AJ687" i="3" s="1"/>
  <c r="AG687" i="3"/>
  <c r="AI687" i="3"/>
  <c r="AK687" i="3" s="1"/>
  <c r="P686" i="3"/>
  <c r="AH688" i="3"/>
  <c r="AJ688" i="3" s="1"/>
  <c r="AG689" i="3"/>
  <c r="P687" i="3"/>
  <c r="AH689" i="3"/>
  <c r="AJ689" i="3" s="1"/>
  <c r="AI689" i="3"/>
  <c r="AK689" i="3" s="1"/>
  <c r="AG688" i="3"/>
  <c r="AI688" i="3"/>
  <c r="AK688" i="3" s="1"/>
  <c r="P688" i="3"/>
  <c r="AI690" i="3"/>
  <c r="AK690" i="3" s="1"/>
  <c r="P689" i="3"/>
  <c r="AH690" i="3"/>
  <c r="AJ690" i="3" s="1"/>
  <c r="AG690" i="3"/>
  <c r="AI691" i="3"/>
  <c r="AK691" i="3" s="1"/>
  <c r="AG691" i="3"/>
  <c r="AH691" i="3"/>
  <c r="AJ691" i="3" s="1"/>
  <c r="P690" i="3"/>
  <c r="AI692" i="3"/>
  <c r="AK692" i="3" s="1"/>
  <c r="AG693" i="3"/>
  <c r="AG692" i="3"/>
  <c r="AH692" i="3"/>
  <c r="AJ692" i="3" s="1"/>
  <c r="P691" i="3"/>
  <c r="AI693" i="3"/>
  <c r="AK693" i="3" s="1"/>
  <c r="AG694" i="3"/>
  <c r="AH694" i="3"/>
  <c r="AJ694" i="3" s="1"/>
  <c r="AH693" i="3"/>
  <c r="AJ693" i="3" s="1"/>
  <c r="P692" i="3"/>
  <c r="AI694" i="3"/>
  <c r="AK694" i="3" s="1"/>
  <c r="AG695" i="3"/>
  <c r="AI695" i="3"/>
  <c r="AK695" i="3" s="1"/>
  <c r="P693" i="3"/>
  <c r="AH695" i="3"/>
  <c r="AJ695" i="3" s="1"/>
  <c r="P694" i="3"/>
  <c r="AH696" i="3"/>
  <c r="AJ696" i="3" s="1"/>
  <c r="AG696" i="3"/>
  <c r="AI696" i="3"/>
  <c r="AK696" i="3" s="1"/>
  <c r="P695" i="3"/>
  <c r="AI697" i="3"/>
  <c r="AK697" i="3" s="1"/>
  <c r="P696" i="3"/>
  <c r="AG697" i="3"/>
  <c r="AG698" i="3"/>
  <c r="AH697" i="3"/>
  <c r="AJ697" i="3" s="1"/>
  <c r="AI698" i="3"/>
  <c r="AK698" i="3" s="1"/>
  <c r="AH698" i="3"/>
  <c r="AJ698" i="3" s="1"/>
  <c r="P697" i="3"/>
  <c r="AI699" i="3"/>
  <c r="AK699" i="3" s="1"/>
  <c r="AG699" i="3"/>
  <c r="P698" i="3"/>
  <c r="AH699" i="3"/>
  <c r="AJ699" i="3" s="1"/>
  <c r="AI700" i="3"/>
  <c r="AK700" i="3" s="1"/>
  <c r="AG700" i="3"/>
  <c r="AH700" i="3"/>
  <c r="AJ700" i="3" s="1"/>
  <c r="AH701" i="3"/>
  <c r="AJ701" i="3" s="1"/>
  <c r="AG701" i="3"/>
  <c r="P699" i="3"/>
  <c r="AI701" i="3"/>
  <c r="AK701" i="3" s="1"/>
  <c r="P700" i="3"/>
  <c r="AH702" i="3"/>
  <c r="AJ702" i="3" s="1"/>
  <c r="AI702" i="3"/>
  <c r="AK702" i="3" s="1"/>
  <c r="P701" i="3"/>
  <c r="AG702" i="3"/>
  <c r="AG703" i="3"/>
  <c r="AH703" i="3"/>
  <c r="AJ703" i="3" s="1"/>
  <c r="AI703" i="3"/>
  <c r="AK703" i="3" s="1"/>
  <c r="P702" i="3"/>
  <c r="AH704" i="3"/>
  <c r="AJ704" i="3" s="1"/>
  <c r="AG704" i="3"/>
  <c r="AI704" i="3"/>
  <c r="AK704" i="3" s="1"/>
  <c r="P703" i="3"/>
  <c r="AH705" i="3"/>
  <c r="AJ705" i="3" s="1"/>
  <c r="AG705" i="3"/>
  <c r="AH706" i="3"/>
  <c r="AJ706" i="3" s="1"/>
  <c r="P704" i="3"/>
  <c r="AI705" i="3"/>
  <c r="AK705" i="3" s="1"/>
  <c r="AG706" i="3"/>
  <c r="AI706" i="3"/>
  <c r="AK706" i="3" s="1"/>
  <c r="P705" i="3"/>
  <c r="AI708" i="3"/>
  <c r="AK708" i="3" s="1"/>
  <c r="P706" i="3"/>
  <c r="AI707" i="3"/>
  <c r="AK707" i="3" s="1"/>
  <c r="AH707" i="3"/>
  <c r="AJ707" i="3" s="1"/>
  <c r="AH708" i="3"/>
  <c r="AJ708" i="3" s="1"/>
  <c r="AG707" i="3"/>
  <c r="AG708" i="3"/>
  <c r="P707" i="3"/>
  <c r="AG710" i="3"/>
  <c r="AH709" i="3"/>
  <c r="AJ709" i="3" s="1"/>
  <c r="P708" i="3"/>
  <c r="AI709" i="3"/>
  <c r="AK709" i="3" s="1"/>
  <c r="AG709" i="3"/>
  <c r="AI710" i="3"/>
  <c r="AK710" i="3" s="1"/>
  <c r="AH710" i="3"/>
  <c r="AJ710" i="3" s="1"/>
  <c r="AG711" i="3"/>
  <c r="AI711" i="3"/>
  <c r="AK711" i="3" s="1"/>
  <c r="P709" i="3"/>
  <c r="AH712" i="3"/>
  <c r="AJ712" i="3" s="1"/>
  <c r="P710" i="3"/>
  <c r="AH711" i="3"/>
  <c r="AJ711" i="3" s="1"/>
  <c r="AG712" i="3"/>
  <c r="AI712" i="3"/>
  <c r="AK712" i="3" s="1"/>
  <c r="AI713" i="3"/>
  <c r="AK713" i="3" s="1"/>
  <c r="P711" i="3"/>
  <c r="AG713" i="3"/>
  <c r="AH713" i="3"/>
  <c r="AJ713" i="3" s="1"/>
  <c r="AI714" i="3"/>
  <c r="AK714" i="3" s="1"/>
  <c r="AH714" i="3"/>
  <c r="AJ714" i="3" s="1"/>
  <c r="P712" i="3"/>
  <c r="AG715" i="3"/>
  <c r="AG714" i="3"/>
  <c r="P713" i="3"/>
  <c r="AH716" i="3"/>
  <c r="AJ716" i="3" s="1"/>
  <c r="P714" i="3"/>
  <c r="AI715" i="3"/>
  <c r="AK715" i="3" s="1"/>
  <c r="AG716" i="3"/>
  <c r="AH715" i="3"/>
  <c r="AJ715" i="3" s="1"/>
  <c r="AI716" i="3"/>
  <c r="AK716" i="3" s="1"/>
  <c r="AH717" i="3"/>
  <c r="AJ717" i="3" s="1"/>
  <c r="P715" i="3"/>
  <c r="AI717" i="3"/>
  <c r="AK717" i="3" s="1"/>
  <c r="AG717" i="3"/>
  <c r="P716" i="3"/>
  <c r="AI718" i="3"/>
  <c r="AK718" i="3" s="1"/>
  <c r="AH718" i="3"/>
  <c r="AJ718" i="3" s="1"/>
  <c r="AG718" i="3"/>
  <c r="P717" i="3"/>
  <c r="AG719" i="3"/>
  <c r="AI719" i="3"/>
  <c r="AK719" i="3" s="1"/>
  <c r="P718" i="3"/>
  <c r="AG720" i="3"/>
  <c r="AH719" i="3"/>
  <c r="AJ719" i="3" s="1"/>
  <c r="AH720" i="3"/>
  <c r="AJ720" i="3" s="1"/>
  <c r="P719" i="3"/>
  <c r="AI720" i="3"/>
  <c r="AK720" i="3" s="1"/>
  <c r="AG721" i="3"/>
  <c r="AI721" i="3"/>
  <c r="AK721" i="3" s="1"/>
  <c r="AH721" i="3"/>
  <c r="AJ721" i="3" s="1"/>
  <c r="AH722" i="3"/>
  <c r="AJ722" i="3" s="1"/>
  <c r="P720" i="3"/>
  <c r="AG722" i="3"/>
  <c r="P721" i="3"/>
  <c r="AI722" i="3"/>
  <c r="AK722" i="3" s="1"/>
  <c r="AI723" i="3"/>
  <c r="AK723" i="3" s="1"/>
  <c r="AG723" i="3"/>
  <c r="AH723" i="3"/>
  <c r="AJ723" i="3" s="1"/>
  <c r="P722" i="3"/>
  <c r="AG724" i="3"/>
  <c r="P723" i="3"/>
  <c r="AI725" i="3"/>
  <c r="AK725" i="3" s="1"/>
  <c r="AI724" i="3"/>
  <c r="AK724" i="3" s="1"/>
  <c r="AH724" i="3"/>
  <c r="AJ724" i="3" s="1"/>
  <c r="AH725" i="3"/>
  <c r="AJ725" i="3" s="1"/>
  <c r="AG725" i="3"/>
  <c r="P724" i="3"/>
  <c r="AI726" i="3"/>
  <c r="AK726" i="3" s="1"/>
  <c r="AH727" i="3"/>
  <c r="AJ727" i="3" s="1"/>
  <c r="AH726" i="3"/>
  <c r="AJ726" i="3" s="1"/>
  <c r="AG726" i="3"/>
  <c r="P725" i="3"/>
  <c r="AG727" i="3"/>
  <c r="P726" i="3"/>
  <c r="AI727" i="3"/>
  <c r="AK727" i="3" s="1"/>
  <c r="P727" i="3"/>
  <c r="AG729" i="3"/>
  <c r="AH728" i="3"/>
  <c r="AJ728" i="3" s="1"/>
  <c r="AH729" i="3"/>
  <c r="AJ729" i="3" s="1"/>
  <c r="AG728" i="3"/>
  <c r="AI729" i="3"/>
  <c r="AK729" i="3" s="1"/>
  <c r="AI728" i="3"/>
  <c r="AK728" i="3" s="1"/>
  <c r="P728" i="3"/>
  <c r="AI730" i="3"/>
  <c r="AK730" i="3" s="1"/>
  <c r="AG730" i="3"/>
  <c r="AH730" i="3"/>
  <c r="AJ730" i="3" s="1"/>
  <c r="P729" i="3"/>
  <c r="AI731" i="3"/>
  <c r="AK731" i="3" s="1"/>
  <c r="P730" i="3"/>
  <c r="AG731" i="3"/>
  <c r="AH731" i="3"/>
  <c r="AJ731" i="3" s="1"/>
  <c r="AG732" i="3"/>
  <c r="AI732" i="3"/>
  <c r="AK732" i="3" s="1"/>
  <c r="AH732" i="3"/>
  <c r="AJ732" i="3" s="1"/>
  <c r="P731" i="3"/>
  <c r="AI733" i="3"/>
  <c r="AK733" i="3" s="1"/>
  <c r="AG733" i="3"/>
  <c r="P732" i="3"/>
  <c r="AH733" i="3"/>
  <c r="AJ733" i="3" s="1"/>
  <c r="AG734" i="3"/>
  <c r="AH734" i="3"/>
  <c r="AJ734" i="3" s="1"/>
  <c r="P733" i="3"/>
  <c r="AI734" i="3"/>
  <c r="AK734" i="3" s="1"/>
  <c r="AI735" i="3"/>
  <c r="AK735" i="3" s="1"/>
  <c r="AH735" i="3"/>
  <c r="AJ735" i="3" s="1"/>
  <c r="P734" i="3"/>
  <c r="AG735" i="3"/>
  <c r="AI736" i="3"/>
  <c r="AK736" i="3" s="1"/>
  <c r="AG736" i="3"/>
  <c r="P735" i="3"/>
  <c r="AH736" i="3"/>
  <c r="AJ736" i="3" s="1"/>
  <c r="AH737" i="3"/>
  <c r="AJ737" i="3" s="1"/>
  <c r="AG737" i="3"/>
  <c r="AG738" i="3"/>
  <c r="AI737" i="3"/>
  <c r="AK737" i="3" s="1"/>
  <c r="P736" i="3"/>
  <c r="AH738" i="3"/>
  <c r="AJ738" i="3" s="1"/>
  <c r="AI738" i="3"/>
  <c r="AK738" i="3" s="1"/>
  <c r="AI739" i="3"/>
  <c r="AK739" i="3" s="1"/>
  <c r="P737" i="3"/>
  <c r="AH739" i="3"/>
  <c r="AJ739" i="3" s="1"/>
  <c r="AG739" i="3"/>
  <c r="AH740" i="3"/>
  <c r="AJ740" i="3" s="1"/>
  <c r="AG740" i="3"/>
  <c r="P738" i="3"/>
  <c r="P739" i="3"/>
  <c r="AI740" i="3"/>
  <c r="AK740" i="3" s="1"/>
  <c r="AH741" i="3"/>
  <c r="AJ741" i="3" s="1"/>
  <c r="AG741" i="3"/>
  <c r="AI741" i="3"/>
  <c r="AK741" i="3" s="1"/>
  <c r="AG742" i="3"/>
  <c r="P740" i="3"/>
  <c r="AH742" i="3"/>
  <c r="AJ742" i="3" s="1"/>
  <c r="P741" i="3"/>
  <c r="AI742" i="3"/>
  <c r="AK742" i="3" s="1"/>
  <c r="AI743" i="3"/>
  <c r="AK743" i="3" s="1"/>
  <c r="AH744" i="3"/>
  <c r="AJ744" i="3" s="1"/>
  <c r="AH743" i="3"/>
  <c r="AJ743" i="3" s="1"/>
  <c r="AG743" i="3"/>
  <c r="P742" i="3"/>
  <c r="AG744" i="3"/>
  <c r="AI744" i="3"/>
  <c r="AK744" i="3" s="1"/>
  <c r="AH745" i="3"/>
  <c r="AJ745" i="3" s="1"/>
  <c r="P743" i="3"/>
  <c r="P744" i="3"/>
  <c r="AG745" i="3"/>
  <c r="AI745" i="3"/>
  <c r="AK745" i="3" s="1"/>
  <c r="AH746" i="3"/>
  <c r="AJ746" i="3" s="1"/>
  <c r="AI746" i="3"/>
  <c r="AK746" i="3" s="1"/>
  <c r="AI747" i="3"/>
  <c r="AK747" i="3" s="1"/>
  <c r="AG747" i="3"/>
  <c r="AG746" i="3"/>
  <c r="AH747" i="3"/>
  <c r="AJ747" i="3" s="1"/>
  <c r="P745" i="3"/>
  <c r="P746" i="3"/>
  <c r="AG748" i="3"/>
  <c r="AH748" i="3"/>
  <c r="AJ748" i="3" s="1"/>
  <c r="AI749" i="3"/>
  <c r="AK749" i="3" s="1"/>
  <c r="AG749" i="3"/>
  <c r="P747" i="3"/>
  <c r="AH749" i="3"/>
  <c r="AJ749" i="3" s="1"/>
  <c r="AI748" i="3"/>
  <c r="AK748" i="3" s="1"/>
  <c r="P748" i="3"/>
  <c r="AG750" i="3"/>
  <c r="AG751" i="3"/>
  <c r="AH750" i="3"/>
  <c r="AJ750" i="3" s="1"/>
  <c r="AH751" i="3"/>
  <c r="AJ751" i="3" s="1"/>
  <c r="AI750" i="3"/>
  <c r="AK750" i="3" s="1"/>
  <c r="P749" i="3"/>
  <c r="AI751" i="3"/>
  <c r="AK751" i="3" s="1"/>
  <c r="P750" i="3"/>
  <c r="AG752" i="3"/>
  <c r="AI752" i="3"/>
  <c r="AK752" i="3" s="1"/>
  <c r="AH752" i="3"/>
  <c r="AJ752" i="3" s="1"/>
  <c r="AH753" i="3"/>
  <c r="AJ753" i="3" s="1"/>
  <c r="P751" i="3"/>
  <c r="AG753" i="3"/>
  <c r="AI753" i="3"/>
  <c r="AK753" i="3" s="1"/>
  <c r="P752" i="3"/>
  <c r="AH754" i="3"/>
  <c r="AJ754" i="3" s="1"/>
  <c r="AG754" i="3"/>
  <c r="AI754" i="3"/>
  <c r="AK754" i="3" s="1"/>
  <c r="P753" i="3"/>
  <c r="AG755" i="3"/>
  <c r="AI755" i="3"/>
  <c r="AK755" i="3" s="1"/>
  <c r="AH755" i="3"/>
  <c r="AJ755" i="3" s="1"/>
  <c r="P754" i="3"/>
  <c r="AI756" i="3"/>
  <c r="AK756" i="3" s="1"/>
  <c r="AH756" i="3"/>
  <c r="AJ756" i="3" s="1"/>
  <c r="AG756" i="3"/>
  <c r="AH757" i="3"/>
  <c r="AJ757" i="3" s="1"/>
  <c r="AI757" i="3"/>
  <c r="AK757" i="3" s="1"/>
  <c r="P755" i="3"/>
  <c r="P756" i="3"/>
  <c r="AG758" i="3"/>
  <c r="AG757" i="3"/>
  <c r="AI758" i="3"/>
  <c r="AK758" i="3" s="1"/>
  <c r="AH758" i="3"/>
  <c r="AJ758" i="3" s="1"/>
  <c r="AH759" i="3"/>
  <c r="AJ759" i="3" s="1"/>
  <c r="AG759" i="3"/>
  <c r="P757" i="3"/>
  <c r="P758" i="3"/>
  <c r="AI759" i="3"/>
  <c r="AK759" i="3" s="1"/>
  <c r="AH760" i="3"/>
  <c r="AJ760" i="3" s="1"/>
  <c r="AG760" i="3"/>
  <c r="AI760" i="3"/>
  <c r="AK760" i="3" s="1"/>
  <c r="P759" i="3"/>
  <c r="AG761" i="3"/>
  <c r="P760" i="3"/>
  <c r="AI761" i="3"/>
  <c r="AK761" i="3" s="1"/>
  <c r="AH761" i="3"/>
  <c r="AJ761" i="3" s="1"/>
  <c r="AG762" i="3"/>
  <c r="AH762" i="3"/>
  <c r="AJ762" i="3" s="1"/>
  <c r="AI762" i="3"/>
  <c r="AK762" i="3" s="1"/>
  <c r="P761" i="3"/>
  <c r="AG763" i="3"/>
  <c r="AI763" i="3"/>
  <c r="AK763" i="3" s="1"/>
  <c r="P762" i="3"/>
  <c r="AI764" i="3"/>
  <c r="AK764" i="3" s="1"/>
  <c r="AH763" i="3"/>
  <c r="AJ763" i="3" s="1"/>
  <c r="AH764" i="3"/>
  <c r="AJ764" i="3" s="1"/>
  <c r="P763" i="3"/>
  <c r="AG764" i="3"/>
  <c r="AI765" i="3"/>
  <c r="AK765" i="3" s="1"/>
  <c r="P764" i="3"/>
  <c r="AG765" i="3"/>
  <c r="AH765" i="3"/>
  <c r="AJ765" i="3" s="1"/>
  <c r="AI766" i="3"/>
  <c r="AK766" i="3" s="1"/>
  <c r="AG766" i="3"/>
  <c r="AH766" i="3"/>
  <c r="AJ766" i="3" s="1"/>
  <c r="AG767" i="3"/>
  <c r="P765" i="3"/>
  <c r="AH767" i="3"/>
  <c r="AJ767" i="3" s="1"/>
  <c r="AI767" i="3"/>
  <c r="AK767" i="3" s="1"/>
  <c r="P766" i="3"/>
  <c r="AH768" i="3"/>
  <c r="AJ768" i="3" s="1"/>
  <c r="AI768" i="3"/>
  <c r="AK768" i="3" s="1"/>
  <c r="P767" i="3"/>
  <c r="AG769" i="3"/>
  <c r="AG768" i="3"/>
  <c r="AH769" i="3"/>
  <c r="AJ769" i="3" s="1"/>
  <c r="AI769" i="3"/>
  <c r="AK769" i="3" s="1"/>
  <c r="AI770" i="3"/>
  <c r="AK770" i="3" s="1"/>
  <c r="AH770" i="3"/>
  <c r="AJ770" i="3" s="1"/>
  <c r="P768" i="3"/>
  <c r="AG770" i="3"/>
  <c r="P769" i="3"/>
  <c r="AI771" i="3"/>
  <c r="AK771" i="3" s="1"/>
  <c r="AH771" i="3"/>
  <c r="AJ771" i="3" s="1"/>
  <c r="AG771" i="3"/>
  <c r="P770" i="3"/>
  <c r="AI772" i="3"/>
  <c r="AK772" i="3" s="1"/>
  <c r="AH772" i="3"/>
  <c r="AJ772" i="3" s="1"/>
  <c r="P771" i="3"/>
  <c r="AG772" i="3"/>
  <c r="AH773" i="3"/>
  <c r="AJ773" i="3" s="1"/>
  <c r="AG773" i="3"/>
  <c r="P772" i="3"/>
  <c r="AI773" i="3"/>
  <c r="AK773" i="3" s="1"/>
  <c r="AG774" i="3"/>
  <c r="P773" i="3"/>
  <c r="AH774" i="3"/>
  <c r="AJ774" i="3" s="1"/>
  <c r="AI774" i="3"/>
  <c r="AK774" i="3" s="1"/>
  <c r="AH775" i="3"/>
  <c r="AJ775" i="3" s="1"/>
  <c r="AG775" i="3"/>
  <c r="AI775" i="3"/>
  <c r="AK775" i="3" s="1"/>
  <c r="AH776" i="3"/>
  <c r="AJ776" i="3" s="1"/>
  <c r="AG776" i="3"/>
  <c r="P774" i="3"/>
  <c r="AI776" i="3"/>
  <c r="AK776" i="3" s="1"/>
  <c r="P775" i="3"/>
  <c r="AI777" i="3"/>
  <c r="AK777" i="3" s="1"/>
  <c r="AG777" i="3"/>
  <c r="AH777" i="3"/>
  <c r="AJ777" i="3" s="1"/>
  <c r="P776" i="3"/>
  <c r="AG778" i="3"/>
  <c r="AI779" i="3"/>
  <c r="AK779" i="3" s="1"/>
  <c r="AH779" i="3"/>
  <c r="AJ779" i="3" s="1"/>
  <c r="AI778" i="3"/>
  <c r="AK778" i="3" s="1"/>
  <c r="P777" i="3"/>
  <c r="AH778" i="3"/>
  <c r="AJ778" i="3" s="1"/>
  <c r="AG779" i="3"/>
  <c r="AG780" i="3"/>
  <c r="AH780" i="3"/>
  <c r="AJ780" i="3" s="1"/>
  <c r="AI780" i="3"/>
  <c r="AK780" i="3" s="1"/>
  <c r="P778" i="3"/>
  <c r="AH781" i="3"/>
  <c r="AJ781" i="3" s="1"/>
  <c r="AI781" i="3"/>
  <c r="AK781" i="3" s="1"/>
  <c r="P779" i="3"/>
  <c r="AG781" i="3"/>
  <c r="AH782" i="3"/>
  <c r="AJ782" i="3" s="1"/>
  <c r="AG782" i="3"/>
  <c r="AI782" i="3"/>
  <c r="AK782" i="3" s="1"/>
  <c r="P780" i="3"/>
  <c r="P781" i="3"/>
  <c r="AI783" i="3"/>
  <c r="AK783" i="3" s="1"/>
  <c r="AG783" i="3"/>
  <c r="P782" i="3"/>
  <c r="AH783" i="3"/>
  <c r="AJ783" i="3" s="1"/>
  <c r="AI784" i="3"/>
  <c r="AK784" i="3" s="1"/>
  <c r="P783" i="3"/>
  <c r="AG784" i="3"/>
  <c r="AH784" i="3"/>
  <c r="AJ784" i="3" s="1"/>
  <c r="P784" i="3"/>
  <c r="AH785" i="3"/>
  <c r="AJ785" i="3" s="1"/>
  <c r="AI785" i="3"/>
  <c r="AK785" i="3" s="1"/>
  <c r="AG785" i="3"/>
  <c r="P785" i="3"/>
  <c r="AI786" i="3"/>
  <c r="AK786" i="3" s="1"/>
  <c r="AG787" i="3"/>
  <c r="AG53" i="3" s="1"/>
  <c r="AG786" i="3"/>
  <c r="AH786" i="3"/>
  <c r="AJ786" i="3" s="1"/>
  <c r="AI787" i="3"/>
  <c r="AK787" i="3" s="1"/>
  <c r="AK53" i="3" s="1"/>
  <c r="P786" i="3"/>
  <c r="AH787" i="3"/>
  <c r="AJ787" i="3" s="1"/>
  <c r="P787" i="3"/>
  <c r="AP58" i="4"/>
  <c r="L17" i="4" s="1"/>
  <c r="AP59" i="4"/>
  <c r="M17" i="4" s="1"/>
  <c r="AP57" i="4"/>
  <c r="K17" i="4" s="1"/>
  <c r="I17" i="4"/>
  <c r="AP56" i="4"/>
  <c r="J17" i="4" s="1"/>
  <c r="AQ55" i="4"/>
  <c r="AF784" i="2"/>
  <c r="AB783" i="2"/>
  <c r="V53" i="2"/>
  <c r="AE787" i="2"/>
  <c r="Y787" i="2"/>
  <c r="AF785" i="3"/>
  <c r="AB784" i="3"/>
  <c r="AN60" i="4"/>
  <c r="M15" i="4"/>
  <c r="AN60" i="3"/>
  <c r="M15" i="3"/>
  <c r="L15" i="3"/>
  <c r="AN61" i="3"/>
  <c r="AN61" i="4" l="1"/>
  <c r="AP61" i="4"/>
  <c r="K8" i="4"/>
  <c r="AP60" i="4"/>
  <c r="N17" i="4" s="1"/>
  <c r="AF783" i="4"/>
  <c r="AB782" i="4"/>
  <c r="AO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AG384" i="2"/>
  <c r="AI385" i="2"/>
  <c r="AK385" i="2" s="1"/>
  <c r="AH384" i="2"/>
  <c r="AJ384" i="2" s="1"/>
  <c r="P383" i="2"/>
  <c r="AH385" i="2"/>
  <c r="AJ385" i="2" s="1"/>
  <c r="AI384" i="2"/>
  <c r="AK384" i="2" s="1"/>
  <c r="AG385" i="2"/>
  <c r="P384" i="2"/>
  <c r="P385" i="2"/>
  <c r="AG386" i="2"/>
  <c r="AH386" i="2"/>
  <c r="AJ386" i="2" s="1"/>
  <c r="AI386" i="2"/>
  <c r="AK386" i="2" s="1"/>
  <c r="AI387" i="2"/>
  <c r="AK387" i="2" s="1"/>
  <c r="AH387" i="2"/>
  <c r="AJ387" i="2" s="1"/>
  <c r="P386" i="2"/>
  <c r="AG387" i="2"/>
  <c r="AG388" i="2"/>
  <c r="AI388" i="2"/>
  <c r="AK388" i="2" s="1"/>
  <c r="AH388" i="2"/>
  <c r="AJ388" i="2" s="1"/>
  <c r="AI389" i="2"/>
  <c r="AK389" i="2" s="1"/>
  <c r="AH389" i="2"/>
  <c r="AJ389" i="2" s="1"/>
  <c r="AG389" i="2"/>
  <c r="P387" i="2"/>
  <c r="P388" i="2"/>
  <c r="AH390" i="2"/>
  <c r="AJ390" i="2" s="1"/>
  <c r="AI390" i="2"/>
  <c r="AK390" i="2" s="1"/>
  <c r="AI391" i="2"/>
  <c r="AK391" i="2" s="1"/>
  <c r="P389" i="2"/>
  <c r="AH391" i="2"/>
  <c r="AJ391" i="2" s="1"/>
  <c r="AG390" i="2"/>
  <c r="AH392" i="2"/>
  <c r="AJ392" i="2" s="1"/>
  <c r="P390" i="2"/>
  <c r="AG392" i="2"/>
  <c r="AG391" i="2"/>
  <c r="AI392" i="2"/>
  <c r="AK392" i="2" s="1"/>
  <c r="AI393" i="2"/>
  <c r="AK393" i="2" s="1"/>
  <c r="AH393" i="2"/>
  <c r="AJ393" i="2" s="1"/>
  <c r="AG393" i="2"/>
  <c r="P391" i="2"/>
  <c r="AI394" i="2"/>
  <c r="AK394" i="2" s="1"/>
  <c r="AG394" i="2"/>
  <c r="P392" i="2"/>
  <c r="AH394" i="2"/>
  <c r="AJ394" i="2" s="1"/>
  <c r="P393" i="2"/>
  <c r="AI395" i="2"/>
  <c r="AK395" i="2" s="1"/>
  <c r="AH395" i="2"/>
  <c r="AJ395" i="2" s="1"/>
  <c r="P394" i="2"/>
  <c r="AG395" i="2"/>
  <c r="AH396" i="2"/>
  <c r="AJ396" i="2" s="1"/>
  <c r="AI396" i="2"/>
  <c r="AK396" i="2" s="1"/>
  <c r="AG396" i="2"/>
  <c r="AH397" i="2"/>
  <c r="AJ397" i="2" s="1"/>
  <c r="P395" i="2"/>
  <c r="AG397" i="2"/>
  <c r="P396" i="2"/>
  <c r="AI398" i="2"/>
  <c r="AK398" i="2" s="1"/>
  <c r="AI397" i="2"/>
  <c r="AK397" i="2" s="1"/>
  <c r="AH398" i="2"/>
  <c r="AJ398" i="2" s="1"/>
  <c r="AG398" i="2"/>
  <c r="P397" i="2"/>
  <c r="AH399" i="2"/>
  <c r="AJ399" i="2" s="1"/>
  <c r="AI399" i="2"/>
  <c r="AK399" i="2" s="1"/>
  <c r="AG399" i="2"/>
  <c r="P398" i="2"/>
  <c r="AH400" i="2"/>
  <c r="AJ400" i="2" s="1"/>
  <c r="AI400" i="2"/>
  <c r="AK400" i="2" s="1"/>
  <c r="AH401" i="2"/>
  <c r="AJ401" i="2" s="1"/>
  <c r="AI401" i="2"/>
  <c r="AK401" i="2" s="1"/>
  <c r="AG401" i="2"/>
  <c r="P399" i="2"/>
  <c r="AG400" i="2"/>
  <c r="AI402" i="2"/>
  <c r="AK402" i="2" s="1"/>
  <c r="P400" i="2"/>
  <c r="AH402" i="2"/>
  <c r="AJ402" i="2" s="1"/>
  <c r="AG402" i="2"/>
  <c r="P401" i="2"/>
  <c r="AH403" i="2"/>
  <c r="AJ403" i="2" s="1"/>
  <c r="AI403" i="2"/>
  <c r="AK403" i="2" s="1"/>
  <c r="P402" i="2"/>
  <c r="AG403" i="2"/>
  <c r="AG404" i="2"/>
  <c r="P403" i="2"/>
  <c r="AH404" i="2"/>
  <c r="AJ404" i="2" s="1"/>
  <c r="AI404" i="2"/>
  <c r="AK404" i="2" s="1"/>
  <c r="AI405" i="2"/>
  <c r="AK405" i="2" s="1"/>
  <c r="AH405" i="2"/>
  <c r="AJ405" i="2" s="1"/>
  <c r="AG405" i="2"/>
  <c r="AI406" i="2"/>
  <c r="AK406" i="2" s="1"/>
  <c r="P404" i="2"/>
  <c r="P405" i="2"/>
  <c r="AG406" i="2"/>
  <c r="AH406" i="2"/>
  <c r="AJ406" i="2" s="1"/>
  <c r="AH407" i="2"/>
  <c r="AJ407" i="2" s="1"/>
  <c r="P406" i="2"/>
  <c r="AG407" i="2"/>
  <c r="AI407" i="2"/>
  <c r="AK407" i="2" s="1"/>
  <c r="P407" i="2"/>
  <c r="AG408" i="2"/>
  <c r="AH408" i="2"/>
  <c r="AJ408" i="2" s="1"/>
  <c r="AI408" i="2"/>
  <c r="AK408" i="2" s="1"/>
  <c r="AI409" i="2"/>
  <c r="AK409" i="2" s="1"/>
  <c r="AH410" i="2"/>
  <c r="AJ410" i="2" s="1"/>
  <c r="AG410" i="2"/>
  <c r="AI410" i="2"/>
  <c r="AK410" i="2" s="1"/>
  <c r="P408" i="2"/>
  <c r="AG409" i="2"/>
  <c r="AH409" i="2"/>
  <c r="AJ409" i="2" s="1"/>
  <c r="AH411" i="2"/>
  <c r="AJ411" i="2" s="1"/>
  <c r="AI411" i="2"/>
  <c r="AK411" i="2" s="1"/>
  <c r="P409" i="2"/>
  <c r="AG411" i="2"/>
  <c r="P410" i="2"/>
  <c r="AH412" i="2"/>
  <c r="AJ412" i="2" s="1"/>
  <c r="P411" i="2"/>
  <c r="AI413" i="2"/>
  <c r="AK413" i="2" s="1"/>
  <c r="AI412" i="2"/>
  <c r="AK412" i="2" s="1"/>
  <c r="AG412" i="2"/>
  <c r="AH413" i="2"/>
  <c r="AJ413" i="2" s="1"/>
  <c r="AG413" i="2"/>
  <c r="AG414" i="2"/>
  <c r="AH414" i="2"/>
  <c r="AJ414" i="2" s="1"/>
  <c r="P412" i="2"/>
  <c r="AI414" i="2"/>
  <c r="AK414" i="2" s="1"/>
  <c r="P413" i="2"/>
  <c r="AH415" i="2"/>
  <c r="AJ415" i="2" s="1"/>
  <c r="AG415" i="2"/>
  <c r="P414" i="2"/>
  <c r="AI415" i="2"/>
  <c r="AK415" i="2" s="1"/>
  <c r="AH416" i="2"/>
  <c r="AJ416" i="2" s="1"/>
  <c r="AH417" i="2"/>
  <c r="AJ417" i="2" s="1"/>
  <c r="P415" i="2"/>
  <c r="AI416" i="2"/>
  <c r="AK416" i="2" s="1"/>
  <c r="AI417" i="2"/>
  <c r="AK417" i="2" s="1"/>
  <c r="AG417" i="2"/>
  <c r="AG416" i="2"/>
  <c r="P416" i="2"/>
  <c r="AG418" i="2"/>
  <c r="AH418" i="2"/>
  <c r="AJ418" i="2" s="1"/>
  <c r="AI418" i="2"/>
  <c r="AK418" i="2" s="1"/>
  <c r="P417" i="2"/>
  <c r="AI419" i="2"/>
  <c r="AK419" i="2" s="1"/>
  <c r="P418" i="2"/>
  <c r="AG419" i="2"/>
  <c r="AH419" i="2"/>
  <c r="AJ419" i="2" s="1"/>
  <c r="AG420" i="2"/>
  <c r="AH421" i="2"/>
  <c r="AJ421" i="2" s="1"/>
  <c r="AI421" i="2"/>
  <c r="AK421" i="2" s="1"/>
  <c r="AH420" i="2"/>
  <c r="AJ420" i="2" s="1"/>
  <c r="AI420" i="2"/>
  <c r="AK420" i="2" s="1"/>
  <c r="P419" i="2"/>
  <c r="P420" i="2"/>
  <c r="AI422" i="2"/>
  <c r="AK422" i="2" s="1"/>
  <c r="AH422" i="2"/>
  <c r="AJ422" i="2" s="1"/>
  <c r="AH423" i="2"/>
  <c r="AJ423" i="2" s="1"/>
  <c r="P421" i="2"/>
  <c r="AG423" i="2"/>
  <c r="AI423" i="2"/>
  <c r="AK423" i="2" s="1"/>
  <c r="AG422" i="2"/>
  <c r="P422" i="2"/>
  <c r="AH424" i="2"/>
  <c r="AJ424" i="2" s="1"/>
  <c r="AI424" i="2"/>
  <c r="AK424" i="2" s="1"/>
  <c r="P423" i="2"/>
  <c r="AG424" i="2"/>
  <c r="AH425" i="2"/>
  <c r="AJ425" i="2" s="1"/>
  <c r="AH426" i="2"/>
  <c r="AJ426" i="2" s="1"/>
  <c r="P424" i="2"/>
  <c r="AI425" i="2"/>
  <c r="AK425" i="2" s="1"/>
  <c r="AG426" i="2"/>
  <c r="AG425" i="2"/>
  <c r="AI426" i="2"/>
  <c r="AK426" i="2" s="1"/>
  <c r="P425" i="2"/>
  <c r="AH427" i="2"/>
  <c r="AJ427" i="2" s="1"/>
  <c r="AG427" i="2"/>
  <c r="AI427" i="2"/>
  <c r="AK427" i="2" s="1"/>
  <c r="AI428" i="2"/>
  <c r="AK428" i="2" s="1"/>
  <c r="AH428" i="2"/>
  <c r="AJ428" i="2" s="1"/>
  <c r="AG428" i="2"/>
  <c r="P426" i="2"/>
  <c r="AG429" i="2"/>
  <c r="AI429" i="2"/>
  <c r="AK429" i="2" s="1"/>
  <c r="P427" i="2"/>
  <c r="AH429" i="2"/>
  <c r="AJ429" i="2" s="1"/>
  <c r="P428" i="2"/>
  <c r="AI430" i="2"/>
  <c r="AK430" i="2" s="1"/>
  <c r="AH431" i="2"/>
  <c r="AJ431" i="2" s="1"/>
  <c r="P429" i="2"/>
  <c r="AG430" i="2"/>
  <c r="AH430" i="2"/>
  <c r="AJ430" i="2" s="1"/>
  <c r="AI431" i="2"/>
  <c r="AK431" i="2" s="1"/>
  <c r="P430" i="2"/>
  <c r="AG431" i="2"/>
  <c r="AG432" i="2"/>
  <c r="AH432" i="2"/>
  <c r="AJ432" i="2" s="1"/>
  <c r="P431" i="2"/>
  <c r="AH433" i="2"/>
  <c r="AJ433" i="2" s="1"/>
  <c r="AI432" i="2"/>
  <c r="AK432" i="2" s="1"/>
  <c r="AI433" i="2"/>
  <c r="AK433" i="2" s="1"/>
  <c r="AG433" i="2"/>
  <c r="P432" i="2"/>
  <c r="AG434" i="2"/>
  <c r="AI434" i="2"/>
  <c r="AK434" i="2" s="1"/>
  <c r="AH434" i="2"/>
  <c r="AJ434" i="2" s="1"/>
  <c r="AG435" i="2"/>
  <c r="AI435" i="2"/>
  <c r="AK435" i="2" s="1"/>
  <c r="AH435" i="2"/>
  <c r="AJ435" i="2" s="1"/>
  <c r="P433" i="2"/>
  <c r="AG436" i="2"/>
  <c r="P434" i="2"/>
  <c r="AI436" i="2"/>
  <c r="AK436" i="2" s="1"/>
  <c r="P435" i="2"/>
  <c r="AH436" i="2"/>
  <c r="AJ436" i="2" s="1"/>
  <c r="P436" i="2"/>
  <c r="AG437" i="2"/>
  <c r="AH437" i="2"/>
  <c r="AJ437" i="2" s="1"/>
  <c r="AI437" i="2"/>
  <c r="AK437" i="2" s="1"/>
  <c r="AG438" i="2"/>
  <c r="AG439" i="2"/>
  <c r="AH439" i="2"/>
  <c r="AJ439" i="2" s="1"/>
  <c r="AI438" i="2"/>
  <c r="AK438" i="2" s="1"/>
  <c r="AI439" i="2"/>
  <c r="AK439" i="2" s="1"/>
  <c r="P437" i="2"/>
  <c r="AH438" i="2"/>
  <c r="AJ438" i="2" s="1"/>
  <c r="P438" i="2"/>
  <c r="P439" i="2"/>
  <c r="AI440" i="2"/>
  <c r="AK440" i="2" s="1"/>
  <c r="AI441" i="2"/>
  <c r="AK441" i="2" s="1"/>
  <c r="AG441" i="2"/>
  <c r="AG440" i="2"/>
  <c r="AH441" i="2"/>
  <c r="AJ441" i="2" s="1"/>
  <c r="AH440" i="2"/>
  <c r="AJ440" i="2" s="1"/>
  <c r="AG442" i="2"/>
  <c r="AI442" i="2"/>
  <c r="AK442" i="2" s="1"/>
  <c r="AH442" i="2"/>
  <c r="AJ442" i="2" s="1"/>
  <c r="P440" i="2"/>
  <c r="P441" i="2"/>
  <c r="AI443" i="2"/>
  <c r="AK443" i="2" s="1"/>
  <c r="AH443" i="2"/>
  <c r="AJ443" i="2" s="1"/>
  <c r="P442" i="2"/>
  <c r="AG443" i="2"/>
  <c r="AH444" i="2"/>
  <c r="AJ444" i="2" s="1"/>
  <c r="AH445" i="2"/>
  <c r="AJ445" i="2" s="1"/>
  <c r="AG444" i="2"/>
  <c r="AI444" i="2"/>
  <c r="AK444" i="2" s="1"/>
  <c r="AG445" i="2"/>
  <c r="P443" i="2"/>
  <c r="AI445" i="2"/>
  <c r="AK445" i="2" s="1"/>
  <c r="AI446" i="2"/>
  <c r="AK446" i="2" s="1"/>
  <c r="P444" i="2"/>
  <c r="AG447" i="2"/>
  <c r="P445" i="2"/>
  <c r="AI447" i="2"/>
  <c r="AK447" i="2" s="1"/>
  <c r="AH446" i="2"/>
  <c r="AJ446" i="2" s="1"/>
  <c r="AG446" i="2"/>
  <c r="AH447" i="2"/>
  <c r="AJ447" i="2" s="1"/>
  <c r="P446" i="2"/>
  <c r="AI448" i="2"/>
  <c r="AK448" i="2" s="1"/>
  <c r="AH448" i="2"/>
  <c r="AJ448" i="2" s="1"/>
  <c r="AH449" i="2"/>
  <c r="AJ449" i="2" s="1"/>
  <c r="P447" i="2"/>
  <c r="AG448" i="2"/>
  <c r="AG450" i="2"/>
  <c r="AG449" i="2"/>
  <c r="AI449" i="2"/>
  <c r="AK449" i="2" s="1"/>
  <c r="P448" i="2"/>
  <c r="AI450" i="2"/>
  <c r="AK450" i="2" s="1"/>
  <c r="AH451" i="2"/>
  <c r="AJ451" i="2" s="1"/>
  <c r="AG451" i="2"/>
  <c r="P449" i="2"/>
  <c r="AH450" i="2"/>
  <c r="AJ450" i="2" s="1"/>
  <c r="AI451" i="2"/>
  <c r="AK451" i="2" s="1"/>
  <c r="P450" i="2"/>
  <c r="AG452" i="2"/>
  <c r="AH452" i="2"/>
  <c r="AJ452" i="2" s="1"/>
  <c r="AI452" i="2"/>
  <c r="AK452" i="2" s="1"/>
  <c r="AI453" i="2"/>
  <c r="AK453" i="2" s="1"/>
  <c r="AH453" i="2"/>
  <c r="AJ453" i="2" s="1"/>
  <c r="AG453" i="2"/>
  <c r="P451" i="2"/>
  <c r="P452" i="2"/>
  <c r="AI454" i="2"/>
  <c r="AK454" i="2" s="1"/>
  <c r="AG454" i="2"/>
  <c r="AH454" i="2"/>
  <c r="AJ454" i="2" s="1"/>
  <c r="P453" i="2"/>
  <c r="P454" i="2"/>
  <c r="AI455" i="2"/>
  <c r="AK455" i="2" s="1"/>
  <c r="AH455" i="2"/>
  <c r="AJ455" i="2" s="1"/>
  <c r="AG455" i="2"/>
  <c r="AH456" i="2"/>
  <c r="AJ456" i="2" s="1"/>
  <c r="AG456" i="2"/>
  <c r="AI456" i="2"/>
  <c r="AK456" i="2" s="1"/>
  <c r="P455" i="2"/>
  <c r="AH457" i="2"/>
  <c r="AJ457" i="2" s="1"/>
  <c r="AI457" i="2"/>
  <c r="AK457" i="2" s="1"/>
  <c r="AG457" i="2"/>
  <c r="P456" i="2"/>
  <c r="AH458" i="2"/>
  <c r="AJ458" i="2" s="1"/>
  <c r="AI458" i="2"/>
  <c r="AK458" i="2" s="1"/>
  <c r="P457" i="2"/>
  <c r="AG458" i="2"/>
  <c r="P458" i="2"/>
  <c r="AG459" i="2"/>
  <c r="AI459" i="2"/>
  <c r="AK459" i="2" s="1"/>
  <c r="AH460" i="2"/>
  <c r="AJ460" i="2" s="1"/>
  <c r="AH459" i="2"/>
  <c r="AJ459" i="2" s="1"/>
  <c r="P459" i="2"/>
  <c r="AI460" i="2"/>
  <c r="AK460" i="2" s="1"/>
  <c r="AG460" i="2"/>
  <c r="AH461" i="2"/>
  <c r="AJ461" i="2" s="1"/>
  <c r="AI461" i="2"/>
  <c r="AK461" i="2" s="1"/>
  <c r="AG461" i="2"/>
  <c r="P460" i="2"/>
  <c r="AG462" i="2"/>
  <c r="AI463" i="2"/>
  <c r="AK463" i="2" s="1"/>
  <c r="AH462" i="2"/>
  <c r="AJ462" i="2" s="1"/>
  <c r="AH463" i="2"/>
  <c r="AJ463" i="2" s="1"/>
  <c r="AG463" i="2"/>
  <c r="AI462" i="2"/>
  <c r="AK462" i="2" s="1"/>
  <c r="P461" i="2"/>
  <c r="P462" i="2"/>
  <c r="AI464" i="2"/>
  <c r="AK464" i="2" s="1"/>
  <c r="AH464" i="2"/>
  <c r="AJ464" i="2" s="1"/>
  <c r="P463" i="2"/>
  <c r="AG464" i="2"/>
  <c r="AH465" i="2"/>
  <c r="AJ465" i="2" s="1"/>
  <c r="AG466" i="2"/>
  <c r="AI466" i="2"/>
  <c r="AK466" i="2" s="1"/>
  <c r="AG465" i="2"/>
  <c r="AH466" i="2"/>
  <c r="AJ466" i="2" s="1"/>
  <c r="P464" i="2"/>
  <c r="AI465" i="2"/>
  <c r="AK465" i="2" s="1"/>
  <c r="AH467" i="2"/>
  <c r="AJ467" i="2" s="1"/>
  <c r="P465" i="2"/>
  <c r="P466" i="2"/>
  <c r="AG467" i="2"/>
  <c r="AI467" i="2"/>
  <c r="AK467" i="2" s="1"/>
  <c r="P467" i="2"/>
  <c r="AI468" i="2"/>
  <c r="AK468" i="2" s="1"/>
  <c r="AG468" i="2"/>
  <c r="AH468" i="2"/>
  <c r="AJ468" i="2" s="1"/>
  <c r="AG469" i="2"/>
  <c r="AH469" i="2"/>
  <c r="AJ469" i="2" s="1"/>
  <c r="AI470" i="2"/>
  <c r="AK470" i="2" s="1"/>
  <c r="AI469" i="2"/>
  <c r="AK469" i="2" s="1"/>
  <c r="P468" i="2"/>
  <c r="AH470" i="2"/>
  <c r="AJ470" i="2" s="1"/>
  <c r="P469" i="2"/>
  <c r="AI471" i="2"/>
  <c r="AK471" i="2" s="1"/>
  <c r="AG470" i="2"/>
  <c r="AI472" i="2"/>
  <c r="AK472" i="2" s="1"/>
  <c r="AG472" i="2"/>
  <c r="AG471" i="2"/>
  <c r="AH472" i="2"/>
  <c r="AJ472" i="2" s="1"/>
  <c r="P470" i="2"/>
  <c r="AH471" i="2"/>
  <c r="AJ471" i="2" s="1"/>
  <c r="AI473" i="2"/>
  <c r="AK473" i="2" s="1"/>
  <c r="AH473" i="2"/>
  <c r="AJ473" i="2" s="1"/>
  <c r="AG473" i="2"/>
  <c r="P471" i="2"/>
  <c r="AH474" i="2"/>
  <c r="AJ474" i="2" s="1"/>
  <c r="AI474" i="2"/>
  <c r="AK474" i="2" s="1"/>
  <c r="AG474" i="2"/>
  <c r="P472" i="2"/>
  <c r="AH475" i="2"/>
  <c r="AJ475" i="2" s="1"/>
  <c r="P473" i="2"/>
  <c r="P474" i="2"/>
  <c r="AI475" i="2"/>
  <c r="AK475" i="2" s="1"/>
  <c r="AG475" i="2"/>
  <c r="AG476" i="2"/>
  <c r="P475" i="2"/>
  <c r="AH477" i="2"/>
  <c r="AJ477" i="2" s="1"/>
  <c r="AG477" i="2"/>
  <c r="AI476" i="2"/>
  <c r="AK476" i="2" s="1"/>
  <c r="AH476" i="2"/>
  <c r="AJ476" i="2" s="1"/>
  <c r="AI477" i="2"/>
  <c r="AK477" i="2" s="1"/>
  <c r="AG478" i="2"/>
  <c r="AI478" i="2"/>
  <c r="AK478" i="2" s="1"/>
  <c r="AH478" i="2"/>
  <c r="AJ478" i="2" s="1"/>
  <c r="P476" i="2"/>
  <c r="P477" i="2"/>
  <c r="AI479" i="2"/>
  <c r="AK479" i="2" s="1"/>
  <c r="AI480" i="2"/>
  <c r="AK480" i="2" s="1"/>
  <c r="AH479" i="2"/>
  <c r="AJ479" i="2" s="1"/>
  <c r="AH480" i="2"/>
  <c r="AJ480" i="2" s="1"/>
  <c r="AG480" i="2"/>
  <c r="P478" i="2"/>
  <c r="AG479" i="2"/>
  <c r="AH481" i="2"/>
  <c r="AJ481" i="2" s="1"/>
  <c r="AI481" i="2"/>
  <c r="AK481" i="2" s="1"/>
  <c r="AG481" i="2"/>
  <c r="P479" i="2"/>
  <c r="P480" i="2"/>
  <c r="AI482" i="2"/>
  <c r="AK482" i="2" s="1"/>
  <c r="AG482" i="2"/>
  <c r="AH482" i="2"/>
  <c r="AJ482" i="2" s="1"/>
  <c r="AI483" i="2"/>
  <c r="AK483" i="2" s="1"/>
  <c r="P481" i="2"/>
  <c r="P482" i="2"/>
  <c r="AG483" i="2"/>
  <c r="AH483" i="2"/>
  <c r="AJ483" i="2" s="1"/>
  <c r="AG484" i="2"/>
  <c r="AI484" i="2"/>
  <c r="AK484" i="2" s="1"/>
  <c r="AH485" i="2"/>
  <c r="AJ485" i="2" s="1"/>
  <c r="AH484" i="2"/>
  <c r="AJ484" i="2" s="1"/>
  <c r="P483" i="2"/>
  <c r="AG485" i="2"/>
  <c r="P484" i="2"/>
  <c r="AH486" i="2"/>
  <c r="AJ486" i="2" s="1"/>
  <c r="AG486" i="2"/>
  <c r="AI485" i="2"/>
  <c r="AK485" i="2" s="1"/>
  <c r="AH487" i="2"/>
  <c r="AJ487" i="2" s="1"/>
  <c r="AG487" i="2"/>
  <c r="AI486" i="2"/>
  <c r="AK486" i="2" s="1"/>
  <c r="P485" i="2"/>
  <c r="AI487" i="2"/>
  <c r="AK487" i="2" s="1"/>
  <c r="P486" i="2"/>
  <c r="AI488" i="2"/>
  <c r="AK488" i="2" s="1"/>
  <c r="AG488" i="2"/>
  <c r="AH488" i="2"/>
  <c r="AJ488" i="2" s="1"/>
  <c r="AH489" i="2"/>
  <c r="AJ489" i="2" s="1"/>
  <c r="P487" i="2"/>
  <c r="P488" i="2"/>
  <c r="AI489" i="2"/>
  <c r="AK489" i="2" s="1"/>
  <c r="AG489" i="2"/>
  <c r="AG490" i="2"/>
  <c r="AI490" i="2"/>
  <c r="AK490" i="2" s="1"/>
  <c r="AH490" i="2"/>
  <c r="AJ490" i="2" s="1"/>
  <c r="AG491" i="2"/>
  <c r="AH491" i="2"/>
  <c r="AJ491" i="2" s="1"/>
  <c r="P489" i="2"/>
  <c r="P490" i="2"/>
  <c r="AH492" i="2"/>
  <c r="AJ492" i="2" s="1"/>
  <c r="AI491" i="2"/>
  <c r="AK491" i="2" s="1"/>
  <c r="AG492" i="2"/>
  <c r="AI492" i="2"/>
  <c r="AK492" i="2" s="1"/>
  <c r="P491" i="2"/>
  <c r="AH493" i="2"/>
  <c r="AJ493" i="2" s="1"/>
  <c r="AI494" i="2"/>
  <c r="AK494" i="2" s="1"/>
  <c r="AI493" i="2"/>
  <c r="AK493" i="2" s="1"/>
  <c r="AG493" i="2"/>
  <c r="P492" i="2"/>
  <c r="AH494" i="2"/>
  <c r="AJ494" i="2" s="1"/>
  <c r="AI495" i="2"/>
  <c r="AK495" i="2" s="1"/>
  <c r="AG494" i="2"/>
  <c r="P493" i="2"/>
  <c r="AH495" i="2"/>
  <c r="AJ495" i="2" s="1"/>
  <c r="AG495" i="2"/>
  <c r="P494" i="2"/>
  <c r="AH496" i="2"/>
  <c r="AJ496" i="2" s="1"/>
  <c r="AG496" i="2"/>
  <c r="AI496" i="2"/>
  <c r="AK496" i="2" s="1"/>
  <c r="P495" i="2"/>
  <c r="AI497" i="2"/>
  <c r="AK497" i="2" s="1"/>
  <c r="AH497" i="2"/>
  <c r="AJ497" i="2" s="1"/>
  <c r="AG497" i="2"/>
  <c r="P496" i="2"/>
  <c r="AH499" i="2"/>
  <c r="AJ499" i="2" s="1"/>
  <c r="AI498" i="2"/>
  <c r="AK498" i="2" s="1"/>
  <c r="AG498" i="2"/>
  <c r="P497" i="2"/>
  <c r="AG499" i="2"/>
  <c r="AH498" i="2"/>
  <c r="AJ498" i="2" s="1"/>
  <c r="AI499" i="2"/>
  <c r="AK499" i="2" s="1"/>
  <c r="P498" i="2"/>
  <c r="AG500" i="2"/>
  <c r="P499" i="2"/>
  <c r="AH500" i="2"/>
  <c r="AJ500" i="2" s="1"/>
  <c r="AH501" i="2"/>
  <c r="AJ501" i="2" s="1"/>
  <c r="AG501" i="2"/>
  <c r="AI500" i="2"/>
  <c r="AK500" i="2" s="1"/>
  <c r="AI501" i="2"/>
  <c r="AK501" i="2" s="1"/>
  <c r="AH502" i="2"/>
  <c r="AJ502" i="2" s="1"/>
  <c r="AI502" i="2"/>
  <c r="AK502" i="2" s="1"/>
  <c r="P500" i="2"/>
  <c r="AG502" i="2"/>
  <c r="P501" i="2"/>
  <c r="AH503" i="2"/>
  <c r="AJ503" i="2" s="1"/>
  <c r="AG503" i="2"/>
  <c r="AI504" i="2"/>
  <c r="AK504" i="2" s="1"/>
  <c r="AI503" i="2"/>
  <c r="AK503" i="2" s="1"/>
  <c r="AH504" i="2"/>
  <c r="AJ504" i="2" s="1"/>
  <c r="P502" i="2"/>
  <c r="AH505" i="2"/>
  <c r="AJ505" i="2" s="1"/>
  <c r="P503" i="2"/>
  <c r="AI505" i="2"/>
  <c r="AK505" i="2" s="1"/>
  <c r="AG505" i="2"/>
  <c r="AG504" i="2"/>
  <c r="P504" i="2"/>
  <c r="AH507" i="2"/>
  <c r="AJ507" i="2" s="1"/>
  <c r="AH506" i="2"/>
  <c r="AJ506" i="2" s="1"/>
  <c r="P505" i="2"/>
  <c r="AI506" i="2"/>
  <c r="AK506" i="2" s="1"/>
  <c r="AG507" i="2"/>
  <c r="AG506" i="2"/>
  <c r="AI507" i="2"/>
  <c r="AK507" i="2" s="1"/>
  <c r="P506" i="2"/>
  <c r="AI508" i="2"/>
  <c r="AK508" i="2" s="1"/>
  <c r="AH509" i="2"/>
  <c r="AJ509" i="2" s="1"/>
  <c r="AH508" i="2"/>
  <c r="AJ508" i="2" s="1"/>
  <c r="P507" i="2"/>
  <c r="AG508" i="2"/>
  <c r="AG509" i="2"/>
  <c r="AI509" i="2"/>
  <c r="AK509" i="2" s="1"/>
  <c r="AI510" i="2"/>
  <c r="AK510" i="2" s="1"/>
  <c r="P508" i="2"/>
  <c r="AI511" i="2"/>
  <c r="AK511" i="2" s="1"/>
  <c r="AG510" i="2"/>
  <c r="AG511" i="2"/>
  <c r="P509" i="2"/>
  <c r="AH511" i="2"/>
  <c r="AJ511" i="2" s="1"/>
  <c r="AH510" i="2"/>
  <c r="AJ510" i="2" s="1"/>
  <c r="P510" i="2"/>
  <c r="AH512" i="2"/>
  <c r="AJ512" i="2" s="1"/>
  <c r="AG512" i="2"/>
  <c r="AI512" i="2"/>
  <c r="AK512" i="2" s="1"/>
  <c r="P511" i="2"/>
  <c r="AG513" i="2"/>
  <c r="AI513" i="2"/>
  <c r="AK513" i="2" s="1"/>
  <c r="AH513" i="2"/>
  <c r="AJ513" i="2" s="1"/>
  <c r="P512" i="2"/>
  <c r="AH514" i="2"/>
  <c r="AJ514" i="2" s="1"/>
  <c r="AG514" i="2"/>
  <c r="AI515" i="2"/>
  <c r="AK515" i="2" s="1"/>
  <c r="AH515" i="2"/>
  <c r="AJ515" i="2" s="1"/>
  <c r="P513" i="2"/>
  <c r="AI514" i="2"/>
  <c r="AK514" i="2" s="1"/>
  <c r="AG515" i="2"/>
  <c r="P514" i="2"/>
  <c r="AH516" i="2"/>
  <c r="AJ516" i="2" s="1"/>
  <c r="AG516" i="2"/>
  <c r="AI516" i="2"/>
  <c r="AK516" i="2" s="1"/>
  <c r="AG517" i="2"/>
  <c r="AH517" i="2"/>
  <c r="AJ517" i="2" s="1"/>
  <c r="P515" i="2"/>
  <c r="AI517" i="2"/>
  <c r="AK517" i="2" s="1"/>
  <c r="P516" i="2"/>
  <c r="AI518" i="2"/>
  <c r="AK518" i="2" s="1"/>
  <c r="AH518" i="2"/>
  <c r="AJ518" i="2" s="1"/>
  <c r="P517" i="2"/>
  <c r="AG518" i="2"/>
  <c r="AG519" i="2"/>
  <c r="P518" i="2"/>
  <c r="AH519" i="2"/>
  <c r="AJ519" i="2" s="1"/>
  <c r="AI519" i="2"/>
  <c r="AK519" i="2" s="1"/>
  <c r="P519" i="2"/>
  <c r="AI520" i="2"/>
  <c r="AK520" i="2" s="1"/>
  <c r="AG520" i="2"/>
  <c r="AI521" i="2"/>
  <c r="AK521" i="2" s="1"/>
  <c r="AH521" i="2"/>
  <c r="AJ521" i="2" s="1"/>
  <c r="AH520" i="2"/>
  <c r="AJ520" i="2" s="1"/>
  <c r="AG521" i="2"/>
  <c r="AH522" i="2"/>
  <c r="AJ522" i="2" s="1"/>
  <c r="P520" i="2"/>
  <c r="AG522" i="2"/>
  <c r="AI522" i="2"/>
  <c r="AK522" i="2" s="1"/>
  <c r="P521" i="2"/>
  <c r="AI523" i="2"/>
  <c r="AK523" i="2" s="1"/>
  <c r="AG523" i="2"/>
  <c r="P522" i="2"/>
  <c r="AH523" i="2"/>
  <c r="AJ523" i="2" s="1"/>
  <c r="AH524" i="2"/>
  <c r="AJ524" i="2" s="1"/>
  <c r="AI524" i="2"/>
  <c r="AK524" i="2" s="1"/>
  <c r="P523" i="2"/>
  <c r="AG524" i="2"/>
  <c r="AH525" i="2"/>
  <c r="AJ525" i="2" s="1"/>
  <c r="AI525" i="2"/>
  <c r="AK525" i="2" s="1"/>
  <c r="AG525" i="2"/>
  <c r="P524" i="2"/>
  <c r="P525" i="2"/>
  <c r="AH527" i="2"/>
  <c r="AJ527" i="2" s="1"/>
  <c r="AH526" i="2"/>
  <c r="AJ526" i="2" s="1"/>
  <c r="AG526" i="2"/>
  <c r="AI527" i="2"/>
  <c r="AK527" i="2" s="1"/>
  <c r="AI526" i="2"/>
  <c r="AK526" i="2" s="1"/>
  <c r="AI528" i="2"/>
  <c r="AK528" i="2" s="1"/>
  <c r="P526" i="2"/>
  <c r="AG527" i="2"/>
  <c r="AH528" i="2"/>
  <c r="AJ528" i="2" s="1"/>
  <c r="AG528" i="2"/>
  <c r="P527" i="2"/>
  <c r="AG529" i="2"/>
  <c r="AI529" i="2"/>
  <c r="AK529" i="2" s="1"/>
  <c r="AH529" i="2"/>
  <c r="AJ529" i="2" s="1"/>
  <c r="AH530" i="2"/>
  <c r="AJ530" i="2" s="1"/>
  <c r="P528" i="2"/>
  <c r="AG530" i="2"/>
  <c r="AI530" i="2"/>
  <c r="AK530" i="2" s="1"/>
  <c r="AG531" i="2"/>
  <c r="AI531" i="2"/>
  <c r="AK531" i="2" s="1"/>
  <c r="P529" i="2"/>
  <c r="AH531" i="2"/>
  <c r="AJ531" i="2" s="1"/>
  <c r="P530" i="2"/>
  <c r="AH532" i="2"/>
  <c r="AJ532" i="2" s="1"/>
  <c r="AI532" i="2"/>
  <c r="AK532" i="2" s="1"/>
  <c r="AG532" i="2"/>
  <c r="P531" i="2"/>
  <c r="AH534" i="2"/>
  <c r="AJ534" i="2" s="1"/>
  <c r="AG534" i="2"/>
  <c r="AI534" i="2"/>
  <c r="AK534" i="2" s="1"/>
  <c r="AH533" i="2"/>
  <c r="AJ533" i="2" s="1"/>
  <c r="AG533" i="2"/>
  <c r="P532" i="2"/>
  <c r="AI533" i="2"/>
  <c r="AK533" i="2" s="1"/>
  <c r="P533" i="2"/>
  <c r="P534" i="2"/>
  <c r="AG536" i="2"/>
  <c r="AI535" i="2"/>
  <c r="AK535" i="2" s="1"/>
  <c r="AG535" i="2"/>
  <c r="AH535" i="2"/>
  <c r="AJ535" i="2" s="1"/>
  <c r="AI536" i="2"/>
  <c r="AK536" i="2" s="1"/>
  <c r="AH536" i="2"/>
  <c r="AJ536" i="2" s="1"/>
  <c r="P535" i="2"/>
  <c r="AH537" i="2"/>
  <c r="AJ537" i="2" s="1"/>
  <c r="AG537" i="2"/>
  <c r="AI537" i="2"/>
  <c r="AK537" i="2" s="1"/>
  <c r="P536" i="2"/>
  <c r="AH538" i="2"/>
  <c r="AJ538" i="2" s="1"/>
  <c r="AG538" i="2"/>
  <c r="AI538" i="2"/>
  <c r="AK538" i="2" s="1"/>
  <c r="P537" i="2"/>
  <c r="AH539" i="2"/>
  <c r="AJ539" i="2" s="1"/>
  <c r="AG539" i="2"/>
  <c r="P538" i="2"/>
  <c r="AH540" i="2"/>
  <c r="AJ540" i="2" s="1"/>
  <c r="AI539" i="2"/>
  <c r="AK539" i="2" s="1"/>
  <c r="AG540" i="2"/>
  <c r="AI540" i="2"/>
  <c r="AK540" i="2" s="1"/>
  <c r="AH541" i="2"/>
  <c r="AJ541" i="2" s="1"/>
  <c r="AI541" i="2"/>
  <c r="AK541" i="2" s="1"/>
  <c r="AG541" i="2"/>
  <c r="P539" i="2"/>
  <c r="P540" i="2"/>
  <c r="AH542" i="2"/>
  <c r="AJ542" i="2" s="1"/>
  <c r="AI542" i="2"/>
  <c r="AK542" i="2" s="1"/>
  <c r="AG542" i="2"/>
  <c r="P541" i="2"/>
  <c r="AG543" i="2"/>
  <c r="P542" i="2"/>
  <c r="AI544" i="2"/>
  <c r="AK544" i="2" s="1"/>
  <c r="AH543" i="2"/>
  <c r="AJ543" i="2" s="1"/>
  <c r="AI543" i="2"/>
  <c r="AK543" i="2" s="1"/>
  <c r="AH544" i="2"/>
  <c r="AJ544" i="2" s="1"/>
  <c r="AG544" i="2"/>
  <c r="AH545" i="2"/>
  <c r="AJ545" i="2" s="1"/>
  <c r="AG545" i="2"/>
  <c r="P543" i="2"/>
  <c r="AI545" i="2"/>
  <c r="AK545" i="2" s="1"/>
  <c r="AH546" i="2"/>
  <c r="AJ546" i="2" s="1"/>
  <c r="P544" i="2"/>
  <c r="AG546" i="2"/>
  <c r="AI546" i="2"/>
  <c r="AK546" i="2" s="1"/>
  <c r="P545" i="2"/>
  <c r="AG547" i="2"/>
  <c r="AH547" i="2"/>
  <c r="AJ547" i="2" s="1"/>
  <c r="AI547" i="2"/>
  <c r="AK547" i="2" s="1"/>
  <c r="P546" i="2"/>
  <c r="AG548" i="2"/>
  <c r="AI548" i="2"/>
  <c r="AK548" i="2" s="1"/>
  <c r="AH548" i="2"/>
  <c r="AJ548" i="2" s="1"/>
  <c r="P547" i="2"/>
  <c r="P548" i="2"/>
  <c r="AI549" i="2"/>
  <c r="AK549" i="2" s="1"/>
  <c r="AG549" i="2"/>
  <c r="AH549" i="2"/>
  <c r="AJ549" i="2" s="1"/>
  <c r="AI550" i="2"/>
  <c r="AK550" i="2" s="1"/>
  <c r="AG550" i="2"/>
  <c r="P549" i="2"/>
  <c r="AH550" i="2"/>
  <c r="AJ550" i="2" s="1"/>
  <c r="AH551" i="2"/>
  <c r="AJ551" i="2" s="1"/>
  <c r="P550" i="2"/>
  <c r="AI551" i="2"/>
  <c r="AK551" i="2" s="1"/>
  <c r="AH552" i="2"/>
  <c r="AJ552" i="2" s="1"/>
  <c r="AG552" i="2"/>
  <c r="AI552" i="2"/>
  <c r="AK552" i="2" s="1"/>
  <c r="AG551" i="2"/>
  <c r="P551" i="2"/>
  <c r="AG553" i="2"/>
  <c r="AI553" i="2"/>
  <c r="AK553" i="2" s="1"/>
  <c r="AH554" i="2"/>
  <c r="AJ554" i="2" s="1"/>
  <c r="P552" i="2"/>
  <c r="AH553" i="2"/>
  <c r="AJ553" i="2" s="1"/>
  <c r="AH555" i="2"/>
  <c r="AJ555" i="2" s="1"/>
  <c r="AI554" i="2"/>
  <c r="AK554" i="2" s="1"/>
  <c r="AG554" i="2"/>
  <c r="AI555" i="2"/>
  <c r="AK555" i="2" s="1"/>
  <c r="P553" i="2"/>
  <c r="P554" i="2"/>
  <c r="AG555" i="2"/>
  <c r="AH556" i="2"/>
  <c r="AJ556" i="2" s="1"/>
  <c r="AI556" i="2"/>
  <c r="AK556" i="2" s="1"/>
  <c r="P555" i="2"/>
  <c r="AG556" i="2"/>
  <c r="AI557" i="2"/>
  <c r="AK557" i="2" s="1"/>
  <c r="P556" i="2"/>
  <c r="AG557" i="2"/>
  <c r="AH557" i="2"/>
  <c r="AJ557" i="2" s="1"/>
  <c r="AI558" i="2"/>
  <c r="AK558" i="2" s="1"/>
  <c r="AH558" i="2"/>
  <c r="AJ558" i="2" s="1"/>
  <c r="P557" i="2"/>
  <c r="AG558" i="2"/>
  <c r="AI559" i="2"/>
  <c r="AK559" i="2" s="1"/>
  <c r="P558" i="2"/>
  <c r="AG559" i="2"/>
  <c r="AH559" i="2"/>
  <c r="AJ559" i="2" s="1"/>
  <c r="AH561" i="2"/>
  <c r="AJ561" i="2" s="1"/>
  <c r="AG561" i="2"/>
  <c r="AH560" i="2"/>
  <c r="AJ560" i="2" s="1"/>
  <c r="P559" i="2"/>
  <c r="AI560" i="2"/>
  <c r="AK560" i="2" s="1"/>
  <c r="AG560" i="2"/>
  <c r="AI561" i="2"/>
  <c r="AK561" i="2" s="1"/>
  <c r="P560" i="2"/>
  <c r="AI562" i="2"/>
  <c r="AK562" i="2" s="1"/>
  <c r="AH562" i="2"/>
  <c r="AJ562" i="2" s="1"/>
  <c r="AG562" i="2"/>
  <c r="P561" i="2"/>
  <c r="AI563" i="2"/>
  <c r="AK563" i="2" s="1"/>
  <c r="AG563" i="2"/>
  <c r="AH564" i="2"/>
  <c r="AJ564" i="2" s="1"/>
  <c r="AG564" i="2"/>
  <c r="AH563" i="2"/>
  <c r="AJ563" i="2" s="1"/>
  <c r="P562" i="2"/>
  <c r="AI564" i="2"/>
  <c r="AK564" i="2" s="1"/>
  <c r="P563" i="2"/>
  <c r="AH565" i="2"/>
  <c r="AJ565" i="2" s="1"/>
  <c r="P564" i="2"/>
  <c r="AI565" i="2"/>
  <c r="AK565" i="2" s="1"/>
  <c r="AI566" i="2"/>
  <c r="AK566" i="2" s="1"/>
  <c r="AG565" i="2"/>
  <c r="AH566" i="2"/>
  <c r="AJ566" i="2" s="1"/>
  <c r="P565" i="2"/>
  <c r="AG566" i="2"/>
  <c r="P566" i="2"/>
  <c r="AH567" i="2"/>
  <c r="AJ567" i="2" s="1"/>
  <c r="AG567" i="2"/>
  <c r="AI567" i="2"/>
  <c r="AK567" i="2" s="1"/>
  <c r="AG568" i="2"/>
  <c r="AH568" i="2"/>
  <c r="AJ568" i="2" s="1"/>
  <c r="P567" i="2"/>
  <c r="AG569" i="2"/>
  <c r="AI568" i="2"/>
  <c r="AK568" i="2" s="1"/>
  <c r="AI569" i="2"/>
  <c r="AK569" i="2" s="1"/>
  <c r="AH569" i="2"/>
  <c r="AJ569" i="2" s="1"/>
  <c r="AH570" i="2"/>
  <c r="AJ570" i="2" s="1"/>
  <c r="P568" i="2"/>
  <c r="AG570" i="2"/>
  <c r="AI570" i="2"/>
  <c r="AK570" i="2" s="1"/>
  <c r="P569" i="2"/>
  <c r="AH571" i="2"/>
  <c r="AJ571" i="2" s="1"/>
  <c r="AH572" i="2"/>
  <c r="AJ572" i="2" s="1"/>
  <c r="AI571" i="2"/>
  <c r="AK571" i="2" s="1"/>
  <c r="AG572" i="2"/>
  <c r="AI572" i="2"/>
  <c r="AK572" i="2" s="1"/>
  <c r="P570" i="2"/>
  <c r="AG571" i="2"/>
  <c r="P571" i="2"/>
  <c r="AH573" i="2"/>
  <c r="AJ573" i="2" s="1"/>
  <c r="AG573" i="2"/>
  <c r="P572" i="2"/>
  <c r="AG574" i="2"/>
  <c r="AI574" i="2"/>
  <c r="AK574" i="2" s="1"/>
  <c r="AI573" i="2"/>
  <c r="AK573" i="2" s="1"/>
  <c r="AH574" i="2"/>
  <c r="AJ574" i="2" s="1"/>
  <c r="P573" i="2"/>
  <c r="AI575" i="2"/>
  <c r="AK575" i="2" s="1"/>
  <c r="AG576" i="2"/>
  <c r="AI576" i="2"/>
  <c r="AK576" i="2" s="1"/>
  <c r="AG575" i="2"/>
  <c r="P574" i="2"/>
  <c r="AH575" i="2"/>
  <c r="AJ575" i="2" s="1"/>
  <c r="AH576" i="2"/>
  <c r="AJ576" i="2" s="1"/>
  <c r="AH577" i="2"/>
  <c r="AJ577" i="2" s="1"/>
  <c r="AI577" i="2"/>
  <c r="AK577" i="2" s="1"/>
  <c r="P575" i="2"/>
  <c r="AG577" i="2"/>
  <c r="AH578" i="2"/>
  <c r="AJ578" i="2" s="1"/>
  <c r="AG578" i="2"/>
  <c r="AI578" i="2"/>
  <c r="AK578" i="2" s="1"/>
  <c r="P576" i="2"/>
  <c r="AG579" i="2"/>
  <c r="AH579" i="2"/>
  <c r="AJ579" i="2" s="1"/>
  <c r="AI579" i="2"/>
  <c r="AK579" i="2" s="1"/>
  <c r="P577" i="2"/>
  <c r="AH580" i="2"/>
  <c r="AJ580" i="2" s="1"/>
  <c r="P578" i="2"/>
  <c r="AG580" i="2"/>
  <c r="AI580" i="2"/>
  <c r="AK580" i="2" s="1"/>
  <c r="P579" i="2"/>
  <c r="AG581" i="2"/>
  <c r="P580" i="2"/>
  <c r="AH581" i="2"/>
  <c r="AJ581" i="2" s="1"/>
  <c r="AI581" i="2"/>
  <c r="AK581" i="2" s="1"/>
  <c r="AG582" i="2"/>
  <c r="AI582" i="2"/>
  <c r="AK582" i="2" s="1"/>
  <c r="AH582" i="2"/>
  <c r="AJ582" i="2" s="1"/>
  <c r="P581" i="2"/>
  <c r="AG583" i="2"/>
  <c r="AH583" i="2"/>
  <c r="AJ583" i="2" s="1"/>
  <c r="AI583" i="2"/>
  <c r="AK583" i="2" s="1"/>
  <c r="P582" i="2"/>
  <c r="AG584" i="2"/>
  <c r="P583" i="2"/>
  <c r="AH584" i="2"/>
  <c r="AJ584" i="2" s="1"/>
  <c r="AI584" i="2"/>
  <c r="AK584" i="2" s="1"/>
  <c r="AI585" i="2"/>
  <c r="AK585" i="2" s="1"/>
  <c r="AG585" i="2"/>
  <c r="AH585" i="2"/>
  <c r="AJ585" i="2" s="1"/>
  <c r="P584" i="2"/>
  <c r="AG586" i="2"/>
  <c r="P585" i="2"/>
  <c r="AH586" i="2"/>
  <c r="AJ586" i="2" s="1"/>
  <c r="AI586" i="2"/>
  <c r="AK586" i="2" s="1"/>
  <c r="AH587" i="2"/>
  <c r="AJ587" i="2" s="1"/>
  <c r="AG587" i="2"/>
  <c r="AI587" i="2"/>
  <c r="AK587" i="2" s="1"/>
  <c r="AG588" i="2"/>
  <c r="P586" i="2"/>
  <c r="AI588" i="2"/>
  <c r="AK588" i="2" s="1"/>
  <c r="P587" i="2"/>
  <c r="AH588" i="2"/>
  <c r="AJ588" i="2" s="1"/>
  <c r="AI589" i="2"/>
  <c r="AK589" i="2" s="1"/>
  <c r="AG589" i="2"/>
  <c r="P588" i="2"/>
  <c r="AH589" i="2"/>
  <c r="AJ589" i="2" s="1"/>
  <c r="AI590" i="2"/>
  <c r="AK590" i="2" s="1"/>
  <c r="AH590" i="2"/>
  <c r="AJ590" i="2" s="1"/>
  <c r="P589" i="2"/>
  <c r="AG590" i="2"/>
  <c r="AI591" i="2"/>
  <c r="AK591" i="2" s="1"/>
  <c r="AG591" i="2"/>
  <c r="AH591" i="2"/>
  <c r="AJ591" i="2" s="1"/>
  <c r="P590" i="2"/>
  <c r="AI592" i="2"/>
  <c r="AK592" i="2" s="1"/>
  <c r="AH592" i="2"/>
  <c r="AJ592" i="2" s="1"/>
  <c r="AG592" i="2"/>
  <c r="P591" i="2"/>
  <c r="AG593" i="2"/>
  <c r="AI593" i="2"/>
  <c r="AK593" i="2" s="1"/>
  <c r="AH593" i="2"/>
  <c r="AJ593" i="2" s="1"/>
  <c r="P592" i="2"/>
  <c r="AI594" i="2"/>
  <c r="AK594" i="2" s="1"/>
  <c r="P593" i="2"/>
  <c r="AG594" i="2"/>
  <c r="AH594" i="2"/>
  <c r="AJ594" i="2" s="1"/>
  <c r="AI595" i="2"/>
  <c r="AK595" i="2" s="1"/>
  <c r="AH595" i="2"/>
  <c r="AJ595" i="2" s="1"/>
  <c r="AG595" i="2"/>
  <c r="P594" i="2"/>
  <c r="P595" i="2"/>
  <c r="AH596" i="2"/>
  <c r="AJ596" i="2" s="1"/>
  <c r="AI596" i="2"/>
  <c r="AK596" i="2" s="1"/>
  <c r="AG596" i="2"/>
  <c r="AH597" i="2"/>
  <c r="AJ597" i="2" s="1"/>
  <c r="AG597" i="2"/>
  <c r="AG598" i="2"/>
  <c r="P596" i="2"/>
  <c r="AI597" i="2"/>
  <c r="AK597" i="2" s="1"/>
  <c r="AI598" i="2"/>
  <c r="AK598" i="2" s="1"/>
  <c r="P597" i="2"/>
  <c r="AH598" i="2"/>
  <c r="AJ598" i="2" s="1"/>
  <c r="AH599" i="2"/>
  <c r="AJ599" i="2" s="1"/>
  <c r="AG599" i="2"/>
  <c r="AI599" i="2"/>
  <c r="AK599" i="2" s="1"/>
  <c r="P598" i="2"/>
  <c r="AH600" i="2"/>
  <c r="AJ600" i="2" s="1"/>
  <c r="AG600" i="2"/>
  <c r="AI601" i="2"/>
  <c r="AK601" i="2" s="1"/>
  <c r="AI600" i="2"/>
  <c r="AK600" i="2" s="1"/>
  <c r="P599" i="2"/>
  <c r="AH601" i="2"/>
  <c r="AJ601" i="2" s="1"/>
  <c r="AG601" i="2"/>
  <c r="P600" i="2"/>
  <c r="AG602" i="2"/>
  <c r="AH602" i="2"/>
  <c r="AJ602" i="2" s="1"/>
  <c r="AI602" i="2"/>
  <c r="AK602" i="2" s="1"/>
  <c r="AG603" i="2"/>
  <c r="AH603" i="2"/>
  <c r="AJ603" i="2" s="1"/>
  <c r="P601" i="2"/>
  <c r="AI603" i="2"/>
  <c r="AK603" i="2" s="1"/>
  <c r="AG604" i="2"/>
  <c r="P602" i="2"/>
  <c r="AI604" i="2"/>
  <c r="AK604" i="2" s="1"/>
  <c r="AH604" i="2"/>
  <c r="AJ604" i="2" s="1"/>
  <c r="P603" i="2"/>
  <c r="AG605" i="2"/>
  <c r="AI605" i="2"/>
  <c r="AK605" i="2" s="1"/>
  <c r="AI606" i="2"/>
  <c r="AK606" i="2" s="1"/>
  <c r="AH606" i="2"/>
  <c r="AJ606" i="2" s="1"/>
  <c r="AH605" i="2"/>
  <c r="AJ605" i="2" s="1"/>
  <c r="AG606" i="2"/>
  <c r="P604" i="2"/>
  <c r="P605" i="2"/>
  <c r="AI607" i="2"/>
  <c r="AK607" i="2" s="1"/>
  <c r="AG608" i="2"/>
  <c r="AH607" i="2"/>
  <c r="AJ607" i="2" s="1"/>
  <c r="P606" i="2"/>
  <c r="AI608" i="2"/>
  <c r="AK608" i="2" s="1"/>
  <c r="AG607" i="2"/>
  <c r="P607" i="2"/>
  <c r="AI609" i="2"/>
  <c r="AK609" i="2" s="1"/>
  <c r="AH608" i="2"/>
  <c r="AJ608" i="2" s="1"/>
  <c r="P608" i="2"/>
  <c r="AI610" i="2"/>
  <c r="AK610" i="2" s="1"/>
  <c r="AG609" i="2"/>
  <c r="AG610" i="2"/>
  <c r="AH609" i="2"/>
  <c r="AJ609" i="2" s="1"/>
  <c r="AH610" i="2"/>
  <c r="AJ610" i="2" s="1"/>
  <c r="P609" i="2"/>
  <c r="AH611" i="2"/>
  <c r="AJ611" i="2" s="1"/>
  <c r="AG611" i="2"/>
  <c r="AI611" i="2"/>
  <c r="AK611" i="2" s="1"/>
  <c r="AG612" i="2"/>
  <c r="AI612" i="2"/>
  <c r="AK612" i="2" s="1"/>
  <c r="P610" i="2"/>
  <c r="AH612" i="2"/>
  <c r="AJ612" i="2" s="1"/>
  <c r="P611" i="2"/>
  <c r="P612" i="2"/>
  <c r="AG613" i="2"/>
  <c r="AH613" i="2"/>
  <c r="AJ613" i="2" s="1"/>
  <c r="AI614" i="2"/>
  <c r="AK614" i="2" s="1"/>
  <c r="AH614" i="2"/>
  <c r="AJ614" i="2" s="1"/>
  <c r="AI613" i="2"/>
  <c r="AK613" i="2" s="1"/>
  <c r="AG614" i="2"/>
  <c r="P613" i="2"/>
  <c r="AI615" i="2"/>
  <c r="AK615" i="2" s="1"/>
  <c r="AH616" i="2"/>
  <c r="AJ616" i="2" s="1"/>
  <c r="AH615" i="2"/>
  <c r="AJ615" i="2" s="1"/>
  <c r="AI616" i="2"/>
  <c r="AK616" i="2" s="1"/>
  <c r="AG615" i="2"/>
  <c r="P614" i="2"/>
  <c r="AG616" i="2"/>
  <c r="AI617" i="2"/>
  <c r="AK617" i="2" s="1"/>
  <c r="P615" i="2"/>
  <c r="AH617" i="2"/>
  <c r="AJ617" i="2" s="1"/>
  <c r="P616" i="2"/>
  <c r="AG617" i="2"/>
  <c r="AG619" i="2"/>
  <c r="AI618" i="2"/>
  <c r="AK618" i="2" s="1"/>
  <c r="AG618" i="2"/>
  <c r="AH619" i="2"/>
  <c r="AJ619" i="2" s="1"/>
  <c r="P617" i="2"/>
  <c r="AI619" i="2"/>
  <c r="AK619" i="2" s="1"/>
  <c r="AH618" i="2"/>
  <c r="AJ618" i="2" s="1"/>
  <c r="P618" i="2"/>
  <c r="AH620" i="2"/>
  <c r="AJ620" i="2" s="1"/>
  <c r="AG621" i="2"/>
  <c r="AG620" i="2"/>
  <c r="P619" i="2"/>
  <c r="AI620" i="2"/>
  <c r="AK620" i="2" s="1"/>
  <c r="AI621" i="2"/>
  <c r="AK621" i="2" s="1"/>
  <c r="P620" i="2"/>
  <c r="AH621" i="2"/>
  <c r="AJ621" i="2" s="1"/>
  <c r="AI622" i="2"/>
  <c r="AK622" i="2" s="1"/>
  <c r="AH622" i="2"/>
  <c r="AJ622" i="2" s="1"/>
  <c r="P621" i="2"/>
  <c r="AG622" i="2"/>
  <c r="AI623" i="2"/>
  <c r="AK623" i="2" s="1"/>
  <c r="AH623" i="2"/>
  <c r="AJ623" i="2" s="1"/>
  <c r="AH624" i="2"/>
  <c r="AJ624" i="2" s="1"/>
  <c r="AG624" i="2"/>
  <c r="AG623" i="2"/>
  <c r="P622" i="2"/>
  <c r="AI624" i="2"/>
  <c r="AK624" i="2" s="1"/>
  <c r="P623" i="2"/>
  <c r="AH626" i="2"/>
  <c r="AJ626" i="2" s="1"/>
  <c r="AI625" i="2"/>
  <c r="AK625" i="2" s="1"/>
  <c r="AG625" i="2"/>
  <c r="AG626" i="2"/>
  <c r="AI626" i="2"/>
  <c r="AK626" i="2" s="1"/>
  <c r="P624" i="2"/>
  <c r="AH625" i="2"/>
  <c r="AJ625" i="2" s="1"/>
  <c r="P625" i="2"/>
  <c r="AH627" i="2"/>
  <c r="AJ627" i="2" s="1"/>
  <c r="AG627" i="2"/>
  <c r="P626" i="2"/>
  <c r="AI627" i="2"/>
  <c r="AK627" i="2" s="1"/>
  <c r="AH628" i="2"/>
  <c r="AJ628" i="2" s="1"/>
  <c r="AG628" i="2"/>
  <c r="AI628" i="2"/>
  <c r="AK628" i="2" s="1"/>
  <c r="AH629" i="2"/>
  <c r="AJ629" i="2" s="1"/>
  <c r="P627" i="2"/>
  <c r="AI629" i="2"/>
  <c r="AK629" i="2" s="1"/>
  <c r="P628" i="2"/>
  <c r="AI630" i="2"/>
  <c r="AK630" i="2" s="1"/>
  <c r="AH630" i="2"/>
  <c r="AJ630" i="2" s="1"/>
  <c r="AG630" i="2"/>
  <c r="AG629" i="2"/>
  <c r="AG631" i="2"/>
  <c r="P629" i="2"/>
  <c r="AI631" i="2"/>
  <c r="AK631" i="2" s="1"/>
  <c r="AI632" i="2"/>
  <c r="AK632" i="2" s="1"/>
  <c r="P630" i="2"/>
  <c r="AH632" i="2"/>
  <c r="AJ632" i="2" s="1"/>
  <c r="AH631" i="2"/>
  <c r="AJ631" i="2" s="1"/>
  <c r="P631" i="2"/>
  <c r="AG632" i="2"/>
  <c r="AH633" i="2"/>
  <c r="AJ633" i="2" s="1"/>
  <c r="AI633" i="2"/>
  <c r="AK633" i="2" s="1"/>
  <c r="P632" i="2"/>
  <c r="AG633" i="2"/>
  <c r="AI634" i="2"/>
  <c r="AK634" i="2" s="1"/>
  <c r="AH634" i="2"/>
  <c r="AJ634" i="2" s="1"/>
  <c r="AG634" i="2"/>
  <c r="AH635" i="2"/>
  <c r="AJ635" i="2" s="1"/>
  <c r="P633" i="2"/>
  <c r="AG635" i="2"/>
  <c r="AI635" i="2"/>
  <c r="AK635" i="2" s="1"/>
  <c r="AG636" i="2"/>
  <c r="AH636" i="2"/>
  <c r="AJ636" i="2" s="1"/>
  <c r="AI636" i="2"/>
  <c r="AK636" i="2" s="1"/>
  <c r="P634" i="2"/>
  <c r="P635" i="2"/>
  <c r="AG637" i="2"/>
  <c r="P636" i="2"/>
  <c r="AH637" i="2"/>
  <c r="AJ637" i="2" s="1"/>
  <c r="AI637" i="2"/>
  <c r="AK637" i="2" s="1"/>
  <c r="AH639" i="2"/>
  <c r="AJ639" i="2" s="1"/>
  <c r="AH638" i="2"/>
  <c r="AJ638" i="2" s="1"/>
  <c r="AI638" i="2"/>
  <c r="AK638" i="2" s="1"/>
  <c r="AG638" i="2"/>
  <c r="AG639" i="2"/>
  <c r="P637" i="2"/>
  <c r="AI639" i="2"/>
  <c r="AK639" i="2" s="1"/>
  <c r="P638" i="2"/>
  <c r="AG640" i="2"/>
  <c r="AH640" i="2"/>
  <c r="AJ640" i="2" s="1"/>
  <c r="AI640" i="2"/>
  <c r="AK640" i="2" s="1"/>
  <c r="AI641" i="2"/>
  <c r="AK641" i="2" s="1"/>
  <c r="P639" i="2"/>
  <c r="AH641" i="2"/>
  <c r="AJ641" i="2" s="1"/>
  <c r="AH642" i="2"/>
  <c r="AJ642" i="2" s="1"/>
  <c r="AI642" i="2"/>
  <c r="AK642" i="2" s="1"/>
  <c r="P640" i="2"/>
  <c r="AG642" i="2"/>
  <c r="AG641" i="2"/>
  <c r="P641" i="2"/>
  <c r="P642" i="2"/>
  <c r="AG644" i="2"/>
  <c r="AI644" i="2"/>
  <c r="AK644" i="2" s="1"/>
  <c r="AH643" i="2"/>
  <c r="AJ643" i="2" s="1"/>
  <c r="AG643" i="2"/>
  <c r="AH644" i="2"/>
  <c r="AJ644" i="2" s="1"/>
  <c r="AI643" i="2"/>
  <c r="AK643" i="2" s="1"/>
  <c r="P643" i="2"/>
  <c r="AG645" i="2"/>
  <c r="P644" i="2"/>
  <c r="AH645" i="2"/>
  <c r="AJ645" i="2" s="1"/>
  <c r="AI645" i="2"/>
  <c r="AK645" i="2" s="1"/>
  <c r="AG646" i="2"/>
  <c r="AH646" i="2"/>
  <c r="AJ646" i="2" s="1"/>
  <c r="AI646" i="2"/>
  <c r="AK646" i="2" s="1"/>
  <c r="P645" i="2"/>
  <c r="AH647" i="2"/>
  <c r="AJ647" i="2" s="1"/>
  <c r="AH648" i="2"/>
  <c r="AJ648" i="2" s="1"/>
  <c r="AG648" i="2"/>
  <c r="P646" i="2"/>
  <c r="AI647" i="2"/>
  <c r="AK647" i="2" s="1"/>
  <c r="AG647" i="2"/>
  <c r="P647" i="2"/>
  <c r="AI648" i="2"/>
  <c r="AK648" i="2" s="1"/>
  <c r="AH649" i="2"/>
  <c r="AJ649" i="2" s="1"/>
  <c r="AI649" i="2"/>
  <c r="AK649" i="2" s="1"/>
  <c r="AG649" i="2"/>
  <c r="AH650" i="2"/>
  <c r="AJ650" i="2" s="1"/>
  <c r="P648" i="2"/>
  <c r="AI650" i="2"/>
  <c r="AK650" i="2" s="1"/>
  <c r="AI651" i="2"/>
  <c r="AK651" i="2" s="1"/>
  <c r="AG650" i="2"/>
  <c r="AH651" i="2"/>
  <c r="AJ651" i="2" s="1"/>
  <c r="P649" i="2"/>
  <c r="AG651" i="2"/>
  <c r="AH652" i="2"/>
  <c r="AJ652" i="2" s="1"/>
  <c r="AG652" i="2"/>
  <c r="AI652" i="2"/>
  <c r="AK652" i="2" s="1"/>
  <c r="P650" i="2"/>
  <c r="AH653" i="2"/>
  <c r="AJ653" i="2" s="1"/>
  <c r="P651" i="2"/>
  <c r="AI653" i="2"/>
  <c r="AK653" i="2" s="1"/>
  <c r="AG653" i="2"/>
  <c r="P652" i="2"/>
  <c r="AI654" i="2"/>
  <c r="AK654" i="2" s="1"/>
  <c r="AH654" i="2"/>
  <c r="AJ654" i="2" s="1"/>
  <c r="P653" i="2"/>
  <c r="AG654" i="2"/>
  <c r="AG655" i="2"/>
  <c r="AI655" i="2"/>
  <c r="AK655" i="2" s="1"/>
  <c r="P654" i="2"/>
  <c r="AH655" i="2"/>
  <c r="AJ655" i="2" s="1"/>
  <c r="AI656" i="2"/>
  <c r="AK656" i="2" s="1"/>
  <c r="AG656" i="2"/>
  <c r="AH656" i="2"/>
  <c r="AJ656" i="2" s="1"/>
  <c r="P655" i="2"/>
  <c r="AH657" i="2"/>
  <c r="AJ657" i="2" s="1"/>
  <c r="AI657" i="2"/>
  <c r="AK657" i="2" s="1"/>
  <c r="AG657" i="2"/>
  <c r="AI658" i="2"/>
  <c r="AK658" i="2" s="1"/>
  <c r="P656" i="2"/>
  <c r="AH659" i="2"/>
  <c r="AJ659" i="2" s="1"/>
  <c r="AG658" i="2"/>
  <c r="P657" i="2"/>
  <c r="AH658" i="2"/>
  <c r="AJ658" i="2" s="1"/>
  <c r="AI659" i="2"/>
  <c r="AK659" i="2" s="1"/>
  <c r="P658" i="2"/>
  <c r="AG659" i="2"/>
  <c r="AH660" i="2"/>
  <c r="AJ660" i="2" s="1"/>
  <c r="AH661" i="2"/>
  <c r="AJ661" i="2" s="1"/>
  <c r="AG660" i="2"/>
  <c r="P659" i="2"/>
  <c r="AI660" i="2"/>
  <c r="AK660" i="2" s="1"/>
  <c r="AG661" i="2"/>
  <c r="P660" i="2"/>
  <c r="AI661" i="2"/>
  <c r="AK661" i="2" s="1"/>
  <c r="AI662" i="2"/>
  <c r="AK662" i="2" s="1"/>
  <c r="AH662" i="2"/>
  <c r="AJ662" i="2" s="1"/>
  <c r="AG662" i="2"/>
  <c r="P661" i="2"/>
  <c r="AH663" i="2"/>
  <c r="AJ663" i="2" s="1"/>
  <c r="AH664" i="2"/>
  <c r="AJ664" i="2" s="1"/>
  <c r="AG663" i="2"/>
  <c r="P662" i="2"/>
  <c r="AG664" i="2"/>
  <c r="AI663" i="2"/>
  <c r="AK663" i="2" s="1"/>
  <c r="AI664" i="2"/>
  <c r="AK664" i="2" s="1"/>
  <c r="AI665" i="2"/>
  <c r="AK665" i="2" s="1"/>
  <c r="P663" i="2"/>
  <c r="AH665" i="2"/>
  <c r="AJ665" i="2" s="1"/>
  <c r="AG665" i="2"/>
  <c r="P664" i="2"/>
  <c r="AH666" i="2"/>
  <c r="AJ666" i="2" s="1"/>
  <c r="AG666" i="2"/>
  <c r="P665" i="2"/>
  <c r="AI666" i="2"/>
  <c r="AK666" i="2" s="1"/>
  <c r="AH667" i="2"/>
  <c r="AJ667" i="2" s="1"/>
  <c r="AG667" i="2"/>
  <c r="AI667" i="2"/>
  <c r="AK667" i="2" s="1"/>
  <c r="AG668" i="2"/>
  <c r="P666" i="2"/>
  <c r="AI668" i="2"/>
  <c r="AK668" i="2" s="1"/>
  <c r="AH669" i="2"/>
  <c r="AJ669" i="2" s="1"/>
  <c r="AG669" i="2"/>
  <c r="AI669" i="2"/>
  <c r="AK669" i="2" s="1"/>
  <c r="P667" i="2"/>
  <c r="AH668" i="2"/>
  <c r="AJ668" i="2" s="1"/>
  <c r="AI670" i="2"/>
  <c r="AK670" i="2" s="1"/>
  <c r="P668" i="2"/>
  <c r="AH671" i="2"/>
  <c r="AJ671" i="2" s="1"/>
  <c r="AG670" i="2"/>
  <c r="AH670" i="2"/>
  <c r="AJ670" i="2" s="1"/>
  <c r="P669" i="2"/>
  <c r="P670" i="2"/>
  <c r="AI671" i="2"/>
  <c r="AK671" i="2" s="1"/>
  <c r="AG671" i="2"/>
  <c r="AH672" i="2"/>
  <c r="AJ672" i="2" s="1"/>
  <c r="AH673" i="2"/>
  <c r="AJ673" i="2" s="1"/>
  <c r="AI672" i="2"/>
  <c r="AK672" i="2" s="1"/>
  <c r="AG672" i="2"/>
  <c r="AI673" i="2"/>
  <c r="AK673" i="2" s="1"/>
  <c r="P671" i="2"/>
  <c r="AG673" i="2"/>
  <c r="P672" i="2"/>
  <c r="AH674" i="2"/>
  <c r="AJ674" i="2" s="1"/>
  <c r="AG675" i="2"/>
  <c r="AI674" i="2"/>
  <c r="AK674" i="2" s="1"/>
  <c r="AG674" i="2"/>
  <c r="P673" i="2"/>
  <c r="AI675" i="2"/>
  <c r="AK675" i="2" s="1"/>
  <c r="P674" i="2"/>
  <c r="AH675" i="2"/>
  <c r="AJ675" i="2" s="1"/>
  <c r="P675" i="2"/>
  <c r="AG676" i="2"/>
  <c r="AI676" i="2"/>
  <c r="AK676" i="2" s="1"/>
  <c r="AI677" i="2"/>
  <c r="AK677" i="2" s="1"/>
  <c r="AH677" i="2"/>
  <c r="AJ677" i="2" s="1"/>
  <c r="AG677" i="2"/>
  <c r="AH676" i="2"/>
  <c r="AJ676" i="2" s="1"/>
  <c r="AG678" i="2"/>
  <c r="AH678" i="2"/>
  <c r="AJ678" i="2" s="1"/>
  <c r="AI678" i="2"/>
  <c r="AK678" i="2" s="1"/>
  <c r="P676" i="2"/>
  <c r="P677" i="2"/>
  <c r="P678" i="2"/>
  <c r="AG679" i="2"/>
  <c r="AH679" i="2"/>
  <c r="AJ679" i="2" s="1"/>
  <c r="AH680" i="2"/>
  <c r="AJ680" i="2" s="1"/>
  <c r="AI680" i="2"/>
  <c r="AK680" i="2" s="1"/>
  <c r="AG680" i="2"/>
  <c r="AI679" i="2"/>
  <c r="AK679" i="2" s="1"/>
  <c r="AG681" i="2"/>
  <c r="AH681" i="2"/>
  <c r="AJ681" i="2" s="1"/>
  <c r="AI681" i="2"/>
  <c r="AK681" i="2" s="1"/>
  <c r="P679" i="2"/>
  <c r="P680" i="2"/>
  <c r="AG682" i="2"/>
  <c r="AI682" i="2"/>
  <c r="AK682" i="2" s="1"/>
  <c r="AH682" i="2"/>
  <c r="AJ682" i="2" s="1"/>
  <c r="P681" i="2"/>
  <c r="AH683" i="2"/>
  <c r="AJ683" i="2" s="1"/>
  <c r="AI683" i="2"/>
  <c r="AK683" i="2" s="1"/>
  <c r="P682" i="2"/>
  <c r="AG683" i="2"/>
  <c r="AH684" i="2"/>
  <c r="AJ684" i="2" s="1"/>
  <c r="P683" i="2"/>
  <c r="AI685" i="2"/>
  <c r="AK685" i="2" s="1"/>
  <c r="AG684" i="2"/>
  <c r="AI684" i="2"/>
  <c r="AK684" i="2" s="1"/>
  <c r="AH685" i="2"/>
  <c r="AJ685" i="2" s="1"/>
  <c r="AI686" i="2"/>
  <c r="AK686" i="2" s="1"/>
  <c r="P684" i="2"/>
  <c r="AH686" i="2"/>
  <c r="AJ686" i="2" s="1"/>
  <c r="AG686" i="2"/>
  <c r="AG685" i="2"/>
  <c r="P685" i="2"/>
  <c r="AG687" i="2"/>
  <c r="AI687" i="2"/>
  <c r="AK687" i="2" s="1"/>
  <c r="P686" i="2"/>
  <c r="AH687" i="2"/>
  <c r="AJ687" i="2" s="1"/>
  <c r="AI688" i="2"/>
  <c r="AK688" i="2" s="1"/>
  <c r="P687" i="2"/>
  <c r="AH688" i="2"/>
  <c r="AJ688" i="2" s="1"/>
  <c r="AG688" i="2"/>
  <c r="AI689" i="2"/>
  <c r="AK689" i="2" s="1"/>
  <c r="AG689" i="2"/>
  <c r="P688" i="2"/>
  <c r="AH689" i="2"/>
  <c r="AJ689" i="2" s="1"/>
  <c r="AG690" i="2"/>
  <c r="AI690" i="2"/>
  <c r="AK690" i="2" s="1"/>
  <c r="AH690" i="2"/>
  <c r="AJ690" i="2" s="1"/>
  <c r="P689" i="2"/>
  <c r="AH691" i="2"/>
  <c r="AJ691" i="2" s="1"/>
  <c r="AH692" i="2"/>
  <c r="AJ692" i="2" s="1"/>
  <c r="P690" i="2"/>
  <c r="AG691" i="2"/>
  <c r="AI691" i="2"/>
  <c r="AK691" i="2" s="1"/>
  <c r="AI692" i="2"/>
  <c r="AK692" i="2" s="1"/>
  <c r="AG692" i="2"/>
  <c r="P691" i="2"/>
  <c r="AH693" i="2"/>
  <c r="AJ693" i="2" s="1"/>
  <c r="AG693" i="2"/>
  <c r="AI694" i="2"/>
  <c r="AK694" i="2" s="1"/>
  <c r="AI693" i="2"/>
  <c r="AK693" i="2" s="1"/>
  <c r="AG694" i="2"/>
  <c r="P692" i="2"/>
  <c r="AH694" i="2"/>
  <c r="AJ694" i="2" s="1"/>
  <c r="AH695" i="2"/>
  <c r="AJ695" i="2" s="1"/>
  <c r="P693" i="2"/>
  <c r="AG695" i="2"/>
  <c r="AI695" i="2"/>
  <c r="AK695" i="2" s="1"/>
  <c r="AH696" i="2"/>
  <c r="AJ696" i="2" s="1"/>
  <c r="AG696" i="2"/>
  <c r="AI696" i="2"/>
  <c r="AK696" i="2" s="1"/>
  <c r="P694" i="2"/>
  <c r="AG697" i="2"/>
  <c r="P695" i="2"/>
  <c r="AH697" i="2"/>
  <c r="AJ697" i="2" s="1"/>
  <c r="AI697" i="2"/>
  <c r="AK697" i="2" s="1"/>
  <c r="P696" i="2"/>
  <c r="P697" i="2"/>
  <c r="AI698" i="2"/>
  <c r="AK698" i="2" s="1"/>
  <c r="AH699" i="2"/>
  <c r="AJ699" i="2" s="1"/>
  <c r="AG698" i="2"/>
  <c r="AH698" i="2"/>
  <c r="AJ698" i="2" s="1"/>
  <c r="AG699" i="2"/>
  <c r="AI699" i="2"/>
  <c r="AK699" i="2" s="1"/>
  <c r="P698" i="2"/>
  <c r="P699" i="2"/>
  <c r="AI700" i="2"/>
  <c r="AK700" i="2" s="1"/>
  <c r="AH700" i="2"/>
  <c r="AJ700" i="2" s="1"/>
  <c r="AG700" i="2"/>
  <c r="AH702" i="2"/>
  <c r="AJ702" i="2" s="1"/>
  <c r="AG702" i="2"/>
  <c r="AH701" i="2"/>
  <c r="AJ701" i="2" s="1"/>
  <c r="AG701" i="2"/>
  <c r="P700" i="2"/>
  <c r="AI701" i="2"/>
  <c r="AK701" i="2" s="1"/>
  <c r="P701" i="2"/>
  <c r="AI702" i="2"/>
  <c r="AK702" i="2" s="1"/>
  <c r="AG703" i="2"/>
  <c r="AH703" i="2"/>
  <c r="AJ703" i="2" s="1"/>
  <c r="AI703" i="2"/>
  <c r="AK703" i="2" s="1"/>
  <c r="P702" i="2"/>
  <c r="AG705" i="2"/>
  <c r="AI704" i="2"/>
  <c r="AK704" i="2" s="1"/>
  <c r="AG704" i="2"/>
  <c r="AH705" i="2"/>
  <c r="AJ705" i="2" s="1"/>
  <c r="AI705" i="2"/>
  <c r="AK705" i="2" s="1"/>
  <c r="AH704" i="2"/>
  <c r="AJ704" i="2" s="1"/>
  <c r="P703" i="2"/>
  <c r="P704" i="2"/>
  <c r="AH706" i="2"/>
  <c r="AJ706" i="2" s="1"/>
  <c r="AG706" i="2"/>
  <c r="P705" i="2"/>
  <c r="AI706" i="2"/>
  <c r="AK706" i="2" s="1"/>
  <c r="AH707" i="2"/>
  <c r="AJ707" i="2" s="1"/>
  <c r="AI707" i="2"/>
  <c r="AK707" i="2" s="1"/>
  <c r="AG707" i="2"/>
  <c r="AH708" i="2"/>
  <c r="AJ708" i="2" s="1"/>
  <c r="P706" i="2"/>
  <c r="AG708" i="2"/>
  <c r="AI708" i="2"/>
  <c r="AK708" i="2" s="1"/>
  <c r="P707" i="2"/>
  <c r="AH709" i="2"/>
  <c r="AJ709" i="2" s="1"/>
  <c r="P708" i="2"/>
  <c r="AG710" i="2"/>
  <c r="AI710" i="2"/>
  <c r="AK710" i="2" s="1"/>
  <c r="AI709" i="2"/>
  <c r="AK709" i="2" s="1"/>
  <c r="AG709" i="2"/>
  <c r="AH710" i="2"/>
  <c r="AJ710" i="2" s="1"/>
  <c r="P709" i="2"/>
  <c r="AH711" i="2"/>
  <c r="AJ711" i="2" s="1"/>
  <c r="AG711" i="2"/>
  <c r="AI711" i="2"/>
  <c r="AK711" i="2" s="1"/>
  <c r="P710" i="2"/>
  <c r="AH712" i="2"/>
  <c r="AJ712" i="2" s="1"/>
  <c r="AG712" i="2"/>
  <c r="AI712" i="2"/>
  <c r="AK712" i="2" s="1"/>
  <c r="AI713" i="2"/>
  <c r="AK713" i="2" s="1"/>
  <c r="P711" i="2"/>
  <c r="AH713" i="2"/>
  <c r="AJ713" i="2" s="1"/>
  <c r="AG713" i="2"/>
  <c r="P712" i="2"/>
  <c r="AH714" i="2"/>
  <c r="AJ714" i="2" s="1"/>
  <c r="AH715" i="2"/>
  <c r="AJ715" i="2" s="1"/>
  <c r="AG714" i="2"/>
  <c r="P713" i="2"/>
  <c r="AI714" i="2"/>
  <c r="AK714" i="2" s="1"/>
  <c r="AI715" i="2"/>
  <c r="AK715" i="2" s="1"/>
  <c r="P714" i="2"/>
  <c r="AG715" i="2"/>
  <c r="P715" i="2"/>
  <c r="AI716" i="2"/>
  <c r="AK716" i="2" s="1"/>
  <c r="AH716" i="2"/>
  <c r="AJ716" i="2" s="1"/>
  <c r="AG716" i="2"/>
  <c r="AG717" i="2"/>
  <c r="AH718" i="2"/>
  <c r="AJ718" i="2" s="1"/>
  <c r="AI718" i="2"/>
  <c r="AK718" i="2" s="1"/>
  <c r="AG718" i="2"/>
  <c r="AI717" i="2"/>
  <c r="AK717" i="2" s="1"/>
  <c r="P716" i="2"/>
  <c r="AH717" i="2"/>
  <c r="AJ717" i="2" s="1"/>
  <c r="AI719" i="2"/>
  <c r="AK719" i="2" s="1"/>
  <c r="P717" i="2"/>
  <c r="AH719" i="2"/>
  <c r="AJ719" i="2" s="1"/>
  <c r="AG719" i="2"/>
  <c r="P718" i="2"/>
  <c r="P719" i="2"/>
  <c r="AG720" i="2"/>
  <c r="AH720" i="2"/>
  <c r="AJ720" i="2" s="1"/>
  <c r="AG721" i="2"/>
  <c r="AI720" i="2"/>
  <c r="AK720" i="2" s="1"/>
  <c r="AI721" i="2"/>
  <c r="AK721" i="2" s="1"/>
  <c r="AH722" i="2"/>
  <c r="AJ722" i="2" s="1"/>
  <c r="P720" i="2"/>
  <c r="AH721" i="2"/>
  <c r="AJ721" i="2" s="1"/>
  <c r="AG722" i="2"/>
  <c r="AI722" i="2"/>
  <c r="AK722" i="2" s="1"/>
  <c r="P721" i="2"/>
  <c r="AG723" i="2"/>
  <c r="AH723" i="2"/>
  <c r="AJ723" i="2" s="1"/>
  <c r="AI723" i="2"/>
  <c r="AK723" i="2" s="1"/>
  <c r="AG724" i="2"/>
  <c r="AI724" i="2"/>
  <c r="AK724" i="2" s="1"/>
  <c r="AH724" i="2"/>
  <c r="AJ724" i="2" s="1"/>
  <c r="P722" i="2"/>
  <c r="AI725" i="2"/>
  <c r="AK725" i="2" s="1"/>
  <c r="AH725" i="2"/>
  <c r="AJ725" i="2" s="1"/>
  <c r="P723" i="2"/>
  <c r="AH726" i="2"/>
  <c r="AJ726" i="2" s="1"/>
  <c r="AG726" i="2"/>
  <c r="P724" i="2"/>
  <c r="AG725" i="2"/>
  <c r="AI726" i="2"/>
  <c r="AK726" i="2" s="1"/>
  <c r="AG727" i="2"/>
  <c r="AI727" i="2"/>
  <c r="AK727" i="2" s="1"/>
  <c r="AH727" i="2"/>
  <c r="AJ727" i="2" s="1"/>
  <c r="P725" i="2"/>
  <c r="P726" i="2"/>
  <c r="AG728" i="2"/>
  <c r="AH728" i="2"/>
  <c r="AJ728" i="2" s="1"/>
  <c r="P727" i="2"/>
  <c r="AI728" i="2"/>
  <c r="AK728" i="2" s="1"/>
  <c r="AG729" i="2"/>
  <c r="AH730" i="2"/>
  <c r="AJ730" i="2" s="1"/>
  <c r="AI729" i="2"/>
  <c r="AK729" i="2" s="1"/>
  <c r="AH729" i="2"/>
  <c r="AJ729" i="2" s="1"/>
  <c r="P728" i="2"/>
  <c r="AG730" i="2"/>
  <c r="AI730" i="2"/>
  <c r="AK730" i="2" s="1"/>
  <c r="P729" i="2"/>
  <c r="AI731" i="2"/>
  <c r="AK731" i="2" s="1"/>
  <c r="AG731" i="2"/>
  <c r="AI732" i="2"/>
  <c r="AK732" i="2" s="1"/>
  <c r="P730" i="2"/>
  <c r="AH731" i="2"/>
  <c r="AJ731" i="2" s="1"/>
  <c r="AG732" i="2"/>
  <c r="P731" i="2"/>
  <c r="AI733" i="2"/>
  <c r="AK733" i="2" s="1"/>
  <c r="AH732" i="2"/>
  <c r="AJ732" i="2" s="1"/>
  <c r="P732" i="2"/>
  <c r="AG733" i="2"/>
  <c r="AH733" i="2"/>
  <c r="AJ733" i="2" s="1"/>
  <c r="AH734" i="2"/>
  <c r="AJ734" i="2" s="1"/>
  <c r="AG734" i="2"/>
  <c r="AH735" i="2"/>
  <c r="AJ735" i="2" s="1"/>
  <c r="AG735" i="2"/>
  <c r="P733" i="2"/>
  <c r="AI734" i="2"/>
  <c r="AK734" i="2" s="1"/>
  <c r="AI736" i="2"/>
  <c r="AK736" i="2" s="1"/>
  <c r="P734" i="2"/>
  <c r="AI735" i="2"/>
  <c r="AK735" i="2" s="1"/>
  <c r="AG736" i="2"/>
  <c r="AH736" i="2"/>
  <c r="AJ736" i="2" s="1"/>
  <c r="P735" i="2"/>
  <c r="AG737" i="2"/>
  <c r="AI737" i="2"/>
  <c r="AK737" i="2" s="1"/>
  <c r="AH737" i="2"/>
  <c r="AJ737" i="2" s="1"/>
  <c r="AH738" i="2"/>
  <c r="AJ738" i="2" s="1"/>
  <c r="P736" i="2"/>
  <c r="AG738" i="2"/>
  <c r="P737" i="2"/>
  <c r="AH739" i="2"/>
  <c r="AJ739" i="2" s="1"/>
  <c r="AI738" i="2"/>
  <c r="AK738" i="2" s="1"/>
  <c r="AG739" i="2"/>
  <c r="AI739" i="2"/>
  <c r="AK739" i="2" s="1"/>
  <c r="AG740" i="2"/>
  <c r="AI740" i="2"/>
  <c r="AK740" i="2" s="1"/>
  <c r="P738" i="2"/>
  <c r="AH740" i="2"/>
  <c r="AJ740" i="2" s="1"/>
  <c r="P739" i="2"/>
  <c r="AI741" i="2"/>
  <c r="AK741" i="2" s="1"/>
  <c r="P740" i="2"/>
  <c r="AG741" i="2"/>
  <c r="AH741" i="2"/>
  <c r="AJ741" i="2" s="1"/>
  <c r="AH742" i="2"/>
  <c r="AJ742" i="2" s="1"/>
  <c r="AG743" i="2"/>
  <c r="AG742" i="2"/>
  <c r="AI742" i="2"/>
  <c r="AK742" i="2" s="1"/>
  <c r="P741" i="2"/>
  <c r="AI743" i="2"/>
  <c r="AK743" i="2" s="1"/>
  <c r="AH743" i="2"/>
  <c r="AJ743" i="2" s="1"/>
  <c r="P742" i="2"/>
  <c r="AH744" i="2"/>
  <c r="AJ744" i="2" s="1"/>
  <c r="AG745" i="2"/>
  <c r="AH745" i="2"/>
  <c r="AJ745" i="2" s="1"/>
  <c r="AI744" i="2"/>
  <c r="AK744" i="2" s="1"/>
  <c r="AG744" i="2"/>
  <c r="P743" i="2"/>
  <c r="AI745" i="2"/>
  <c r="AK745" i="2" s="1"/>
  <c r="P744" i="2"/>
  <c r="AI746" i="2"/>
  <c r="AK746" i="2" s="1"/>
  <c r="AH746" i="2"/>
  <c r="AJ746" i="2" s="1"/>
  <c r="AI747" i="2"/>
  <c r="AK747" i="2" s="1"/>
  <c r="AH747" i="2"/>
  <c r="AJ747" i="2" s="1"/>
  <c r="P745" i="2"/>
  <c r="AG746" i="2"/>
  <c r="AG747" i="2"/>
  <c r="P746" i="2"/>
  <c r="AH748" i="2"/>
  <c r="AJ748" i="2" s="1"/>
  <c r="AG748" i="2"/>
  <c r="AI748" i="2"/>
  <c r="AK748" i="2" s="1"/>
  <c r="AH749" i="2"/>
  <c r="AJ749" i="2" s="1"/>
  <c r="AG749" i="2"/>
  <c r="P747" i="2"/>
  <c r="AH750" i="2"/>
  <c r="AJ750" i="2" s="1"/>
  <c r="P748" i="2"/>
  <c r="AI749" i="2"/>
  <c r="AK749" i="2" s="1"/>
  <c r="AI750" i="2"/>
  <c r="AK750" i="2" s="1"/>
  <c r="P749" i="2"/>
  <c r="AG750" i="2"/>
  <c r="AH751" i="2"/>
  <c r="AJ751" i="2" s="1"/>
  <c r="AH752" i="2"/>
  <c r="AJ752" i="2" s="1"/>
  <c r="AI751" i="2"/>
  <c r="AK751" i="2" s="1"/>
  <c r="P750" i="2"/>
  <c r="AG751" i="2"/>
  <c r="AG752" i="2"/>
  <c r="AG753" i="2"/>
  <c r="AH753" i="2"/>
  <c r="AJ753" i="2" s="1"/>
  <c r="AI752" i="2"/>
  <c r="AK752" i="2" s="1"/>
  <c r="AI753" i="2"/>
  <c r="AK753" i="2" s="1"/>
  <c r="P751" i="2"/>
  <c r="AI754" i="2"/>
  <c r="AK754" i="2" s="1"/>
  <c r="P752" i="2"/>
  <c r="AH754" i="2"/>
  <c r="AJ754" i="2" s="1"/>
  <c r="AG754" i="2"/>
  <c r="P753" i="2"/>
  <c r="AG755" i="2"/>
  <c r="P754" i="2"/>
  <c r="AH755" i="2"/>
  <c r="AJ755" i="2" s="1"/>
  <c r="AG756" i="2"/>
  <c r="AH756" i="2"/>
  <c r="AJ756" i="2" s="1"/>
  <c r="AI755" i="2"/>
  <c r="AK755" i="2" s="1"/>
  <c r="AH757" i="2"/>
  <c r="AJ757" i="2" s="1"/>
  <c r="AI756" i="2"/>
  <c r="AK756" i="2" s="1"/>
  <c r="AG757" i="2"/>
  <c r="P755" i="2"/>
  <c r="AI757" i="2"/>
  <c r="AK757" i="2" s="1"/>
  <c r="P756" i="2"/>
  <c r="AG758" i="2"/>
  <c r="AH758" i="2"/>
  <c r="AJ758" i="2" s="1"/>
  <c r="P757" i="2"/>
  <c r="AI758" i="2"/>
  <c r="AK758" i="2" s="1"/>
  <c r="AG759" i="2"/>
  <c r="AH760" i="2"/>
  <c r="AJ760" i="2" s="1"/>
  <c r="AG760" i="2"/>
  <c r="AI759" i="2"/>
  <c r="AK759" i="2" s="1"/>
  <c r="AH759" i="2"/>
  <c r="AJ759" i="2" s="1"/>
  <c r="AI760" i="2"/>
  <c r="AK760" i="2" s="1"/>
  <c r="P758" i="2"/>
  <c r="AG761" i="2"/>
  <c r="AI761" i="2"/>
  <c r="AK761" i="2" s="1"/>
  <c r="AH761" i="2"/>
  <c r="AJ761" i="2" s="1"/>
  <c r="P759" i="2"/>
  <c r="P760" i="2"/>
  <c r="AG762" i="2"/>
  <c r="P761" i="2"/>
  <c r="AH762" i="2"/>
  <c r="AJ762" i="2" s="1"/>
  <c r="AI762" i="2"/>
  <c r="AK762" i="2" s="1"/>
  <c r="AG763" i="2"/>
  <c r="AH764" i="2"/>
  <c r="AJ764" i="2" s="1"/>
  <c r="P762" i="2"/>
  <c r="AH763" i="2"/>
  <c r="AJ763" i="2" s="1"/>
  <c r="AI763" i="2"/>
  <c r="AK763" i="2" s="1"/>
  <c r="AI764" i="2"/>
  <c r="AK764" i="2" s="1"/>
  <c r="AH765" i="2"/>
  <c r="AJ765" i="2" s="1"/>
  <c r="P763" i="2"/>
  <c r="AG765" i="2"/>
  <c r="AI765" i="2"/>
  <c r="AK765" i="2" s="1"/>
  <c r="AG764" i="2"/>
  <c r="P764" i="2"/>
  <c r="AI766" i="2"/>
  <c r="AK766" i="2" s="1"/>
  <c r="AG766" i="2"/>
  <c r="AG767" i="2"/>
  <c r="AH766" i="2"/>
  <c r="AJ766" i="2" s="1"/>
  <c r="P765" i="2"/>
  <c r="AI767" i="2"/>
  <c r="AK767" i="2" s="1"/>
  <c r="AH767" i="2"/>
  <c r="AJ767" i="2" s="1"/>
  <c r="P766" i="2"/>
  <c r="AH768" i="2"/>
  <c r="AJ768" i="2" s="1"/>
  <c r="AG768" i="2"/>
  <c r="AI768" i="2"/>
  <c r="AK768" i="2" s="1"/>
  <c r="P767" i="2"/>
  <c r="P768" i="2"/>
  <c r="AI769" i="2"/>
  <c r="AK769" i="2" s="1"/>
  <c r="AG769" i="2"/>
  <c r="AH769" i="2"/>
  <c r="AJ769" i="2" s="1"/>
  <c r="AI770" i="2"/>
  <c r="AK770" i="2" s="1"/>
  <c r="AI771" i="2"/>
  <c r="AK771" i="2" s="1"/>
  <c r="AH771" i="2"/>
  <c r="AJ771" i="2" s="1"/>
  <c r="AH770" i="2"/>
  <c r="AJ770" i="2" s="1"/>
  <c r="P769" i="2"/>
  <c r="AG771" i="2"/>
  <c r="AG770" i="2"/>
  <c r="AH772" i="2"/>
  <c r="AJ772" i="2" s="1"/>
  <c r="AI772" i="2"/>
  <c r="AK772" i="2" s="1"/>
  <c r="AG772" i="2"/>
  <c r="P770" i="2"/>
  <c r="P771" i="2"/>
  <c r="P772" i="2"/>
  <c r="AG773" i="2"/>
  <c r="AH773" i="2"/>
  <c r="AJ773" i="2" s="1"/>
  <c r="AI773" i="2"/>
  <c r="AK773" i="2" s="1"/>
  <c r="AI774" i="2"/>
  <c r="AK774" i="2" s="1"/>
  <c r="AG774" i="2"/>
  <c r="AH774" i="2"/>
  <c r="AJ774" i="2" s="1"/>
  <c r="P773" i="2"/>
  <c r="AH775" i="2"/>
  <c r="AJ775" i="2" s="1"/>
  <c r="AG775" i="2"/>
  <c r="AI775" i="2"/>
  <c r="AK775" i="2" s="1"/>
  <c r="AH776" i="2"/>
  <c r="AJ776" i="2" s="1"/>
  <c r="P774" i="2"/>
  <c r="AG776" i="2"/>
  <c r="AI776" i="2"/>
  <c r="AK776" i="2" s="1"/>
  <c r="AH777" i="2"/>
  <c r="AJ777" i="2" s="1"/>
  <c r="AG777" i="2"/>
  <c r="P775" i="2"/>
  <c r="AI777" i="2"/>
  <c r="AK777" i="2" s="1"/>
  <c r="P776" i="2"/>
  <c r="AH778" i="2"/>
  <c r="AJ778" i="2" s="1"/>
  <c r="P777" i="2"/>
  <c r="AI778" i="2"/>
  <c r="AK778" i="2" s="1"/>
  <c r="AG778" i="2"/>
  <c r="AH779" i="2"/>
  <c r="AJ779" i="2" s="1"/>
  <c r="AI779" i="2"/>
  <c r="AK779" i="2" s="1"/>
  <c r="AG779" i="2"/>
  <c r="P778" i="2"/>
  <c r="AH780" i="2"/>
  <c r="AJ780" i="2" s="1"/>
  <c r="P779" i="2"/>
  <c r="AI780" i="2"/>
  <c r="AK780" i="2" s="1"/>
  <c r="AG780" i="2"/>
  <c r="AH781" i="2"/>
  <c r="AJ781" i="2" s="1"/>
  <c r="AG781" i="2"/>
  <c r="AI781" i="2"/>
  <c r="AK781" i="2" s="1"/>
  <c r="P780" i="2"/>
  <c r="AH782" i="2"/>
  <c r="AJ782" i="2" s="1"/>
  <c r="AI782" i="2"/>
  <c r="AK782" i="2" s="1"/>
  <c r="AG782" i="2"/>
  <c r="P781" i="2"/>
  <c r="AG783" i="2"/>
  <c r="AI784" i="2"/>
  <c r="AK784" i="2" s="1"/>
  <c r="P782" i="2"/>
  <c r="AG784" i="2"/>
  <c r="AI783" i="2"/>
  <c r="AK783" i="2" s="1"/>
  <c r="AH783" i="2"/>
  <c r="AJ783" i="2" s="1"/>
  <c r="P783" i="2"/>
  <c r="AH784" i="2"/>
  <c r="AJ784" i="2" s="1"/>
  <c r="AH785" i="2"/>
  <c r="AJ785" i="2" s="1"/>
  <c r="AG785" i="2"/>
  <c r="AI785" i="2"/>
  <c r="AK785" i="2" s="1"/>
  <c r="P784" i="2"/>
  <c r="AH786" i="2"/>
  <c r="AJ786" i="2" s="1"/>
  <c r="AG786" i="2"/>
  <c r="AG787" i="2"/>
  <c r="AG53" i="2" s="1"/>
  <c r="AI786" i="2"/>
  <c r="AK786" i="2" s="1"/>
  <c r="AI787" i="2"/>
  <c r="AK787" i="2" s="1"/>
  <c r="AK53" i="2" s="1"/>
  <c r="P785" i="2"/>
  <c r="AH787" i="2"/>
  <c r="AJ787" i="2" s="1"/>
  <c r="AJ53" i="2" s="1"/>
  <c r="P786" i="2"/>
  <c r="P787" i="2"/>
  <c r="N15" i="3"/>
  <c r="AQ56" i="4"/>
  <c r="J18" i="4" s="1"/>
  <c r="AQ59" i="4"/>
  <c r="M18" i="4" s="1"/>
  <c r="AQ57" i="4"/>
  <c r="K18" i="4" s="1"/>
  <c r="AQ58" i="4"/>
  <c r="L18" i="4" s="1"/>
  <c r="AR55" i="4"/>
  <c r="I18" i="4"/>
  <c r="AF783" i="2"/>
  <c r="AB782" i="2"/>
  <c r="N15" i="4"/>
  <c r="AF784" i="3"/>
  <c r="AB783" i="3"/>
  <c r="AJ53" i="3"/>
  <c r="P53" i="3"/>
  <c r="K12" i="3" s="1"/>
  <c r="AN58" i="2"/>
  <c r="AN59" i="2"/>
  <c r="AN57" i="2"/>
  <c r="AE788" i="2"/>
  <c r="AE53" i="2"/>
  <c r="AO60" i="3"/>
  <c r="N16" i="3" s="1"/>
  <c r="AO58" i="3"/>
  <c r="AO61" i="3"/>
  <c r="AO56" i="3"/>
  <c r="I16" i="3"/>
  <c r="AO59" i="3"/>
  <c r="AO57" i="3"/>
  <c r="AP55" i="3"/>
  <c r="AF782" i="4" l="1"/>
  <c r="AB781" i="4"/>
  <c r="AQ61" i="4"/>
  <c r="AQ60" i="4"/>
  <c r="AF783" i="3"/>
  <c r="AB782" i="3"/>
  <c r="AR56" i="4"/>
  <c r="J19" i="4" s="1"/>
  <c r="AR59" i="4"/>
  <c r="M19" i="4" s="1"/>
  <c r="AR57" i="4"/>
  <c r="K19" i="4" s="1"/>
  <c r="AS55" i="4"/>
  <c r="AR58" i="4"/>
  <c r="L19" i="4" s="1"/>
  <c r="I19" i="4"/>
  <c r="AP58" i="3"/>
  <c r="L17" i="3" s="1"/>
  <c r="AP61" i="3"/>
  <c r="AP56" i="3"/>
  <c r="J17" i="3" s="1"/>
  <c r="AP59" i="3"/>
  <c r="M17" i="3" s="1"/>
  <c r="I17" i="3"/>
  <c r="AP57" i="3"/>
  <c r="K17" i="3" s="1"/>
  <c r="AQ55" i="3"/>
  <c r="AP60" i="3"/>
  <c r="N17" i="3" s="1"/>
  <c r="P10" i="2"/>
  <c r="K16" i="3"/>
  <c r="K15" i="2"/>
  <c r="AF782" i="2"/>
  <c r="AB781" i="2"/>
  <c r="L15" i="2"/>
  <c r="AN61" i="2"/>
  <c r="P11" i="3"/>
  <c r="K8" i="3" s="1"/>
  <c r="P53" i="2"/>
  <c r="K12" i="2" s="1"/>
  <c r="P11" i="2" s="1"/>
  <c r="M16" i="3"/>
  <c r="AN60" i="2"/>
  <c r="M15" i="2"/>
  <c r="J16" i="3"/>
  <c r="L16" i="3"/>
  <c r="AO58" i="2"/>
  <c r="L16" i="2" s="1"/>
  <c r="AO56" i="2"/>
  <c r="I16" i="2"/>
  <c r="AO59" i="2"/>
  <c r="M16" i="2" s="1"/>
  <c r="AO57" i="2"/>
  <c r="K16" i="2" s="1"/>
  <c r="AP55" i="2"/>
  <c r="N18" i="4" l="1"/>
  <c r="AR61" i="4"/>
  <c r="AR60" i="4"/>
  <c r="N19" i="4" s="1"/>
  <c r="AF781" i="4"/>
  <c r="AB780" i="4"/>
  <c r="P6" i="3"/>
  <c r="AS59" i="4"/>
  <c r="M20" i="4" s="1"/>
  <c r="AS60" i="4"/>
  <c r="N20" i="4" s="1"/>
  <c r="AS61" i="4"/>
  <c r="AS58" i="4"/>
  <c r="L20" i="4" s="1"/>
  <c r="AT55" i="4"/>
  <c r="AS56" i="4"/>
  <c r="J20" i="4" s="1"/>
  <c r="I20" i="4"/>
  <c r="AS57" i="4"/>
  <c r="K20" i="4" s="1"/>
  <c r="J16" i="2"/>
  <c r="P16" i="2" s="1"/>
  <c r="AO61" i="2"/>
  <c r="N15" i="2"/>
  <c r="AO60" i="2"/>
  <c r="N16" i="2" s="1"/>
  <c r="AF781" i="2"/>
  <c r="AB780" i="2"/>
  <c r="K8" i="2"/>
  <c r="AP58" i="2"/>
  <c r="L17" i="2" s="1"/>
  <c r="AP56" i="2"/>
  <c r="J17" i="2" s="1"/>
  <c r="P17" i="2" s="1"/>
  <c r="AP57" i="2"/>
  <c r="K17" i="2" s="1"/>
  <c r="AP59" i="2"/>
  <c r="M17" i="2" s="1"/>
  <c r="I17" i="2"/>
  <c r="AQ55" i="2"/>
  <c r="AF782" i="3"/>
  <c r="AB781" i="3"/>
  <c r="AQ58" i="3"/>
  <c r="AQ61" i="3"/>
  <c r="AQ56" i="3"/>
  <c r="AQ59" i="3"/>
  <c r="M18" i="3" s="1"/>
  <c r="AQ57" i="3"/>
  <c r="AR55" i="3"/>
  <c r="AQ60" i="3"/>
  <c r="I18" i="3"/>
  <c r="AF780" i="4" l="1"/>
  <c r="AB779" i="4"/>
  <c r="K18" i="3"/>
  <c r="AP60" i="2"/>
  <c r="AT57" i="4"/>
  <c r="K21" i="4" s="1"/>
  <c r="AU55" i="4"/>
  <c r="AT60" i="4"/>
  <c r="AT58" i="4"/>
  <c r="AT61" i="4"/>
  <c r="AT56" i="4"/>
  <c r="J21" i="4" s="1"/>
  <c r="AT59" i="4"/>
  <c r="M21" i="4" s="1"/>
  <c r="I21" i="4"/>
  <c r="AF780" i="2"/>
  <c r="AB779" i="2"/>
  <c r="AR61" i="3"/>
  <c r="AR56" i="3"/>
  <c r="J19" i="3" s="1"/>
  <c r="AR59" i="3"/>
  <c r="M19" i="3" s="1"/>
  <c r="AR57" i="3"/>
  <c r="K19" i="3" s="1"/>
  <c r="AS55" i="3"/>
  <c r="AR60" i="3"/>
  <c r="N19" i="3" s="1"/>
  <c r="AR58" i="3"/>
  <c r="L19" i="3" s="1"/>
  <c r="I19" i="3"/>
  <c r="J18" i="3"/>
  <c r="AQ56" i="2"/>
  <c r="J18" i="2" s="1"/>
  <c r="P18" i="2" s="1"/>
  <c r="AQ59" i="2"/>
  <c r="M18" i="2" s="1"/>
  <c r="AQ57" i="2"/>
  <c r="K18" i="2" s="1"/>
  <c r="AR55" i="2"/>
  <c r="I18" i="2"/>
  <c r="AQ58" i="2"/>
  <c r="L18" i="2" s="1"/>
  <c r="L18" i="3"/>
  <c r="N18" i="3"/>
  <c r="AF781" i="3"/>
  <c r="AB780" i="3"/>
  <c r="AP61" i="2"/>
  <c r="L21" i="4" l="1"/>
  <c r="AV59" i="4"/>
  <c r="K9" i="4" s="1"/>
  <c r="K10" i="4" s="1"/>
  <c r="N21" i="4"/>
  <c r="AV60" i="4"/>
  <c r="P12" i="4" s="1"/>
  <c r="AV56" i="4"/>
  <c r="K5" i="4" s="1"/>
  <c r="P7" i="4" s="1"/>
  <c r="AF779" i="4"/>
  <c r="AB778" i="4"/>
  <c r="AF779" i="2"/>
  <c r="AB778" i="2"/>
  <c r="AU57" i="4"/>
  <c r="AU60" i="4"/>
  <c r="N22" i="4" s="1"/>
  <c r="I22" i="4"/>
  <c r="AU58" i="4"/>
  <c r="L22" i="4" s="1"/>
  <c r="K11" i="4" s="1"/>
  <c r="AU61" i="4"/>
  <c r="AU59" i="4"/>
  <c r="M22" i="4" s="1"/>
  <c r="AU56" i="4"/>
  <c r="J22" i="4" s="1"/>
  <c r="AR56" i="2"/>
  <c r="J19" i="2" s="1"/>
  <c r="P19" i="2" s="1"/>
  <c r="P6" i="2" s="1"/>
  <c r="AR59" i="2"/>
  <c r="M19" i="2" s="1"/>
  <c r="AR57" i="2"/>
  <c r="K19" i="2" s="1"/>
  <c r="AS55" i="2"/>
  <c r="AR58" i="2"/>
  <c r="L19" i="2" s="1"/>
  <c r="I19" i="2"/>
  <c r="AS56" i="3"/>
  <c r="I20" i="3"/>
  <c r="AS59" i="3"/>
  <c r="AS57" i="3"/>
  <c r="K20" i="3" s="1"/>
  <c r="AT55" i="3"/>
  <c r="AS60" i="3"/>
  <c r="N20" i="3" s="1"/>
  <c r="AS58" i="3"/>
  <c r="AS61" i="3"/>
  <c r="N17" i="2"/>
  <c r="AF780" i="3"/>
  <c r="AB779" i="3"/>
  <c r="AQ61" i="2"/>
  <c r="AQ60" i="2"/>
  <c r="N18" i="2" s="1"/>
  <c r="AV58" i="4" l="1"/>
  <c r="AV61" i="4" s="1"/>
  <c r="P5" i="4" s="1"/>
  <c r="K7" i="4" s="1"/>
  <c r="K22" i="4"/>
  <c r="AV57" i="4"/>
  <c r="K6" i="4" s="1"/>
  <c r="P8" i="4" s="1"/>
  <c r="AF778" i="4"/>
  <c r="AB777" i="4"/>
  <c r="M20" i="3"/>
  <c r="AS59" i="2"/>
  <c r="M20" i="2" s="1"/>
  <c r="I20" i="2"/>
  <c r="AS57" i="2"/>
  <c r="K20" i="2" s="1"/>
  <c r="AT55" i="2"/>
  <c r="AS60" i="2"/>
  <c r="N20" i="2" s="1"/>
  <c r="AS58" i="2"/>
  <c r="L20" i="2" s="1"/>
  <c r="AS61" i="2"/>
  <c r="AS56" i="2"/>
  <c r="J20" i="2" s="1"/>
  <c r="AF778" i="2"/>
  <c r="AB777" i="2"/>
  <c r="AF779" i="3"/>
  <c r="AB778" i="3"/>
  <c r="L20" i="3"/>
  <c r="AR61" i="2"/>
  <c r="J20" i="3"/>
  <c r="AT59" i="3"/>
  <c r="M21" i="3" s="1"/>
  <c r="I21" i="3"/>
  <c r="AT57" i="3"/>
  <c r="AU55" i="3"/>
  <c r="AT60" i="3"/>
  <c r="AT58" i="3"/>
  <c r="L21" i="3" s="1"/>
  <c r="AT61" i="3"/>
  <c r="AT56" i="3"/>
  <c r="J21" i="3" s="1"/>
  <c r="AR60" i="2"/>
  <c r="N19" i="2" s="1"/>
  <c r="AY57" i="4" l="1"/>
  <c r="AY58" i="4"/>
  <c r="P9" i="4" s="1"/>
  <c r="AY63" i="4"/>
  <c r="AY60" i="4"/>
  <c r="AY61" i="4"/>
  <c r="AY56" i="4"/>
  <c r="AY55" i="4"/>
  <c r="AY59" i="4"/>
  <c r="AF777" i="4"/>
  <c r="AB776" i="4"/>
  <c r="AF777" i="2"/>
  <c r="AB776" i="2"/>
  <c r="N21" i="3"/>
  <c r="AU57" i="3"/>
  <c r="K22" i="3" s="1"/>
  <c r="AU60" i="3"/>
  <c r="N22" i="3" s="1"/>
  <c r="I22" i="3"/>
  <c r="AU58" i="3"/>
  <c r="L22" i="3" s="1"/>
  <c r="K11" i="3" s="1"/>
  <c r="AU61" i="3"/>
  <c r="AU56" i="3"/>
  <c r="J22" i="3" s="1"/>
  <c r="AU59" i="3"/>
  <c r="AF778" i="3"/>
  <c r="AB777" i="3"/>
  <c r="I21" i="2"/>
  <c r="AT57" i="2"/>
  <c r="K21" i="2" s="1"/>
  <c r="AU55" i="2"/>
  <c r="AT60" i="2"/>
  <c r="N21" i="2" s="1"/>
  <c r="AT58" i="2"/>
  <c r="L21" i="2" s="1"/>
  <c r="AT61" i="2"/>
  <c r="AT56" i="2"/>
  <c r="J21" i="2" s="1"/>
  <c r="AT59" i="2"/>
  <c r="M21" i="2" s="1"/>
  <c r="K21" i="3"/>
  <c r="AV58" i="3"/>
  <c r="AF776" i="4" l="1"/>
  <c r="AB775" i="4"/>
  <c r="AF777" i="3"/>
  <c r="AB776" i="3"/>
  <c r="AV56" i="3"/>
  <c r="K5" i="3" s="1"/>
  <c r="P7" i="3" s="1"/>
  <c r="AV60" i="3"/>
  <c r="P12" i="3" s="1"/>
  <c r="AF776" i="2"/>
  <c r="AB775" i="2"/>
  <c r="M22" i="3"/>
  <c r="AV59" i="3"/>
  <c r="K9" i="3" s="1"/>
  <c r="K10" i="3" s="1"/>
  <c r="AU57" i="2"/>
  <c r="AU60" i="2"/>
  <c r="N22" i="2" s="1"/>
  <c r="I22" i="2"/>
  <c r="AU56" i="2"/>
  <c r="AU58" i="2"/>
  <c r="AU61" i="2"/>
  <c r="AU59" i="2"/>
  <c r="AV61" i="3"/>
  <c r="P5" i="3" s="1"/>
  <c r="AV57" i="3"/>
  <c r="K6" i="3" s="1"/>
  <c r="P8" i="3" s="1"/>
  <c r="AV60" i="2"/>
  <c r="P12" i="2" s="1"/>
  <c r="K7" i="3" l="1"/>
  <c r="AF775" i="4"/>
  <c r="AB774" i="4"/>
  <c r="M22" i="2"/>
  <c r="AV59" i="2"/>
  <c r="K9" i="2" s="1"/>
  <c r="K10" i="2" s="1"/>
  <c r="AY55" i="3"/>
  <c r="P9" i="3" s="1"/>
  <c r="AY56" i="3"/>
  <c r="AY59" i="3"/>
  <c r="AF775" i="2"/>
  <c r="AB774" i="2"/>
  <c r="L22" i="2"/>
  <c r="K11" i="2" s="1"/>
  <c r="AV58" i="2"/>
  <c r="AV61" i="2" s="1"/>
  <c r="P5" i="2" s="1"/>
  <c r="K7" i="2" s="1"/>
  <c r="J22" i="2"/>
  <c r="AV56" i="2"/>
  <c r="K5" i="2" s="1"/>
  <c r="P7" i="2" s="1"/>
  <c r="AF776" i="3"/>
  <c r="AB775" i="3"/>
  <c r="AY60" i="3"/>
  <c r="AY58" i="3"/>
  <c r="AY63" i="3"/>
  <c r="AY61" i="3"/>
  <c r="AY57" i="3"/>
  <c r="K22" i="2"/>
  <c r="AV57" i="2"/>
  <c r="K6" i="2" s="1"/>
  <c r="P8" i="2" s="1"/>
  <c r="AF774" i="4" l="1"/>
  <c r="AB773" i="4"/>
  <c r="AY58" i="2"/>
  <c r="P9" i="2" s="1"/>
  <c r="AY63" i="2"/>
  <c r="AY61" i="2"/>
  <c r="AY57" i="2"/>
  <c r="AY60" i="2"/>
  <c r="AF774" i="2"/>
  <c r="AB773" i="2"/>
  <c r="AF775" i="3"/>
  <c r="AB774" i="3"/>
  <c r="AY55" i="2"/>
  <c r="AY56" i="2"/>
  <c r="AY59" i="2"/>
  <c r="AF773" i="4" l="1"/>
  <c r="AB772" i="4"/>
  <c r="AF773" i="2"/>
  <c r="AB772" i="2"/>
  <c r="AF774" i="3"/>
  <c r="AB773" i="3"/>
  <c r="AF772" i="4" l="1"/>
  <c r="AB771" i="4"/>
  <c r="AF773" i="3"/>
  <c r="AB772" i="3"/>
  <c r="AF772" i="2"/>
  <c r="AB771" i="2"/>
  <c r="AF771" i="4" l="1"/>
  <c r="AB770" i="4"/>
  <c r="AF771" i="2"/>
  <c r="AB770" i="2"/>
  <c r="AF772" i="3"/>
  <c r="AB771" i="3"/>
  <c r="AF770" i="4" l="1"/>
  <c r="AB769" i="4"/>
  <c r="AF771" i="3"/>
  <c r="AB770" i="3"/>
  <c r="AF770" i="2"/>
  <c r="AB769" i="2"/>
  <c r="AF769" i="4" l="1"/>
  <c r="AB768" i="4"/>
  <c r="AF769" i="2"/>
  <c r="AB768" i="2"/>
  <c r="AF770" i="3"/>
  <c r="AB769" i="3"/>
  <c r="AF768" i="4" l="1"/>
  <c r="AB767" i="4"/>
  <c r="AF769" i="3"/>
  <c r="AB768" i="3"/>
  <c r="AF768" i="2"/>
  <c r="AB767" i="2"/>
  <c r="AF767" i="4" l="1"/>
  <c r="AB766" i="4"/>
  <c r="AF767" i="2"/>
  <c r="AB766" i="2"/>
  <c r="AF768" i="3"/>
  <c r="AB767" i="3"/>
  <c r="AF766" i="4" l="1"/>
  <c r="AB765" i="4"/>
  <c r="AF767" i="3"/>
  <c r="AB766" i="3"/>
  <c r="AF766" i="2"/>
  <c r="AB765" i="2"/>
  <c r="AF765" i="4" l="1"/>
  <c r="AB764" i="4"/>
  <c r="AF765" i="2"/>
  <c r="AB764" i="2"/>
  <c r="AF766" i="3"/>
  <c r="AB765" i="3"/>
  <c r="AF764" i="4" l="1"/>
  <c r="AB763" i="4"/>
  <c r="AF765" i="3"/>
  <c r="AB764" i="3"/>
  <c r="AF764" i="2"/>
  <c r="AB763" i="2"/>
  <c r="AF763" i="4" l="1"/>
  <c r="AB762" i="4"/>
  <c r="AF763" i="2"/>
  <c r="AB762" i="2"/>
  <c r="AF764" i="3"/>
  <c r="AB763" i="3"/>
  <c r="AF762" i="4" l="1"/>
  <c r="AB761" i="4"/>
  <c r="AF763" i="3"/>
  <c r="AB762" i="3"/>
  <c r="AF762" i="2"/>
  <c r="AB761" i="2"/>
  <c r="AF761" i="4" l="1"/>
  <c r="AB760" i="4"/>
  <c r="AF761" i="2"/>
  <c r="AB760" i="2"/>
  <c r="AF762" i="3"/>
  <c r="AB761" i="3"/>
  <c r="AF760" i="4" l="1"/>
  <c r="AB759" i="4"/>
  <c r="AF761" i="3"/>
  <c r="AB760" i="3"/>
  <c r="AF760" i="2"/>
  <c r="AB759" i="2"/>
  <c r="AF759" i="4" l="1"/>
  <c r="AB758" i="4"/>
  <c r="AF759" i="2"/>
  <c r="AB758" i="2"/>
  <c r="AF760" i="3"/>
  <c r="AB759" i="3"/>
  <c r="AF758" i="4" l="1"/>
  <c r="AB757" i="4"/>
  <c r="AF759" i="3"/>
  <c r="AB758" i="3"/>
  <c r="AF758" i="2"/>
  <c r="AB757" i="2"/>
  <c r="AF757" i="4" l="1"/>
  <c r="AB756" i="4"/>
  <c r="AF757" i="2"/>
  <c r="AB756" i="2"/>
  <c r="AF758" i="3"/>
  <c r="AB757" i="3"/>
  <c r="AF756" i="4" l="1"/>
  <c r="AB755" i="4"/>
  <c r="AF757" i="3"/>
  <c r="AB756" i="3"/>
  <c r="AF756" i="2"/>
  <c r="AB755" i="2"/>
  <c r="AF755" i="4" l="1"/>
  <c r="AB754" i="4"/>
  <c r="AF755" i="2"/>
  <c r="AB754" i="2"/>
  <c r="AF756" i="3"/>
  <c r="AB755" i="3"/>
  <c r="AF754" i="4" l="1"/>
  <c r="AB753" i="4"/>
  <c r="AF755" i="3"/>
  <c r="AB754" i="3"/>
  <c r="AF754" i="2"/>
  <c r="AB753" i="2"/>
  <c r="AF753" i="4" l="1"/>
  <c r="AB752" i="4"/>
  <c r="AF753" i="2"/>
  <c r="AB752" i="2"/>
  <c r="AF754" i="3"/>
  <c r="AB753" i="3"/>
  <c r="AF752" i="4" l="1"/>
  <c r="AB751" i="4"/>
  <c r="AF753" i="3"/>
  <c r="AB752" i="3"/>
  <c r="AF752" i="2"/>
  <c r="AB751" i="2"/>
  <c r="AF751" i="4" l="1"/>
  <c r="AB750" i="4"/>
  <c r="AF751" i="2"/>
  <c r="AB750" i="2"/>
  <c r="AF752" i="3"/>
  <c r="AB751" i="3"/>
  <c r="AF750" i="4" l="1"/>
  <c r="AB749" i="4"/>
  <c r="AF751" i="3"/>
  <c r="AB750" i="3"/>
  <c r="AF750" i="2"/>
  <c r="AB749" i="2"/>
  <c r="AF749" i="4" l="1"/>
  <c r="AB748" i="4"/>
  <c r="AF749" i="2"/>
  <c r="AB748" i="2"/>
  <c r="AF750" i="3"/>
  <c r="AB749" i="3"/>
  <c r="AF748" i="4" l="1"/>
  <c r="AB747" i="4"/>
  <c r="AF749" i="3"/>
  <c r="AB748" i="3"/>
  <c r="AF748" i="2"/>
  <c r="AB747" i="2"/>
  <c r="AF747" i="4" l="1"/>
  <c r="AB746" i="4"/>
  <c r="AF747" i="2"/>
  <c r="AB746" i="2"/>
  <c r="AF748" i="3"/>
  <c r="AB747" i="3"/>
  <c r="AF746" i="4" l="1"/>
  <c r="AB745" i="4"/>
  <c r="AF747" i="3"/>
  <c r="AB746" i="3"/>
  <c r="AF746" i="2"/>
  <c r="AB745" i="2"/>
  <c r="AF745" i="4" l="1"/>
  <c r="AB744" i="4"/>
  <c r="AF745" i="2"/>
  <c r="AB744" i="2"/>
  <c r="AF746" i="3"/>
  <c r="AB745" i="3"/>
  <c r="AF744" i="4" l="1"/>
  <c r="AB743" i="4"/>
  <c r="AF745" i="3"/>
  <c r="AB744" i="3"/>
  <c r="AF744" i="2"/>
  <c r="AB743" i="2"/>
  <c r="AF743" i="4" l="1"/>
  <c r="AB742" i="4"/>
  <c r="AF743" i="2"/>
  <c r="AB742" i="2"/>
  <c r="AF744" i="3"/>
  <c r="AB743" i="3"/>
  <c r="AF742" i="4" l="1"/>
  <c r="AB741" i="4"/>
  <c r="AF743" i="3"/>
  <c r="AB742" i="3"/>
  <c r="AF742" i="2"/>
  <c r="AB741" i="2"/>
  <c r="AF741" i="4" l="1"/>
  <c r="AB740" i="4"/>
  <c r="AF740" i="4" s="1"/>
  <c r="AF741" i="2"/>
  <c r="AB740" i="2"/>
  <c r="AF740" i="2" s="1"/>
  <c r="AF742" i="3"/>
  <c r="AB741" i="3"/>
  <c r="AF741" i="3" l="1"/>
  <c r="AB740" i="3"/>
  <c r="AF740" i="3" l="1"/>
  <c r="AB739" i="3"/>
  <c r="AF739" i="3" l="1"/>
  <c r="AB738" i="3"/>
  <c r="AF738" i="3" l="1"/>
  <c r="AB737" i="3"/>
  <c r="AF737" i="3" l="1"/>
  <c r="AB736" i="3"/>
  <c r="AF736" i="3" l="1"/>
  <c r="AB735" i="3"/>
  <c r="AF735" i="3" l="1"/>
  <c r="AB734" i="3"/>
  <c r="AF734" i="3" l="1"/>
  <c r="AB733" i="3"/>
  <c r="AF733" i="3" l="1"/>
  <c r="AB732" i="3"/>
  <c r="AF732" i="3" l="1"/>
  <c r="AB731" i="3"/>
  <c r="AF731" i="3" l="1"/>
  <c r="AB730" i="3"/>
  <c r="AF730" i="3" l="1"/>
  <c r="AB729" i="3"/>
  <c r="AF729" i="3" l="1"/>
  <c r="AB728" i="3"/>
  <c r="AF728" i="3" l="1"/>
  <c r="AB727" i="3"/>
  <c r="AF727" i="3" l="1"/>
  <c r="AB726" i="3"/>
  <c r="AF726" i="3" l="1"/>
  <c r="AB725" i="3"/>
  <c r="AF725" i="3" l="1"/>
  <c r="AB724" i="3"/>
  <c r="AF724" i="3" l="1"/>
  <c r="AB723" i="3"/>
  <c r="AF723" i="3" l="1"/>
  <c r="AB722" i="3"/>
  <c r="AF722" i="3" l="1"/>
  <c r="AB721" i="3"/>
  <c r="AF721" i="3" l="1"/>
  <c r="AB720" i="3"/>
  <c r="AF720" i="3" l="1"/>
  <c r="AB719" i="3"/>
  <c r="AF719" i="3" l="1"/>
  <c r="AB718" i="3"/>
  <c r="AF718" i="3" l="1"/>
  <c r="AB717" i="3"/>
  <c r="AF717" i="3" l="1"/>
  <c r="AB716" i="3"/>
  <c r="AF716" i="3" l="1"/>
  <c r="AB715" i="3"/>
  <c r="AF715" i="3" l="1"/>
  <c r="AB714" i="3"/>
  <c r="AF714" i="3" l="1"/>
  <c r="AB713" i="3"/>
  <c r="AF713" i="3" l="1"/>
  <c r="AB712" i="3"/>
  <c r="AF712" i="3" l="1"/>
  <c r="AB711" i="3"/>
  <c r="AF711" i="3" l="1"/>
  <c r="AB710" i="3"/>
  <c r="AF710" i="3" l="1"/>
  <c r="AB709" i="3"/>
  <c r="AF709" i="3" l="1"/>
  <c r="AB708" i="3"/>
  <c r="AF708" i="3" l="1"/>
  <c r="AB707" i="3"/>
  <c r="AF707" i="3" l="1"/>
  <c r="AB706" i="3"/>
  <c r="AF706" i="3" l="1"/>
  <c r="AB705" i="3"/>
  <c r="AF705" i="3" l="1"/>
  <c r="AB704" i="3"/>
  <c r="AF704" i="3" l="1"/>
  <c r="AB703" i="3"/>
  <c r="AF703" i="3" l="1"/>
  <c r="AB702" i="3"/>
  <c r="AF702" i="3" l="1"/>
  <c r="AB701" i="3"/>
  <c r="AF701" i="3" l="1"/>
  <c r="AB700" i="3"/>
  <c r="AF700" i="3" l="1"/>
  <c r="AB699" i="3"/>
  <c r="AF699" i="3" l="1"/>
  <c r="AB698" i="3"/>
  <c r="AF698" i="3" l="1"/>
  <c r="AB697" i="3"/>
  <c r="AF697" i="3" l="1"/>
  <c r="AB696" i="3"/>
  <c r="AF696" i="3" l="1"/>
  <c r="AB695" i="3"/>
  <c r="AF695" i="3" l="1"/>
  <c r="AB694" i="3"/>
  <c r="AF694" i="3" l="1"/>
  <c r="AB693" i="3"/>
  <c r="AF693" i="3" l="1"/>
  <c r="AB692" i="3"/>
  <c r="AF692" i="3" l="1"/>
  <c r="AB691" i="3"/>
  <c r="AF691" i="3" l="1"/>
  <c r="AB690" i="3"/>
  <c r="AF690" i="3" l="1"/>
  <c r="AB689" i="3"/>
  <c r="AF689" i="3" l="1"/>
  <c r="AB688" i="3"/>
  <c r="AF688" i="3" l="1"/>
  <c r="AB687" i="3"/>
  <c r="AF687" i="3" l="1"/>
  <c r="AB686" i="3"/>
  <c r="AF686" i="3" l="1"/>
  <c r="AB685" i="3"/>
  <c r="AF685" i="3" l="1"/>
  <c r="AB684" i="3"/>
  <c r="AF684" i="3" l="1"/>
  <c r="AB683" i="3"/>
  <c r="AF683" i="3" l="1"/>
  <c r="AB682" i="3"/>
  <c r="AF682" i="3" l="1"/>
  <c r="AB681" i="3"/>
  <c r="AF681" i="3" l="1"/>
  <c r="AB680" i="3"/>
  <c r="AF680" i="3" l="1"/>
  <c r="AB679" i="3"/>
  <c r="AF679" i="3" l="1"/>
  <c r="AB678" i="3"/>
  <c r="AF678" i="3" l="1"/>
  <c r="AB677" i="3"/>
  <c r="AF677" i="3" l="1"/>
  <c r="AB676" i="3"/>
  <c r="AF676" i="3" l="1"/>
  <c r="AB675" i="3"/>
  <c r="AF675" i="3" l="1"/>
  <c r="AB674" i="3"/>
  <c r="AF674" i="3" l="1"/>
  <c r="AB673" i="3"/>
  <c r="AF673" i="3" l="1"/>
  <c r="AB672" i="3"/>
  <c r="AF672" i="3" l="1"/>
  <c r="AB671" i="3"/>
  <c r="AF671" i="3" l="1"/>
  <c r="AB670" i="3"/>
  <c r="AF670" i="3" l="1"/>
  <c r="AB669" i="3"/>
  <c r="AF669" i="3" l="1"/>
  <c r="AB668" i="3"/>
  <c r="AF668" i="3" l="1"/>
  <c r="AB667" i="3"/>
  <c r="AF667" i="3" l="1"/>
  <c r="AB666" i="3"/>
  <c r="AF666" i="3" l="1"/>
  <c r="AB665" i="3"/>
  <c r="AF665" i="3" l="1"/>
  <c r="AB664" i="3"/>
  <c r="AF664" i="3" l="1"/>
  <c r="AB663" i="3"/>
  <c r="AF663" i="3" l="1"/>
  <c r="AB662" i="3"/>
  <c r="AF662" i="3" l="1"/>
  <c r="AB661" i="3"/>
  <c r="AF661" i="3" l="1"/>
  <c r="AB660" i="3"/>
  <c r="AF660" i="3" l="1"/>
  <c r="AB659" i="3"/>
  <c r="AF659" i="3" l="1"/>
  <c r="AB658" i="3"/>
  <c r="AF658" i="3" l="1"/>
  <c r="AB657" i="3"/>
  <c r="AF657" i="3" l="1"/>
  <c r="AB656" i="3"/>
  <c r="AF656" i="3" l="1"/>
  <c r="AB655" i="3"/>
  <c r="AF655" i="3" l="1"/>
  <c r="AB654" i="3"/>
  <c r="AF654" i="3" l="1"/>
  <c r="AB653" i="3"/>
  <c r="AF653" i="3" l="1"/>
  <c r="AB652" i="3"/>
  <c r="AF652" i="3" l="1"/>
  <c r="AB651" i="3"/>
  <c r="AF651" i="3" l="1"/>
  <c r="AB650" i="3"/>
  <c r="AF650" i="3" l="1"/>
  <c r="AB649" i="3"/>
  <c r="AF649" i="3" l="1"/>
  <c r="AB648" i="3"/>
  <c r="AF648" i="3" l="1"/>
  <c r="AB647" i="3"/>
  <c r="AF647" i="3" l="1"/>
  <c r="AB646" i="3"/>
  <c r="AF646" i="3" l="1"/>
  <c r="AB645" i="3"/>
  <c r="AF645" i="3" l="1"/>
  <c r="AB644" i="3"/>
  <c r="AF644" i="3" l="1"/>
  <c r="AB643" i="3"/>
  <c r="AF643" i="3" l="1"/>
  <c r="AB642" i="3"/>
  <c r="AF642" i="3" l="1"/>
  <c r="AB641" i="3"/>
  <c r="AF641" i="3" l="1"/>
  <c r="AB640" i="3"/>
  <c r="AF640" i="3" l="1"/>
  <c r="AB639" i="3"/>
  <c r="AF639" i="3" l="1"/>
  <c r="AB638" i="3"/>
  <c r="AF638" i="3" l="1"/>
  <c r="AB637" i="3"/>
  <c r="AF637" i="3" l="1"/>
  <c r="AB636" i="3"/>
  <c r="AF636" i="3" l="1"/>
  <c r="AB635" i="3"/>
  <c r="AF635" i="3" l="1"/>
  <c r="AB634" i="3"/>
  <c r="AF634" i="3" l="1"/>
  <c r="AB633" i="3"/>
  <c r="AF633" i="3" l="1"/>
  <c r="AB632" i="3"/>
  <c r="AF632" i="3" l="1"/>
  <c r="AB631" i="3"/>
  <c r="AF631" i="3" l="1"/>
  <c r="AB630" i="3"/>
  <c r="AF630" i="3" l="1"/>
  <c r="AB629" i="3"/>
  <c r="AF629" i="3" l="1"/>
  <c r="AB628" i="3"/>
  <c r="AF628" i="3" l="1"/>
  <c r="AB627" i="3"/>
  <c r="AF627" i="3" l="1"/>
  <c r="AB626" i="3"/>
  <c r="AF626" i="3" l="1"/>
  <c r="AB625" i="3"/>
  <c r="AF625" i="3" l="1"/>
  <c r="AB624" i="3"/>
  <c r="AF624" i="3" l="1"/>
  <c r="AB623" i="3"/>
  <c r="AF623" i="3" l="1"/>
  <c r="AB622" i="3"/>
  <c r="AF622" i="3" l="1"/>
  <c r="AB621" i="3"/>
  <c r="AF621" i="3" l="1"/>
  <c r="AB620" i="3"/>
  <c r="AF620" i="3" l="1"/>
  <c r="AB619" i="3"/>
  <c r="AF619" i="3" l="1"/>
  <c r="AB618" i="3"/>
  <c r="AF618" i="3" l="1"/>
  <c r="AB617" i="3"/>
  <c r="AF617" i="3" l="1"/>
  <c r="AB616" i="3"/>
  <c r="AF616" i="3" l="1"/>
  <c r="AB615" i="3"/>
  <c r="AF615" i="3" l="1"/>
  <c r="AB614" i="3"/>
  <c r="AF614" i="3" l="1"/>
  <c r="AB613" i="3"/>
  <c r="AF61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5" authorId="0" shapeId="0" xr:uid="{00000000-0006-0000-0100-000003000000}">
      <text>
        <r>
          <rPr>
            <sz val="12"/>
            <color rgb="FF000000"/>
            <rFont val="Arial"/>
            <family val="2"/>
          </rPr>
          <t>Valori da usare nel BAT-Tool per il calcolo delle emissioni in atmosfera</t>
        </r>
      </text>
    </comment>
    <comment ref="B14" authorId="0" shapeId="0" xr:uid="{00000000-0006-0000-0100-000001000000}">
      <text>
        <r>
          <rPr>
            <sz val="12"/>
            <color rgb="FF000000"/>
            <rFont val="Arial"/>
            <family val="2"/>
          </rPr>
          <t>Nel caso di accasamenti e svuotamenti durati più giorni, è possibile, per semplicità, inserire una data media tra l’inizio e la fine degli accasamento o degli svuotamenti</t>
        </r>
      </text>
    </comment>
    <comment ref="E14" authorId="0" shapeId="0" xr:uid="{00000000-0006-0000-0100-000002000000}">
      <text>
        <r>
          <rPr>
            <sz val="12"/>
            <color rgb="FF000000"/>
            <rFont val="Arial"/>
            <family val="2"/>
          </rPr>
          <t>Inserire la X se dopo l’uscita dei capi l’allevamento è rimasto vuoto</t>
        </r>
      </text>
    </comment>
  </commentList>
</comments>
</file>

<file path=xl/sharedStrings.xml><?xml version="1.0" encoding="utf-8"?>
<sst xmlns="http://schemas.openxmlformats.org/spreadsheetml/2006/main" count="371" uniqueCount="112">
  <si>
    <t>NUCLEO AIA della Città metropolitana di Torino</t>
  </si>
  <si>
    <t>Report ambientale degli allevamenti in AIA - foglio di calcolo della presenza in stalla degli animali</t>
  </si>
  <si>
    <t>Autorizzazione integrata ambientale – Monitoraggio del numero di capi presenti in allevamento</t>
  </si>
  <si>
    <t>Gestore</t>
  </si>
  <si>
    <t>Società agricola Mario Rossi &amp; C.</t>
  </si>
  <si>
    <t>DATI per il BAT-Tool</t>
  </si>
  <si>
    <t>ANNO</t>
  </si>
  <si>
    <t>Totale INGRESSI</t>
  </si>
  <si>
    <t>Capi accasati</t>
  </si>
  <si>
    <t>Struttura di stabulazione:</t>
  </si>
  <si>
    <t>Stalle A e B</t>
  </si>
  <si>
    <t>Totale USCITE</t>
  </si>
  <si>
    <t>Consumo mangime per capo/anno (kg)</t>
  </si>
  <si>
    <t>Tipo di capi</t>
  </si>
  <si>
    <t xml:space="preserve">Polli da carne </t>
  </si>
  <si>
    <t>N° di capi prodotti / anno</t>
  </si>
  <si>
    <t>Peso medio IN (kg)</t>
  </si>
  <si>
    <t>Tipo di ciclo</t>
  </si>
  <si>
    <t>Tutto pieno – tutto vuoto</t>
  </si>
  <si>
    <t>N° medio cicli/anno</t>
  </si>
  <si>
    <t>Peso medio OUT (kg)</t>
  </si>
  <si>
    <t>Capi in stalla a fine anno in corso</t>
  </si>
  <si>
    <t>Totali capi morti</t>
  </si>
  <si>
    <t>Peso medio per BAT-Tool</t>
  </si>
  <si>
    <t>Data fine ultimo ciclo anno prec.</t>
  </si>
  <si>
    <t>Mortalità media (capi giorno)</t>
  </si>
  <si>
    <t>Durata media ciclo (giorni)</t>
  </si>
  <si>
    <t>NOTE</t>
  </si>
  <si>
    <t>(specificare eventuali fermi produttivi o anomalie che hanno interessato il ciclo)</t>
  </si>
  <si>
    <t>Giorni di presenza animali</t>
  </si>
  <si>
    <t>Durata media vuoto (giorni)</t>
  </si>
  <si>
    <t>Giorni vuoto totale</t>
  </si>
  <si>
    <t>Mortalità media</t>
  </si>
  <si>
    <t>Data</t>
  </si>
  <si>
    <t>Ingresso</t>
  </si>
  <si>
    <t>Uscita</t>
  </si>
  <si>
    <t>Fine ciclo</t>
  </si>
  <si>
    <r>
      <rPr>
        <b/>
        <sz val="12"/>
        <color rgb="FF000000"/>
        <rFont val="Arial"/>
      </rPr>
      <t xml:space="preserve">PESO IN
</t>
    </r>
    <r>
      <rPr>
        <sz val="10"/>
        <color rgb="FF000000"/>
        <rFont val="F"/>
      </rPr>
      <t>(kg)</t>
    </r>
  </si>
  <si>
    <r>
      <rPr>
        <b/>
        <sz val="12"/>
        <color rgb="FF000000"/>
        <rFont val="Arial"/>
      </rPr>
      <t xml:space="preserve">PESO OUT
</t>
    </r>
    <r>
      <rPr>
        <sz val="10"/>
        <color rgb="FF000000"/>
        <rFont val="F"/>
      </rPr>
      <t>(kg)</t>
    </r>
  </si>
  <si>
    <t>Cicli</t>
  </si>
  <si>
    <t>Capi ingresso</t>
  </si>
  <si>
    <t>Capi uscita</t>
  </si>
  <si>
    <t>Giorni di presenza nell’anno</t>
  </si>
  <si>
    <t>Capi morti nel ciclo</t>
  </si>
  <si>
    <t>Mortalità media del ciclo</t>
  </si>
  <si>
    <r>
      <rPr>
        <b/>
        <sz val="10"/>
        <color rgb="FF000000"/>
        <rFont val="Arial"/>
      </rPr>
      <t xml:space="preserve">Mangime x ciclo </t>
    </r>
    <r>
      <rPr>
        <sz val="10"/>
        <color rgb="FF000000"/>
        <rFont val="F"/>
      </rPr>
      <t>(kg)</t>
    </r>
  </si>
  <si>
    <r>
      <rPr>
        <b/>
        <sz val="10"/>
        <color rgb="FF000000"/>
        <rFont val="Arial"/>
      </rPr>
      <t xml:space="preserve">Mangime capo/ciclo </t>
    </r>
    <r>
      <rPr>
        <sz val="10"/>
        <color rgb="FF000000"/>
        <rFont val="F"/>
      </rPr>
      <t>(kg)</t>
    </r>
  </si>
  <si>
    <t>x</t>
  </si>
  <si>
    <t>CALCOLI</t>
  </si>
  <si>
    <t xml:space="preserve">Inizio periodo di calcolo: </t>
  </si>
  <si>
    <t>INGRESSO</t>
  </si>
  <si>
    <t>USCITA</t>
  </si>
  <si>
    <t>Vuoto</t>
  </si>
  <si>
    <t>PESO IN</t>
  </si>
  <si>
    <t>PESO OUT</t>
  </si>
  <si>
    <t>Giorni inizio</t>
  </si>
  <si>
    <t>Giorni fine</t>
  </si>
  <si>
    <t>Data x grafico</t>
  </si>
  <si>
    <t>Ingressi</t>
  </si>
  <si>
    <t>Uscite</t>
  </si>
  <si>
    <t>Vuoti – inizio</t>
  </si>
  <si>
    <t>Vuoto – fase (1=vero)</t>
  </si>
  <si>
    <t>Vuoto -fase (periodo)</t>
  </si>
  <si>
    <t>Cicli – fase (1=vero)</t>
  </si>
  <si>
    <t>Cicli+vuoti - conteggio</t>
  </si>
  <si>
    <t>Cicli-conteggio</t>
  </si>
  <si>
    <t>Cicli+vuoto iniziati nel periodo – conteggio</t>
  </si>
  <si>
    <t>Cicli + vuoto iniziati e finiti in anno – conteggio</t>
  </si>
  <si>
    <t>Cicli nell’anno – conteggio</t>
  </si>
  <si>
    <t>Ciclo</t>
  </si>
  <si>
    <t>Capi inizio ciclo</t>
  </si>
  <si>
    <t>Capi in uscita</t>
  </si>
  <si>
    <t>Morti del ciclo</t>
  </si>
  <si>
    <t>Morti del ciclo-spray</t>
  </si>
  <si>
    <t>Giorni ciclo</t>
  </si>
  <si>
    <t>Giorni ciclo anno</t>
  </si>
  <si>
    <t>Presenza giornaliera x grafico</t>
  </si>
  <si>
    <t>Presenza giornaliera</t>
  </si>
  <si>
    <t>Peso IN</t>
  </si>
  <si>
    <t>Peso OUT</t>
  </si>
  <si>
    <t>Totale Peso IN</t>
  </si>
  <si>
    <t>Totale Peso OUT</t>
  </si>
  <si>
    <t>Totale</t>
  </si>
  <si>
    <t xml:space="preserve">Categoria animale </t>
  </si>
  <si>
    <t>Peso medio (kg)</t>
  </si>
  <si>
    <t>Note</t>
  </si>
  <si>
    <t>cicli</t>
  </si>
  <si>
    <t>Suini</t>
  </si>
  <si>
    <t xml:space="preserve">Media (fra peso iniziale e peso finale) </t>
  </si>
  <si>
    <t>capi in</t>
  </si>
  <si>
    <t>Scrofe</t>
  </si>
  <si>
    <t>capi out</t>
  </si>
  <si>
    <t xml:space="preserve">Galline ovaiole </t>
  </si>
  <si>
    <t xml:space="preserve">0.95 * peso finale </t>
  </si>
  <si>
    <t>giorni presenza</t>
  </si>
  <si>
    <t>0.42 * peso finale</t>
  </si>
  <si>
    <t>morti</t>
  </si>
  <si>
    <t xml:space="preserve">Pollastre </t>
  </si>
  <si>
    <t>mortalità media</t>
  </si>
  <si>
    <t xml:space="preserve">Tacchini maschi </t>
  </si>
  <si>
    <t xml:space="preserve">0.46 * peso finale </t>
  </si>
  <si>
    <t>media ponderata</t>
  </si>
  <si>
    <t xml:space="preserve">Tacchini femmine </t>
  </si>
  <si>
    <t xml:space="preserve">0.44 * peso finale </t>
  </si>
  <si>
    <t xml:space="preserve">Faraone </t>
  </si>
  <si>
    <t xml:space="preserve">Peso fisso = 0.8 kg (default del DM effluenti) </t>
  </si>
  <si>
    <t xml:space="preserve">Riproduttori ovaiole </t>
  </si>
  <si>
    <t>Riproduttori polli da carne</t>
  </si>
  <si>
    <t xml:space="preserve">Peso fisso = 3.7 kg </t>
  </si>
  <si>
    <t>Stalle 1 e 2</t>
  </si>
  <si>
    <t>Società agricola Mario Bianchi &amp; C.</t>
  </si>
  <si>
    <t xml:space="preserve">Il presente foglio di calcolo è stato sviluppato come supporto alla compilazione del report di monitoraggio ambientale richiesto nelle autorizzazioni integrate ambientali (AIA) degli allevamenti rilasciate dalla Città metropolitana di Torino. Lo strumento facilita l’organizzazione dei dati relativi alla presenza in stalla degli animali e consente di calcolare la consistenza media annua, necessaria per la compilazione del report e per il calcolo dei consumi specifici e delle emissioni in atmosfera.
Il foglio può essere utilizzato nelle casistiche più comuni di allevamenti da ingrasso di polli o suini con cicli “tutto pieno – tutto vuoto”. Per gli allevamenti avicoli da carne è possibile inserire uno o più sfoltimenti intermedi. Negli allevamenti con cicli suddivisi in più fasi (es. scrofaie o ingrassi con fase di magronaggio) possono essere inseriti i dati di ciascuna fase e calcolato un valore medio per fase.
Ai fini dell’inserimento dei dati, il periodo di riferimento va considerato a partire dalla conclusione dell’ultimo ciclo terminato nell’anno precedente fino al termine dell’anno oggetto di rendicontazione.
Ad esempio, per il report relativo al 2025 si deve includere anche il periodo di vuoto e di eventuale inizio ciclo successivi all’ultimo ciclo completato nel 2024.
La compilazione richiede:
- la data di conclusione dell’ultimo ciclo dell’anno precedente;
- il numero di capi presenti in stalla a fine anno, qualora l’ultimo ciclo non sia stato completato;
- i movimenti in ingresso e in uscita durante l’anno, desunti dal registro di stalla.
Per semplicità, non è richiesto l’inserimento dei decessi: essi sono stimati automaticamente in base a una percentuale media di mortalità, distribuita in modo uniforme lungo ciascun ciclo. I cicli iniziati nell’anno di riferimento ma conclusi nell’anno successivo (es. iniziati nel 2025 e terminati nel 2026), così come i periodi di vuoto successivi all’ultimo ciclo, non vengono inclusi nel calcolo e dovranno essere invece considerati nell’anno seguente.
Nel caso di allevamenti con più stalle di dimensioni diverse e accasamenti scaglionati, è possibile predisporre un foglio di calcolo per ciascuna stalla e calcolare la consistenza media di ognuna. La consistenza media complessiva dell’allevamento sarà data dalla media matematica delle consistenze delle singole stalle.
Nelle celle da P5 a P12 sono restituiti i dati necessari per il calcolo delle emissioni in atmosfera tramite il BAT-Tool, considerando i soli cicli iniziati e conclusi nell’anno di riferimento. La “consistenza media” ai fini del BAT-Tool corrisponde al numero medio di animali accasati. Per il peso dei capi, si fa riferimento alle indicazioni riportate nel manuale del BAT-Tool (pag. 14 e seguenti). Ad esempio, per i polli da carne il peso medio da inserire è pari a 0,42 × peso finale del pollo: tale valore è calcolato in automatico in base alla tipologia di capi selezionata.
Il consumo di mangime per capo, da inserire nel BAT-Tool per il bilancio dell’azoto e del fosforo escreto, si calcola dividendo il consumo totale annuo di mangime per il numero medio di capi accasati. È possibile inserire i dati di consumo di mangime dei singoli cicli, così da ottenere il consumo medio annuo da utilizzare nel BAT-Tool.
Sono disponibili due fogli:
- il primo con un esempio di compilazione;
- il secondo da utilizzare per l’inserimento dei dati.
Le celle da compilare sono evidenziate in verde, mentre quelle contenenti risultati di calcolo sono in grigio.
Si ricorda che le modalità di redazione e presentazione del report ambientale restano quelle definite nelle AIA e nelle linee guida disponibili sul sito della Città metropolitana di Torino:
http://www.cittametropolitana.torino.it/cms/ambiente/aia/modulistica-aia  
Si invita infine a verificare che i risultati ottenuti corrispondano alla situazione reale. In caso di differenze o anomalie, dovranno essere adottati metodi alternativi per valutare la consistenza di stalla. Lo strumento è destinato esclusivamente alla predisposizione dei report ambientali richiesti nelle AIA rilasciate dalla Città metropolitana di Torino.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</si>
</sst>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0.0%"/>
    <numFmt numFmtId="167" formatCode="ddd\ d\ mmm\ yy"/>
    <numFmt numFmtId="168" formatCode="0.0000"/>
  </numFmts>
  <fonts count="15">
    <font>
      <sz val="10"/>
      <color rgb="FF000000"/>
      <name val="Arial"/>
    </font>
    <font>
      <b/>
      <sz val="10"/>
      <color rgb="FF000000"/>
      <name val="Arial"/>
    </font>
    <font>
      <b/>
      <sz val="16"/>
      <color rgb="FF0070C0"/>
      <name val="Arial"/>
    </font>
    <font>
      <b/>
      <sz val="16"/>
      <color rgb="FF000000"/>
      <name val="Arial"/>
    </font>
    <font>
      <b/>
      <sz val="11"/>
      <color rgb="FF000000"/>
      <name val="Arial"/>
      <family val="2"/>
    </font>
    <font>
      <b/>
      <sz val="12"/>
      <color rgb="FF000000"/>
      <name val="Arial"/>
    </font>
    <font>
      <b/>
      <sz val="12"/>
      <name val="Arial"/>
      <family val="2"/>
    </font>
    <font>
      <b/>
      <sz val="12"/>
      <name val="Arial"/>
    </font>
    <font>
      <b/>
      <sz val="10"/>
      <name val="Arial"/>
    </font>
    <font>
      <b/>
      <sz val="10"/>
      <color rgb="FF000000"/>
      <name val="Arial"/>
      <family val="2"/>
    </font>
    <font>
      <b/>
      <sz val="12"/>
      <color rgb="FF000000"/>
      <name val="Arial"/>
      <family val="2"/>
    </font>
    <font>
      <sz val="10"/>
      <color rgb="FF000000"/>
      <name val="F"/>
    </font>
    <font>
      <sz val="12"/>
      <color rgb="FF000000"/>
      <name val="Arial"/>
    </font>
    <font>
      <sz val="12"/>
      <color rgb="FF000000"/>
      <name val="Arial"/>
      <family val="2"/>
    </font>
    <font>
      <sz val="11"/>
      <color rgb="FF000000"/>
      <name val="Arial"/>
      <family val="2"/>
    </font>
  </fonts>
  <fills count="11">
    <fill>
      <patternFill patternType="none"/>
    </fill>
    <fill>
      <patternFill patternType="gray125"/>
    </fill>
    <fill>
      <patternFill patternType="solid">
        <fgColor rgb="FFF6F9D4"/>
        <bgColor rgb="FFEEEEEE"/>
      </patternFill>
    </fill>
    <fill>
      <patternFill patternType="solid">
        <fgColor rgb="FFCCCCCC"/>
        <bgColor rgb="FFDDDDDD"/>
      </patternFill>
    </fill>
    <fill>
      <patternFill patternType="solid">
        <fgColor rgb="FFDDDDDD"/>
        <bgColor rgb="FFCCCCCC"/>
      </patternFill>
    </fill>
    <fill>
      <patternFill patternType="solid">
        <fgColor rgb="FF81D41A"/>
        <bgColor rgb="FF8EEB1B"/>
      </patternFill>
    </fill>
    <fill>
      <patternFill patternType="solid">
        <fgColor rgb="FF729FCF"/>
        <bgColor rgb="FF808080"/>
      </patternFill>
    </fill>
    <fill>
      <patternFill patternType="solid">
        <fgColor rgb="FFEEEEEE"/>
        <bgColor rgb="FFF6F9D4"/>
      </patternFill>
    </fill>
    <fill>
      <patternFill patternType="solid">
        <fgColor rgb="FFFFFFFF"/>
        <bgColor rgb="FFF6F9D4"/>
      </patternFill>
    </fill>
    <fill>
      <patternFill patternType="solid">
        <fgColor rgb="FF8EEB1B"/>
        <bgColor rgb="FF81D41A"/>
      </patternFill>
    </fill>
    <fill>
      <patternFill patternType="solid">
        <fgColor rgb="FFB2B2B2"/>
        <bgColor rgb="FFB3B3B3"/>
      </patternFill>
    </fill>
  </fills>
  <borders count="14">
    <border>
      <left/>
      <right/>
      <top/>
      <bottom/>
      <diagonal/>
    </border>
    <border>
      <left style="hair">
        <color auto="1"/>
      </left>
      <right style="hair">
        <color auto="1"/>
      </right>
      <top style="hair">
        <color auto="1"/>
      </top>
      <bottom/>
      <diagonal/>
    </border>
    <border>
      <left style="hair">
        <color auto="1"/>
      </left>
      <right style="hair">
        <color auto="1"/>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style="hair">
        <color rgb="FF666666"/>
      </right>
      <top style="hair">
        <color auto="1"/>
      </top>
      <bottom style="hair">
        <color auto="1"/>
      </bottom>
      <diagonal/>
    </border>
    <border>
      <left style="hair">
        <color rgb="FF666666"/>
      </left>
      <right style="hair">
        <color rgb="FF666666"/>
      </right>
      <top style="hair">
        <color auto="1"/>
      </top>
      <bottom style="hair">
        <color auto="1"/>
      </bottom>
      <diagonal/>
    </border>
    <border>
      <left/>
      <right style="hair">
        <color rgb="FF666666"/>
      </right>
      <top/>
      <bottom style="hair">
        <color rgb="FF666666"/>
      </bottom>
      <diagonal/>
    </border>
    <border>
      <left style="hair">
        <color rgb="FF666666"/>
      </left>
      <right style="hair">
        <color rgb="FF666666"/>
      </right>
      <top/>
      <bottom style="hair">
        <color rgb="FF666666"/>
      </bottom>
      <diagonal/>
    </border>
    <border>
      <left/>
      <right/>
      <top style="hair">
        <color auto="1"/>
      </top>
      <bottom/>
      <diagonal/>
    </border>
  </borders>
  <cellStyleXfs count="1">
    <xf numFmtId="0" fontId="0" fillId="0" borderId="0"/>
  </cellStyleXfs>
  <cellXfs count="135">
    <xf numFmtId="0" fontId="0" fillId="0" borderId="0" xfId="0"/>
    <xf numFmtId="0" fontId="0" fillId="0" borderId="0" xfId="0"/>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0" fillId="0" borderId="0" xfId="0" applyAlignment="1">
      <alignment vertical="center"/>
    </xf>
    <xf numFmtId="0" fontId="0" fillId="0" borderId="0" xfId="0" applyProtection="1"/>
    <xf numFmtId="1" fontId="0" fillId="0" borderId="0" xfId="0" applyNumberFormat="1" applyProtection="1"/>
    <xf numFmtId="0" fontId="0" fillId="0" borderId="0" xfId="0" applyProtection="1"/>
    <xf numFmtId="1" fontId="0" fillId="0" borderId="0" xfId="0" applyNumberFormat="1" applyProtection="1"/>
    <xf numFmtId="0" fontId="3" fillId="0" borderId="0" xfId="0" applyFont="1" applyAlignment="1" applyProtection="1">
      <alignment horizontal="center" vertical="center"/>
    </xf>
    <xf numFmtId="0" fontId="1" fillId="0" borderId="0" xfId="0" applyFont="1" applyAlignment="1" applyProtection="1">
      <alignment horizontal="center" vertical="center"/>
    </xf>
    <xf numFmtId="0" fontId="1" fillId="0" borderId="0" xfId="0" applyFont="1" applyAlignment="1" applyProtection="1">
      <alignment horizontal="center"/>
    </xf>
    <xf numFmtId="0" fontId="3" fillId="0" borderId="0" xfId="0" applyFont="1" applyAlignment="1" applyProtection="1">
      <alignment horizontal="center"/>
    </xf>
    <xf numFmtId="164" fontId="1" fillId="0" borderId="0" xfId="0" applyNumberFormat="1" applyFont="1" applyAlignment="1" applyProtection="1">
      <alignment horizontal="center"/>
    </xf>
    <xf numFmtId="0" fontId="0" fillId="0" borderId="0" xfId="0" applyAlignment="1" applyProtection="1">
      <alignment horizontal="center"/>
    </xf>
    <xf numFmtId="0" fontId="1" fillId="4" borderId="4" xfId="0" applyFont="1" applyFill="1" applyBorder="1" applyAlignment="1" applyProtection="1">
      <alignment horizontal="left" vertical="center" indent="1"/>
    </xf>
    <xf numFmtId="0" fontId="1" fillId="0" borderId="0" xfId="0" applyFont="1" applyProtection="1"/>
    <xf numFmtId="164" fontId="1" fillId="0" borderId="0" xfId="0" applyNumberFormat="1" applyFont="1" applyProtection="1"/>
    <xf numFmtId="0" fontId="1" fillId="0" borderId="0" xfId="0" applyFont="1" applyAlignment="1" applyProtection="1">
      <alignment horizontal="left"/>
    </xf>
    <xf numFmtId="1" fontId="1" fillId="7" borderId="4" xfId="0" applyNumberFormat="1" applyFont="1" applyFill="1" applyBorder="1" applyProtection="1"/>
    <xf numFmtId="1" fontId="6" fillId="7" borderId="4" xfId="0" applyNumberFormat="1" applyFont="1" applyFill="1" applyBorder="1" applyProtection="1"/>
    <xf numFmtId="2" fontId="6" fillId="7" borderId="4" xfId="0" applyNumberFormat="1" applyFont="1" applyFill="1" applyBorder="1" applyProtection="1"/>
    <xf numFmtId="0" fontId="8" fillId="4" borderId="6" xfId="0" applyFont="1" applyFill="1" applyBorder="1" applyAlignment="1" applyProtection="1">
      <alignment horizontal="left" vertical="center"/>
    </xf>
    <xf numFmtId="0" fontId="8" fillId="4" borderId="7" xfId="0" applyFont="1" applyFill="1" applyBorder="1" applyAlignment="1" applyProtection="1">
      <alignment horizontal="left" vertical="center"/>
    </xf>
    <xf numFmtId="1" fontId="8" fillId="7" borderId="4" xfId="0" applyNumberFormat="1" applyFont="1" applyFill="1" applyBorder="1" applyAlignment="1" applyProtection="1">
      <alignment horizontal="right"/>
    </xf>
    <xf numFmtId="2" fontId="9" fillId="7" borderId="4" xfId="0" applyNumberFormat="1" applyFont="1" applyFill="1" applyBorder="1" applyAlignment="1" applyProtection="1">
      <alignment horizontal="right"/>
    </xf>
    <xf numFmtId="165" fontId="8" fillId="7" borderId="4" xfId="0" applyNumberFormat="1" applyFont="1" applyFill="1" applyBorder="1" applyAlignment="1" applyProtection="1">
      <alignment horizontal="right"/>
    </xf>
    <xf numFmtId="0" fontId="1" fillId="0" borderId="0" xfId="0" applyFont="1" applyProtection="1"/>
    <xf numFmtId="10" fontId="0" fillId="0" borderId="0" xfId="0" applyNumberFormat="1" applyProtection="1"/>
    <xf numFmtId="2" fontId="6" fillId="7" borderId="4" xfId="0" applyNumberFormat="1" applyFont="1" applyFill="1" applyBorder="1" applyAlignment="1" applyProtection="1">
      <alignment horizontal="right"/>
    </xf>
    <xf numFmtId="1" fontId="8" fillId="7" borderId="4" xfId="0" applyNumberFormat="1" applyFont="1" applyFill="1" applyBorder="1" applyProtection="1"/>
    <xf numFmtId="0" fontId="7" fillId="4" borderId="6" xfId="0" applyFont="1" applyFill="1" applyBorder="1" applyAlignment="1" applyProtection="1">
      <alignment horizontal="left" vertical="center" indent="2"/>
    </xf>
    <xf numFmtId="0" fontId="7" fillId="4" borderId="8" xfId="0" applyFont="1" applyFill="1" applyBorder="1" applyAlignment="1" applyProtection="1">
      <alignment horizontal="left" vertical="center" indent="2"/>
    </xf>
    <xf numFmtId="0" fontId="7" fillId="4" borderId="7" xfId="0" applyFont="1" applyFill="1" applyBorder="1" applyAlignment="1" applyProtection="1">
      <alignment horizontal="left" vertical="center" indent="2"/>
    </xf>
    <xf numFmtId="1" fontId="7" fillId="7" borderId="4" xfId="0" applyNumberFormat="1" applyFont="1" applyFill="1" applyBorder="1" applyAlignment="1" applyProtection="1">
      <alignment horizontal="right"/>
    </xf>
    <xf numFmtId="166" fontId="6" fillId="7" borderId="4" xfId="0" applyNumberFormat="1" applyFont="1" applyFill="1" applyBorder="1" applyProtection="1"/>
    <xf numFmtId="0" fontId="5" fillId="8" borderId="0" xfId="0" applyFont="1" applyFill="1" applyAlignment="1" applyProtection="1">
      <alignment horizontal="left" vertical="center"/>
    </xf>
    <xf numFmtId="0" fontId="5" fillId="8" borderId="0" xfId="0" applyFont="1" applyFill="1" applyAlignment="1" applyProtection="1">
      <alignment horizontal="left"/>
    </xf>
    <xf numFmtId="1" fontId="5" fillId="8" borderId="0" xfId="0" applyNumberFormat="1" applyFont="1" applyFill="1" applyProtection="1"/>
    <xf numFmtId="0" fontId="0" fillId="3" borderId="6" xfId="0" applyFill="1" applyBorder="1" applyProtection="1"/>
    <xf numFmtId="167" fontId="5" fillId="3" borderId="9" xfId="0" applyNumberFormat="1" applyFont="1" applyFill="1" applyBorder="1" applyAlignment="1" applyProtection="1">
      <alignment horizontal="center"/>
    </xf>
    <xf numFmtId="49" fontId="5" fillId="3" borderId="10" xfId="0" applyNumberFormat="1" applyFont="1" applyFill="1" applyBorder="1" applyAlignment="1" applyProtection="1">
      <alignment horizontal="center"/>
    </xf>
    <xf numFmtId="49" fontId="5" fillId="3" borderId="7" xfId="0" applyNumberFormat="1" applyFont="1" applyFill="1" applyBorder="1" applyAlignment="1" applyProtection="1">
      <alignment horizontal="center"/>
    </xf>
    <xf numFmtId="49" fontId="5" fillId="3" borderId="7" xfId="0" applyNumberFormat="1" applyFont="1" applyFill="1" applyBorder="1" applyAlignment="1" applyProtection="1">
      <alignment horizontal="center" wrapText="1"/>
    </xf>
    <xf numFmtId="49" fontId="5" fillId="0" borderId="0" xfId="0" applyNumberFormat="1" applyFont="1" applyAlignment="1" applyProtection="1">
      <alignment horizontal="center"/>
    </xf>
    <xf numFmtId="0" fontId="1" fillId="3" borderId="4" xfId="0" applyFont="1" applyFill="1" applyBorder="1" applyAlignment="1" applyProtection="1">
      <alignment horizontal="center" wrapText="1"/>
    </xf>
    <xf numFmtId="49" fontId="1" fillId="3" borderId="4" xfId="0" applyNumberFormat="1" applyFont="1" applyFill="1" applyBorder="1" applyAlignment="1" applyProtection="1">
      <alignment horizontal="center" wrapText="1"/>
    </xf>
    <xf numFmtId="0" fontId="0" fillId="7" borderId="4" xfId="0" applyFill="1" applyBorder="1" applyProtection="1"/>
    <xf numFmtId="14" fontId="12" fillId="9" borderId="11" xfId="0" applyNumberFormat="1" applyFont="1" applyFill="1" applyBorder="1" applyAlignment="1" applyProtection="1">
      <alignment horizontal="center"/>
      <protection locked="0"/>
    </xf>
    <xf numFmtId="0" fontId="12" fillId="9" borderId="12" xfId="0" applyFont="1" applyFill="1" applyBorder="1" applyAlignment="1" applyProtection="1">
      <alignment horizontal="center"/>
      <protection locked="0"/>
    </xf>
    <xf numFmtId="0" fontId="12" fillId="9" borderId="11" xfId="0" applyFont="1" applyFill="1" applyBorder="1" applyAlignment="1" applyProtection="1">
      <alignment horizontal="center"/>
      <protection locked="0"/>
    </xf>
    <xf numFmtId="2" fontId="12" fillId="9" borderId="11" xfId="0" applyNumberFormat="1" applyFont="1" applyFill="1" applyBorder="1" applyAlignment="1" applyProtection="1">
      <alignment horizontal="center"/>
      <protection locked="0"/>
    </xf>
    <xf numFmtId="165" fontId="12" fillId="9" borderId="11" xfId="0" applyNumberFormat="1" applyFont="1" applyFill="1" applyBorder="1" applyAlignment="1" applyProtection="1">
      <alignment horizontal="center"/>
      <protection locked="0"/>
    </xf>
    <xf numFmtId="0" fontId="12" fillId="0" borderId="0" xfId="0" applyFont="1" applyAlignment="1" applyProtection="1">
      <alignment horizontal="center"/>
    </xf>
    <xf numFmtId="0" fontId="1" fillId="7" borderId="4" xfId="0" applyFont="1" applyFill="1" applyBorder="1" applyAlignment="1" applyProtection="1">
      <alignment horizontal="center"/>
    </xf>
    <xf numFmtId="166" fontId="1" fillId="7" borderId="4" xfId="0" applyNumberFormat="1" applyFont="1" applyFill="1" applyBorder="1" applyAlignment="1" applyProtection="1">
      <alignment horizontal="center"/>
    </xf>
    <xf numFmtId="0" fontId="0" fillId="5" borderId="4" xfId="0" applyFill="1" applyBorder="1" applyProtection="1">
      <protection locked="0"/>
    </xf>
    <xf numFmtId="165" fontId="1" fillId="7" borderId="4" xfId="0" applyNumberFormat="1" applyFont="1" applyFill="1" applyBorder="1" applyAlignment="1" applyProtection="1">
      <alignment horizontal="center"/>
    </xf>
    <xf numFmtId="0" fontId="8" fillId="0" borderId="0" xfId="0" applyFont="1" applyBorder="1" applyAlignment="1" applyProtection="1">
      <alignment horizontal="left" vertical="center"/>
    </xf>
    <xf numFmtId="0" fontId="12" fillId="0" borderId="0" xfId="0" applyFont="1" applyAlignment="1" applyProtection="1">
      <alignment horizontal="right"/>
    </xf>
    <xf numFmtId="0" fontId="12" fillId="0" borderId="0" xfId="0" applyFont="1" applyAlignment="1" applyProtection="1"/>
    <xf numFmtId="167" fontId="12" fillId="0" borderId="0" xfId="0" applyNumberFormat="1" applyFont="1" applyAlignment="1" applyProtection="1"/>
    <xf numFmtId="49" fontId="12" fillId="0" borderId="0" xfId="0" applyNumberFormat="1" applyFont="1" applyAlignment="1" applyProtection="1"/>
    <xf numFmtId="14" fontId="0" fillId="0" borderId="0" xfId="0" applyNumberFormat="1" applyProtection="1"/>
    <xf numFmtId="0" fontId="0" fillId="0" borderId="13" xfId="0" applyBorder="1" applyProtection="1"/>
    <xf numFmtId="167" fontId="5" fillId="0" borderId="13" xfId="0" applyNumberFormat="1" applyFont="1" applyBorder="1" applyAlignment="1" applyProtection="1"/>
    <xf numFmtId="49" fontId="12" fillId="0" borderId="13" xfId="0" applyNumberFormat="1" applyFont="1" applyBorder="1" applyAlignment="1" applyProtection="1"/>
    <xf numFmtId="0" fontId="12" fillId="0" borderId="13" xfId="0" applyFont="1" applyBorder="1" applyAlignment="1" applyProtection="1"/>
    <xf numFmtId="0" fontId="0" fillId="0" borderId="13" xfId="0" applyBorder="1" applyProtection="1"/>
    <xf numFmtId="0" fontId="12" fillId="0" borderId="13" xfId="0" applyFont="1" applyBorder="1" applyAlignment="1" applyProtection="1">
      <alignment horizontal="right"/>
    </xf>
    <xf numFmtId="1" fontId="0" fillId="0" borderId="13" xfId="0" applyNumberFormat="1" applyBorder="1" applyProtection="1"/>
    <xf numFmtId="0" fontId="1" fillId="7" borderId="4" xfId="0" applyFont="1" applyFill="1" applyBorder="1" applyProtection="1"/>
    <xf numFmtId="0" fontId="1" fillId="10" borderId="4" xfId="0" applyFont="1" applyFill="1" applyBorder="1"/>
    <xf numFmtId="14" fontId="0" fillId="7" borderId="4" xfId="0" applyNumberFormat="1" applyFill="1" applyBorder="1" applyAlignment="1" applyProtection="1">
      <alignment horizontal="center" vertical="center"/>
      <protection locked="0"/>
    </xf>
    <xf numFmtId="1" fontId="1" fillId="0" borderId="0" xfId="0" applyNumberFormat="1" applyFont="1" applyProtection="1"/>
    <xf numFmtId="0" fontId="0" fillId="0" borderId="0" xfId="0" applyAlignment="1" applyProtection="1"/>
    <xf numFmtId="167" fontId="1" fillId="10" borderId="4" xfId="0" applyNumberFormat="1" applyFont="1" applyFill="1" applyBorder="1" applyAlignment="1" applyProtection="1">
      <alignment horizontal="center" wrapText="1"/>
    </xf>
    <xf numFmtId="49" fontId="1" fillId="10" borderId="4" xfId="0" applyNumberFormat="1" applyFont="1" applyFill="1" applyBorder="1" applyAlignment="1" applyProtection="1">
      <alignment horizontal="center" wrapText="1"/>
    </xf>
    <xf numFmtId="49" fontId="1" fillId="10" borderId="7" xfId="0" applyNumberFormat="1" applyFont="1" applyFill="1" applyBorder="1" applyAlignment="1" applyProtection="1">
      <alignment horizontal="center" wrapText="1"/>
    </xf>
    <xf numFmtId="166" fontId="1" fillId="3" borderId="4" xfId="0" applyNumberFormat="1" applyFont="1" applyFill="1" applyBorder="1" applyAlignment="1" applyProtection="1">
      <alignment horizontal="center" wrapText="1"/>
    </xf>
    <xf numFmtId="0" fontId="1" fillId="7" borderId="3" xfId="0" applyFont="1" applyFill="1" applyBorder="1" applyAlignment="1">
      <alignment horizontal="center"/>
    </xf>
    <xf numFmtId="0" fontId="9" fillId="7" borderId="3" xfId="0" applyFont="1" applyFill="1" applyBorder="1" applyAlignment="1">
      <alignment horizontal="center" wrapText="1"/>
    </xf>
    <xf numFmtId="0" fontId="9" fillId="7" borderId="3" xfId="0" applyFont="1" applyFill="1" applyBorder="1" applyAlignment="1">
      <alignment horizontal="center"/>
    </xf>
    <xf numFmtId="167" fontId="0" fillId="7" borderId="4" xfId="0" applyNumberFormat="1" applyFill="1" applyBorder="1" applyAlignment="1" applyProtection="1">
      <alignment horizontal="center"/>
    </xf>
    <xf numFmtId="0" fontId="0" fillId="7" borderId="4" xfId="0" applyFill="1" applyBorder="1" applyAlignment="1" applyProtection="1">
      <alignment horizontal="center"/>
    </xf>
    <xf numFmtId="0" fontId="0" fillId="10" borderId="4" xfId="0" applyFill="1" applyBorder="1" applyProtection="1"/>
    <xf numFmtId="14" fontId="0" fillId="10" borderId="4" xfId="0" applyNumberFormat="1" applyFill="1" applyBorder="1" applyProtection="1"/>
    <xf numFmtId="1" fontId="0" fillId="10" borderId="4" xfId="0" applyNumberFormat="1" applyFill="1" applyBorder="1" applyProtection="1"/>
    <xf numFmtId="1" fontId="0" fillId="10" borderId="4" xfId="0" applyNumberFormat="1" applyFill="1" applyBorder="1" applyAlignment="1" applyProtection="1">
      <alignment horizontal="center"/>
    </xf>
    <xf numFmtId="1" fontId="0" fillId="10" borderId="4" xfId="0" applyNumberFormat="1" applyFill="1" applyBorder="1" applyAlignment="1" applyProtection="1">
      <alignment horizontal="right"/>
    </xf>
    <xf numFmtId="0" fontId="0" fillId="10" borderId="4" xfId="0" applyFill="1" applyBorder="1" applyAlignment="1" applyProtection="1">
      <alignment horizontal="center"/>
    </xf>
    <xf numFmtId="0" fontId="1" fillId="0" borderId="4" xfId="0" applyFont="1" applyBorder="1" applyAlignment="1" applyProtection="1">
      <alignment horizontal="center"/>
    </xf>
    <xf numFmtId="0" fontId="0" fillId="7" borderId="3" xfId="0" applyFont="1" applyFill="1" applyBorder="1" applyAlignment="1">
      <alignment horizontal="left"/>
    </xf>
    <xf numFmtId="165" fontId="0" fillId="7" borderId="3" xfId="0" applyNumberFormat="1" applyFill="1" applyBorder="1"/>
    <xf numFmtId="0" fontId="0" fillId="0" borderId="3" xfId="0" applyFont="1" applyBorder="1" applyAlignment="1">
      <alignment horizontal="justify"/>
    </xf>
    <xf numFmtId="167" fontId="12" fillId="7" borderId="4" xfId="0" applyNumberFormat="1" applyFont="1" applyFill="1" applyBorder="1" applyAlignment="1" applyProtection="1">
      <alignment horizontal="center"/>
    </xf>
    <xf numFmtId="0" fontId="12" fillId="7" borderId="4" xfId="0" applyFont="1" applyFill="1" applyBorder="1" applyAlignment="1" applyProtection="1">
      <alignment horizontal="center"/>
    </xf>
    <xf numFmtId="0" fontId="0" fillId="0" borderId="4" xfId="0" applyBorder="1" applyProtection="1"/>
    <xf numFmtId="14" fontId="0" fillId="0" borderId="4" xfId="0" applyNumberFormat="1" applyBorder="1" applyProtection="1"/>
    <xf numFmtId="1" fontId="0" fillId="0" borderId="4" xfId="0" applyNumberFormat="1" applyBorder="1" applyProtection="1"/>
    <xf numFmtId="1" fontId="0" fillId="0" borderId="4" xfId="0" applyNumberFormat="1" applyBorder="1" applyProtection="1"/>
    <xf numFmtId="1" fontId="0" fillId="7" borderId="4" xfId="0" applyNumberFormat="1" applyFill="1" applyBorder="1" applyProtection="1"/>
    <xf numFmtId="1" fontId="0" fillId="7" borderId="4" xfId="0" applyNumberFormat="1" applyFill="1" applyBorder="1" applyAlignment="1" applyProtection="1">
      <alignment horizontal="center"/>
    </xf>
    <xf numFmtId="168" fontId="0" fillId="0" borderId="4" xfId="0" applyNumberFormat="1" applyBorder="1" applyProtection="1"/>
    <xf numFmtId="164" fontId="0" fillId="0" borderId="4" xfId="0" applyNumberFormat="1" applyBorder="1" applyProtection="1"/>
    <xf numFmtId="0" fontId="0" fillId="7" borderId="3" xfId="0" applyFont="1" applyFill="1" applyBorder="1" applyAlignment="1">
      <alignment horizontal="justify"/>
    </xf>
    <xf numFmtId="2" fontId="1" fillId="7" borderId="4" xfId="0" applyNumberFormat="1" applyFont="1" applyFill="1" applyBorder="1" applyAlignment="1" applyProtection="1">
      <alignment horizontal="center"/>
    </xf>
    <xf numFmtId="2" fontId="1" fillId="0" borderId="4" xfId="0" applyNumberFormat="1" applyFont="1" applyBorder="1" applyAlignment="1" applyProtection="1">
      <alignment horizontal="center"/>
    </xf>
    <xf numFmtId="165" fontId="1" fillId="0" borderId="4" xfId="0" applyNumberFormat="1" applyFont="1" applyBorder="1" applyAlignment="1" applyProtection="1">
      <alignment horizontal="center"/>
    </xf>
    <xf numFmtId="167" fontId="12" fillId="0" borderId="0" xfId="0" applyNumberFormat="1" applyFont="1" applyAlignment="1" applyProtection="1">
      <alignment horizontal="center"/>
    </xf>
    <xf numFmtId="168" fontId="0" fillId="10" borderId="4" xfId="0" applyNumberFormat="1" applyFill="1" applyBorder="1" applyProtection="1"/>
    <xf numFmtId="164" fontId="0" fillId="10" borderId="4" xfId="0" applyNumberFormat="1" applyFill="1" applyBorder="1" applyProtection="1"/>
    <xf numFmtId="14" fontId="0" fillId="0" borderId="0" xfId="0" applyNumberFormat="1"/>
    <xf numFmtId="0" fontId="14" fillId="0" borderId="0" xfId="0" applyFont="1" applyFill="1" applyAlignment="1">
      <alignment wrapText="1"/>
    </xf>
    <xf numFmtId="0" fontId="7" fillId="4" borderId="4" xfId="0" applyFont="1" applyFill="1" applyBorder="1" applyAlignment="1" applyProtection="1">
      <alignment horizontal="left" vertical="center" indent="2"/>
    </xf>
    <xf numFmtId="0" fontId="1" fillId="4" borderId="4" xfId="0" applyFont="1" applyFill="1" applyBorder="1" applyAlignment="1" applyProtection="1">
      <alignment horizontal="left" vertical="center"/>
    </xf>
    <xf numFmtId="0" fontId="10" fillId="4" borderId="4" xfId="0" applyFont="1" applyFill="1" applyBorder="1" applyAlignment="1" applyProtection="1">
      <alignment horizontal="left" vertical="center" indent="2"/>
    </xf>
    <xf numFmtId="0" fontId="1" fillId="10" borderId="4" xfId="0" applyFont="1" applyFill="1" applyBorder="1"/>
    <xf numFmtId="14" fontId="0" fillId="5" borderId="4" xfId="0" applyNumberFormat="1" applyFont="1" applyFill="1" applyBorder="1" applyAlignment="1">
      <alignment horizontal="center"/>
    </xf>
    <xf numFmtId="0" fontId="1" fillId="5" borderId="4" xfId="0" applyFont="1" applyFill="1" applyBorder="1" applyAlignment="1" applyProtection="1">
      <alignment horizontal="justify" vertical="center" wrapText="1"/>
    </xf>
    <xf numFmtId="0" fontId="0" fillId="5" borderId="4" xfId="0" applyFont="1" applyFill="1" applyBorder="1" applyAlignment="1">
      <alignment horizontal="center"/>
    </xf>
    <xf numFmtId="0" fontId="9" fillId="4" borderId="4" xfId="0" applyFont="1" applyFill="1" applyBorder="1" applyAlignment="1" applyProtection="1">
      <alignment horizontal="left" vertical="center" indent="2"/>
    </xf>
    <xf numFmtId="0" fontId="7" fillId="4" borderId="4" xfId="0" applyFont="1" applyFill="1" applyBorder="1" applyAlignment="1">
      <alignment horizontal="left" indent="2"/>
    </xf>
    <xf numFmtId="0" fontId="0" fillId="5" borderId="4" xfId="0" applyFont="1" applyFill="1" applyBorder="1" applyAlignment="1" applyProtection="1">
      <alignment horizontal="center" vertical="center"/>
    </xf>
    <xf numFmtId="0" fontId="2" fillId="3" borderId="0" xfId="0" applyFont="1" applyFill="1" applyBorder="1" applyAlignment="1" applyProtection="1">
      <alignment horizontal="center" vertical="center"/>
    </xf>
    <xf numFmtId="0" fontId="4" fillId="5" borderId="5" xfId="0" applyFont="1" applyFill="1" applyBorder="1" applyAlignment="1" applyProtection="1">
      <alignment horizontal="center" vertical="center"/>
      <protection locked="0"/>
    </xf>
    <xf numFmtId="164" fontId="5" fillId="6" borderId="0" xfId="0" applyNumberFormat="1" applyFont="1" applyFill="1" applyProtection="1"/>
    <xf numFmtId="0" fontId="1" fillId="5" borderId="4" xfId="0" applyFont="1" applyFill="1" applyBorder="1" applyAlignment="1" applyProtection="1">
      <alignment horizontal="right" vertical="center"/>
    </xf>
    <xf numFmtId="0" fontId="5" fillId="4" borderId="4" xfId="0" applyFont="1" applyFill="1" applyBorder="1" applyAlignment="1" applyProtection="1">
      <alignment horizontal="left" vertical="center" indent="2"/>
    </xf>
    <xf numFmtId="1" fontId="0" fillId="5" borderId="4" xfId="0" applyNumberFormat="1" applyFont="1" applyFill="1" applyBorder="1" applyAlignment="1">
      <alignment horizontal="center"/>
    </xf>
    <xf numFmtId="1" fontId="12" fillId="9" borderId="12" xfId="0" applyNumberFormat="1" applyFont="1" applyFill="1" applyBorder="1" applyAlignment="1" applyProtection="1">
      <alignment horizontal="center"/>
      <protection locked="0"/>
    </xf>
    <xf numFmtId="1" fontId="12" fillId="9" borderId="11" xfId="0" applyNumberFormat="1" applyFont="1" applyFill="1" applyBorder="1" applyAlignment="1" applyProtection="1">
      <alignment horizontal="center"/>
      <protection locked="0"/>
    </xf>
    <xf numFmtId="49" fontId="0" fillId="5" borderId="4" xfId="0" applyNumberFormat="1" applyFont="1" applyFill="1" applyBorder="1" applyAlignment="1">
      <alignment horizontal="center"/>
    </xf>
    <xf numFmtId="1" fontId="0" fillId="5" borderId="4" xfId="0" applyNumberFormat="1" applyFill="1" applyBorder="1" applyProtection="1">
      <protection locked="0"/>
    </xf>
    <xf numFmtId="49" fontId="4" fillId="5" borderId="5" xfId="0" applyNumberFormat="1" applyFont="1" applyFill="1" applyBorder="1" applyAlignment="1" applyProtection="1">
      <alignment horizontal="center" vertical="center"/>
      <protection locked="0"/>
    </xf>
  </cellXfs>
  <cellStyles count="1">
    <cellStyle name="Normale" xfId="0" builtinId="0"/>
  </cellStyles>
  <dxfs count="0"/>
  <tableStyles count="0" defaultTableStyle="TableStyleMedium2" defaultPivotStyle="PivotStyleLight16"/>
  <colors>
    <indexedColors>
      <rgbColor rgb="FF000000"/>
      <rgbColor rgb="FFFFFFFF"/>
      <rgbColor rgb="FFFF0000"/>
      <rgbColor rgb="FF00FF00"/>
      <rgbColor rgb="FF0000FF"/>
      <rgbColor rgb="FF8EEB1B"/>
      <rgbColor rgb="FFFF00FF"/>
      <rgbColor rgb="FF00FFFF"/>
      <rgbColor rgb="FF800000"/>
      <rgbColor rgb="FF008000"/>
      <rgbColor rgb="FF000080"/>
      <rgbColor rgb="FF808000"/>
      <rgbColor rgb="FF800080"/>
      <rgbColor rgb="FF008080"/>
      <rgbColor rgb="FFCCCCCC"/>
      <rgbColor rgb="FF808080"/>
      <rgbColor rgb="FF729FCF"/>
      <rgbColor rgb="FF993366"/>
      <rgbColor rgb="FFF6F9D4"/>
      <rgbColor rgb="FFEEEEEE"/>
      <rgbColor rgb="FF660066"/>
      <rgbColor rgb="FFFF8080"/>
      <rgbColor rgb="FF0070C0"/>
      <rgbColor rgb="FFDDDDDD"/>
      <rgbColor rgb="FF000080"/>
      <rgbColor rgb="FFFF00FF"/>
      <rgbColor rgb="FFFFFF00"/>
      <rgbColor rgb="FF00FFFF"/>
      <rgbColor rgb="FF800080"/>
      <rgbColor rgb="FF800000"/>
      <rgbColor rgb="FF008080"/>
      <rgbColor rgb="FF0000FF"/>
      <rgbColor rgb="FF00CCFF"/>
      <rgbColor rgb="FFCCFFFF"/>
      <rgbColor rgb="FFCCFFCC"/>
      <rgbColor rgb="FFE8F2A1"/>
      <rgbColor rgb="FFB3B3B3"/>
      <rgbColor rgb="FFFF99CC"/>
      <rgbColor rgb="FFCC99FF"/>
      <rgbColor rgb="FFFFCC99"/>
      <rgbColor rgb="FF3366FF"/>
      <rgbColor rgb="FF33CCCC"/>
      <rgbColor rgb="FF81D41A"/>
      <rgbColor rgb="FFFFCC00"/>
      <rgbColor rgb="FFFF9900"/>
      <rgbColor rgb="FFFF6600"/>
      <rgbColor rgb="FF666666"/>
      <rgbColor rgb="FFB2B2B2"/>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sz="1800" b="0" i="0" baseline="0">
                <a:effectLst/>
              </a:rPr>
              <a:t>Presenza giornaliera in allevamento</a:t>
            </a:r>
            <a:endParaRPr lang="it-IT">
              <a:effectLst/>
            </a:endParaRPr>
          </a:p>
        </c:rich>
      </c:tx>
      <c:layout>
        <c:manualLayout>
          <c:xMode val="edge"/>
          <c:yMode val="edge"/>
          <c:x val="0.34140966754155733"/>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spPr>
            <a:solidFill>
              <a:schemeClr val="accent1"/>
            </a:solidFill>
            <a:ln>
              <a:noFill/>
            </a:ln>
            <a:effectLst/>
          </c:spPr>
          <c:invertIfNegative val="0"/>
          <c:dLbls>
            <c:delete val="1"/>
          </c:dLbls>
          <c:cat>
            <c:numRef>
              <c:f>Esempio_1!$K$422:$K$787</c:f>
              <c:numCache>
                <c:formatCode>m/d/yyyy</c:formatCode>
                <c:ptCount val="366"/>
                <c:pt idx="0">
                  <c:v>44927</c:v>
                </c:pt>
                <c:pt idx="1">
                  <c:v>44928</c:v>
                </c:pt>
                <c:pt idx="2">
                  <c:v>44929</c:v>
                </c:pt>
                <c:pt idx="3">
                  <c:v>44930</c:v>
                </c:pt>
                <c:pt idx="4">
                  <c:v>44931</c:v>
                </c:pt>
                <c:pt idx="5">
                  <c:v>44932</c:v>
                </c:pt>
                <c:pt idx="6">
                  <c:v>44933</c:v>
                </c:pt>
                <c:pt idx="7">
                  <c:v>44934</c:v>
                </c:pt>
                <c:pt idx="8">
                  <c:v>44935</c:v>
                </c:pt>
                <c:pt idx="9">
                  <c:v>44936</c:v>
                </c:pt>
                <c:pt idx="10">
                  <c:v>44937</c:v>
                </c:pt>
                <c:pt idx="11">
                  <c:v>44938</c:v>
                </c:pt>
                <c:pt idx="12">
                  <c:v>44939</c:v>
                </c:pt>
                <c:pt idx="13">
                  <c:v>44940</c:v>
                </c:pt>
                <c:pt idx="14">
                  <c:v>44941</c:v>
                </c:pt>
                <c:pt idx="15">
                  <c:v>44942</c:v>
                </c:pt>
                <c:pt idx="16">
                  <c:v>44943</c:v>
                </c:pt>
                <c:pt idx="17">
                  <c:v>44944</c:v>
                </c:pt>
                <c:pt idx="18">
                  <c:v>44945</c:v>
                </c:pt>
                <c:pt idx="19">
                  <c:v>44946</c:v>
                </c:pt>
                <c:pt idx="20">
                  <c:v>44947</c:v>
                </c:pt>
                <c:pt idx="21">
                  <c:v>44948</c:v>
                </c:pt>
                <c:pt idx="22">
                  <c:v>44949</c:v>
                </c:pt>
                <c:pt idx="23">
                  <c:v>44950</c:v>
                </c:pt>
                <c:pt idx="24">
                  <c:v>44951</c:v>
                </c:pt>
                <c:pt idx="25">
                  <c:v>44952</c:v>
                </c:pt>
                <c:pt idx="26">
                  <c:v>44953</c:v>
                </c:pt>
                <c:pt idx="27">
                  <c:v>44954</c:v>
                </c:pt>
                <c:pt idx="28">
                  <c:v>44955</c:v>
                </c:pt>
                <c:pt idx="29">
                  <c:v>44956</c:v>
                </c:pt>
                <c:pt idx="30">
                  <c:v>44957</c:v>
                </c:pt>
                <c:pt idx="31">
                  <c:v>44958</c:v>
                </c:pt>
                <c:pt idx="32">
                  <c:v>44959</c:v>
                </c:pt>
                <c:pt idx="33">
                  <c:v>44960</c:v>
                </c:pt>
                <c:pt idx="34">
                  <c:v>44961</c:v>
                </c:pt>
                <c:pt idx="35">
                  <c:v>44962</c:v>
                </c:pt>
                <c:pt idx="36">
                  <c:v>44963</c:v>
                </c:pt>
                <c:pt idx="37">
                  <c:v>44964</c:v>
                </c:pt>
                <c:pt idx="38">
                  <c:v>44965</c:v>
                </c:pt>
                <c:pt idx="39">
                  <c:v>44966</c:v>
                </c:pt>
                <c:pt idx="40">
                  <c:v>44967</c:v>
                </c:pt>
                <c:pt idx="41">
                  <c:v>44968</c:v>
                </c:pt>
                <c:pt idx="42">
                  <c:v>44969</c:v>
                </c:pt>
                <c:pt idx="43">
                  <c:v>44970</c:v>
                </c:pt>
                <c:pt idx="44">
                  <c:v>44971</c:v>
                </c:pt>
                <c:pt idx="45">
                  <c:v>44972</c:v>
                </c:pt>
                <c:pt idx="46">
                  <c:v>44973</c:v>
                </c:pt>
                <c:pt idx="47">
                  <c:v>44974</c:v>
                </c:pt>
                <c:pt idx="48">
                  <c:v>44975</c:v>
                </c:pt>
                <c:pt idx="49">
                  <c:v>44976</c:v>
                </c:pt>
                <c:pt idx="50">
                  <c:v>44977</c:v>
                </c:pt>
                <c:pt idx="51">
                  <c:v>44978</c:v>
                </c:pt>
                <c:pt idx="52">
                  <c:v>44979</c:v>
                </c:pt>
                <c:pt idx="53">
                  <c:v>44980</c:v>
                </c:pt>
                <c:pt idx="54">
                  <c:v>44981</c:v>
                </c:pt>
                <c:pt idx="55">
                  <c:v>44982</c:v>
                </c:pt>
                <c:pt idx="56">
                  <c:v>44983</c:v>
                </c:pt>
                <c:pt idx="57">
                  <c:v>44984</c:v>
                </c:pt>
                <c:pt idx="58">
                  <c:v>44985</c:v>
                </c:pt>
                <c:pt idx="59">
                  <c:v>44986</c:v>
                </c:pt>
                <c:pt idx="60">
                  <c:v>44987</c:v>
                </c:pt>
                <c:pt idx="61">
                  <c:v>44988</c:v>
                </c:pt>
                <c:pt idx="62">
                  <c:v>44989</c:v>
                </c:pt>
                <c:pt idx="63">
                  <c:v>44990</c:v>
                </c:pt>
                <c:pt idx="64">
                  <c:v>44991</c:v>
                </c:pt>
                <c:pt idx="65">
                  <c:v>44992</c:v>
                </c:pt>
                <c:pt idx="66">
                  <c:v>44993</c:v>
                </c:pt>
                <c:pt idx="67">
                  <c:v>44994</c:v>
                </c:pt>
                <c:pt idx="68">
                  <c:v>44995</c:v>
                </c:pt>
                <c:pt idx="69">
                  <c:v>44996</c:v>
                </c:pt>
                <c:pt idx="70">
                  <c:v>44997</c:v>
                </c:pt>
                <c:pt idx="71">
                  <c:v>44998</c:v>
                </c:pt>
                <c:pt idx="72">
                  <c:v>44999</c:v>
                </c:pt>
                <c:pt idx="73">
                  <c:v>45000</c:v>
                </c:pt>
                <c:pt idx="74">
                  <c:v>45001</c:v>
                </c:pt>
                <c:pt idx="75">
                  <c:v>45002</c:v>
                </c:pt>
                <c:pt idx="76">
                  <c:v>45003</c:v>
                </c:pt>
                <c:pt idx="77">
                  <c:v>45004</c:v>
                </c:pt>
                <c:pt idx="78">
                  <c:v>45005</c:v>
                </c:pt>
                <c:pt idx="79">
                  <c:v>45006</c:v>
                </c:pt>
                <c:pt idx="80">
                  <c:v>45007</c:v>
                </c:pt>
                <c:pt idx="81">
                  <c:v>45008</c:v>
                </c:pt>
                <c:pt idx="82">
                  <c:v>45009</c:v>
                </c:pt>
                <c:pt idx="83">
                  <c:v>45010</c:v>
                </c:pt>
                <c:pt idx="84">
                  <c:v>45011</c:v>
                </c:pt>
                <c:pt idx="85">
                  <c:v>45012</c:v>
                </c:pt>
                <c:pt idx="86">
                  <c:v>45013</c:v>
                </c:pt>
                <c:pt idx="87">
                  <c:v>45014</c:v>
                </c:pt>
                <c:pt idx="88">
                  <c:v>45015</c:v>
                </c:pt>
                <c:pt idx="89">
                  <c:v>45016</c:v>
                </c:pt>
                <c:pt idx="90">
                  <c:v>45017</c:v>
                </c:pt>
                <c:pt idx="91">
                  <c:v>45018</c:v>
                </c:pt>
                <c:pt idx="92">
                  <c:v>45019</c:v>
                </c:pt>
                <c:pt idx="93">
                  <c:v>45020</c:v>
                </c:pt>
                <c:pt idx="94">
                  <c:v>45021</c:v>
                </c:pt>
                <c:pt idx="95">
                  <c:v>45022</c:v>
                </c:pt>
                <c:pt idx="96">
                  <c:v>45023</c:v>
                </c:pt>
                <c:pt idx="97">
                  <c:v>45024</c:v>
                </c:pt>
                <c:pt idx="98">
                  <c:v>45025</c:v>
                </c:pt>
                <c:pt idx="99">
                  <c:v>45026</c:v>
                </c:pt>
                <c:pt idx="100">
                  <c:v>45027</c:v>
                </c:pt>
                <c:pt idx="101">
                  <c:v>45028</c:v>
                </c:pt>
                <c:pt idx="102">
                  <c:v>45029</c:v>
                </c:pt>
                <c:pt idx="103">
                  <c:v>45030</c:v>
                </c:pt>
                <c:pt idx="104">
                  <c:v>45031</c:v>
                </c:pt>
                <c:pt idx="105">
                  <c:v>45032</c:v>
                </c:pt>
                <c:pt idx="106">
                  <c:v>45033</c:v>
                </c:pt>
                <c:pt idx="107">
                  <c:v>45034</c:v>
                </c:pt>
                <c:pt idx="108">
                  <c:v>45035</c:v>
                </c:pt>
                <c:pt idx="109">
                  <c:v>45036</c:v>
                </c:pt>
                <c:pt idx="110">
                  <c:v>45037</c:v>
                </c:pt>
                <c:pt idx="111">
                  <c:v>45038</c:v>
                </c:pt>
                <c:pt idx="112">
                  <c:v>45039</c:v>
                </c:pt>
                <c:pt idx="113">
                  <c:v>45040</c:v>
                </c:pt>
                <c:pt idx="114">
                  <c:v>45041</c:v>
                </c:pt>
                <c:pt idx="115">
                  <c:v>45042</c:v>
                </c:pt>
                <c:pt idx="116">
                  <c:v>45043</c:v>
                </c:pt>
                <c:pt idx="117">
                  <c:v>45044</c:v>
                </c:pt>
                <c:pt idx="118">
                  <c:v>45045</c:v>
                </c:pt>
                <c:pt idx="119">
                  <c:v>45046</c:v>
                </c:pt>
                <c:pt idx="120">
                  <c:v>45047</c:v>
                </c:pt>
                <c:pt idx="121">
                  <c:v>45048</c:v>
                </c:pt>
                <c:pt idx="122">
                  <c:v>45049</c:v>
                </c:pt>
                <c:pt idx="123">
                  <c:v>45050</c:v>
                </c:pt>
                <c:pt idx="124">
                  <c:v>45051</c:v>
                </c:pt>
                <c:pt idx="125">
                  <c:v>45052</c:v>
                </c:pt>
                <c:pt idx="126">
                  <c:v>45053</c:v>
                </c:pt>
                <c:pt idx="127">
                  <c:v>45054</c:v>
                </c:pt>
                <c:pt idx="128">
                  <c:v>45055</c:v>
                </c:pt>
                <c:pt idx="129">
                  <c:v>45056</c:v>
                </c:pt>
                <c:pt idx="130">
                  <c:v>45057</c:v>
                </c:pt>
                <c:pt idx="131">
                  <c:v>45058</c:v>
                </c:pt>
                <c:pt idx="132">
                  <c:v>45059</c:v>
                </c:pt>
                <c:pt idx="133">
                  <c:v>45060</c:v>
                </c:pt>
                <c:pt idx="134">
                  <c:v>45061</c:v>
                </c:pt>
                <c:pt idx="135">
                  <c:v>45062</c:v>
                </c:pt>
                <c:pt idx="136">
                  <c:v>45063</c:v>
                </c:pt>
                <c:pt idx="137">
                  <c:v>45064</c:v>
                </c:pt>
                <c:pt idx="138">
                  <c:v>45065</c:v>
                </c:pt>
                <c:pt idx="139">
                  <c:v>45066</c:v>
                </c:pt>
                <c:pt idx="140">
                  <c:v>45067</c:v>
                </c:pt>
                <c:pt idx="141">
                  <c:v>45068</c:v>
                </c:pt>
                <c:pt idx="142">
                  <c:v>45069</c:v>
                </c:pt>
                <c:pt idx="143">
                  <c:v>45070</c:v>
                </c:pt>
                <c:pt idx="144">
                  <c:v>45071</c:v>
                </c:pt>
                <c:pt idx="145">
                  <c:v>45072</c:v>
                </c:pt>
                <c:pt idx="146">
                  <c:v>45073</c:v>
                </c:pt>
                <c:pt idx="147">
                  <c:v>45074</c:v>
                </c:pt>
                <c:pt idx="148">
                  <c:v>45075</c:v>
                </c:pt>
                <c:pt idx="149">
                  <c:v>45076</c:v>
                </c:pt>
                <c:pt idx="150">
                  <c:v>45077</c:v>
                </c:pt>
                <c:pt idx="151">
                  <c:v>45078</c:v>
                </c:pt>
                <c:pt idx="152">
                  <c:v>45079</c:v>
                </c:pt>
                <c:pt idx="153">
                  <c:v>45080</c:v>
                </c:pt>
                <c:pt idx="154">
                  <c:v>45081</c:v>
                </c:pt>
                <c:pt idx="155">
                  <c:v>45082</c:v>
                </c:pt>
                <c:pt idx="156">
                  <c:v>45083</c:v>
                </c:pt>
                <c:pt idx="157">
                  <c:v>45084</c:v>
                </c:pt>
                <c:pt idx="158">
                  <c:v>45085</c:v>
                </c:pt>
                <c:pt idx="159">
                  <c:v>45086</c:v>
                </c:pt>
                <c:pt idx="160">
                  <c:v>45087</c:v>
                </c:pt>
                <c:pt idx="161">
                  <c:v>45088</c:v>
                </c:pt>
                <c:pt idx="162">
                  <c:v>45089</c:v>
                </c:pt>
                <c:pt idx="163">
                  <c:v>45090</c:v>
                </c:pt>
                <c:pt idx="164">
                  <c:v>45091</c:v>
                </c:pt>
                <c:pt idx="165">
                  <c:v>45092</c:v>
                </c:pt>
                <c:pt idx="166">
                  <c:v>45093</c:v>
                </c:pt>
                <c:pt idx="167">
                  <c:v>45094</c:v>
                </c:pt>
                <c:pt idx="168">
                  <c:v>45095</c:v>
                </c:pt>
                <c:pt idx="169">
                  <c:v>45096</c:v>
                </c:pt>
                <c:pt idx="170">
                  <c:v>45097</c:v>
                </c:pt>
                <c:pt idx="171">
                  <c:v>45098</c:v>
                </c:pt>
                <c:pt idx="172">
                  <c:v>45099</c:v>
                </c:pt>
                <c:pt idx="173">
                  <c:v>45100</c:v>
                </c:pt>
                <c:pt idx="174">
                  <c:v>45101</c:v>
                </c:pt>
                <c:pt idx="175">
                  <c:v>45102</c:v>
                </c:pt>
                <c:pt idx="176">
                  <c:v>45103</c:v>
                </c:pt>
                <c:pt idx="177">
                  <c:v>45104</c:v>
                </c:pt>
                <c:pt idx="178">
                  <c:v>45105</c:v>
                </c:pt>
                <c:pt idx="179">
                  <c:v>45106</c:v>
                </c:pt>
                <c:pt idx="180">
                  <c:v>45107</c:v>
                </c:pt>
                <c:pt idx="181">
                  <c:v>45108</c:v>
                </c:pt>
                <c:pt idx="182">
                  <c:v>45109</c:v>
                </c:pt>
                <c:pt idx="183">
                  <c:v>45110</c:v>
                </c:pt>
                <c:pt idx="184">
                  <c:v>45111</c:v>
                </c:pt>
                <c:pt idx="185">
                  <c:v>45112</c:v>
                </c:pt>
                <c:pt idx="186">
                  <c:v>45113</c:v>
                </c:pt>
                <c:pt idx="187">
                  <c:v>45114</c:v>
                </c:pt>
                <c:pt idx="188">
                  <c:v>45115</c:v>
                </c:pt>
                <c:pt idx="189">
                  <c:v>45116</c:v>
                </c:pt>
                <c:pt idx="190">
                  <c:v>45117</c:v>
                </c:pt>
                <c:pt idx="191">
                  <c:v>45118</c:v>
                </c:pt>
                <c:pt idx="192">
                  <c:v>45119</c:v>
                </c:pt>
                <c:pt idx="193">
                  <c:v>45120</c:v>
                </c:pt>
                <c:pt idx="194">
                  <c:v>45121</c:v>
                </c:pt>
                <c:pt idx="195">
                  <c:v>45122</c:v>
                </c:pt>
                <c:pt idx="196">
                  <c:v>45123</c:v>
                </c:pt>
                <c:pt idx="197">
                  <c:v>45124</c:v>
                </c:pt>
                <c:pt idx="198">
                  <c:v>45125</c:v>
                </c:pt>
                <c:pt idx="199">
                  <c:v>45126</c:v>
                </c:pt>
                <c:pt idx="200">
                  <c:v>45127</c:v>
                </c:pt>
                <c:pt idx="201">
                  <c:v>45128</c:v>
                </c:pt>
                <c:pt idx="202">
                  <c:v>45129</c:v>
                </c:pt>
                <c:pt idx="203">
                  <c:v>45130</c:v>
                </c:pt>
                <c:pt idx="204">
                  <c:v>45131</c:v>
                </c:pt>
                <c:pt idx="205">
                  <c:v>45132</c:v>
                </c:pt>
                <c:pt idx="206">
                  <c:v>45133</c:v>
                </c:pt>
                <c:pt idx="207">
                  <c:v>45134</c:v>
                </c:pt>
                <c:pt idx="208">
                  <c:v>45135</c:v>
                </c:pt>
                <c:pt idx="209">
                  <c:v>45136</c:v>
                </c:pt>
                <c:pt idx="210">
                  <c:v>45137</c:v>
                </c:pt>
                <c:pt idx="211">
                  <c:v>45138</c:v>
                </c:pt>
                <c:pt idx="212">
                  <c:v>45139</c:v>
                </c:pt>
                <c:pt idx="213">
                  <c:v>45140</c:v>
                </c:pt>
                <c:pt idx="214">
                  <c:v>45141</c:v>
                </c:pt>
                <c:pt idx="215">
                  <c:v>45142</c:v>
                </c:pt>
                <c:pt idx="216">
                  <c:v>45143</c:v>
                </c:pt>
                <c:pt idx="217">
                  <c:v>45144</c:v>
                </c:pt>
                <c:pt idx="218">
                  <c:v>45145</c:v>
                </c:pt>
                <c:pt idx="219">
                  <c:v>45146</c:v>
                </c:pt>
                <c:pt idx="220">
                  <c:v>45147</c:v>
                </c:pt>
                <c:pt idx="221">
                  <c:v>45148</c:v>
                </c:pt>
                <c:pt idx="222">
                  <c:v>45149</c:v>
                </c:pt>
                <c:pt idx="223">
                  <c:v>45150</c:v>
                </c:pt>
                <c:pt idx="224">
                  <c:v>45151</c:v>
                </c:pt>
                <c:pt idx="225">
                  <c:v>45152</c:v>
                </c:pt>
                <c:pt idx="226">
                  <c:v>45153</c:v>
                </c:pt>
                <c:pt idx="227">
                  <c:v>45154</c:v>
                </c:pt>
                <c:pt idx="228">
                  <c:v>45155</c:v>
                </c:pt>
                <c:pt idx="229">
                  <c:v>45156</c:v>
                </c:pt>
                <c:pt idx="230">
                  <c:v>45157</c:v>
                </c:pt>
                <c:pt idx="231">
                  <c:v>45158</c:v>
                </c:pt>
                <c:pt idx="232">
                  <c:v>45159</c:v>
                </c:pt>
                <c:pt idx="233">
                  <c:v>45160</c:v>
                </c:pt>
                <c:pt idx="234">
                  <c:v>45161</c:v>
                </c:pt>
                <c:pt idx="235">
                  <c:v>45162</c:v>
                </c:pt>
                <c:pt idx="236">
                  <c:v>45163</c:v>
                </c:pt>
                <c:pt idx="237">
                  <c:v>45164</c:v>
                </c:pt>
                <c:pt idx="238">
                  <c:v>45165</c:v>
                </c:pt>
                <c:pt idx="239">
                  <c:v>45166</c:v>
                </c:pt>
                <c:pt idx="240">
                  <c:v>45167</c:v>
                </c:pt>
                <c:pt idx="241">
                  <c:v>45168</c:v>
                </c:pt>
                <c:pt idx="242">
                  <c:v>45169</c:v>
                </c:pt>
                <c:pt idx="243">
                  <c:v>45170</c:v>
                </c:pt>
                <c:pt idx="244">
                  <c:v>45171</c:v>
                </c:pt>
                <c:pt idx="245">
                  <c:v>45172</c:v>
                </c:pt>
                <c:pt idx="246">
                  <c:v>45173</c:v>
                </c:pt>
                <c:pt idx="247">
                  <c:v>45174</c:v>
                </c:pt>
                <c:pt idx="248">
                  <c:v>45175</c:v>
                </c:pt>
                <c:pt idx="249">
                  <c:v>45176</c:v>
                </c:pt>
                <c:pt idx="250">
                  <c:v>45177</c:v>
                </c:pt>
                <c:pt idx="251">
                  <c:v>45178</c:v>
                </c:pt>
                <c:pt idx="252">
                  <c:v>45179</c:v>
                </c:pt>
                <c:pt idx="253">
                  <c:v>45180</c:v>
                </c:pt>
                <c:pt idx="254">
                  <c:v>45181</c:v>
                </c:pt>
                <c:pt idx="255">
                  <c:v>45182</c:v>
                </c:pt>
                <c:pt idx="256">
                  <c:v>45183</c:v>
                </c:pt>
                <c:pt idx="257">
                  <c:v>45184</c:v>
                </c:pt>
                <c:pt idx="258">
                  <c:v>45185</c:v>
                </c:pt>
                <c:pt idx="259">
                  <c:v>45186</c:v>
                </c:pt>
                <c:pt idx="260">
                  <c:v>45187</c:v>
                </c:pt>
                <c:pt idx="261">
                  <c:v>45188</c:v>
                </c:pt>
                <c:pt idx="262">
                  <c:v>45189</c:v>
                </c:pt>
                <c:pt idx="263">
                  <c:v>45190</c:v>
                </c:pt>
                <c:pt idx="264">
                  <c:v>45191</c:v>
                </c:pt>
                <c:pt idx="265">
                  <c:v>45192</c:v>
                </c:pt>
                <c:pt idx="266">
                  <c:v>45193</c:v>
                </c:pt>
                <c:pt idx="267">
                  <c:v>45194</c:v>
                </c:pt>
                <c:pt idx="268">
                  <c:v>45195</c:v>
                </c:pt>
                <c:pt idx="269">
                  <c:v>45196</c:v>
                </c:pt>
                <c:pt idx="270">
                  <c:v>45197</c:v>
                </c:pt>
                <c:pt idx="271">
                  <c:v>45198</c:v>
                </c:pt>
                <c:pt idx="272">
                  <c:v>45199</c:v>
                </c:pt>
                <c:pt idx="273">
                  <c:v>45200</c:v>
                </c:pt>
                <c:pt idx="274">
                  <c:v>45201</c:v>
                </c:pt>
                <c:pt idx="275">
                  <c:v>45202</c:v>
                </c:pt>
                <c:pt idx="276">
                  <c:v>45203</c:v>
                </c:pt>
                <c:pt idx="277">
                  <c:v>45204</c:v>
                </c:pt>
                <c:pt idx="278">
                  <c:v>45205</c:v>
                </c:pt>
                <c:pt idx="279">
                  <c:v>45206</c:v>
                </c:pt>
                <c:pt idx="280">
                  <c:v>45207</c:v>
                </c:pt>
                <c:pt idx="281">
                  <c:v>45208</c:v>
                </c:pt>
                <c:pt idx="282">
                  <c:v>45209</c:v>
                </c:pt>
                <c:pt idx="283">
                  <c:v>45210</c:v>
                </c:pt>
                <c:pt idx="284">
                  <c:v>45211</c:v>
                </c:pt>
                <c:pt idx="285">
                  <c:v>45212</c:v>
                </c:pt>
                <c:pt idx="286">
                  <c:v>45213</c:v>
                </c:pt>
                <c:pt idx="287">
                  <c:v>45214</c:v>
                </c:pt>
                <c:pt idx="288">
                  <c:v>45215</c:v>
                </c:pt>
                <c:pt idx="289">
                  <c:v>45216</c:v>
                </c:pt>
                <c:pt idx="290">
                  <c:v>45217</c:v>
                </c:pt>
                <c:pt idx="291">
                  <c:v>45218</c:v>
                </c:pt>
                <c:pt idx="292">
                  <c:v>45219</c:v>
                </c:pt>
                <c:pt idx="293">
                  <c:v>45220</c:v>
                </c:pt>
                <c:pt idx="294">
                  <c:v>45221</c:v>
                </c:pt>
                <c:pt idx="295">
                  <c:v>45222</c:v>
                </c:pt>
                <c:pt idx="296">
                  <c:v>45223</c:v>
                </c:pt>
                <c:pt idx="297">
                  <c:v>45224</c:v>
                </c:pt>
                <c:pt idx="298">
                  <c:v>45225</c:v>
                </c:pt>
                <c:pt idx="299">
                  <c:v>45226</c:v>
                </c:pt>
                <c:pt idx="300">
                  <c:v>45227</c:v>
                </c:pt>
                <c:pt idx="301">
                  <c:v>45228</c:v>
                </c:pt>
                <c:pt idx="302">
                  <c:v>45229</c:v>
                </c:pt>
                <c:pt idx="303">
                  <c:v>45230</c:v>
                </c:pt>
                <c:pt idx="304">
                  <c:v>45231</c:v>
                </c:pt>
                <c:pt idx="305">
                  <c:v>45232</c:v>
                </c:pt>
                <c:pt idx="306">
                  <c:v>45233</c:v>
                </c:pt>
                <c:pt idx="307">
                  <c:v>45234</c:v>
                </c:pt>
                <c:pt idx="308">
                  <c:v>45235</c:v>
                </c:pt>
                <c:pt idx="309">
                  <c:v>45236</c:v>
                </c:pt>
                <c:pt idx="310">
                  <c:v>45237</c:v>
                </c:pt>
                <c:pt idx="311">
                  <c:v>45238</c:v>
                </c:pt>
                <c:pt idx="312">
                  <c:v>45239</c:v>
                </c:pt>
                <c:pt idx="313">
                  <c:v>45240</c:v>
                </c:pt>
                <c:pt idx="314">
                  <c:v>45241</c:v>
                </c:pt>
                <c:pt idx="315">
                  <c:v>45242</c:v>
                </c:pt>
                <c:pt idx="316">
                  <c:v>45243</c:v>
                </c:pt>
                <c:pt idx="317">
                  <c:v>45244</c:v>
                </c:pt>
                <c:pt idx="318">
                  <c:v>45245</c:v>
                </c:pt>
                <c:pt idx="319">
                  <c:v>45246</c:v>
                </c:pt>
                <c:pt idx="320">
                  <c:v>45247</c:v>
                </c:pt>
                <c:pt idx="321">
                  <c:v>45248</c:v>
                </c:pt>
                <c:pt idx="322">
                  <c:v>45249</c:v>
                </c:pt>
                <c:pt idx="323">
                  <c:v>45250</c:v>
                </c:pt>
                <c:pt idx="324">
                  <c:v>45251</c:v>
                </c:pt>
                <c:pt idx="325">
                  <c:v>45252</c:v>
                </c:pt>
                <c:pt idx="326">
                  <c:v>45253</c:v>
                </c:pt>
                <c:pt idx="327">
                  <c:v>45254</c:v>
                </c:pt>
                <c:pt idx="328">
                  <c:v>45255</c:v>
                </c:pt>
                <c:pt idx="329">
                  <c:v>45256</c:v>
                </c:pt>
                <c:pt idx="330">
                  <c:v>45257</c:v>
                </c:pt>
                <c:pt idx="331">
                  <c:v>45258</c:v>
                </c:pt>
                <c:pt idx="332">
                  <c:v>45259</c:v>
                </c:pt>
                <c:pt idx="333">
                  <c:v>45260</c:v>
                </c:pt>
                <c:pt idx="334">
                  <c:v>45261</c:v>
                </c:pt>
                <c:pt idx="335">
                  <c:v>45262</c:v>
                </c:pt>
                <c:pt idx="336">
                  <c:v>45263</c:v>
                </c:pt>
                <c:pt idx="337">
                  <c:v>45264</c:v>
                </c:pt>
                <c:pt idx="338">
                  <c:v>45265</c:v>
                </c:pt>
                <c:pt idx="339">
                  <c:v>45266</c:v>
                </c:pt>
                <c:pt idx="340">
                  <c:v>45267</c:v>
                </c:pt>
                <c:pt idx="341">
                  <c:v>45268</c:v>
                </c:pt>
                <c:pt idx="342">
                  <c:v>45269</c:v>
                </c:pt>
                <c:pt idx="343">
                  <c:v>45270</c:v>
                </c:pt>
                <c:pt idx="344">
                  <c:v>45271</c:v>
                </c:pt>
                <c:pt idx="345">
                  <c:v>45272</c:v>
                </c:pt>
                <c:pt idx="346">
                  <c:v>45273</c:v>
                </c:pt>
                <c:pt idx="347">
                  <c:v>45274</c:v>
                </c:pt>
                <c:pt idx="348">
                  <c:v>45275</c:v>
                </c:pt>
                <c:pt idx="349">
                  <c:v>45276</c:v>
                </c:pt>
                <c:pt idx="350">
                  <c:v>45277</c:v>
                </c:pt>
                <c:pt idx="351">
                  <c:v>45278</c:v>
                </c:pt>
                <c:pt idx="352">
                  <c:v>45279</c:v>
                </c:pt>
                <c:pt idx="353">
                  <c:v>45280</c:v>
                </c:pt>
                <c:pt idx="354">
                  <c:v>45281</c:v>
                </c:pt>
                <c:pt idx="355">
                  <c:v>45282</c:v>
                </c:pt>
                <c:pt idx="356">
                  <c:v>45283</c:v>
                </c:pt>
                <c:pt idx="357">
                  <c:v>45284</c:v>
                </c:pt>
                <c:pt idx="358">
                  <c:v>45285</c:v>
                </c:pt>
                <c:pt idx="359">
                  <c:v>45286</c:v>
                </c:pt>
                <c:pt idx="360">
                  <c:v>45287</c:v>
                </c:pt>
                <c:pt idx="361">
                  <c:v>45288</c:v>
                </c:pt>
                <c:pt idx="362">
                  <c:v>45289</c:v>
                </c:pt>
                <c:pt idx="363">
                  <c:v>45290</c:v>
                </c:pt>
                <c:pt idx="364">
                  <c:v>45291</c:v>
                </c:pt>
                <c:pt idx="365">
                  <c:v>45291</c:v>
                </c:pt>
              </c:numCache>
            </c:numRef>
          </c:cat>
          <c:val>
            <c:numRef>
              <c:f>Esempio_1!$AF$422:$AF$787</c:f>
              <c:numCache>
                <c:formatCode>0</c:formatCode>
                <c:ptCount val="366"/>
                <c:pt idx="0">
                  <c:v>38896</c:v>
                </c:pt>
                <c:pt idx="1">
                  <c:v>38848</c:v>
                </c:pt>
                <c:pt idx="2">
                  <c:v>38800</c:v>
                </c:pt>
                <c:pt idx="3">
                  <c:v>38752</c:v>
                </c:pt>
                <c:pt idx="4">
                  <c:v>38704</c:v>
                </c:pt>
                <c:pt idx="5">
                  <c:v>38656</c:v>
                </c:pt>
                <c:pt idx="6">
                  <c:v>38608</c:v>
                </c:pt>
                <c:pt idx="7">
                  <c:v>38560</c:v>
                </c:pt>
                <c:pt idx="8">
                  <c:v>38512</c:v>
                </c:pt>
                <c:pt idx="9">
                  <c:v>38464</c:v>
                </c:pt>
                <c:pt idx="10">
                  <c:v>38416</c:v>
                </c:pt>
                <c:pt idx="11">
                  <c:v>38368</c:v>
                </c:pt>
                <c:pt idx="12">
                  <c:v>38320</c:v>
                </c:pt>
                <c:pt idx="13">
                  <c:v>33272</c:v>
                </c:pt>
                <c:pt idx="14">
                  <c:v>21224</c:v>
                </c:pt>
                <c:pt idx="15">
                  <c:v>14926</c:v>
                </c:pt>
                <c:pt idx="16">
                  <c:v>14878</c:v>
                </c:pt>
                <c:pt idx="17">
                  <c:v>14830</c:v>
                </c:pt>
                <c:pt idx="18">
                  <c:v>14782</c:v>
                </c:pt>
                <c:pt idx="19">
                  <c:v>14734</c:v>
                </c:pt>
                <c:pt idx="20">
                  <c:v>14686</c:v>
                </c:pt>
                <c:pt idx="21">
                  <c:v>9638</c:v>
                </c:pt>
                <c:pt idx="22">
                  <c:v>9590</c:v>
                </c:pt>
                <c:pt idx="23">
                  <c:v>9542</c:v>
                </c:pt>
                <c:pt idx="24">
                  <c:v>9494</c:v>
                </c:pt>
                <c:pt idx="25">
                  <c:v>9446</c:v>
                </c:pt>
                <c:pt idx="26">
                  <c:v>9398</c:v>
                </c:pt>
                <c:pt idx="27">
                  <c:v>0</c:v>
                </c:pt>
                <c:pt idx="28">
                  <c:v>0</c:v>
                </c:pt>
                <c:pt idx="29">
                  <c:v>0</c:v>
                </c:pt>
                <c:pt idx="30">
                  <c:v>0</c:v>
                </c:pt>
                <c:pt idx="31">
                  <c:v>0</c:v>
                </c:pt>
                <c:pt idx="32">
                  <c:v>0</c:v>
                </c:pt>
                <c:pt idx="33">
                  <c:v>0</c:v>
                </c:pt>
                <c:pt idx="34">
                  <c:v>0</c:v>
                </c:pt>
                <c:pt idx="35">
                  <c:v>0</c:v>
                </c:pt>
                <c:pt idx="36">
                  <c:v>0</c:v>
                </c:pt>
                <c:pt idx="37">
                  <c:v>15933.333333333334</c:v>
                </c:pt>
                <c:pt idx="38">
                  <c:v>45866.666666666664</c:v>
                </c:pt>
                <c:pt idx="39">
                  <c:v>45800</c:v>
                </c:pt>
                <c:pt idx="40">
                  <c:v>45733.333333333336</c:v>
                </c:pt>
                <c:pt idx="41">
                  <c:v>45666.666666666664</c:v>
                </c:pt>
                <c:pt idx="42">
                  <c:v>45600</c:v>
                </c:pt>
                <c:pt idx="43">
                  <c:v>45533.333333333336</c:v>
                </c:pt>
                <c:pt idx="44">
                  <c:v>45466.666666666664</c:v>
                </c:pt>
                <c:pt idx="45">
                  <c:v>45400</c:v>
                </c:pt>
                <c:pt idx="46">
                  <c:v>45333.333333333336</c:v>
                </c:pt>
                <c:pt idx="47">
                  <c:v>45266.666666666664</c:v>
                </c:pt>
                <c:pt idx="48">
                  <c:v>45200</c:v>
                </c:pt>
                <c:pt idx="49">
                  <c:v>45133.333333333336</c:v>
                </c:pt>
                <c:pt idx="50">
                  <c:v>45066.666666666664</c:v>
                </c:pt>
                <c:pt idx="51">
                  <c:v>45000</c:v>
                </c:pt>
                <c:pt idx="52">
                  <c:v>44933.333333333336</c:v>
                </c:pt>
                <c:pt idx="53">
                  <c:v>44866.666666666664</c:v>
                </c:pt>
                <c:pt idx="54">
                  <c:v>44800</c:v>
                </c:pt>
                <c:pt idx="55">
                  <c:v>44733.333333333336</c:v>
                </c:pt>
                <c:pt idx="56">
                  <c:v>44666.666666666664</c:v>
                </c:pt>
                <c:pt idx="57">
                  <c:v>44600</c:v>
                </c:pt>
                <c:pt idx="58">
                  <c:v>44533.333333333336</c:v>
                </c:pt>
                <c:pt idx="59">
                  <c:v>44466.666666666664</c:v>
                </c:pt>
                <c:pt idx="60">
                  <c:v>44400</c:v>
                </c:pt>
                <c:pt idx="61">
                  <c:v>44333.333333333336</c:v>
                </c:pt>
                <c:pt idx="62">
                  <c:v>44266.666666666664</c:v>
                </c:pt>
                <c:pt idx="63">
                  <c:v>44200</c:v>
                </c:pt>
                <c:pt idx="64">
                  <c:v>44133.333333333336</c:v>
                </c:pt>
                <c:pt idx="65">
                  <c:v>44066.666666666664</c:v>
                </c:pt>
                <c:pt idx="66">
                  <c:v>44000</c:v>
                </c:pt>
                <c:pt idx="67">
                  <c:v>43933.333333333336</c:v>
                </c:pt>
                <c:pt idx="68">
                  <c:v>43866.666666666664</c:v>
                </c:pt>
                <c:pt idx="69">
                  <c:v>43800</c:v>
                </c:pt>
                <c:pt idx="70">
                  <c:v>43733.333333333336</c:v>
                </c:pt>
                <c:pt idx="71">
                  <c:v>43666.666666666664</c:v>
                </c:pt>
                <c:pt idx="72">
                  <c:v>43600</c:v>
                </c:pt>
                <c:pt idx="73">
                  <c:v>43533.333333333336</c:v>
                </c:pt>
                <c:pt idx="74">
                  <c:v>43466.666666666664</c:v>
                </c:pt>
                <c:pt idx="75">
                  <c:v>43400</c:v>
                </c:pt>
                <c:pt idx="76">
                  <c:v>43333.333333333336</c:v>
                </c:pt>
                <c:pt idx="77">
                  <c:v>43266.666666666664</c:v>
                </c:pt>
                <c:pt idx="78">
                  <c:v>43200</c:v>
                </c:pt>
                <c:pt idx="79">
                  <c:v>43133.333333333336</c:v>
                </c:pt>
                <c:pt idx="80">
                  <c:v>23066.666666666668</c:v>
                </c:pt>
                <c:pt idx="81">
                  <c:v>23000</c:v>
                </c:pt>
                <c:pt idx="82">
                  <c:v>22933.333333333332</c:v>
                </c:pt>
                <c:pt idx="83">
                  <c:v>22866.666666666668</c:v>
                </c:pt>
                <c:pt idx="84">
                  <c:v>22800</c:v>
                </c:pt>
                <c:pt idx="85">
                  <c:v>22733.333333333332</c:v>
                </c:pt>
                <c:pt idx="86">
                  <c:v>22666.666666666668</c:v>
                </c:pt>
                <c:pt idx="87">
                  <c:v>-4.5474735088646412E-13</c:v>
                </c:pt>
                <c:pt idx="88">
                  <c:v>0</c:v>
                </c:pt>
                <c:pt idx="89">
                  <c:v>0</c:v>
                </c:pt>
                <c:pt idx="90">
                  <c:v>0</c:v>
                </c:pt>
                <c:pt idx="91">
                  <c:v>0</c:v>
                </c:pt>
                <c:pt idx="92">
                  <c:v>0</c:v>
                </c:pt>
                <c:pt idx="93">
                  <c:v>50528.641509433961</c:v>
                </c:pt>
                <c:pt idx="94">
                  <c:v>50457.283018867922</c:v>
                </c:pt>
                <c:pt idx="95">
                  <c:v>50385.92452830189</c:v>
                </c:pt>
                <c:pt idx="96">
                  <c:v>50314.566037735851</c:v>
                </c:pt>
                <c:pt idx="97">
                  <c:v>50243.207547169812</c:v>
                </c:pt>
                <c:pt idx="98">
                  <c:v>50171.849056603773</c:v>
                </c:pt>
                <c:pt idx="99">
                  <c:v>50100.490566037734</c:v>
                </c:pt>
                <c:pt idx="100">
                  <c:v>50029.132075471702</c:v>
                </c:pt>
                <c:pt idx="101">
                  <c:v>49957.773584905663</c:v>
                </c:pt>
                <c:pt idx="102">
                  <c:v>49886.415094339623</c:v>
                </c:pt>
                <c:pt idx="103">
                  <c:v>49815.056603773584</c:v>
                </c:pt>
                <c:pt idx="104">
                  <c:v>49743.698113207545</c:v>
                </c:pt>
                <c:pt idx="105">
                  <c:v>49672.339622641506</c:v>
                </c:pt>
                <c:pt idx="106">
                  <c:v>49600.981132075474</c:v>
                </c:pt>
                <c:pt idx="107">
                  <c:v>49529.622641509435</c:v>
                </c:pt>
                <c:pt idx="108">
                  <c:v>49458.264150943396</c:v>
                </c:pt>
                <c:pt idx="109">
                  <c:v>49386.905660377357</c:v>
                </c:pt>
                <c:pt idx="110">
                  <c:v>49315.547169811318</c:v>
                </c:pt>
                <c:pt idx="111">
                  <c:v>49244.188679245286</c:v>
                </c:pt>
                <c:pt idx="112">
                  <c:v>49172.830188679247</c:v>
                </c:pt>
                <c:pt idx="113">
                  <c:v>49101.471698113208</c:v>
                </c:pt>
                <c:pt idx="114">
                  <c:v>49030.113207547169</c:v>
                </c:pt>
                <c:pt idx="115">
                  <c:v>48958.75471698113</c:v>
                </c:pt>
                <c:pt idx="116">
                  <c:v>48887.396226415098</c:v>
                </c:pt>
                <c:pt idx="117">
                  <c:v>48816.037735849059</c:v>
                </c:pt>
                <c:pt idx="118">
                  <c:v>48744.67924528302</c:v>
                </c:pt>
                <c:pt idx="119">
                  <c:v>48673.32075471698</c:v>
                </c:pt>
                <c:pt idx="120">
                  <c:v>48601.962264150941</c:v>
                </c:pt>
                <c:pt idx="121">
                  <c:v>48530.60377358491</c:v>
                </c:pt>
                <c:pt idx="122">
                  <c:v>48459.24528301887</c:v>
                </c:pt>
                <c:pt idx="123">
                  <c:v>48387.886792452831</c:v>
                </c:pt>
                <c:pt idx="124">
                  <c:v>48316.528301886792</c:v>
                </c:pt>
                <c:pt idx="125">
                  <c:v>48245.169811320753</c:v>
                </c:pt>
                <c:pt idx="126">
                  <c:v>48173.811320754714</c:v>
                </c:pt>
                <c:pt idx="127">
                  <c:v>36102.452830188682</c:v>
                </c:pt>
                <c:pt idx="128">
                  <c:v>36031.094339622643</c:v>
                </c:pt>
                <c:pt idx="129">
                  <c:v>35959.735849056604</c:v>
                </c:pt>
                <c:pt idx="130">
                  <c:v>35888.377358490565</c:v>
                </c:pt>
                <c:pt idx="131">
                  <c:v>35817.018867924526</c:v>
                </c:pt>
                <c:pt idx="132">
                  <c:v>35745.660377358494</c:v>
                </c:pt>
                <c:pt idx="133">
                  <c:v>35674.301886792455</c:v>
                </c:pt>
                <c:pt idx="134">
                  <c:v>22674.943396226416</c:v>
                </c:pt>
                <c:pt idx="135">
                  <c:v>22603.584905660377</c:v>
                </c:pt>
                <c:pt idx="136">
                  <c:v>22532.226415094341</c:v>
                </c:pt>
                <c:pt idx="137">
                  <c:v>22460.867924528302</c:v>
                </c:pt>
                <c:pt idx="138">
                  <c:v>22389.509433962263</c:v>
                </c:pt>
                <c:pt idx="139">
                  <c:v>22318.150943396227</c:v>
                </c:pt>
                <c:pt idx="140">
                  <c:v>22246.792452830188</c:v>
                </c:pt>
                <c:pt idx="141">
                  <c:v>22175.433962264153</c:v>
                </c:pt>
                <c:pt idx="142">
                  <c:v>22104.075471698114</c:v>
                </c:pt>
                <c:pt idx="143">
                  <c:v>22032.716981132075</c:v>
                </c:pt>
                <c:pt idx="144">
                  <c:v>21961.358490566039</c:v>
                </c:pt>
                <c:pt idx="145">
                  <c:v>4.5474735088646412E-13</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43949</c:v>
                </c:pt>
                <c:pt idx="164">
                  <c:v>43898</c:v>
                </c:pt>
                <c:pt idx="165">
                  <c:v>43847</c:v>
                </c:pt>
                <c:pt idx="166">
                  <c:v>43796</c:v>
                </c:pt>
                <c:pt idx="167">
                  <c:v>43745</c:v>
                </c:pt>
                <c:pt idx="168">
                  <c:v>43694</c:v>
                </c:pt>
                <c:pt idx="169">
                  <c:v>43643</c:v>
                </c:pt>
                <c:pt idx="170">
                  <c:v>43592</c:v>
                </c:pt>
                <c:pt idx="171">
                  <c:v>43541</c:v>
                </c:pt>
                <c:pt idx="172">
                  <c:v>43490</c:v>
                </c:pt>
                <c:pt idx="173">
                  <c:v>43439</c:v>
                </c:pt>
                <c:pt idx="174">
                  <c:v>43388</c:v>
                </c:pt>
                <c:pt idx="175">
                  <c:v>43337</c:v>
                </c:pt>
                <c:pt idx="176">
                  <c:v>43286</c:v>
                </c:pt>
                <c:pt idx="177">
                  <c:v>43235</c:v>
                </c:pt>
                <c:pt idx="178">
                  <c:v>43184</c:v>
                </c:pt>
                <c:pt idx="179">
                  <c:v>43133</c:v>
                </c:pt>
                <c:pt idx="180">
                  <c:v>43082</c:v>
                </c:pt>
                <c:pt idx="181">
                  <c:v>43031</c:v>
                </c:pt>
                <c:pt idx="182">
                  <c:v>42980</c:v>
                </c:pt>
                <c:pt idx="183">
                  <c:v>42929</c:v>
                </c:pt>
                <c:pt idx="184">
                  <c:v>42878</c:v>
                </c:pt>
                <c:pt idx="185">
                  <c:v>42827</c:v>
                </c:pt>
                <c:pt idx="186">
                  <c:v>42776</c:v>
                </c:pt>
                <c:pt idx="187">
                  <c:v>42725</c:v>
                </c:pt>
                <c:pt idx="188">
                  <c:v>42674</c:v>
                </c:pt>
                <c:pt idx="189">
                  <c:v>42623</c:v>
                </c:pt>
                <c:pt idx="190">
                  <c:v>42572</c:v>
                </c:pt>
                <c:pt idx="191">
                  <c:v>42521</c:v>
                </c:pt>
                <c:pt idx="192">
                  <c:v>42470</c:v>
                </c:pt>
                <c:pt idx="193">
                  <c:v>42419</c:v>
                </c:pt>
                <c:pt idx="194">
                  <c:v>42368</c:v>
                </c:pt>
                <c:pt idx="195">
                  <c:v>42317</c:v>
                </c:pt>
                <c:pt idx="196">
                  <c:v>32266</c:v>
                </c:pt>
                <c:pt idx="197">
                  <c:v>32215</c:v>
                </c:pt>
                <c:pt idx="198">
                  <c:v>32164</c:v>
                </c:pt>
                <c:pt idx="199">
                  <c:v>32113</c:v>
                </c:pt>
                <c:pt idx="200">
                  <c:v>32062</c:v>
                </c:pt>
                <c:pt idx="201">
                  <c:v>32011</c:v>
                </c:pt>
                <c:pt idx="202">
                  <c:v>31960</c:v>
                </c:pt>
                <c:pt idx="203">
                  <c:v>31909</c:v>
                </c:pt>
                <c:pt idx="204">
                  <c:v>31858</c:v>
                </c:pt>
                <c:pt idx="205">
                  <c:v>19719</c:v>
                </c:pt>
                <c:pt idx="206">
                  <c:v>19668</c:v>
                </c:pt>
                <c:pt idx="207">
                  <c:v>19617</c:v>
                </c:pt>
                <c:pt idx="208">
                  <c:v>19566</c:v>
                </c:pt>
                <c:pt idx="209">
                  <c:v>19515</c:v>
                </c:pt>
                <c:pt idx="210">
                  <c:v>19464</c:v>
                </c:pt>
                <c:pt idx="211">
                  <c:v>19413</c:v>
                </c:pt>
                <c:pt idx="212">
                  <c:v>19362</c:v>
                </c:pt>
                <c:pt idx="213">
                  <c:v>19311</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42955.884615384617</c:v>
                </c:pt>
                <c:pt idx="231">
                  <c:v>42911.769230769234</c:v>
                </c:pt>
                <c:pt idx="232">
                  <c:v>42867.653846153844</c:v>
                </c:pt>
                <c:pt idx="233">
                  <c:v>42823.538461538461</c:v>
                </c:pt>
                <c:pt idx="234">
                  <c:v>42779.423076923078</c:v>
                </c:pt>
                <c:pt idx="235">
                  <c:v>42735.307692307695</c:v>
                </c:pt>
                <c:pt idx="236">
                  <c:v>42691.192307692305</c:v>
                </c:pt>
                <c:pt idx="237">
                  <c:v>42647.076923076922</c:v>
                </c:pt>
                <c:pt idx="238">
                  <c:v>42602.961538461539</c:v>
                </c:pt>
                <c:pt idx="239">
                  <c:v>42558.846153846156</c:v>
                </c:pt>
                <c:pt idx="240">
                  <c:v>42514.730769230766</c:v>
                </c:pt>
                <c:pt idx="241">
                  <c:v>42470.615384615383</c:v>
                </c:pt>
                <c:pt idx="242">
                  <c:v>42426.5</c:v>
                </c:pt>
                <c:pt idx="243">
                  <c:v>42382.384615384617</c:v>
                </c:pt>
                <c:pt idx="244">
                  <c:v>42338.269230769234</c:v>
                </c:pt>
                <c:pt idx="245">
                  <c:v>42294.153846153844</c:v>
                </c:pt>
                <c:pt idx="246">
                  <c:v>42250.038461538461</c:v>
                </c:pt>
                <c:pt idx="247">
                  <c:v>42205.923076923078</c:v>
                </c:pt>
                <c:pt idx="248">
                  <c:v>42161.807692307695</c:v>
                </c:pt>
                <c:pt idx="249">
                  <c:v>42117.692307692305</c:v>
                </c:pt>
                <c:pt idx="250">
                  <c:v>42073.576923076922</c:v>
                </c:pt>
                <c:pt idx="251">
                  <c:v>42029.461538461539</c:v>
                </c:pt>
                <c:pt idx="252">
                  <c:v>41985.346153846156</c:v>
                </c:pt>
                <c:pt idx="253">
                  <c:v>41941.230769230766</c:v>
                </c:pt>
                <c:pt idx="254">
                  <c:v>41897.115384615383</c:v>
                </c:pt>
                <c:pt idx="255">
                  <c:v>41853</c:v>
                </c:pt>
                <c:pt idx="256">
                  <c:v>41808.884615384617</c:v>
                </c:pt>
                <c:pt idx="257">
                  <c:v>41764.769230769234</c:v>
                </c:pt>
                <c:pt idx="258">
                  <c:v>41720.653846153844</c:v>
                </c:pt>
                <c:pt idx="259">
                  <c:v>41676.538461538461</c:v>
                </c:pt>
                <c:pt idx="260">
                  <c:v>41632.423076923078</c:v>
                </c:pt>
                <c:pt idx="261">
                  <c:v>41588.307692307695</c:v>
                </c:pt>
                <c:pt idx="262">
                  <c:v>41544.192307692305</c:v>
                </c:pt>
                <c:pt idx="263">
                  <c:v>41500.076923076922</c:v>
                </c:pt>
                <c:pt idx="264">
                  <c:v>35455.961538461539</c:v>
                </c:pt>
                <c:pt idx="265">
                  <c:v>35411.846153846156</c:v>
                </c:pt>
                <c:pt idx="266">
                  <c:v>35367.730769230766</c:v>
                </c:pt>
                <c:pt idx="267">
                  <c:v>35323.615384615383</c:v>
                </c:pt>
                <c:pt idx="268">
                  <c:v>35279.5</c:v>
                </c:pt>
                <c:pt idx="269">
                  <c:v>35235.384615384617</c:v>
                </c:pt>
                <c:pt idx="270">
                  <c:v>35191.269230769234</c:v>
                </c:pt>
                <c:pt idx="271">
                  <c:v>35147.153846153844</c:v>
                </c:pt>
                <c:pt idx="272">
                  <c:v>35103.038461538461</c:v>
                </c:pt>
                <c:pt idx="273">
                  <c:v>35058.923076923078</c:v>
                </c:pt>
                <c:pt idx="274">
                  <c:v>21814.807692307691</c:v>
                </c:pt>
                <c:pt idx="275">
                  <c:v>21770.692307692309</c:v>
                </c:pt>
                <c:pt idx="276">
                  <c:v>21726.576923076922</c:v>
                </c:pt>
                <c:pt idx="277">
                  <c:v>21682.461538461539</c:v>
                </c:pt>
                <c:pt idx="278">
                  <c:v>21638.346153846152</c:v>
                </c:pt>
                <c:pt idx="279">
                  <c:v>21594.23076923077</c:v>
                </c:pt>
                <c:pt idx="280">
                  <c:v>21550.115384615383</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48229.787234042553</c:v>
                </c:pt>
                <c:pt idx="319">
                  <c:v>48159.574468085106</c:v>
                </c:pt>
                <c:pt idx="320">
                  <c:v>48089.361702127659</c:v>
                </c:pt>
                <c:pt idx="321">
                  <c:v>48019.148936170212</c:v>
                </c:pt>
                <c:pt idx="322">
                  <c:v>47948.936170212764</c:v>
                </c:pt>
                <c:pt idx="323">
                  <c:v>47878.723404255317</c:v>
                </c:pt>
                <c:pt idx="324">
                  <c:v>47808.51063829787</c:v>
                </c:pt>
                <c:pt idx="325">
                  <c:v>47738.297872340423</c:v>
                </c:pt>
                <c:pt idx="326">
                  <c:v>47668.085106382976</c:v>
                </c:pt>
                <c:pt idx="327">
                  <c:v>47597.872340425529</c:v>
                </c:pt>
                <c:pt idx="328">
                  <c:v>47527.659574468082</c:v>
                </c:pt>
                <c:pt idx="329">
                  <c:v>47457.446808510642</c:v>
                </c:pt>
                <c:pt idx="330">
                  <c:v>47387.234042553195</c:v>
                </c:pt>
                <c:pt idx="331">
                  <c:v>47317.021276595748</c:v>
                </c:pt>
                <c:pt idx="332">
                  <c:v>47246.808510638301</c:v>
                </c:pt>
                <c:pt idx="333">
                  <c:v>47176.595744680853</c:v>
                </c:pt>
                <c:pt idx="334">
                  <c:v>47106.382978723406</c:v>
                </c:pt>
                <c:pt idx="335">
                  <c:v>47036.170212765959</c:v>
                </c:pt>
                <c:pt idx="336">
                  <c:v>46965.957446808512</c:v>
                </c:pt>
                <c:pt idx="337">
                  <c:v>46895.744680851065</c:v>
                </c:pt>
                <c:pt idx="338">
                  <c:v>46825.531914893618</c:v>
                </c:pt>
                <c:pt idx="339">
                  <c:v>46755.319148936171</c:v>
                </c:pt>
                <c:pt idx="340">
                  <c:v>46685.106382978724</c:v>
                </c:pt>
                <c:pt idx="341">
                  <c:v>46614.893617021276</c:v>
                </c:pt>
                <c:pt idx="342">
                  <c:v>46544.680851063829</c:v>
                </c:pt>
                <c:pt idx="343">
                  <c:v>46474.468085106382</c:v>
                </c:pt>
                <c:pt idx="344">
                  <c:v>46404.255319148935</c:v>
                </c:pt>
                <c:pt idx="345">
                  <c:v>46334.042553191488</c:v>
                </c:pt>
                <c:pt idx="346">
                  <c:v>46263.829787234041</c:v>
                </c:pt>
                <c:pt idx="347">
                  <c:v>46193.617021276594</c:v>
                </c:pt>
                <c:pt idx="348">
                  <c:v>46123.404255319147</c:v>
                </c:pt>
                <c:pt idx="349">
                  <c:v>46053.191489361699</c:v>
                </c:pt>
                <c:pt idx="350">
                  <c:v>45982.978723404252</c:v>
                </c:pt>
                <c:pt idx="351">
                  <c:v>45912.765957446805</c:v>
                </c:pt>
                <c:pt idx="352">
                  <c:v>35842.553191489365</c:v>
                </c:pt>
                <c:pt idx="353">
                  <c:v>35772.340425531918</c:v>
                </c:pt>
                <c:pt idx="354">
                  <c:v>35702.127659574471</c:v>
                </c:pt>
                <c:pt idx="355">
                  <c:v>35631.914893617024</c:v>
                </c:pt>
                <c:pt idx="356">
                  <c:v>35561.702127659577</c:v>
                </c:pt>
                <c:pt idx="357">
                  <c:v>35491.48936170213</c:v>
                </c:pt>
                <c:pt idx="358">
                  <c:v>35421.276595744683</c:v>
                </c:pt>
                <c:pt idx="359">
                  <c:v>35351.063829787236</c:v>
                </c:pt>
                <c:pt idx="360">
                  <c:v>35280.851063829788</c:v>
                </c:pt>
                <c:pt idx="361">
                  <c:v>35210.638297872341</c:v>
                </c:pt>
                <c:pt idx="362">
                  <c:v>35140.425531914894</c:v>
                </c:pt>
                <c:pt idx="363">
                  <c:v>35070.212765957447</c:v>
                </c:pt>
                <c:pt idx="364">
                  <c:v>35000</c:v>
                </c:pt>
                <c:pt idx="365">
                  <c:v>0</c:v>
                </c:pt>
              </c:numCache>
            </c:numRef>
          </c:val>
          <c:extLst>
            <c:ext xmlns:c16="http://schemas.microsoft.com/office/drawing/2014/chart" uri="{C3380CC4-5D6E-409C-BE32-E72D297353CC}">
              <c16:uniqueId val="{00000000-35AA-49FB-9FDE-2045FB967268}"/>
            </c:ext>
          </c:extLst>
        </c:ser>
        <c:dLbls>
          <c:dLblPos val="inEnd"/>
          <c:showLegendKey val="0"/>
          <c:showVal val="1"/>
          <c:showCatName val="0"/>
          <c:showSerName val="0"/>
          <c:showPercent val="0"/>
          <c:showBubbleSize val="0"/>
        </c:dLbls>
        <c:gapWidth val="219"/>
        <c:overlap val="-27"/>
        <c:axId val="593119824"/>
        <c:axId val="593121464"/>
      </c:barChart>
      <c:dateAx>
        <c:axId val="5931198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93121464"/>
        <c:crosses val="autoZero"/>
        <c:auto val="1"/>
        <c:lblOffset val="100"/>
        <c:baseTimeUnit val="days"/>
      </c:dateAx>
      <c:valAx>
        <c:axId val="59312146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it-IT"/>
                  <a:t>n°</a:t>
                </a:r>
                <a:r>
                  <a:rPr lang="it-IT" baseline="0"/>
                  <a:t> capi</a:t>
                </a:r>
                <a:endParaRPr lang="it-IT"/>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93119824"/>
        <c:crosses val="autoZero"/>
        <c:crossBetween val="between"/>
      </c:valAx>
      <c:spPr>
        <a:gradFill>
          <a:gsLst>
            <a:gs pos="41000">
              <a:srgbClr val="FFFFFF"/>
            </a:gs>
            <a:gs pos="100000">
              <a:srgbClr val="B2B2B2"/>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sz="1800" b="0" i="0" baseline="0">
                <a:effectLst/>
              </a:rPr>
              <a:t>Presenza giornaliera in allevamento</a:t>
            </a:r>
            <a:endParaRPr lang="it-IT">
              <a:effectLst/>
            </a:endParaRPr>
          </a:p>
        </c:rich>
      </c:tx>
      <c:layout>
        <c:manualLayout>
          <c:xMode val="edge"/>
          <c:yMode val="edge"/>
          <c:x val="0.34140966754155733"/>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spPr>
            <a:solidFill>
              <a:schemeClr val="accent1"/>
            </a:solidFill>
            <a:ln>
              <a:noFill/>
            </a:ln>
            <a:effectLst/>
          </c:spPr>
          <c:invertIfNegative val="0"/>
          <c:dLbls>
            <c:delete val="1"/>
          </c:dLbls>
          <c:cat>
            <c:numRef>
              <c:f>Esempio_2!$K$422:$K$787</c:f>
              <c:numCache>
                <c:formatCode>m/d/yyyy</c:formatCode>
                <c:ptCount val="366"/>
                <c:pt idx="0">
                  <c:v>45292</c:v>
                </c:pt>
                <c:pt idx="1">
                  <c:v>45293</c:v>
                </c:pt>
                <c:pt idx="2">
                  <c:v>45294</c:v>
                </c:pt>
                <c:pt idx="3">
                  <c:v>45295</c:v>
                </c:pt>
                <c:pt idx="4">
                  <c:v>45296</c:v>
                </c:pt>
                <c:pt idx="5">
                  <c:v>45297</c:v>
                </c:pt>
                <c:pt idx="6">
                  <c:v>45298</c:v>
                </c:pt>
                <c:pt idx="7">
                  <c:v>45299</c:v>
                </c:pt>
                <c:pt idx="8">
                  <c:v>45300</c:v>
                </c:pt>
                <c:pt idx="9">
                  <c:v>45301</c:v>
                </c:pt>
                <c:pt idx="10">
                  <c:v>45302</c:v>
                </c:pt>
                <c:pt idx="11">
                  <c:v>45303</c:v>
                </c:pt>
                <c:pt idx="12">
                  <c:v>45304</c:v>
                </c:pt>
                <c:pt idx="13">
                  <c:v>45305</c:v>
                </c:pt>
                <c:pt idx="14">
                  <c:v>45306</c:v>
                </c:pt>
                <c:pt idx="15">
                  <c:v>45307</c:v>
                </c:pt>
                <c:pt idx="16">
                  <c:v>45308</c:v>
                </c:pt>
                <c:pt idx="17">
                  <c:v>45309</c:v>
                </c:pt>
                <c:pt idx="18">
                  <c:v>45310</c:v>
                </c:pt>
                <c:pt idx="19">
                  <c:v>45311</c:v>
                </c:pt>
                <c:pt idx="20">
                  <c:v>45312</c:v>
                </c:pt>
                <c:pt idx="21">
                  <c:v>45313</c:v>
                </c:pt>
                <c:pt idx="22">
                  <c:v>45314</c:v>
                </c:pt>
                <c:pt idx="23">
                  <c:v>45315</c:v>
                </c:pt>
                <c:pt idx="24">
                  <c:v>45316</c:v>
                </c:pt>
                <c:pt idx="25">
                  <c:v>45317</c:v>
                </c:pt>
                <c:pt idx="26">
                  <c:v>45318</c:v>
                </c:pt>
                <c:pt idx="27">
                  <c:v>45319</c:v>
                </c:pt>
                <c:pt idx="28">
                  <c:v>45320</c:v>
                </c:pt>
                <c:pt idx="29">
                  <c:v>45321</c:v>
                </c:pt>
                <c:pt idx="30">
                  <c:v>45322</c:v>
                </c:pt>
                <c:pt idx="31">
                  <c:v>45323</c:v>
                </c:pt>
                <c:pt idx="32">
                  <c:v>45324</c:v>
                </c:pt>
                <c:pt idx="33">
                  <c:v>45325</c:v>
                </c:pt>
                <c:pt idx="34">
                  <c:v>45326</c:v>
                </c:pt>
                <c:pt idx="35">
                  <c:v>45327</c:v>
                </c:pt>
                <c:pt idx="36">
                  <c:v>45328</c:v>
                </c:pt>
                <c:pt idx="37">
                  <c:v>45329</c:v>
                </c:pt>
                <c:pt idx="38">
                  <c:v>45330</c:v>
                </c:pt>
                <c:pt idx="39">
                  <c:v>45331</c:v>
                </c:pt>
                <c:pt idx="40">
                  <c:v>45332</c:v>
                </c:pt>
                <c:pt idx="41">
                  <c:v>45333</c:v>
                </c:pt>
                <c:pt idx="42">
                  <c:v>45334</c:v>
                </c:pt>
                <c:pt idx="43">
                  <c:v>45335</c:v>
                </c:pt>
                <c:pt idx="44">
                  <c:v>45336</c:v>
                </c:pt>
                <c:pt idx="45">
                  <c:v>45337</c:v>
                </c:pt>
                <c:pt idx="46">
                  <c:v>45338</c:v>
                </c:pt>
                <c:pt idx="47">
                  <c:v>45339</c:v>
                </c:pt>
                <c:pt idx="48">
                  <c:v>45340</c:v>
                </c:pt>
                <c:pt idx="49">
                  <c:v>45341</c:v>
                </c:pt>
                <c:pt idx="50">
                  <c:v>45342</c:v>
                </c:pt>
                <c:pt idx="51">
                  <c:v>45343</c:v>
                </c:pt>
                <c:pt idx="52">
                  <c:v>45344</c:v>
                </c:pt>
                <c:pt idx="53">
                  <c:v>45345</c:v>
                </c:pt>
                <c:pt idx="54">
                  <c:v>45346</c:v>
                </c:pt>
                <c:pt idx="55">
                  <c:v>45347</c:v>
                </c:pt>
                <c:pt idx="56">
                  <c:v>45348</c:v>
                </c:pt>
                <c:pt idx="57">
                  <c:v>45349</c:v>
                </c:pt>
                <c:pt idx="58">
                  <c:v>45350</c:v>
                </c:pt>
                <c:pt idx="59">
                  <c:v>45351</c:v>
                </c:pt>
                <c:pt idx="60">
                  <c:v>45352</c:v>
                </c:pt>
                <c:pt idx="61">
                  <c:v>45353</c:v>
                </c:pt>
                <c:pt idx="62">
                  <c:v>45354</c:v>
                </c:pt>
                <c:pt idx="63">
                  <c:v>45355</c:v>
                </c:pt>
                <c:pt idx="64">
                  <c:v>45356</c:v>
                </c:pt>
                <c:pt idx="65">
                  <c:v>45357</c:v>
                </c:pt>
                <c:pt idx="66">
                  <c:v>45358</c:v>
                </c:pt>
                <c:pt idx="67">
                  <c:v>45359</c:v>
                </c:pt>
                <c:pt idx="68">
                  <c:v>45360</c:v>
                </c:pt>
                <c:pt idx="69">
                  <c:v>45361</c:v>
                </c:pt>
                <c:pt idx="70">
                  <c:v>45362</c:v>
                </c:pt>
                <c:pt idx="71">
                  <c:v>45363</c:v>
                </c:pt>
                <c:pt idx="72">
                  <c:v>45364</c:v>
                </c:pt>
                <c:pt idx="73">
                  <c:v>45365</c:v>
                </c:pt>
                <c:pt idx="74">
                  <c:v>45366</c:v>
                </c:pt>
                <c:pt idx="75">
                  <c:v>45367</c:v>
                </c:pt>
                <c:pt idx="76">
                  <c:v>45368</c:v>
                </c:pt>
                <c:pt idx="77">
                  <c:v>45369</c:v>
                </c:pt>
                <c:pt idx="78">
                  <c:v>45370</c:v>
                </c:pt>
                <c:pt idx="79">
                  <c:v>45371</c:v>
                </c:pt>
                <c:pt idx="80">
                  <c:v>45372</c:v>
                </c:pt>
                <c:pt idx="81">
                  <c:v>45373</c:v>
                </c:pt>
                <c:pt idx="82">
                  <c:v>45374</c:v>
                </c:pt>
                <c:pt idx="83">
                  <c:v>45375</c:v>
                </c:pt>
                <c:pt idx="84">
                  <c:v>45376</c:v>
                </c:pt>
                <c:pt idx="85">
                  <c:v>45377</c:v>
                </c:pt>
                <c:pt idx="86">
                  <c:v>45378</c:v>
                </c:pt>
                <c:pt idx="87">
                  <c:v>45379</c:v>
                </c:pt>
                <c:pt idx="88">
                  <c:v>45380</c:v>
                </c:pt>
                <c:pt idx="89">
                  <c:v>45381</c:v>
                </c:pt>
                <c:pt idx="90">
                  <c:v>45382</c:v>
                </c:pt>
                <c:pt idx="91">
                  <c:v>45383</c:v>
                </c:pt>
                <c:pt idx="92">
                  <c:v>45384</c:v>
                </c:pt>
                <c:pt idx="93">
                  <c:v>45385</c:v>
                </c:pt>
                <c:pt idx="94">
                  <c:v>45386</c:v>
                </c:pt>
                <c:pt idx="95">
                  <c:v>45387</c:v>
                </c:pt>
                <c:pt idx="96">
                  <c:v>45388</c:v>
                </c:pt>
                <c:pt idx="97">
                  <c:v>45389</c:v>
                </c:pt>
                <c:pt idx="98">
                  <c:v>45390</c:v>
                </c:pt>
                <c:pt idx="99">
                  <c:v>45391</c:v>
                </c:pt>
                <c:pt idx="100">
                  <c:v>45392</c:v>
                </c:pt>
                <c:pt idx="101">
                  <c:v>45393</c:v>
                </c:pt>
                <c:pt idx="102">
                  <c:v>45394</c:v>
                </c:pt>
                <c:pt idx="103">
                  <c:v>45395</c:v>
                </c:pt>
                <c:pt idx="104">
                  <c:v>45396</c:v>
                </c:pt>
                <c:pt idx="105">
                  <c:v>45397</c:v>
                </c:pt>
                <c:pt idx="106">
                  <c:v>45398</c:v>
                </c:pt>
                <c:pt idx="107">
                  <c:v>45399</c:v>
                </c:pt>
                <c:pt idx="108">
                  <c:v>45400</c:v>
                </c:pt>
                <c:pt idx="109">
                  <c:v>45401</c:v>
                </c:pt>
                <c:pt idx="110">
                  <c:v>45402</c:v>
                </c:pt>
                <c:pt idx="111">
                  <c:v>45403</c:v>
                </c:pt>
                <c:pt idx="112">
                  <c:v>45404</c:v>
                </c:pt>
                <c:pt idx="113">
                  <c:v>45405</c:v>
                </c:pt>
                <c:pt idx="114">
                  <c:v>45406</c:v>
                </c:pt>
                <c:pt idx="115">
                  <c:v>45407</c:v>
                </c:pt>
                <c:pt idx="116">
                  <c:v>45408</c:v>
                </c:pt>
                <c:pt idx="117">
                  <c:v>45409</c:v>
                </c:pt>
                <c:pt idx="118">
                  <c:v>45410</c:v>
                </c:pt>
                <c:pt idx="119">
                  <c:v>45411</c:v>
                </c:pt>
                <c:pt idx="120">
                  <c:v>45412</c:v>
                </c:pt>
                <c:pt idx="121">
                  <c:v>45413</c:v>
                </c:pt>
                <c:pt idx="122">
                  <c:v>45414</c:v>
                </c:pt>
                <c:pt idx="123">
                  <c:v>45415</c:v>
                </c:pt>
                <c:pt idx="124">
                  <c:v>45416</c:v>
                </c:pt>
                <c:pt idx="125">
                  <c:v>45417</c:v>
                </c:pt>
                <c:pt idx="126">
                  <c:v>45418</c:v>
                </c:pt>
                <c:pt idx="127">
                  <c:v>45419</c:v>
                </c:pt>
                <c:pt idx="128">
                  <c:v>45420</c:v>
                </c:pt>
                <c:pt idx="129">
                  <c:v>45421</c:v>
                </c:pt>
                <c:pt idx="130">
                  <c:v>45422</c:v>
                </c:pt>
                <c:pt idx="131">
                  <c:v>45423</c:v>
                </c:pt>
                <c:pt idx="132">
                  <c:v>45424</c:v>
                </c:pt>
                <c:pt idx="133">
                  <c:v>45425</c:v>
                </c:pt>
                <c:pt idx="134">
                  <c:v>45426</c:v>
                </c:pt>
                <c:pt idx="135">
                  <c:v>45427</c:v>
                </c:pt>
                <c:pt idx="136">
                  <c:v>45428</c:v>
                </c:pt>
                <c:pt idx="137">
                  <c:v>45429</c:v>
                </c:pt>
                <c:pt idx="138">
                  <c:v>45430</c:v>
                </c:pt>
                <c:pt idx="139">
                  <c:v>45431</c:v>
                </c:pt>
                <c:pt idx="140">
                  <c:v>45432</c:v>
                </c:pt>
                <c:pt idx="141">
                  <c:v>45433</c:v>
                </c:pt>
                <c:pt idx="142">
                  <c:v>45434</c:v>
                </c:pt>
                <c:pt idx="143">
                  <c:v>45435</c:v>
                </c:pt>
                <c:pt idx="144">
                  <c:v>45436</c:v>
                </c:pt>
                <c:pt idx="145">
                  <c:v>45437</c:v>
                </c:pt>
                <c:pt idx="146">
                  <c:v>45438</c:v>
                </c:pt>
                <c:pt idx="147">
                  <c:v>45439</c:v>
                </c:pt>
                <c:pt idx="148">
                  <c:v>45440</c:v>
                </c:pt>
                <c:pt idx="149">
                  <c:v>45441</c:v>
                </c:pt>
                <c:pt idx="150">
                  <c:v>45442</c:v>
                </c:pt>
                <c:pt idx="151">
                  <c:v>45443</c:v>
                </c:pt>
                <c:pt idx="152">
                  <c:v>45444</c:v>
                </c:pt>
                <c:pt idx="153">
                  <c:v>45445</c:v>
                </c:pt>
                <c:pt idx="154">
                  <c:v>45446</c:v>
                </c:pt>
                <c:pt idx="155">
                  <c:v>45447</c:v>
                </c:pt>
                <c:pt idx="156">
                  <c:v>45448</c:v>
                </c:pt>
                <c:pt idx="157">
                  <c:v>45449</c:v>
                </c:pt>
                <c:pt idx="158">
                  <c:v>45450</c:v>
                </c:pt>
                <c:pt idx="159">
                  <c:v>45451</c:v>
                </c:pt>
                <c:pt idx="160">
                  <c:v>45452</c:v>
                </c:pt>
                <c:pt idx="161">
                  <c:v>45453</c:v>
                </c:pt>
                <c:pt idx="162">
                  <c:v>45454</c:v>
                </c:pt>
                <c:pt idx="163">
                  <c:v>45455</c:v>
                </c:pt>
                <c:pt idx="164">
                  <c:v>45456</c:v>
                </c:pt>
                <c:pt idx="165">
                  <c:v>45457</c:v>
                </c:pt>
                <c:pt idx="166">
                  <c:v>45458</c:v>
                </c:pt>
                <c:pt idx="167">
                  <c:v>45459</c:v>
                </c:pt>
                <c:pt idx="168">
                  <c:v>45460</c:v>
                </c:pt>
                <c:pt idx="169">
                  <c:v>45461</c:v>
                </c:pt>
                <c:pt idx="170">
                  <c:v>45462</c:v>
                </c:pt>
                <c:pt idx="171">
                  <c:v>45463</c:v>
                </c:pt>
                <c:pt idx="172">
                  <c:v>45464</c:v>
                </c:pt>
                <c:pt idx="173">
                  <c:v>45465</c:v>
                </c:pt>
                <c:pt idx="174">
                  <c:v>45466</c:v>
                </c:pt>
                <c:pt idx="175">
                  <c:v>45467</c:v>
                </c:pt>
                <c:pt idx="176">
                  <c:v>45468</c:v>
                </c:pt>
                <c:pt idx="177">
                  <c:v>45469</c:v>
                </c:pt>
                <c:pt idx="178">
                  <c:v>45470</c:v>
                </c:pt>
                <c:pt idx="179">
                  <c:v>45471</c:v>
                </c:pt>
                <c:pt idx="180">
                  <c:v>45472</c:v>
                </c:pt>
                <c:pt idx="181">
                  <c:v>45473</c:v>
                </c:pt>
                <c:pt idx="182">
                  <c:v>45474</c:v>
                </c:pt>
                <c:pt idx="183">
                  <c:v>45475</c:v>
                </c:pt>
                <c:pt idx="184">
                  <c:v>45476</c:v>
                </c:pt>
                <c:pt idx="185">
                  <c:v>45477</c:v>
                </c:pt>
                <c:pt idx="186">
                  <c:v>45478</c:v>
                </c:pt>
                <c:pt idx="187">
                  <c:v>45479</c:v>
                </c:pt>
                <c:pt idx="188">
                  <c:v>45480</c:v>
                </c:pt>
                <c:pt idx="189">
                  <c:v>45481</c:v>
                </c:pt>
                <c:pt idx="190">
                  <c:v>45482</c:v>
                </c:pt>
                <c:pt idx="191">
                  <c:v>45483</c:v>
                </c:pt>
                <c:pt idx="192">
                  <c:v>45484</c:v>
                </c:pt>
                <c:pt idx="193">
                  <c:v>45485</c:v>
                </c:pt>
                <c:pt idx="194">
                  <c:v>45486</c:v>
                </c:pt>
                <c:pt idx="195">
                  <c:v>45487</c:v>
                </c:pt>
                <c:pt idx="196">
                  <c:v>45488</c:v>
                </c:pt>
                <c:pt idx="197">
                  <c:v>45489</c:v>
                </c:pt>
                <c:pt idx="198">
                  <c:v>45490</c:v>
                </c:pt>
                <c:pt idx="199">
                  <c:v>45491</c:v>
                </c:pt>
                <c:pt idx="200">
                  <c:v>45492</c:v>
                </c:pt>
                <c:pt idx="201">
                  <c:v>45493</c:v>
                </c:pt>
                <c:pt idx="202">
                  <c:v>45494</c:v>
                </c:pt>
                <c:pt idx="203">
                  <c:v>45495</c:v>
                </c:pt>
                <c:pt idx="204">
                  <c:v>45496</c:v>
                </c:pt>
                <c:pt idx="205">
                  <c:v>45497</c:v>
                </c:pt>
                <c:pt idx="206">
                  <c:v>45498</c:v>
                </c:pt>
                <c:pt idx="207">
                  <c:v>45499</c:v>
                </c:pt>
                <c:pt idx="208">
                  <c:v>45500</c:v>
                </c:pt>
                <c:pt idx="209">
                  <c:v>45501</c:v>
                </c:pt>
                <c:pt idx="210">
                  <c:v>45502</c:v>
                </c:pt>
                <c:pt idx="211">
                  <c:v>45503</c:v>
                </c:pt>
                <c:pt idx="212">
                  <c:v>45504</c:v>
                </c:pt>
                <c:pt idx="213">
                  <c:v>45505</c:v>
                </c:pt>
                <c:pt idx="214">
                  <c:v>45506</c:v>
                </c:pt>
                <c:pt idx="215">
                  <c:v>45507</c:v>
                </c:pt>
                <c:pt idx="216">
                  <c:v>45508</c:v>
                </c:pt>
                <c:pt idx="217">
                  <c:v>45509</c:v>
                </c:pt>
                <c:pt idx="218">
                  <c:v>45510</c:v>
                </c:pt>
                <c:pt idx="219">
                  <c:v>45511</c:v>
                </c:pt>
                <c:pt idx="220">
                  <c:v>45512</c:v>
                </c:pt>
                <c:pt idx="221">
                  <c:v>45513</c:v>
                </c:pt>
                <c:pt idx="222">
                  <c:v>45514</c:v>
                </c:pt>
                <c:pt idx="223">
                  <c:v>45515</c:v>
                </c:pt>
                <c:pt idx="224">
                  <c:v>45516</c:v>
                </c:pt>
                <c:pt idx="225">
                  <c:v>45517</c:v>
                </c:pt>
                <c:pt idx="226">
                  <c:v>45518</c:v>
                </c:pt>
                <c:pt idx="227">
                  <c:v>45519</c:v>
                </c:pt>
                <c:pt idx="228">
                  <c:v>45520</c:v>
                </c:pt>
                <c:pt idx="229">
                  <c:v>45521</c:v>
                </c:pt>
                <c:pt idx="230">
                  <c:v>45522</c:v>
                </c:pt>
                <c:pt idx="231">
                  <c:v>45523</c:v>
                </c:pt>
                <c:pt idx="232">
                  <c:v>45524</c:v>
                </c:pt>
                <c:pt idx="233">
                  <c:v>45525</c:v>
                </c:pt>
                <c:pt idx="234">
                  <c:v>45526</c:v>
                </c:pt>
                <c:pt idx="235">
                  <c:v>45527</c:v>
                </c:pt>
                <c:pt idx="236">
                  <c:v>45528</c:v>
                </c:pt>
                <c:pt idx="237">
                  <c:v>45529</c:v>
                </c:pt>
                <c:pt idx="238">
                  <c:v>45530</c:v>
                </c:pt>
                <c:pt idx="239">
                  <c:v>45531</c:v>
                </c:pt>
                <c:pt idx="240">
                  <c:v>45532</c:v>
                </c:pt>
                <c:pt idx="241">
                  <c:v>45533</c:v>
                </c:pt>
                <c:pt idx="242">
                  <c:v>45534</c:v>
                </c:pt>
                <c:pt idx="243">
                  <c:v>45535</c:v>
                </c:pt>
                <c:pt idx="244">
                  <c:v>45536</c:v>
                </c:pt>
                <c:pt idx="245">
                  <c:v>45537</c:v>
                </c:pt>
                <c:pt idx="246">
                  <c:v>45538</c:v>
                </c:pt>
                <c:pt idx="247">
                  <c:v>45539</c:v>
                </c:pt>
                <c:pt idx="248">
                  <c:v>45540</c:v>
                </c:pt>
                <c:pt idx="249">
                  <c:v>45541</c:v>
                </c:pt>
                <c:pt idx="250">
                  <c:v>45542</c:v>
                </c:pt>
                <c:pt idx="251">
                  <c:v>45543</c:v>
                </c:pt>
                <c:pt idx="252">
                  <c:v>45544</c:v>
                </c:pt>
                <c:pt idx="253">
                  <c:v>45545</c:v>
                </c:pt>
                <c:pt idx="254">
                  <c:v>45546</c:v>
                </c:pt>
                <c:pt idx="255">
                  <c:v>45547</c:v>
                </c:pt>
                <c:pt idx="256">
                  <c:v>45548</c:v>
                </c:pt>
                <c:pt idx="257">
                  <c:v>45549</c:v>
                </c:pt>
                <c:pt idx="258">
                  <c:v>45550</c:v>
                </c:pt>
                <c:pt idx="259">
                  <c:v>45551</c:v>
                </c:pt>
                <c:pt idx="260">
                  <c:v>45552</c:v>
                </c:pt>
                <c:pt idx="261">
                  <c:v>45553</c:v>
                </c:pt>
                <c:pt idx="262">
                  <c:v>45554</c:v>
                </c:pt>
                <c:pt idx="263">
                  <c:v>45555</c:v>
                </c:pt>
                <c:pt idx="264">
                  <c:v>45556</c:v>
                </c:pt>
                <c:pt idx="265">
                  <c:v>45557</c:v>
                </c:pt>
                <c:pt idx="266">
                  <c:v>45558</c:v>
                </c:pt>
                <c:pt idx="267">
                  <c:v>45559</c:v>
                </c:pt>
                <c:pt idx="268">
                  <c:v>45560</c:v>
                </c:pt>
                <c:pt idx="269">
                  <c:v>45561</c:v>
                </c:pt>
                <c:pt idx="270">
                  <c:v>45562</c:v>
                </c:pt>
                <c:pt idx="271">
                  <c:v>45563</c:v>
                </c:pt>
                <c:pt idx="272">
                  <c:v>45564</c:v>
                </c:pt>
                <c:pt idx="273">
                  <c:v>45565</c:v>
                </c:pt>
                <c:pt idx="274">
                  <c:v>45566</c:v>
                </c:pt>
                <c:pt idx="275">
                  <c:v>45567</c:v>
                </c:pt>
                <c:pt idx="276">
                  <c:v>45568</c:v>
                </c:pt>
                <c:pt idx="277">
                  <c:v>45569</c:v>
                </c:pt>
                <c:pt idx="278">
                  <c:v>45570</c:v>
                </c:pt>
                <c:pt idx="279">
                  <c:v>45571</c:v>
                </c:pt>
                <c:pt idx="280">
                  <c:v>45572</c:v>
                </c:pt>
                <c:pt idx="281">
                  <c:v>45573</c:v>
                </c:pt>
                <c:pt idx="282">
                  <c:v>45574</c:v>
                </c:pt>
                <c:pt idx="283">
                  <c:v>45575</c:v>
                </c:pt>
                <c:pt idx="284">
                  <c:v>45576</c:v>
                </c:pt>
                <c:pt idx="285">
                  <c:v>45577</c:v>
                </c:pt>
                <c:pt idx="286">
                  <c:v>45578</c:v>
                </c:pt>
                <c:pt idx="287">
                  <c:v>45579</c:v>
                </c:pt>
                <c:pt idx="288">
                  <c:v>45580</c:v>
                </c:pt>
                <c:pt idx="289">
                  <c:v>45581</c:v>
                </c:pt>
                <c:pt idx="290">
                  <c:v>45582</c:v>
                </c:pt>
                <c:pt idx="291">
                  <c:v>45583</c:v>
                </c:pt>
                <c:pt idx="292">
                  <c:v>45584</c:v>
                </c:pt>
                <c:pt idx="293">
                  <c:v>45585</c:v>
                </c:pt>
                <c:pt idx="294">
                  <c:v>45586</c:v>
                </c:pt>
                <c:pt idx="295">
                  <c:v>45587</c:v>
                </c:pt>
                <c:pt idx="296">
                  <c:v>45588</c:v>
                </c:pt>
                <c:pt idx="297">
                  <c:v>45589</c:v>
                </c:pt>
                <c:pt idx="298">
                  <c:v>45590</c:v>
                </c:pt>
                <c:pt idx="299">
                  <c:v>45591</c:v>
                </c:pt>
                <c:pt idx="300">
                  <c:v>45592</c:v>
                </c:pt>
                <c:pt idx="301">
                  <c:v>45593</c:v>
                </c:pt>
                <c:pt idx="302">
                  <c:v>45594</c:v>
                </c:pt>
                <c:pt idx="303">
                  <c:v>45595</c:v>
                </c:pt>
                <c:pt idx="304">
                  <c:v>45596</c:v>
                </c:pt>
                <c:pt idx="305">
                  <c:v>45597</c:v>
                </c:pt>
                <c:pt idx="306">
                  <c:v>45598</c:v>
                </c:pt>
                <c:pt idx="307">
                  <c:v>45599</c:v>
                </c:pt>
                <c:pt idx="308">
                  <c:v>45600</c:v>
                </c:pt>
                <c:pt idx="309">
                  <c:v>45601</c:v>
                </c:pt>
                <c:pt idx="310">
                  <c:v>45602</c:v>
                </c:pt>
                <c:pt idx="311">
                  <c:v>45603</c:v>
                </c:pt>
                <c:pt idx="312">
                  <c:v>45604</c:v>
                </c:pt>
                <c:pt idx="313">
                  <c:v>45605</c:v>
                </c:pt>
                <c:pt idx="314">
                  <c:v>45606</c:v>
                </c:pt>
                <c:pt idx="315">
                  <c:v>45607</c:v>
                </c:pt>
                <c:pt idx="316">
                  <c:v>45608</c:v>
                </c:pt>
                <c:pt idx="317">
                  <c:v>45609</c:v>
                </c:pt>
                <c:pt idx="318">
                  <c:v>45610</c:v>
                </c:pt>
                <c:pt idx="319">
                  <c:v>45611</c:v>
                </c:pt>
                <c:pt idx="320">
                  <c:v>45612</c:v>
                </c:pt>
                <c:pt idx="321">
                  <c:v>45613</c:v>
                </c:pt>
                <c:pt idx="322">
                  <c:v>45614</c:v>
                </c:pt>
                <c:pt idx="323">
                  <c:v>45615</c:v>
                </c:pt>
                <c:pt idx="324">
                  <c:v>45616</c:v>
                </c:pt>
                <c:pt idx="325">
                  <c:v>45617</c:v>
                </c:pt>
                <c:pt idx="326">
                  <c:v>45618</c:v>
                </c:pt>
                <c:pt idx="327">
                  <c:v>45619</c:v>
                </c:pt>
                <c:pt idx="328">
                  <c:v>45620</c:v>
                </c:pt>
                <c:pt idx="329">
                  <c:v>45621</c:v>
                </c:pt>
                <c:pt idx="330">
                  <c:v>45622</c:v>
                </c:pt>
                <c:pt idx="331">
                  <c:v>45623</c:v>
                </c:pt>
                <c:pt idx="332">
                  <c:v>45624</c:v>
                </c:pt>
                <c:pt idx="333">
                  <c:v>45625</c:v>
                </c:pt>
                <c:pt idx="334">
                  <c:v>45626</c:v>
                </c:pt>
                <c:pt idx="335">
                  <c:v>45627</c:v>
                </c:pt>
                <c:pt idx="336">
                  <c:v>45628</c:v>
                </c:pt>
                <c:pt idx="337">
                  <c:v>45629</c:v>
                </c:pt>
                <c:pt idx="338">
                  <c:v>45630</c:v>
                </c:pt>
                <c:pt idx="339">
                  <c:v>45631</c:v>
                </c:pt>
                <c:pt idx="340">
                  <c:v>45632</c:v>
                </c:pt>
                <c:pt idx="341">
                  <c:v>45633</c:v>
                </c:pt>
                <c:pt idx="342">
                  <c:v>45634</c:v>
                </c:pt>
                <c:pt idx="343">
                  <c:v>45635</c:v>
                </c:pt>
                <c:pt idx="344">
                  <c:v>45636</c:v>
                </c:pt>
                <c:pt idx="345">
                  <c:v>45637</c:v>
                </c:pt>
                <c:pt idx="346">
                  <c:v>45638</c:v>
                </c:pt>
                <c:pt idx="347">
                  <c:v>45639</c:v>
                </c:pt>
                <c:pt idx="348">
                  <c:v>45640</c:v>
                </c:pt>
                <c:pt idx="349">
                  <c:v>45641</c:v>
                </c:pt>
                <c:pt idx="350">
                  <c:v>45642</c:v>
                </c:pt>
                <c:pt idx="351">
                  <c:v>45643</c:v>
                </c:pt>
                <c:pt idx="352">
                  <c:v>45644</c:v>
                </c:pt>
                <c:pt idx="353">
                  <c:v>45645</c:v>
                </c:pt>
                <c:pt idx="354">
                  <c:v>45646</c:v>
                </c:pt>
                <c:pt idx="355">
                  <c:v>45647</c:v>
                </c:pt>
                <c:pt idx="356">
                  <c:v>45648</c:v>
                </c:pt>
                <c:pt idx="357">
                  <c:v>45649</c:v>
                </c:pt>
                <c:pt idx="358">
                  <c:v>45650</c:v>
                </c:pt>
                <c:pt idx="359">
                  <c:v>45651</c:v>
                </c:pt>
                <c:pt idx="360">
                  <c:v>45652</c:v>
                </c:pt>
                <c:pt idx="361">
                  <c:v>45653</c:v>
                </c:pt>
                <c:pt idx="362">
                  <c:v>45654</c:v>
                </c:pt>
                <c:pt idx="363">
                  <c:v>45655</c:v>
                </c:pt>
                <c:pt idx="364">
                  <c:v>45656</c:v>
                </c:pt>
                <c:pt idx="365">
                  <c:v>45657</c:v>
                </c:pt>
              </c:numCache>
            </c:numRef>
          </c:cat>
          <c:val>
            <c:numRef>
              <c:f>Esempio_2!$AF$422:$AF$787</c:f>
              <c:numCache>
                <c:formatCode>0</c:formatCode>
                <c:ptCount val="366"/>
                <c:pt idx="0">
                  <c:v>3536.8527918781724</c:v>
                </c:pt>
                <c:pt idx="1">
                  <c:v>3536.4974619289342</c:v>
                </c:pt>
                <c:pt idx="2">
                  <c:v>3536.1421319796955</c:v>
                </c:pt>
                <c:pt idx="3">
                  <c:v>3535.7868020304568</c:v>
                </c:pt>
                <c:pt idx="4">
                  <c:v>3535.4314720812181</c:v>
                </c:pt>
                <c:pt idx="5">
                  <c:v>3535.0761421319799</c:v>
                </c:pt>
                <c:pt idx="6">
                  <c:v>3534.7208121827412</c:v>
                </c:pt>
                <c:pt idx="7">
                  <c:v>3534.3654822335025</c:v>
                </c:pt>
                <c:pt idx="8">
                  <c:v>3534.0101522842638</c:v>
                </c:pt>
                <c:pt idx="9">
                  <c:v>3533.6548223350255</c:v>
                </c:pt>
                <c:pt idx="10">
                  <c:v>3533.2994923857868</c:v>
                </c:pt>
                <c:pt idx="11">
                  <c:v>3532.9441624365481</c:v>
                </c:pt>
                <c:pt idx="12">
                  <c:v>3532.5888324873094</c:v>
                </c:pt>
                <c:pt idx="13">
                  <c:v>3532.2335025380712</c:v>
                </c:pt>
                <c:pt idx="14">
                  <c:v>3531.8781725888325</c:v>
                </c:pt>
                <c:pt idx="15">
                  <c:v>3531.5228426395938</c:v>
                </c:pt>
                <c:pt idx="16">
                  <c:v>3531.1675126903551</c:v>
                </c:pt>
                <c:pt idx="17">
                  <c:v>3530.8121827411169</c:v>
                </c:pt>
                <c:pt idx="18">
                  <c:v>3530.4568527918782</c:v>
                </c:pt>
                <c:pt idx="19">
                  <c:v>3530.1015228426395</c:v>
                </c:pt>
                <c:pt idx="20">
                  <c:v>3529.7461928934008</c:v>
                </c:pt>
                <c:pt idx="21">
                  <c:v>3529.3908629441626</c:v>
                </c:pt>
                <c:pt idx="22">
                  <c:v>3529.0355329949239</c:v>
                </c:pt>
                <c:pt idx="23">
                  <c:v>3528.6802030456852</c:v>
                </c:pt>
                <c:pt idx="24">
                  <c:v>3528.3248730964465</c:v>
                </c:pt>
                <c:pt idx="25">
                  <c:v>3527.9695431472082</c:v>
                </c:pt>
                <c:pt idx="26">
                  <c:v>3527.6142131979695</c:v>
                </c:pt>
                <c:pt idx="27">
                  <c:v>3527.2588832487309</c:v>
                </c:pt>
                <c:pt idx="28">
                  <c:v>3526.9035532994922</c:v>
                </c:pt>
                <c:pt idx="29">
                  <c:v>3526.5482233502539</c:v>
                </c:pt>
                <c:pt idx="30">
                  <c:v>3526.1928934010152</c:v>
                </c:pt>
                <c:pt idx="31">
                  <c:v>3525.8375634517765</c:v>
                </c:pt>
                <c:pt idx="32">
                  <c:v>3525.4822335025383</c:v>
                </c:pt>
                <c:pt idx="33">
                  <c:v>3525.1269035532996</c:v>
                </c:pt>
                <c:pt idx="34">
                  <c:v>3524.7715736040609</c:v>
                </c:pt>
                <c:pt idx="35">
                  <c:v>3524.4162436548222</c:v>
                </c:pt>
                <c:pt idx="36">
                  <c:v>3524.060913705584</c:v>
                </c:pt>
                <c:pt idx="37">
                  <c:v>3523.7055837563453</c:v>
                </c:pt>
                <c:pt idx="38">
                  <c:v>3523.3502538071066</c:v>
                </c:pt>
                <c:pt idx="39">
                  <c:v>3522.9949238578679</c:v>
                </c:pt>
                <c:pt idx="40">
                  <c:v>3522.6395939086296</c:v>
                </c:pt>
                <c:pt idx="41">
                  <c:v>3522.284263959391</c:v>
                </c:pt>
                <c:pt idx="42">
                  <c:v>3521.9289340101523</c:v>
                </c:pt>
                <c:pt idx="43">
                  <c:v>3521.5736040609136</c:v>
                </c:pt>
                <c:pt idx="44">
                  <c:v>3521.2182741116753</c:v>
                </c:pt>
                <c:pt idx="45">
                  <c:v>3520.8629441624366</c:v>
                </c:pt>
                <c:pt idx="46">
                  <c:v>3520.5076142131979</c:v>
                </c:pt>
                <c:pt idx="47">
                  <c:v>3520.1522842639592</c:v>
                </c:pt>
                <c:pt idx="48">
                  <c:v>3519.796954314721</c:v>
                </c:pt>
                <c:pt idx="49">
                  <c:v>3519.4416243654823</c:v>
                </c:pt>
                <c:pt idx="50">
                  <c:v>3519.0862944162436</c:v>
                </c:pt>
                <c:pt idx="51">
                  <c:v>3518.7309644670049</c:v>
                </c:pt>
                <c:pt idx="52">
                  <c:v>3518.3756345177667</c:v>
                </c:pt>
                <c:pt idx="53">
                  <c:v>3518.020304568528</c:v>
                </c:pt>
                <c:pt idx="54">
                  <c:v>3517.6649746192893</c:v>
                </c:pt>
                <c:pt idx="55">
                  <c:v>3517.3096446700506</c:v>
                </c:pt>
                <c:pt idx="56">
                  <c:v>3516.9543147208124</c:v>
                </c:pt>
                <c:pt idx="57">
                  <c:v>3516.5989847715737</c:v>
                </c:pt>
                <c:pt idx="58">
                  <c:v>3516.243654822335</c:v>
                </c:pt>
                <c:pt idx="59">
                  <c:v>3515.8883248730963</c:v>
                </c:pt>
                <c:pt idx="60">
                  <c:v>3515.532994923858</c:v>
                </c:pt>
                <c:pt idx="61">
                  <c:v>3515.1776649746193</c:v>
                </c:pt>
                <c:pt idx="62">
                  <c:v>3514.8223350253807</c:v>
                </c:pt>
                <c:pt idx="63">
                  <c:v>3514.467005076142</c:v>
                </c:pt>
                <c:pt idx="64">
                  <c:v>3514.1116751269037</c:v>
                </c:pt>
                <c:pt idx="65">
                  <c:v>3513.756345177665</c:v>
                </c:pt>
                <c:pt idx="66">
                  <c:v>3513.4010152284263</c:v>
                </c:pt>
                <c:pt idx="67">
                  <c:v>3513.0456852791876</c:v>
                </c:pt>
                <c:pt idx="68">
                  <c:v>3512.6903553299494</c:v>
                </c:pt>
                <c:pt idx="69">
                  <c:v>3512.3350253807107</c:v>
                </c:pt>
                <c:pt idx="70">
                  <c:v>3511.979695431472</c:v>
                </c:pt>
                <c:pt idx="71">
                  <c:v>3511.6243654822333</c:v>
                </c:pt>
                <c:pt idx="72">
                  <c:v>3511.2690355329951</c:v>
                </c:pt>
                <c:pt idx="73">
                  <c:v>3510.9137055837564</c:v>
                </c:pt>
                <c:pt idx="74">
                  <c:v>3510.5583756345177</c:v>
                </c:pt>
                <c:pt idx="75">
                  <c:v>3510.203045685279</c:v>
                </c:pt>
                <c:pt idx="76">
                  <c:v>3509.8477157360408</c:v>
                </c:pt>
                <c:pt idx="77">
                  <c:v>3509.4923857868021</c:v>
                </c:pt>
                <c:pt idx="78">
                  <c:v>3509.1370558375634</c:v>
                </c:pt>
                <c:pt idx="79">
                  <c:v>3508.7817258883247</c:v>
                </c:pt>
                <c:pt idx="80">
                  <c:v>3508.4263959390864</c:v>
                </c:pt>
                <c:pt idx="81">
                  <c:v>3508.0710659898477</c:v>
                </c:pt>
                <c:pt idx="82">
                  <c:v>3507.715736040609</c:v>
                </c:pt>
                <c:pt idx="83">
                  <c:v>3507.3604060913704</c:v>
                </c:pt>
                <c:pt idx="84">
                  <c:v>3507.0050761421321</c:v>
                </c:pt>
                <c:pt idx="85">
                  <c:v>3506.6497461928934</c:v>
                </c:pt>
                <c:pt idx="86">
                  <c:v>3506.2944162436547</c:v>
                </c:pt>
                <c:pt idx="87">
                  <c:v>3505.939086294416</c:v>
                </c:pt>
                <c:pt idx="88">
                  <c:v>3505.5837563451778</c:v>
                </c:pt>
                <c:pt idx="89">
                  <c:v>3505.2284263959391</c:v>
                </c:pt>
                <c:pt idx="90">
                  <c:v>3504.8730964467004</c:v>
                </c:pt>
                <c:pt idx="91">
                  <c:v>3504.5177664974617</c:v>
                </c:pt>
                <c:pt idx="92">
                  <c:v>3504.1624365482235</c:v>
                </c:pt>
                <c:pt idx="93">
                  <c:v>3503.8071065989848</c:v>
                </c:pt>
                <c:pt idx="94">
                  <c:v>3503.4517766497461</c:v>
                </c:pt>
                <c:pt idx="95">
                  <c:v>3503.0964467005078</c:v>
                </c:pt>
                <c:pt idx="96">
                  <c:v>3502.7411167512691</c:v>
                </c:pt>
                <c:pt idx="97">
                  <c:v>3502.3857868020305</c:v>
                </c:pt>
                <c:pt idx="98">
                  <c:v>3502.0304568527918</c:v>
                </c:pt>
                <c:pt idx="99">
                  <c:v>3501.6751269035535</c:v>
                </c:pt>
                <c:pt idx="100">
                  <c:v>3501.3197969543148</c:v>
                </c:pt>
                <c:pt idx="101">
                  <c:v>3500.9644670050761</c:v>
                </c:pt>
                <c:pt idx="102">
                  <c:v>3500.6091370558374</c:v>
                </c:pt>
                <c:pt idx="103">
                  <c:v>3500.2538071065992</c:v>
                </c:pt>
                <c:pt idx="104">
                  <c:v>3499.8984771573605</c:v>
                </c:pt>
                <c:pt idx="105">
                  <c:v>3499.5431472081218</c:v>
                </c:pt>
                <c:pt idx="106">
                  <c:v>3499.1878172588831</c:v>
                </c:pt>
                <c:pt idx="107">
                  <c:v>3498.8324873096449</c:v>
                </c:pt>
                <c:pt idx="108">
                  <c:v>3498.4771573604062</c:v>
                </c:pt>
                <c:pt idx="109">
                  <c:v>3498.1218274111675</c:v>
                </c:pt>
                <c:pt idx="110">
                  <c:v>3497.7664974619288</c:v>
                </c:pt>
                <c:pt idx="111">
                  <c:v>3497.4111675126906</c:v>
                </c:pt>
                <c:pt idx="112">
                  <c:v>3497.0558375634519</c:v>
                </c:pt>
                <c:pt idx="113">
                  <c:v>3496.7005076142132</c:v>
                </c:pt>
                <c:pt idx="114">
                  <c:v>3496.3451776649745</c:v>
                </c:pt>
                <c:pt idx="115">
                  <c:v>3495.9898477157362</c:v>
                </c:pt>
                <c:pt idx="116">
                  <c:v>3495.6345177664975</c:v>
                </c:pt>
                <c:pt idx="117">
                  <c:v>3495.2791878172588</c:v>
                </c:pt>
                <c:pt idx="118">
                  <c:v>3494.9238578680201</c:v>
                </c:pt>
                <c:pt idx="119">
                  <c:v>3494.5685279187819</c:v>
                </c:pt>
                <c:pt idx="120">
                  <c:v>3494.2131979695432</c:v>
                </c:pt>
                <c:pt idx="121">
                  <c:v>3493.8578680203045</c:v>
                </c:pt>
                <c:pt idx="122">
                  <c:v>3493.5025380710658</c:v>
                </c:pt>
                <c:pt idx="123">
                  <c:v>3493.1472081218276</c:v>
                </c:pt>
                <c:pt idx="124">
                  <c:v>3492.7918781725889</c:v>
                </c:pt>
                <c:pt idx="125">
                  <c:v>3492.4365482233502</c:v>
                </c:pt>
                <c:pt idx="126">
                  <c:v>3492.0812182741115</c:v>
                </c:pt>
                <c:pt idx="127">
                  <c:v>3491.7258883248733</c:v>
                </c:pt>
                <c:pt idx="128">
                  <c:v>3491.3705583756346</c:v>
                </c:pt>
                <c:pt idx="129">
                  <c:v>3491.0152284263959</c:v>
                </c:pt>
                <c:pt idx="130">
                  <c:v>3490.6598984771572</c:v>
                </c:pt>
                <c:pt idx="131">
                  <c:v>3490.3045685279189</c:v>
                </c:pt>
                <c:pt idx="132">
                  <c:v>3489.9492385786803</c:v>
                </c:pt>
                <c:pt idx="133">
                  <c:v>3489.5939086294416</c:v>
                </c:pt>
                <c:pt idx="134">
                  <c:v>3489.2385786802029</c:v>
                </c:pt>
                <c:pt idx="135">
                  <c:v>3488.8832487309646</c:v>
                </c:pt>
                <c:pt idx="136">
                  <c:v>3488.5279187817259</c:v>
                </c:pt>
                <c:pt idx="137">
                  <c:v>3488.1725888324872</c:v>
                </c:pt>
                <c:pt idx="138">
                  <c:v>3487.8172588832485</c:v>
                </c:pt>
                <c:pt idx="139">
                  <c:v>3487.4619289340103</c:v>
                </c:pt>
                <c:pt idx="140">
                  <c:v>3487.1065989847716</c:v>
                </c:pt>
                <c:pt idx="141">
                  <c:v>3486.7512690355329</c:v>
                </c:pt>
                <c:pt idx="142">
                  <c:v>3486.3959390862942</c:v>
                </c:pt>
                <c:pt idx="143">
                  <c:v>3486.040609137056</c:v>
                </c:pt>
                <c:pt idx="144">
                  <c:v>3485.6852791878173</c:v>
                </c:pt>
                <c:pt idx="145">
                  <c:v>3485.3299492385786</c:v>
                </c:pt>
                <c:pt idx="146">
                  <c:v>3484.9746192893399</c:v>
                </c:pt>
                <c:pt idx="147">
                  <c:v>3484.6192893401017</c:v>
                </c:pt>
                <c:pt idx="148">
                  <c:v>3484.263959390863</c:v>
                </c:pt>
                <c:pt idx="149">
                  <c:v>3483.9086294416243</c:v>
                </c:pt>
                <c:pt idx="150">
                  <c:v>3483.5532994923856</c:v>
                </c:pt>
                <c:pt idx="151">
                  <c:v>3483.1979695431473</c:v>
                </c:pt>
                <c:pt idx="152">
                  <c:v>3482.8426395939086</c:v>
                </c:pt>
                <c:pt idx="153">
                  <c:v>3482.4873096446699</c:v>
                </c:pt>
                <c:pt idx="154">
                  <c:v>3482.1319796954313</c:v>
                </c:pt>
                <c:pt idx="155">
                  <c:v>3481.776649746193</c:v>
                </c:pt>
                <c:pt idx="156">
                  <c:v>3481.4213197969543</c:v>
                </c:pt>
                <c:pt idx="157">
                  <c:v>3481.0659898477156</c:v>
                </c:pt>
                <c:pt idx="158">
                  <c:v>3480.7106598984774</c:v>
                </c:pt>
                <c:pt idx="159">
                  <c:v>3480.3553299492387</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3549.7142857142858</c:v>
                </c:pt>
                <c:pt idx="192">
                  <c:v>3549.4285714285716</c:v>
                </c:pt>
                <c:pt idx="193">
                  <c:v>3549.1428571428573</c:v>
                </c:pt>
                <c:pt idx="194">
                  <c:v>3548.8571428571427</c:v>
                </c:pt>
                <c:pt idx="195">
                  <c:v>3548.5714285714284</c:v>
                </c:pt>
                <c:pt idx="196">
                  <c:v>3548.2857142857142</c:v>
                </c:pt>
                <c:pt idx="197">
                  <c:v>3548</c:v>
                </c:pt>
                <c:pt idx="198">
                  <c:v>3547.7142857142858</c:v>
                </c:pt>
                <c:pt idx="199">
                  <c:v>3547.4285714285716</c:v>
                </c:pt>
                <c:pt idx="200">
                  <c:v>3547.1428571428573</c:v>
                </c:pt>
                <c:pt idx="201">
                  <c:v>3546.8571428571427</c:v>
                </c:pt>
                <c:pt idx="202">
                  <c:v>3546.5714285714284</c:v>
                </c:pt>
                <c:pt idx="203">
                  <c:v>3546.2857142857142</c:v>
                </c:pt>
                <c:pt idx="204">
                  <c:v>3546</c:v>
                </c:pt>
                <c:pt idx="205">
                  <c:v>3545.7142857142858</c:v>
                </c:pt>
                <c:pt idx="206">
                  <c:v>3545.4285714285716</c:v>
                </c:pt>
                <c:pt idx="207">
                  <c:v>3545.1428571428573</c:v>
                </c:pt>
                <c:pt idx="208">
                  <c:v>3544.8571428571427</c:v>
                </c:pt>
                <c:pt idx="209">
                  <c:v>3544.5714285714284</c:v>
                </c:pt>
                <c:pt idx="210">
                  <c:v>3544.2857142857142</c:v>
                </c:pt>
                <c:pt idx="211">
                  <c:v>3544</c:v>
                </c:pt>
                <c:pt idx="212">
                  <c:v>3543.7142857142858</c:v>
                </c:pt>
                <c:pt idx="213">
                  <c:v>3543.4285714285716</c:v>
                </c:pt>
                <c:pt idx="214">
                  <c:v>3543.1428571428573</c:v>
                </c:pt>
                <c:pt idx="215">
                  <c:v>3542.8571428571427</c:v>
                </c:pt>
                <c:pt idx="216">
                  <c:v>3542.5714285714284</c:v>
                </c:pt>
                <c:pt idx="217">
                  <c:v>3542.2857142857142</c:v>
                </c:pt>
                <c:pt idx="218">
                  <c:v>3542</c:v>
                </c:pt>
                <c:pt idx="219">
                  <c:v>3541.7142857142858</c:v>
                </c:pt>
                <c:pt idx="220">
                  <c:v>3541.4285714285716</c:v>
                </c:pt>
                <c:pt idx="221">
                  <c:v>3541.1428571428573</c:v>
                </c:pt>
                <c:pt idx="222">
                  <c:v>3540.8571428571427</c:v>
                </c:pt>
                <c:pt idx="223">
                  <c:v>3540.5714285714284</c:v>
                </c:pt>
                <c:pt idx="224">
                  <c:v>3540.2857142857142</c:v>
                </c:pt>
                <c:pt idx="225">
                  <c:v>3540</c:v>
                </c:pt>
                <c:pt idx="226">
                  <c:v>3539.7142857142858</c:v>
                </c:pt>
                <c:pt idx="227">
                  <c:v>3539.4285714285716</c:v>
                </c:pt>
                <c:pt idx="228">
                  <c:v>3539.1428571428573</c:v>
                </c:pt>
                <c:pt idx="229">
                  <c:v>3538.8571428571427</c:v>
                </c:pt>
                <c:pt idx="230">
                  <c:v>3538.5714285714284</c:v>
                </c:pt>
                <c:pt idx="231">
                  <c:v>3538.2857142857142</c:v>
                </c:pt>
                <c:pt idx="232">
                  <c:v>3538</c:v>
                </c:pt>
                <c:pt idx="233">
                  <c:v>3537.7142857142858</c:v>
                </c:pt>
                <c:pt idx="234">
                  <c:v>3537.4285714285716</c:v>
                </c:pt>
                <c:pt idx="235">
                  <c:v>3537.1428571428573</c:v>
                </c:pt>
                <c:pt idx="236">
                  <c:v>3536.8571428571427</c:v>
                </c:pt>
                <c:pt idx="237">
                  <c:v>3536.5714285714284</c:v>
                </c:pt>
                <c:pt idx="238">
                  <c:v>3536.2857142857142</c:v>
                </c:pt>
                <c:pt idx="239">
                  <c:v>3536</c:v>
                </c:pt>
                <c:pt idx="240">
                  <c:v>3535.7142857142858</c:v>
                </c:pt>
                <c:pt idx="241">
                  <c:v>3535.4285714285716</c:v>
                </c:pt>
                <c:pt idx="242">
                  <c:v>3535.1428571428573</c:v>
                </c:pt>
                <c:pt idx="243">
                  <c:v>3534.8571428571427</c:v>
                </c:pt>
                <c:pt idx="244">
                  <c:v>3534.5714285714284</c:v>
                </c:pt>
                <c:pt idx="245">
                  <c:v>3534.2857142857142</c:v>
                </c:pt>
                <c:pt idx="246">
                  <c:v>3534</c:v>
                </c:pt>
                <c:pt idx="247">
                  <c:v>3533.7142857142858</c:v>
                </c:pt>
                <c:pt idx="248">
                  <c:v>3533.4285714285716</c:v>
                </c:pt>
                <c:pt idx="249">
                  <c:v>3533.1428571428573</c:v>
                </c:pt>
                <c:pt idx="250">
                  <c:v>3532.8571428571427</c:v>
                </c:pt>
                <c:pt idx="251">
                  <c:v>3532.5714285714284</c:v>
                </c:pt>
                <c:pt idx="252">
                  <c:v>3532.2857142857142</c:v>
                </c:pt>
                <c:pt idx="253">
                  <c:v>3532</c:v>
                </c:pt>
                <c:pt idx="254">
                  <c:v>3531.7142857142858</c:v>
                </c:pt>
                <c:pt idx="255">
                  <c:v>3531.4285714285716</c:v>
                </c:pt>
                <c:pt idx="256">
                  <c:v>3531.1428571428573</c:v>
                </c:pt>
                <c:pt idx="257">
                  <c:v>3530.8571428571427</c:v>
                </c:pt>
                <c:pt idx="258">
                  <c:v>3530.5714285714284</c:v>
                </c:pt>
                <c:pt idx="259">
                  <c:v>3530.2857142857142</c:v>
                </c:pt>
                <c:pt idx="260">
                  <c:v>3530</c:v>
                </c:pt>
                <c:pt idx="261">
                  <c:v>3529.7142857142858</c:v>
                </c:pt>
                <c:pt idx="262">
                  <c:v>3529.4285714285716</c:v>
                </c:pt>
                <c:pt idx="263">
                  <c:v>3529.1428571428573</c:v>
                </c:pt>
                <c:pt idx="264">
                  <c:v>3528.8571428571427</c:v>
                </c:pt>
                <c:pt idx="265">
                  <c:v>3528.5714285714284</c:v>
                </c:pt>
                <c:pt idx="266">
                  <c:v>3528.2857142857142</c:v>
                </c:pt>
                <c:pt idx="267">
                  <c:v>3528</c:v>
                </c:pt>
                <c:pt idx="268">
                  <c:v>3527.7142857142858</c:v>
                </c:pt>
                <c:pt idx="269">
                  <c:v>3527.4285714285716</c:v>
                </c:pt>
                <c:pt idx="270">
                  <c:v>3527.1428571428573</c:v>
                </c:pt>
                <c:pt idx="271">
                  <c:v>3526.8571428571427</c:v>
                </c:pt>
                <c:pt idx="272">
                  <c:v>3526.5714285714284</c:v>
                </c:pt>
                <c:pt idx="273">
                  <c:v>3526.2857142857142</c:v>
                </c:pt>
                <c:pt idx="274">
                  <c:v>3526</c:v>
                </c:pt>
                <c:pt idx="275">
                  <c:v>3525.7142857142858</c:v>
                </c:pt>
                <c:pt idx="276">
                  <c:v>3525.4285714285716</c:v>
                </c:pt>
                <c:pt idx="277">
                  <c:v>3525.1428571428573</c:v>
                </c:pt>
                <c:pt idx="278">
                  <c:v>3524.8571428571427</c:v>
                </c:pt>
                <c:pt idx="279">
                  <c:v>3524.5714285714284</c:v>
                </c:pt>
                <c:pt idx="280">
                  <c:v>3524.2857142857142</c:v>
                </c:pt>
                <c:pt idx="281">
                  <c:v>3524</c:v>
                </c:pt>
                <c:pt idx="282">
                  <c:v>3523.7142857142858</c:v>
                </c:pt>
                <c:pt idx="283">
                  <c:v>3523.4285714285716</c:v>
                </c:pt>
                <c:pt idx="284">
                  <c:v>3523.1428571428573</c:v>
                </c:pt>
                <c:pt idx="285">
                  <c:v>3522.8571428571427</c:v>
                </c:pt>
                <c:pt idx="286">
                  <c:v>3522.5714285714284</c:v>
                </c:pt>
                <c:pt idx="287">
                  <c:v>3522.2857142857142</c:v>
                </c:pt>
                <c:pt idx="288">
                  <c:v>3522</c:v>
                </c:pt>
                <c:pt idx="289">
                  <c:v>3521.7142857142858</c:v>
                </c:pt>
                <c:pt idx="290">
                  <c:v>3521.4285714285716</c:v>
                </c:pt>
                <c:pt idx="291">
                  <c:v>3521.1428571428573</c:v>
                </c:pt>
                <c:pt idx="292">
                  <c:v>3520.8571428571427</c:v>
                </c:pt>
                <c:pt idx="293">
                  <c:v>3520.5714285714284</c:v>
                </c:pt>
                <c:pt idx="294">
                  <c:v>3520.2857142857142</c:v>
                </c:pt>
                <c:pt idx="295">
                  <c:v>3520</c:v>
                </c:pt>
                <c:pt idx="296">
                  <c:v>3519.7142857142858</c:v>
                </c:pt>
                <c:pt idx="297">
                  <c:v>3519.4285714285716</c:v>
                </c:pt>
                <c:pt idx="298">
                  <c:v>3519.1428571428573</c:v>
                </c:pt>
                <c:pt idx="299">
                  <c:v>3518.8571428571427</c:v>
                </c:pt>
                <c:pt idx="300">
                  <c:v>3518.5714285714284</c:v>
                </c:pt>
                <c:pt idx="301">
                  <c:v>3518.2857142857142</c:v>
                </c:pt>
                <c:pt idx="302">
                  <c:v>3518</c:v>
                </c:pt>
                <c:pt idx="303">
                  <c:v>3517.7142857142858</c:v>
                </c:pt>
                <c:pt idx="304">
                  <c:v>3517.4285714285716</c:v>
                </c:pt>
                <c:pt idx="305">
                  <c:v>3517.1428571428573</c:v>
                </c:pt>
                <c:pt idx="306">
                  <c:v>3516.8571428571427</c:v>
                </c:pt>
                <c:pt idx="307">
                  <c:v>3516.5714285714284</c:v>
                </c:pt>
                <c:pt idx="308">
                  <c:v>3516.2857142857142</c:v>
                </c:pt>
                <c:pt idx="309">
                  <c:v>3516</c:v>
                </c:pt>
                <c:pt idx="310">
                  <c:v>3515.7142857142858</c:v>
                </c:pt>
                <c:pt idx="311">
                  <c:v>3515.4285714285716</c:v>
                </c:pt>
                <c:pt idx="312">
                  <c:v>3515.1428571428573</c:v>
                </c:pt>
                <c:pt idx="313">
                  <c:v>3514.8571428571427</c:v>
                </c:pt>
                <c:pt idx="314">
                  <c:v>3514.5714285714284</c:v>
                </c:pt>
                <c:pt idx="315">
                  <c:v>3514.2857142857142</c:v>
                </c:pt>
                <c:pt idx="316">
                  <c:v>3514</c:v>
                </c:pt>
                <c:pt idx="317">
                  <c:v>3513.7142857142858</c:v>
                </c:pt>
                <c:pt idx="318">
                  <c:v>3513.4285714285716</c:v>
                </c:pt>
                <c:pt idx="319">
                  <c:v>3513.1428571428573</c:v>
                </c:pt>
                <c:pt idx="320">
                  <c:v>3512.8571428571427</c:v>
                </c:pt>
                <c:pt idx="321">
                  <c:v>3512.5714285714284</c:v>
                </c:pt>
                <c:pt idx="322">
                  <c:v>3512.2857142857142</c:v>
                </c:pt>
                <c:pt idx="323">
                  <c:v>3512</c:v>
                </c:pt>
                <c:pt idx="324">
                  <c:v>3511.7142857142858</c:v>
                </c:pt>
                <c:pt idx="325">
                  <c:v>3511.4285714285716</c:v>
                </c:pt>
                <c:pt idx="326">
                  <c:v>3511.1428571428573</c:v>
                </c:pt>
                <c:pt idx="327">
                  <c:v>3510.8571428571427</c:v>
                </c:pt>
                <c:pt idx="328">
                  <c:v>3510.5714285714284</c:v>
                </c:pt>
                <c:pt idx="329">
                  <c:v>3510.2857142857142</c:v>
                </c:pt>
                <c:pt idx="330">
                  <c:v>3510</c:v>
                </c:pt>
                <c:pt idx="331">
                  <c:v>3509.7142857142858</c:v>
                </c:pt>
                <c:pt idx="332">
                  <c:v>3509.4285714285716</c:v>
                </c:pt>
                <c:pt idx="333">
                  <c:v>3509.1428571428573</c:v>
                </c:pt>
                <c:pt idx="334">
                  <c:v>3508.8571428571427</c:v>
                </c:pt>
                <c:pt idx="335">
                  <c:v>3508.5714285714284</c:v>
                </c:pt>
                <c:pt idx="336">
                  <c:v>3508.2857142857142</c:v>
                </c:pt>
                <c:pt idx="337">
                  <c:v>3508</c:v>
                </c:pt>
                <c:pt idx="338">
                  <c:v>3507.7142857142858</c:v>
                </c:pt>
                <c:pt idx="339">
                  <c:v>3507.4285714285716</c:v>
                </c:pt>
                <c:pt idx="340">
                  <c:v>3507.1428571428573</c:v>
                </c:pt>
                <c:pt idx="341">
                  <c:v>3506.8571428571427</c:v>
                </c:pt>
                <c:pt idx="342">
                  <c:v>3506.5714285714284</c:v>
                </c:pt>
                <c:pt idx="343">
                  <c:v>3506.2857142857142</c:v>
                </c:pt>
                <c:pt idx="344">
                  <c:v>3506</c:v>
                </c:pt>
                <c:pt idx="345">
                  <c:v>3505.7142857142858</c:v>
                </c:pt>
                <c:pt idx="346">
                  <c:v>3505.4285714285716</c:v>
                </c:pt>
                <c:pt idx="347">
                  <c:v>3505.1428571428573</c:v>
                </c:pt>
                <c:pt idx="348">
                  <c:v>3504.8571428571427</c:v>
                </c:pt>
                <c:pt idx="349">
                  <c:v>3504.5714285714284</c:v>
                </c:pt>
                <c:pt idx="350">
                  <c:v>3504.2857142857142</c:v>
                </c:pt>
                <c:pt idx="351">
                  <c:v>3504</c:v>
                </c:pt>
                <c:pt idx="352">
                  <c:v>3503.7142857142858</c:v>
                </c:pt>
                <c:pt idx="353">
                  <c:v>3503.4285714285716</c:v>
                </c:pt>
                <c:pt idx="354">
                  <c:v>3503.1428571428573</c:v>
                </c:pt>
                <c:pt idx="355">
                  <c:v>3502.8571428571427</c:v>
                </c:pt>
                <c:pt idx="356">
                  <c:v>3502.5714285714284</c:v>
                </c:pt>
                <c:pt idx="357">
                  <c:v>3502.2857142857142</c:v>
                </c:pt>
                <c:pt idx="358">
                  <c:v>3502</c:v>
                </c:pt>
                <c:pt idx="359">
                  <c:v>3501.7142857142858</c:v>
                </c:pt>
                <c:pt idx="360">
                  <c:v>3501.4285714285716</c:v>
                </c:pt>
                <c:pt idx="361">
                  <c:v>3501.1428571428573</c:v>
                </c:pt>
                <c:pt idx="362">
                  <c:v>3500.8571428571427</c:v>
                </c:pt>
                <c:pt idx="363">
                  <c:v>3500.5714285714284</c:v>
                </c:pt>
                <c:pt idx="364">
                  <c:v>3500.2857142857142</c:v>
                </c:pt>
                <c:pt idx="365">
                  <c:v>3500</c:v>
                </c:pt>
              </c:numCache>
            </c:numRef>
          </c:val>
          <c:extLst>
            <c:ext xmlns:c16="http://schemas.microsoft.com/office/drawing/2014/chart" uri="{C3380CC4-5D6E-409C-BE32-E72D297353CC}">
              <c16:uniqueId val="{00000000-FBDB-48D2-84AF-D7EB39358582}"/>
            </c:ext>
          </c:extLst>
        </c:ser>
        <c:dLbls>
          <c:dLblPos val="inEnd"/>
          <c:showLegendKey val="0"/>
          <c:showVal val="1"/>
          <c:showCatName val="0"/>
          <c:showSerName val="0"/>
          <c:showPercent val="0"/>
          <c:showBubbleSize val="0"/>
        </c:dLbls>
        <c:gapWidth val="219"/>
        <c:overlap val="-27"/>
        <c:axId val="593119824"/>
        <c:axId val="593121464"/>
      </c:barChart>
      <c:dateAx>
        <c:axId val="5931198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93121464"/>
        <c:crosses val="autoZero"/>
        <c:auto val="1"/>
        <c:lblOffset val="100"/>
        <c:baseTimeUnit val="days"/>
      </c:dateAx>
      <c:valAx>
        <c:axId val="593121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it-IT"/>
                  <a:t>n°</a:t>
                </a:r>
                <a:r>
                  <a:rPr lang="it-IT" baseline="0"/>
                  <a:t> capi</a:t>
                </a:r>
                <a:endParaRPr lang="it-IT"/>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93119824"/>
        <c:crosses val="autoZero"/>
        <c:crossBetween val="between"/>
      </c:valAx>
      <c:spPr>
        <a:gradFill>
          <a:gsLst>
            <a:gs pos="41000">
              <a:srgbClr val="FFFFFF"/>
            </a:gs>
            <a:gs pos="100000">
              <a:srgbClr val="B2B2B2"/>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sz="1800" b="0" i="0" baseline="0">
                <a:effectLst/>
              </a:rPr>
              <a:t>Presenza giornaliera in allevamento</a:t>
            </a:r>
            <a:endParaRPr lang="it-IT">
              <a:effectLst/>
            </a:endParaRPr>
          </a:p>
        </c:rich>
      </c:tx>
      <c:layout>
        <c:manualLayout>
          <c:xMode val="edge"/>
          <c:yMode val="edge"/>
          <c:x val="0.34140966754155733"/>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tx>
            <c:strRef>
              <c:f>Report!$AF$422</c:f>
              <c:strCache>
                <c:ptCount val="1"/>
                <c:pt idx="0">
                  <c:v>0</c:v>
                </c:pt>
              </c:strCache>
            </c:strRef>
          </c:tx>
          <c:spPr>
            <a:solidFill>
              <a:schemeClr val="accent1"/>
            </a:solidFill>
            <a:ln>
              <a:noFill/>
            </a:ln>
            <a:effectLst/>
          </c:spPr>
          <c:invertIfNegative val="0"/>
          <c:dLbls>
            <c:delete val="1"/>
          </c:dLbls>
          <c:cat>
            <c:numRef>
              <c:f>Report!$K$423:$K$787</c:f>
              <c:numCache>
                <c:formatCode>m/d/yyyy</c:formatCode>
                <c:ptCount val="365"/>
                <c:pt idx="0">
                  <c:v>45293</c:v>
                </c:pt>
                <c:pt idx="1">
                  <c:v>45294</c:v>
                </c:pt>
                <c:pt idx="2">
                  <c:v>45295</c:v>
                </c:pt>
                <c:pt idx="3">
                  <c:v>45296</c:v>
                </c:pt>
                <c:pt idx="4">
                  <c:v>45297</c:v>
                </c:pt>
                <c:pt idx="5">
                  <c:v>45298</c:v>
                </c:pt>
                <c:pt idx="6">
                  <c:v>45299</c:v>
                </c:pt>
                <c:pt idx="7">
                  <c:v>45300</c:v>
                </c:pt>
                <c:pt idx="8">
                  <c:v>45301</c:v>
                </c:pt>
                <c:pt idx="9">
                  <c:v>45302</c:v>
                </c:pt>
                <c:pt idx="10">
                  <c:v>45303</c:v>
                </c:pt>
                <c:pt idx="11">
                  <c:v>45304</c:v>
                </c:pt>
                <c:pt idx="12">
                  <c:v>45305</c:v>
                </c:pt>
                <c:pt idx="13">
                  <c:v>45306</c:v>
                </c:pt>
                <c:pt idx="14">
                  <c:v>45307</c:v>
                </c:pt>
                <c:pt idx="15">
                  <c:v>45308</c:v>
                </c:pt>
                <c:pt idx="16">
                  <c:v>45309</c:v>
                </c:pt>
                <c:pt idx="17">
                  <c:v>45310</c:v>
                </c:pt>
                <c:pt idx="18">
                  <c:v>45311</c:v>
                </c:pt>
                <c:pt idx="19">
                  <c:v>45312</c:v>
                </c:pt>
                <c:pt idx="20">
                  <c:v>45313</c:v>
                </c:pt>
                <c:pt idx="21">
                  <c:v>45314</c:v>
                </c:pt>
                <c:pt idx="22">
                  <c:v>45315</c:v>
                </c:pt>
                <c:pt idx="23">
                  <c:v>45316</c:v>
                </c:pt>
                <c:pt idx="24">
                  <c:v>45317</c:v>
                </c:pt>
                <c:pt idx="25">
                  <c:v>45318</c:v>
                </c:pt>
                <c:pt idx="26">
                  <c:v>45319</c:v>
                </c:pt>
                <c:pt idx="27">
                  <c:v>45320</c:v>
                </c:pt>
                <c:pt idx="28">
                  <c:v>45321</c:v>
                </c:pt>
                <c:pt idx="29">
                  <c:v>45322</c:v>
                </c:pt>
                <c:pt idx="30">
                  <c:v>45323</c:v>
                </c:pt>
                <c:pt idx="31">
                  <c:v>45324</c:v>
                </c:pt>
                <c:pt idx="32">
                  <c:v>45325</c:v>
                </c:pt>
                <c:pt idx="33">
                  <c:v>45326</c:v>
                </c:pt>
                <c:pt idx="34">
                  <c:v>45327</c:v>
                </c:pt>
                <c:pt idx="35">
                  <c:v>45328</c:v>
                </c:pt>
                <c:pt idx="36">
                  <c:v>45329</c:v>
                </c:pt>
                <c:pt idx="37">
                  <c:v>45330</c:v>
                </c:pt>
                <c:pt idx="38">
                  <c:v>45331</c:v>
                </c:pt>
                <c:pt idx="39">
                  <c:v>45332</c:v>
                </c:pt>
                <c:pt idx="40">
                  <c:v>45333</c:v>
                </c:pt>
                <c:pt idx="41">
                  <c:v>45334</c:v>
                </c:pt>
                <c:pt idx="42">
                  <c:v>45335</c:v>
                </c:pt>
                <c:pt idx="43">
                  <c:v>45336</c:v>
                </c:pt>
                <c:pt idx="44">
                  <c:v>45337</c:v>
                </c:pt>
                <c:pt idx="45">
                  <c:v>45338</c:v>
                </c:pt>
                <c:pt idx="46">
                  <c:v>45339</c:v>
                </c:pt>
                <c:pt idx="47">
                  <c:v>45340</c:v>
                </c:pt>
                <c:pt idx="48">
                  <c:v>45341</c:v>
                </c:pt>
                <c:pt idx="49">
                  <c:v>45342</c:v>
                </c:pt>
                <c:pt idx="50">
                  <c:v>45343</c:v>
                </c:pt>
                <c:pt idx="51">
                  <c:v>45344</c:v>
                </c:pt>
                <c:pt idx="52">
                  <c:v>45345</c:v>
                </c:pt>
                <c:pt idx="53">
                  <c:v>45346</c:v>
                </c:pt>
                <c:pt idx="54">
                  <c:v>45347</c:v>
                </c:pt>
                <c:pt idx="55">
                  <c:v>45348</c:v>
                </c:pt>
                <c:pt idx="56">
                  <c:v>45349</c:v>
                </c:pt>
                <c:pt idx="57">
                  <c:v>45350</c:v>
                </c:pt>
                <c:pt idx="58">
                  <c:v>45351</c:v>
                </c:pt>
                <c:pt idx="59">
                  <c:v>45352</c:v>
                </c:pt>
                <c:pt idx="60">
                  <c:v>45353</c:v>
                </c:pt>
                <c:pt idx="61">
                  <c:v>45354</c:v>
                </c:pt>
                <c:pt idx="62">
                  <c:v>45355</c:v>
                </c:pt>
                <c:pt idx="63">
                  <c:v>45356</c:v>
                </c:pt>
                <c:pt idx="64">
                  <c:v>45357</c:v>
                </c:pt>
                <c:pt idx="65">
                  <c:v>45358</c:v>
                </c:pt>
                <c:pt idx="66">
                  <c:v>45359</c:v>
                </c:pt>
                <c:pt idx="67">
                  <c:v>45360</c:v>
                </c:pt>
                <c:pt idx="68">
                  <c:v>45361</c:v>
                </c:pt>
                <c:pt idx="69">
                  <c:v>45362</c:v>
                </c:pt>
                <c:pt idx="70">
                  <c:v>45363</c:v>
                </c:pt>
                <c:pt idx="71">
                  <c:v>45364</c:v>
                </c:pt>
                <c:pt idx="72">
                  <c:v>45365</c:v>
                </c:pt>
                <c:pt idx="73">
                  <c:v>45366</c:v>
                </c:pt>
                <c:pt idx="74">
                  <c:v>45367</c:v>
                </c:pt>
                <c:pt idx="75">
                  <c:v>45368</c:v>
                </c:pt>
                <c:pt idx="76">
                  <c:v>45369</c:v>
                </c:pt>
                <c:pt idx="77">
                  <c:v>45370</c:v>
                </c:pt>
                <c:pt idx="78">
                  <c:v>45371</c:v>
                </c:pt>
                <c:pt idx="79">
                  <c:v>45372</c:v>
                </c:pt>
                <c:pt idx="80">
                  <c:v>45373</c:v>
                </c:pt>
                <c:pt idx="81">
                  <c:v>45374</c:v>
                </c:pt>
                <c:pt idx="82">
                  <c:v>45375</c:v>
                </c:pt>
                <c:pt idx="83">
                  <c:v>45376</c:v>
                </c:pt>
                <c:pt idx="84">
                  <c:v>45377</c:v>
                </c:pt>
                <c:pt idx="85">
                  <c:v>45378</c:v>
                </c:pt>
                <c:pt idx="86">
                  <c:v>45379</c:v>
                </c:pt>
                <c:pt idx="87">
                  <c:v>45380</c:v>
                </c:pt>
                <c:pt idx="88">
                  <c:v>45381</c:v>
                </c:pt>
                <c:pt idx="89">
                  <c:v>45382</c:v>
                </c:pt>
                <c:pt idx="90">
                  <c:v>45383</c:v>
                </c:pt>
                <c:pt idx="91">
                  <c:v>45384</c:v>
                </c:pt>
                <c:pt idx="92">
                  <c:v>45385</c:v>
                </c:pt>
                <c:pt idx="93">
                  <c:v>45386</c:v>
                </c:pt>
                <c:pt idx="94">
                  <c:v>45387</c:v>
                </c:pt>
                <c:pt idx="95">
                  <c:v>45388</c:v>
                </c:pt>
                <c:pt idx="96">
                  <c:v>45389</c:v>
                </c:pt>
                <c:pt idx="97">
                  <c:v>45390</c:v>
                </c:pt>
                <c:pt idx="98">
                  <c:v>45391</c:v>
                </c:pt>
                <c:pt idx="99">
                  <c:v>45392</c:v>
                </c:pt>
                <c:pt idx="100">
                  <c:v>45393</c:v>
                </c:pt>
                <c:pt idx="101">
                  <c:v>45394</c:v>
                </c:pt>
                <c:pt idx="102">
                  <c:v>45395</c:v>
                </c:pt>
                <c:pt idx="103">
                  <c:v>45396</c:v>
                </c:pt>
                <c:pt idx="104">
                  <c:v>45397</c:v>
                </c:pt>
                <c:pt idx="105">
                  <c:v>45398</c:v>
                </c:pt>
                <c:pt idx="106">
                  <c:v>45399</c:v>
                </c:pt>
                <c:pt idx="107">
                  <c:v>45400</c:v>
                </c:pt>
                <c:pt idx="108">
                  <c:v>45401</c:v>
                </c:pt>
                <c:pt idx="109">
                  <c:v>45402</c:v>
                </c:pt>
                <c:pt idx="110">
                  <c:v>45403</c:v>
                </c:pt>
                <c:pt idx="111">
                  <c:v>45404</c:v>
                </c:pt>
                <c:pt idx="112">
                  <c:v>45405</c:v>
                </c:pt>
                <c:pt idx="113">
                  <c:v>45406</c:v>
                </c:pt>
                <c:pt idx="114">
                  <c:v>45407</c:v>
                </c:pt>
                <c:pt idx="115">
                  <c:v>45408</c:v>
                </c:pt>
                <c:pt idx="116">
                  <c:v>45409</c:v>
                </c:pt>
                <c:pt idx="117">
                  <c:v>45410</c:v>
                </c:pt>
                <c:pt idx="118">
                  <c:v>45411</c:v>
                </c:pt>
                <c:pt idx="119">
                  <c:v>45412</c:v>
                </c:pt>
                <c:pt idx="120">
                  <c:v>45413</c:v>
                </c:pt>
                <c:pt idx="121">
                  <c:v>45414</c:v>
                </c:pt>
                <c:pt idx="122">
                  <c:v>45415</c:v>
                </c:pt>
                <c:pt idx="123">
                  <c:v>45416</c:v>
                </c:pt>
                <c:pt idx="124">
                  <c:v>45417</c:v>
                </c:pt>
                <c:pt idx="125">
                  <c:v>45418</c:v>
                </c:pt>
                <c:pt idx="126">
                  <c:v>45419</c:v>
                </c:pt>
                <c:pt idx="127">
                  <c:v>45420</c:v>
                </c:pt>
                <c:pt idx="128">
                  <c:v>45421</c:v>
                </c:pt>
                <c:pt idx="129">
                  <c:v>45422</c:v>
                </c:pt>
                <c:pt idx="130">
                  <c:v>45423</c:v>
                </c:pt>
                <c:pt idx="131">
                  <c:v>45424</c:v>
                </c:pt>
                <c:pt idx="132">
                  <c:v>45425</c:v>
                </c:pt>
                <c:pt idx="133">
                  <c:v>45426</c:v>
                </c:pt>
                <c:pt idx="134">
                  <c:v>45427</c:v>
                </c:pt>
                <c:pt idx="135">
                  <c:v>45428</c:v>
                </c:pt>
                <c:pt idx="136">
                  <c:v>45429</c:v>
                </c:pt>
                <c:pt idx="137">
                  <c:v>45430</c:v>
                </c:pt>
                <c:pt idx="138">
                  <c:v>45431</c:v>
                </c:pt>
                <c:pt idx="139">
                  <c:v>45432</c:v>
                </c:pt>
                <c:pt idx="140">
                  <c:v>45433</c:v>
                </c:pt>
                <c:pt idx="141">
                  <c:v>45434</c:v>
                </c:pt>
                <c:pt idx="142">
                  <c:v>45435</c:v>
                </c:pt>
                <c:pt idx="143">
                  <c:v>45436</c:v>
                </c:pt>
                <c:pt idx="144">
                  <c:v>45437</c:v>
                </c:pt>
                <c:pt idx="145">
                  <c:v>45438</c:v>
                </c:pt>
                <c:pt idx="146">
                  <c:v>45439</c:v>
                </c:pt>
                <c:pt idx="147">
                  <c:v>45440</c:v>
                </c:pt>
                <c:pt idx="148">
                  <c:v>45441</c:v>
                </c:pt>
                <c:pt idx="149">
                  <c:v>45442</c:v>
                </c:pt>
                <c:pt idx="150">
                  <c:v>45443</c:v>
                </c:pt>
                <c:pt idx="151">
                  <c:v>45444</c:v>
                </c:pt>
                <c:pt idx="152">
                  <c:v>45445</c:v>
                </c:pt>
                <c:pt idx="153">
                  <c:v>45446</c:v>
                </c:pt>
                <c:pt idx="154">
                  <c:v>45447</c:v>
                </c:pt>
                <c:pt idx="155">
                  <c:v>45448</c:v>
                </c:pt>
                <c:pt idx="156">
                  <c:v>45449</c:v>
                </c:pt>
                <c:pt idx="157">
                  <c:v>45450</c:v>
                </c:pt>
                <c:pt idx="158">
                  <c:v>45451</c:v>
                </c:pt>
                <c:pt idx="159">
                  <c:v>45452</c:v>
                </c:pt>
                <c:pt idx="160">
                  <c:v>45453</c:v>
                </c:pt>
                <c:pt idx="161">
                  <c:v>45454</c:v>
                </c:pt>
                <c:pt idx="162">
                  <c:v>45455</c:v>
                </c:pt>
                <c:pt idx="163">
                  <c:v>45456</c:v>
                </c:pt>
                <c:pt idx="164">
                  <c:v>45457</c:v>
                </c:pt>
                <c:pt idx="165">
                  <c:v>45458</c:v>
                </c:pt>
                <c:pt idx="166">
                  <c:v>45459</c:v>
                </c:pt>
                <c:pt idx="167">
                  <c:v>45460</c:v>
                </c:pt>
                <c:pt idx="168">
                  <c:v>45461</c:v>
                </c:pt>
                <c:pt idx="169">
                  <c:v>45462</c:v>
                </c:pt>
                <c:pt idx="170">
                  <c:v>45463</c:v>
                </c:pt>
                <c:pt idx="171">
                  <c:v>45464</c:v>
                </c:pt>
                <c:pt idx="172">
                  <c:v>45465</c:v>
                </c:pt>
                <c:pt idx="173">
                  <c:v>45466</c:v>
                </c:pt>
                <c:pt idx="174">
                  <c:v>45467</c:v>
                </c:pt>
                <c:pt idx="175">
                  <c:v>45468</c:v>
                </c:pt>
                <c:pt idx="176">
                  <c:v>45469</c:v>
                </c:pt>
                <c:pt idx="177">
                  <c:v>45470</c:v>
                </c:pt>
                <c:pt idx="178">
                  <c:v>45471</c:v>
                </c:pt>
                <c:pt idx="179">
                  <c:v>45472</c:v>
                </c:pt>
                <c:pt idx="180">
                  <c:v>45473</c:v>
                </c:pt>
                <c:pt idx="181">
                  <c:v>45474</c:v>
                </c:pt>
                <c:pt idx="182">
                  <c:v>45475</c:v>
                </c:pt>
                <c:pt idx="183">
                  <c:v>45476</c:v>
                </c:pt>
                <c:pt idx="184">
                  <c:v>45477</c:v>
                </c:pt>
                <c:pt idx="185">
                  <c:v>45478</c:v>
                </c:pt>
                <c:pt idx="186">
                  <c:v>45479</c:v>
                </c:pt>
                <c:pt idx="187">
                  <c:v>45480</c:v>
                </c:pt>
                <c:pt idx="188">
                  <c:v>45481</c:v>
                </c:pt>
                <c:pt idx="189">
                  <c:v>45482</c:v>
                </c:pt>
                <c:pt idx="190">
                  <c:v>45483</c:v>
                </c:pt>
                <c:pt idx="191">
                  <c:v>45484</c:v>
                </c:pt>
                <c:pt idx="192">
                  <c:v>45485</c:v>
                </c:pt>
                <c:pt idx="193">
                  <c:v>45486</c:v>
                </c:pt>
                <c:pt idx="194">
                  <c:v>45487</c:v>
                </c:pt>
                <c:pt idx="195">
                  <c:v>45488</c:v>
                </c:pt>
                <c:pt idx="196">
                  <c:v>45489</c:v>
                </c:pt>
                <c:pt idx="197">
                  <c:v>45490</c:v>
                </c:pt>
                <c:pt idx="198">
                  <c:v>45491</c:v>
                </c:pt>
                <c:pt idx="199">
                  <c:v>45492</c:v>
                </c:pt>
                <c:pt idx="200">
                  <c:v>45493</c:v>
                </c:pt>
                <c:pt idx="201">
                  <c:v>45494</c:v>
                </c:pt>
                <c:pt idx="202">
                  <c:v>45495</c:v>
                </c:pt>
                <c:pt idx="203">
                  <c:v>45496</c:v>
                </c:pt>
                <c:pt idx="204">
                  <c:v>45497</c:v>
                </c:pt>
                <c:pt idx="205">
                  <c:v>45498</c:v>
                </c:pt>
                <c:pt idx="206">
                  <c:v>45499</c:v>
                </c:pt>
                <c:pt idx="207">
                  <c:v>45500</c:v>
                </c:pt>
                <c:pt idx="208">
                  <c:v>45501</c:v>
                </c:pt>
                <c:pt idx="209">
                  <c:v>45502</c:v>
                </c:pt>
                <c:pt idx="210">
                  <c:v>45503</c:v>
                </c:pt>
                <c:pt idx="211">
                  <c:v>45504</c:v>
                </c:pt>
                <c:pt idx="212">
                  <c:v>45505</c:v>
                </c:pt>
                <c:pt idx="213">
                  <c:v>45506</c:v>
                </c:pt>
                <c:pt idx="214">
                  <c:v>45507</c:v>
                </c:pt>
                <c:pt idx="215">
                  <c:v>45508</c:v>
                </c:pt>
                <c:pt idx="216">
                  <c:v>45509</c:v>
                </c:pt>
                <c:pt idx="217">
                  <c:v>45510</c:v>
                </c:pt>
                <c:pt idx="218">
                  <c:v>45511</c:v>
                </c:pt>
                <c:pt idx="219">
                  <c:v>45512</c:v>
                </c:pt>
                <c:pt idx="220">
                  <c:v>45513</c:v>
                </c:pt>
                <c:pt idx="221">
                  <c:v>45514</c:v>
                </c:pt>
                <c:pt idx="222">
                  <c:v>45515</c:v>
                </c:pt>
                <c:pt idx="223">
                  <c:v>45516</c:v>
                </c:pt>
                <c:pt idx="224">
                  <c:v>45517</c:v>
                </c:pt>
                <c:pt idx="225">
                  <c:v>45518</c:v>
                </c:pt>
                <c:pt idx="226">
                  <c:v>45519</c:v>
                </c:pt>
                <c:pt idx="227">
                  <c:v>45520</c:v>
                </c:pt>
                <c:pt idx="228">
                  <c:v>45521</c:v>
                </c:pt>
                <c:pt idx="229">
                  <c:v>45522</c:v>
                </c:pt>
                <c:pt idx="230">
                  <c:v>45523</c:v>
                </c:pt>
                <c:pt idx="231">
                  <c:v>45524</c:v>
                </c:pt>
                <c:pt idx="232">
                  <c:v>45525</c:v>
                </c:pt>
                <c:pt idx="233">
                  <c:v>45526</c:v>
                </c:pt>
                <c:pt idx="234">
                  <c:v>45527</c:v>
                </c:pt>
                <c:pt idx="235">
                  <c:v>45528</c:v>
                </c:pt>
                <c:pt idx="236">
                  <c:v>45529</c:v>
                </c:pt>
                <c:pt idx="237">
                  <c:v>45530</c:v>
                </c:pt>
                <c:pt idx="238">
                  <c:v>45531</c:v>
                </c:pt>
                <c:pt idx="239">
                  <c:v>45532</c:v>
                </c:pt>
                <c:pt idx="240">
                  <c:v>45533</c:v>
                </c:pt>
                <c:pt idx="241">
                  <c:v>45534</c:v>
                </c:pt>
                <c:pt idx="242">
                  <c:v>45535</c:v>
                </c:pt>
                <c:pt idx="243">
                  <c:v>45536</c:v>
                </c:pt>
                <c:pt idx="244">
                  <c:v>45537</c:v>
                </c:pt>
                <c:pt idx="245">
                  <c:v>45538</c:v>
                </c:pt>
                <c:pt idx="246">
                  <c:v>45539</c:v>
                </c:pt>
                <c:pt idx="247">
                  <c:v>45540</c:v>
                </c:pt>
                <c:pt idx="248">
                  <c:v>45541</c:v>
                </c:pt>
                <c:pt idx="249">
                  <c:v>45542</c:v>
                </c:pt>
                <c:pt idx="250">
                  <c:v>45543</c:v>
                </c:pt>
                <c:pt idx="251">
                  <c:v>45544</c:v>
                </c:pt>
                <c:pt idx="252">
                  <c:v>45545</c:v>
                </c:pt>
                <c:pt idx="253">
                  <c:v>45546</c:v>
                </c:pt>
                <c:pt idx="254">
                  <c:v>45547</c:v>
                </c:pt>
                <c:pt idx="255">
                  <c:v>45548</c:v>
                </c:pt>
                <c:pt idx="256">
                  <c:v>45549</c:v>
                </c:pt>
                <c:pt idx="257">
                  <c:v>45550</c:v>
                </c:pt>
                <c:pt idx="258">
                  <c:v>45551</c:v>
                </c:pt>
                <c:pt idx="259">
                  <c:v>45552</c:v>
                </c:pt>
                <c:pt idx="260">
                  <c:v>45553</c:v>
                </c:pt>
                <c:pt idx="261">
                  <c:v>45554</c:v>
                </c:pt>
                <c:pt idx="262">
                  <c:v>45555</c:v>
                </c:pt>
                <c:pt idx="263">
                  <c:v>45556</c:v>
                </c:pt>
                <c:pt idx="264">
                  <c:v>45557</c:v>
                </c:pt>
                <c:pt idx="265">
                  <c:v>45558</c:v>
                </c:pt>
                <c:pt idx="266">
                  <c:v>45559</c:v>
                </c:pt>
                <c:pt idx="267">
                  <c:v>45560</c:v>
                </c:pt>
                <c:pt idx="268">
                  <c:v>45561</c:v>
                </c:pt>
                <c:pt idx="269">
                  <c:v>45562</c:v>
                </c:pt>
                <c:pt idx="270">
                  <c:v>45563</c:v>
                </c:pt>
                <c:pt idx="271">
                  <c:v>45564</c:v>
                </c:pt>
                <c:pt idx="272">
                  <c:v>45565</c:v>
                </c:pt>
                <c:pt idx="273">
                  <c:v>45566</c:v>
                </c:pt>
                <c:pt idx="274">
                  <c:v>45567</c:v>
                </c:pt>
                <c:pt idx="275">
                  <c:v>45568</c:v>
                </c:pt>
                <c:pt idx="276">
                  <c:v>45569</c:v>
                </c:pt>
                <c:pt idx="277">
                  <c:v>45570</c:v>
                </c:pt>
                <c:pt idx="278">
                  <c:v>45571</c:v>
                </c:pt>
                <c:pt idx="279">
                  <c:v>45572</c:v>
                </c:pt>
                <c:pt idx="280">
                  <c:v>45573</c:v>
                </c:pt>
                <c:pt idx="281">
                  <c:v>45574</c:v>
                </c:pt>
                <c:pt idx="282">
                  <c:v>45575</c:v>
                </c:pt>
                <c:pt idx="283">
                  <c:v>45576</c:v>
                </c:pt>
                <c:pt idx="284">
                  <c:v>45577</c:v>
                </c:pt>
                <c:pt idx="285">
                  <c:v>45578</c:v>
                </c:pt>
                <c:pt idx="286">
                  <c:v>45579</c:v>
                </c:pt>
                <c:pt idx="287">
                  <c:v>45580</c:v>
                </c:pt>
                <c:pt idx="288">
                  <c:v>45581</c:v>
                </c:pt>
                <c:pt idx="289">
                  <c:v>45582</c:v>
                </c:pt>
                <c:pt idx="290">
                  <c:v>45583</c:v>
                </c:pt>
                <c:pt idx="291">
                  <c:v>45584</c:v>
                </c:pt>
                <c:pt idx="292">
                  <c:v>45585</c:v>
                </c:pt>
                <c:pt idx="293">
                  <c:v>45586</c:v>
                </c:pt>
                <c:pt idx="294">
                  <c:v>45587</c:v>
                </c:pt>
                <c:pt idx="295">
                  <c:v>45588</c:v>
                </c:pt>
                <c:pt idx="296">
                  <c:v>45589</c:v>
                </c:pt>
                <c:pt idx="297">
                  <c:v>45590</c:v>
                </c:pt>
                <c:pt idx="298">
                  <c:v>45591</c:v>
                </c:pt>
                <c:pt idx="299">
                  <c:v>45592</c:v>
                </c:pt>
                <c:pt idx="300">
                  <c:v>45593</c:v>
                </c:pt>
                <c:pt idx="301">
                  <c:v>45594</c:v>
                </c:pt>
                <c:pt idx="302">
                  <c:v>45595</c:v>
                </c:pt>
                <c:pt idx="303">
                  <c:v>45596</c:v>
                </c:pt>
                <c:pt idx="304">
                  <c:v>45597</c:v>
                </c:pt>
                <c:pt idx="305">
                  <c:v>45598</c:v>
                </c:pt>
                <c:pt idx="306">
                  <c:v>45599</c:v>
                </c:pt>
                <c:pt idx="307">
                  <c:v>45600</c:v>
                </c:pt>
                <c:pt idx="308">
                  <c:v>45601</c:v>
                </c:pt>
                <c:pt idx="309">
                  <c:v>45602</c:v>
                </c:pt>
                <c:pt idx="310">
                  <c:v>45603</c:v>
                </c:pt>
                <c:pt idx="311">
                  <c:v>45604</c:v>
                </c:pt>
                <c:pt idx="312">
                  <c:v>45605</c:v>
                </c:pt>
                <c:pt idx="313">
                  <c:v>45606</c:v>
                </c:pt>
                <c:pt idx="314">
                  <c:v>45607</c:v>
                </c:pt>
                <c:pt idx="315">
                  <c:v>45608</c:v>
                </c:pt>
                <c:pt idx="316">
                  <c:v>45609</c:v>
                </c:pt>
                <c:pt idx="317">
                  <c:v>45610</c:v>
                </c:pt>
                <c:pt idx="318">
                  <c:v>45611</c:v>
                </c:pt>
                <c:pt idx="319">
                  <c:v>45612</c:v>
                </c:pt>
                <c:pt idx="320">
                  <c:v>45613</c:v>
                </c:pt>
                <c:pt idx="321">
                  <c:v>45614</c:v>
                </c:pt>
                <c:pt idx="322">
                  <c:v>45615</c:v>
                </c:pt>
                <c:pt idx="323">
                  <c:v>45616</c:v>
                </c:pt>
                <c:pt idx="324">
                  <c:v>45617</c:v>
                </c:pt>
                <c:pt idx="325">
                  <c:v>45618</c:v>
                </c:pt>
                <c:pt idx="326">
                  <c:v>45619</c:v>
                </c:pt>
                <c:pt idx="327">
                  <c:v>45620</c:v>
                </c:pt>
                <c:pt idx="328">
                  <c:v>45621</c:v>
                </c:pt>
                <c:pt idx="329">
                  <c:v>45622</c:v>
                </c:pt>
                <c:pt idx="330">
                  <c:v>45623</c:v>
                </c:pt>
                <c:pt idx="331">
                  <c:v>45624</c:v>
                </c:pt>
                <c:pt idx="332">
                  <c:v>45625</c:v>
                </c:pt>
                <c:pt idx="333">
                  <c:v>45626</c:v>
                </c:pt>
                <c:pt idx="334">
                  <c:v>45627</c:v>
                </c:pt>
                <c:pt idx="335">
                  <c:v>45628</c:v>
                </c:pt>
                <c:pt idx="336">
                  <c:v>45629</c:v>
                </c:pt>
                <c:pt idx="337">
                  <c:v>45630</c:v>
                </c:pt>
                <c:pt idx="338">
                  <c:v>45631</c:v>
                </c:pt>
                <c:pt idx="339">
                  <c:v>45632</c:v>
                </c:pt>
                <c:pt idx="340">
                  <c:v>45633</c:v>
                </c:pt>
                <c:pt idx="341">
                  <c:v>45634</c:v>
                </c:pt>
                <c:pt idx="342">
                  <c:v>45635</c:v>
                </c:pt>
                <c:pt idx="343">
                  <c:v>45636</c:v>
                </c:pt>
                <c:pt idx="344">
                  <c:v>45637</c:v>
                </c:pt>
                <c:pt idx="345">
                  <c:v>45638</c:v>
                </c:pt>
                <c:pt idx="346">
                  <c:v>45639</c:v>
                </c:pt>
                <c:pt idx="347">
                  <c:v>45640</c:v>
                </c:pt>
                <c:pt idx="348">
                  <c:v>45641</c:v>
                </c:pt>
                <c:pt idx="349">
                  <c:v>45642</c:v>
                </c:pt>
                <c:pt idx="350">
                  <c:v>45643</c:v>
                </c:pt>
                <c:pt idx="351">
                  <c:v>45644</c:v>
                </c:pt>
                <c:pt idx="352">
                  <c:v>45645</c:v>
                </c:pt>
                <c:pt idx="353">
                  <c:v>45646</c:v>
                </c:pt>
                <c:pt idx="354">
                  <c:v>45647</c:v>
                </c:pt>
                <c:pt idx="355">
                  <c:v>45648</c:v>
                </c:pt>
                <c:pt idx="356">
                  <c:v>45649</c:v>
                </c:pt>
                <c:pt idx="357">
                  <c:v>45650</c:v>
                </c:pt>
                <c:pt idx="358">
                  <c:v>45651</c:v>
                </c:pt>
                <c:pt idx="359">
                  <c:v>45652</c:v>
                </c:pt>
                <c:pt idx="360">
                  <c:v>45653</c:v>
                </c:pt>
                <c:pt idx="361">
                  <c:v>45654</c:v>
                </c:pt>
                <c:pt idx="362">
                  <c:v>45655</c:v>
                </c:pt>
                <c:pt idx="363">
                  <c:v>45656</c:v>
                </c:pt>
                <c:pt idx="364">
                  <c:v>45657</c:v>
                </c:pt>
              </c:numCache>
            </c:numRef>
          </c:cat>
          <c:val>
            <c:numRef>
              <c:f>Report!$AF$423:$AF$787</c:f>
              <c:numCache>
                <c:formatCode>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0-AD6A-4824-9EE1-54428BD5A477}"/>
            </c:ext>
          </c:extLst>
        </c:ser>
        <c:dLbls>
          <c:dLblPos val="inEnd"/>
          <c:showLegendKey val="0"/>
          <c:showVal val="1"/>
          <c:showCatName val="0"/>
          <c:showSerName val="0"/>
          <c:showPercent val="0"/>
          <c:showBubbleSize val="0"/>
        </c:dLbls>
        <c:gapWidth val="219"/>
        <c:overlap val="-27"/>
        <c:axId val="593119824"/>
        <c:axId val="593121464"/>
      </c:barChart>
      <c:dateAx>
        <c:axId val="5931198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93121464"/>
        <c:crosses val="autoZero"/>
        <c:auto val="1"/>
        <c:lblOffset val="100"/>
        <c:baseTimeUnit val="days"/>
      </c:dateAx>
      <c:valAx>
        <c:axId val="59312146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it-IT"/>
                  <a:t>n°</a:t>
                </a:r>
                <a:r>
                  <a:rPr lang="it-IT" baseline="0"/>
                  <a:t> capi</a:t>
                </a:r>
                <a:endParaRPr lang="it-IT"/>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93119824"/>
        <c:crosses val="autoZero"/>
        <c:crossBetween val="between"/>
      </c:valAx>
      <c:spPr>
        <a:gradFill>
          <a:gsLst>
            <a:gs pos="41000">
              <a:srgbClr val="FFFFFF"/>
            </a:gs>
            <a:gs pos="100000">
              <a:srgbClr val="B2B2B2"/>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30240</xdr:colOff>
      <xdr:row>1</xdr:row>
      <xdr:rowOff>9360</xdr:rowOff>
    </xdr:from>
    <xdr:to>
      <xdr:col>1</xdr:col>
      <xdr:colOff>1148400</xdr:colOff>
      <xdr:row>4</xdr:row>
      <xdr:rowOff>29880</xdr:rowOff>
    </xdr:to>
    <xdr:pic>
      <xdr:nvPicPr>
        <xdr:cNvPr id="3" name="Immagine 3">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tretch/>
      </xdr:blipFill>
      <xdr:spPr>
        <a:xfrm>
          <a:off x="30240" y="259560"/>
          <a:ext cx="1389240" cy="829440"/>
        </a:xfrm>
        <a:prstGeom prst="rect">
          <a:avLst/>
        </a:prstGeom>
        <a:noFill/>
        <a:ln w="0">
          <a:noFill/>
        </a:ln>
      </xdr:spPr>
    </xdr:pic>
    <xdr:clientData/>
  </xdr:twoCellAnchor>
  <xdr:twoCellAnchor editAs="absolute">
    <xdr:from>
      <xdr:col>16</xdr:col>
      <xdr:colOff>11160</xdr:colOff>
      <xdr:row>22</xdr:row>
      <xdr:rowOff>74520</xdr:rowOff>
    </xdr:from>
    <xdr:to>
      <xdr:col>18</xdr:col>
      <xdr:colOff>647640</xdr:colOff>
      <xdr:row>28</xdr:row>
      <xdr:rowOff>181800</xdr:rowOff>
    </xdr:to>
    <xdr:sp macro="" textlink="">
      <xdr:nvSpPr>
        <xdr:cNvPr id="4" name="Forma 1">
          <a:extLst>
            <a:ext uri="{FF2B5EF4-FFF2-40B4-BE49-F238E27FC236}">
              <a16:creationId xmlns:a16="http://schemas.microsoft.com/office/drawing/2014/main" id="{00000000-0008-0000-0100-000004000000}"/>
            </a:ext>
          </a:extLst>
        </xdr:cNvPr>
        <xdr:cNvSpPr/>
      </xdr:nvSpPr>
      <xdr:spPr>
        <a:xfrm>
          <a:off x="14337360" y="5118840"/>
          <a:ext cx="2991240" cy="1410480"/>
        </a:xfrm>
        <a:prstGeom prst="wedgeRoundRectCallout">
          <a:avLst>
            <a:gd name="adj1" fmla="val -74833"/>
            <a:gd name="adj2" fmla="val 120856"/>
            <a:gd name="adj3" fmla="val 16667"/>
          </a:avLst>
        </a:prstGeom>
        <a:solidFill>
          <a:srgbClr val="FFFFFF"/>
        </a:solidFill>
        <a:ln w="0">
          <a:solidFill>
            <a:srgbClr val="3465A4"/>
          </a:solidFill>
        </a:ln>
        <a:effectLst>
          <a:outerShdw dist="101823" dir="2700000" rotWithShape="0">
            <a:srgbClr val="000000"/>
          </a:outerShdw>
        </a:effectLst>
      </xdr:spPr>
      <xdr:style>
        <a:lnRef idx="0">
          <a:scrgbClr r="0" g="0" b="0"/>
        </a:lnRef>
        <a:fillRef idx="0">
          <a:scrgbClr r="0" g="0" b="0"/>
        </a:fillRef>
        <a:effectRef idx="0">
          <a:scrgbClr r="0" g="0" b="0"/>
        </a:effectRef>
        <a:fontRef idx="minor"/>
      </xdr:style>
      <xdr:txBody>
        <a:bodyPr lIns="0" tIns="0" rIns="0" bIns="0" anchor="ctr">
          <a:noAutofit/>
        </a:bodyPr>
        <a:lstStyle/>
        <a:p>
          <a:pPr algn="ctr"/>
          <a:r>
            <a:rPr lang="it-IT" sz="1200" b="0" u="none" strike="noStrike">
              <a:uFillTx/>
              <a:latin typeface="Times New Roman"/>
            </a:rPr>
            <a:t>L’ultimo ciclo non è utilizzato per il calcolo della consistenza, in quanto non è stato completato nell’anno di riferimento. Dovrà essere inserito e utilizzato nel calcolo dell’anno successivo </a:t>
          </a:r>
        </a:p>
      </xdr:txBody>
    </xdr:sp>
    <xdr:clientData/>
  </xdr:twoCellAnchor>
  <xdr:twoCellAnchor>
    <xdr:from>
      <xdr:col>8</xdr:col>
      <xdr:colOff>10583</xdr:colOff>
      <xdr:row>23</xdr:row>
      <xdr:rowOff>42334</xdr:rowOff>
    </xdr:from>
    <xdr:to>
      <xdr:col>16</xdr:col>
      <xdr:colOff>15877</xdr:colOff>
      <xdr:row>44</xdr:row>
      <xdr:rowOff>22225</xdr:rowOff>
    </xdr:to>
    <xdr:graphicFrame macro="">
      <xdr:nvGraphicFramePr>
        <xdr:cNvPr id="10" name="Grafico 9">
          <a:extLst>
            <a:ext uri="{FF2B5EF4-FFF2-40B4-BE49-F238E27FC236}">
              <a16:creationId xmlns:a16="http://schemas.microsoft.com/office/drawing/2014/main" id="{4DE506B2-151C-4955-AC06-326F7D9B9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30240</xdr:colOff>
      <xdr:row>1</xdr:row>
      <xdr:rowOff>9360</xdr:rowOff>
    </xdr:from>
    <xdr:to>
      <xdr:col>1</xdr:col>
      <xdr:colOff>1148400</xdr:colOff>
      <xdr:row>4</xdr:row>
      <xdr:rowOff>29880</xdr:rowOff>
    </xdr:to>
    <xdr:pic>
      <xdr:nvPicPr>
        <xdr:cNvPr id="4" name="Immagin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a:stretch/>
      </xdr:blipFill>
      <xdr:spPr>
        <a:xfrm>
          <a:off x="30240" y="259560"/>
          <a:ext cx="1389240" cy="829440"/>
        </a:xfrm>
        <a:prstGeom prst="rect">
          <a:avLst/>
        </a:prstGeom>
        <a:noFill/>
        <a:ln w="0">
          <a:noFill/>
        </a:ln>
      </xdr:spPr>
    </xdr:pic>
    <xdr:clientData/>
  </xdr:twoCellAnchor>
  <xdr:twoCellAnchor>
    <xdr:from>
      <xdr:col>7</xdr:col>
      <xdr:colOff>650873</xdr:colOff>
      <xdr:row>22</xdr:row>
      <xdr:rowOff>200024</xdr:rowOff>
    </xdr:from>
    <xdr:to>
      <xdr:col>16</xdr:col>
      <xdr:colOff>0</xdr:colOff>
      <xdr:row>43</xdr:row>
      <xdr:rowOff>179915</xdr:rowOff>
    </xdr:to>
    <xdr:graphicFrame macro="">
      <xdr:nvGraphicFramePr>
        <xdr:cNvPr id="5" name="Grafico 4">
          <a:extLst>
            <a:ext uri="{FF2B5EF4-FFF2-40B4-BE49-F238E27FC236}">
              <a16:creationId xmlns:a16="http://schemas.microsoft.com/office/drawing/2014/main" id="{E1ED944D-EB93-470E-B1CC-4908B74B86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30240</xdr:colOff>
      <xdr:row>1</xdr:row>
      <xdr:rowOff>9360</xdr:rowOff>
    </xdr:from>
    <xdr:to>
      <xdr:col>1</xdr:col>
      <xdr:colOff>1148400</xdr:colOff>
      <xdr:row>4</xdr:row>
      <xdr:rowOff>29880</xdr:rowOff>
    </xdr:to>
    <xdr:pic>
      <xdr:nvPicPr>
        <xdr:cNvPr id="5" name="Immagine 3">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a:stretch/>
      </xdr:blipFill>
      <xdr:spPr>
        <a:xfrm>
          <a:off x="30240" y="259560"/>
          <a:ext cx="1389240" cy="829440"/>
        </a:xfrm>
        <a:prstGeom prst="rect">
          <a:avLst/>
        </a:prstGeom>
        <a:noFill/>
        <a:ln w="0">
          <a:noFill/>
        </a:ln>
      </xdr:spPr>
    </xdr:pic>
    <xdr:clientData/>
  </xdr:twoCellAnchor>
  <xdr:twoCellAnchor>
    <xdr:from>
      <xdr:col>8</xdr:col>
      <xdr:colOff>0</xdr:colOff>
      <xdr:row>23</xdr:row>
      <xdr:rowOff>31756</xdr:rowOff>
    </xdr:from>
    <xdr:to>
      <xdr:col>16</xdr:col>
      <xdr:colOff>5294</xdr:colOff>
      <xdr:row>44</xdr:row>
      <xdr:rowOff>11647</xdr:rowOff>
    </xdr:to>
    <xdr:graphicFrame macro="">
      <xdr:nvGraphicFramePr>
        <xdr:cNvPr id="7" name="Grafico 6">
          <a:extLst>
            <a:ext uri="{FF2B5EF4-FFF2-40B4-BE49-F238E27FC236}">
              <a16:creationId xmlns:a16="http://schemas.microsoft.com/office/drawing/2014/main" id="{E3405587-13C6-46CA-B997-76B7F9C5D2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1048576"/>
  <sheetViews>
    <sheetView zoomScale="90" zoomScaleNormal="90" workbookViewId="0">
      <selection activeCell="A14" sqref="A14"/>
    </sheetView>
  </sheetViews>
  <sheetFormatPr defaultColWidth="11.5703125" defaultRowHeight="12.75"/>
  <cols>
    <col min="1" max="1" width="284.42578125" style="1" customWidth="1"/>
    <col min="2" max="2" width="8.7109375" style="1" customWidth="1"/>
    <col min="3" max="3" width="9.140625" style="1" customWidth="1"/>
    <col min="4" max="257" width="8.7109375" style="1" customWidth="1"/>
    <col min="258" max="1024" width="8.7109375" customWidth="1"/>
  </cols>
  <sheetData>
    <row r="1" spans="1:257" ht="21.6" customHeight="1">
      <c r="A1" s="2" t="s">
        <v>0</v>
      </c>
    </row>
    <row r="2" spans="1:257" ht="29.85" customHeight="1">
      <c r="A2" s="3" t="s">
        <v>1</v>
      </c>
    </row>
    <row r="3" spans="1:257" ht="409.5">
      <c r="A3" s="113" t="s">
        <v>111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printOptions horizontalCentered="1"/>
  <pageMargins left="0.196527777777778" right="0.196527777777778" top="1.1812499999999999" bottom="0.196527777777778" header="0.511811023622047" footer="0.511811023622047"/>
  <pageSetup paperSize="77" scale="77" pageOrder="overThenDown" orientation="landscape" horizontalDpi="300"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843"/>
  <sheetViews>
    <sheetView zoomScale="90" zoomScaleNormal="90" workbookViewId="0">
      <selection activeCell="B15" sqref="B15"/>
    </sheetView>
  </sheetViews>
  <sheetFormatPr defaultColWidth="11.5703125" defaultRowHeight="12.75"/>
  <cols>
    <col min="1" max="1" width="3.85546875" style="5" customWidth="1"/>
    <col min="2" max="2" width="17.5703125" style="5" customWidth="1"/>
    <col min="3" max="3" width="15.28515625" style="5" customWidth="1"/>
    <col min="4" max="4" width="15.42578125" style="5" customWidth="1"/>
    <col min="5" max="5" width="13.7109375" style="5" customWidth="1"/>
    <col min="6" max="6" width="13.42578125" style="5" customWidth="1"/>
    <col min="7" max="7" width="14.5703125" style="5" customWidth="1"/>
    <col min="8" max="8" width="9.85546875" style="5" customWidth="1"/>
    <col min="9" max="9" width="13.28515625" style="5" customWidth="1"/>
    <col min="10" max="10" width="14.85546875" style="5" customWidth="1"/>
    <col min="11" max="11" width="10.85546875" style="5" customWidth="1"/>
    <col min="12" max="12" width="12.5703125" style="5" customWidth="1"/>
    <col min="13" max="13" width="11.5703125" style="5"/>
    <col min="14" max="14" width="12.140625" style="5" customWidth="1"/>
    <col min="15" max="15" width="12" style="5" customWidth="1"/>
    <col min="16" max="16" width="12.42578125" style="5" customWidth="1"/>
    <col min="17" max="18" width="16.7109375" style="5" customWidth="1"/>
    <col min="19" max="19" width="11.5703125" style="5"/>
    <col min="20" max="27" width="11.42578125" style="5" customWidth="1"/>
    <col min="28" max="28" width="13" style="5" customWidth="1"/>
    <col min="29" max="30" width="14" style="5" customWidth="1"/>
    <col min="31" max="31" width="16.140625" style="5" customWidth="1"/>
    <col min="32" max="32" width="16.7109375" style="6" customWidth="1"/>
    <col min="33" max="35" width="11.42578125" style="5" customWidth="1"/>
    <col min="36" max="36" width="15.85546875" style="5" customWidth="1"/>
    <col min="37" max="38" width="11.42578125" style="5" customWidth="1"/>
    <col min="39" max="39" width="16.5703125" style="5" customWidth="1"/>
    <col min="40" max="46" width="11.42578125" style="5" customWidth="1"/>
    <col min="47" max="47" width="11.5703125" style="5"/>
    <col min="48" max="48" width="12.140625" style="5" customWidth="1"/>
    <col min="49" max="49" width="12.5703125" style="5" customWidth="1"/>
    <col min="50" max="50" width="24.140625" style="5" customWidth="1"/>
    <col min="51" max="51" width="11.42578125" style="5" customWidth="1"/>
    <col min="52" max="52" width="45" style="5" customWidth="1"/>
    <col min="53" max="257" width="11.42578125" style="5" customWidth="1"/>
    <col min="258" max="1024" width="11.42578125" customWidth="1"/>
  </cols>
  <sheetData>
    <row r="1" spans="1:1024" ht="19.7" customHeight="1">
      <c r="A1" s="124" t="s">
        <v>2</v>
      </c>
      <c r="B1" s="124"/>
      <c r="C1" s="124"/>
      <c r="D1" s="124"/>
      <c r="E1" s="124"/>
      <c r="F1" s="124"/>
      <c r="G1" s="124"/>
      <c r="H1" s="124"/>
      <c r="I1" s="124"/>
      <c r="J1" s="124"/>
      <c r="K1" s="124"/>
      <c r="L1" s="124"/>
      <c r="M1" s="124"/>
      <c r="N1" s="124"/>
      <c r="O1" s="124"/>
      <c r="P1" s="124"/>
      <c r="Q1" s="7"/>
      <c r="R1" s="7"/>
      <c r="S1" s="7"/>
      <c r="T1" s="7"/>
      <c r="U1" s="7"/>
      <c r="V1" s="7"/>
      <c r="W1" s="7"/>
      <c r="X1" s="7"/>
      <c r="Y1" s="7"/>
      <c r="Z1" s="7"/>
      <c r="AA1" s="7"/>
      <c r="AB1" s="7"/>
      <c r="AC1" s="7"/>
      <c r="AD1" s="7"/>
      <c r="AE1" s="7"/>
      <c r="AF1" s="8"/>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row>
    <row r="2" spans="1:1024" ht="11.1" customHeight="1">
      <c r="A2" s="9"/>
      <c r="B2" s="10"/>
      <c r="C2" s="11"/>
      <c r="D2" s="12"/>
      <c r="E2" s="11"/>
      <c r="F2" s="11"/>
      <c r="G2" s="10"/>
      <c r="H2" s="10"/>
      <c r="I2" s="11"/>
      <c r="J2" s="11"/>
      <c r="K2" s="11"/>
      <c r="L2" s="13"/>
      <c r="M2" s="14"/>
      <c r="N2" s="14"/>
      <c r="O2" s="7"/>
      <c r="P2" s="7"/>
      <c r="Q2" s="7"/>
      <c r="R2" s="7"/>
      <c r="S2" s="7"/>
      <c r="T2" s="7"/>
      <c r="U2" s="7"/>
      <c r="V2" s="7"/>
      <c r="W2" s="7"/>
      <c r="X2" s="7"/>
      <c r="Y2" s="7"/>
      <c r="Z2" s="7"/>
      <c r="AA2" s="7"/>
      <c r="AB2" s="7"/>
      <c r="AC2" s="7"/>
      <c r="AD2" s="7"/>
      <c r="AE2" s="7"/>
      <c r="AF2" s="8"/>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row>
    <row r="3" spans="1:1024" ht="36.200000000000003" customHeight="1">
      <c r="A3" s="7"/>
      <c r="B3" s="10"/>
      <c r="C3" s="1"/>
      <c r="D3" s="1"/>
      <c r="E3" s="1"/>
      <c r="F3" s="15" t="s">
        <v>3</v>
      </c>
      <c r="G3" s="125" t="s">
        <v>4</v>
      </c>
      <c r="H3" s="125"/>
      <c r="I3" s="125"/>
      <c r="J3" s="125"/>
      <c r="K3" s="16"/>
      <c r="L3" s="17"/>
      <c r="M3" s="7"/>
      <c r="N3" s="7"/>
      <c r="O3" s="7"/>
      <c r="P3" s="7"/>
      <c r="Q3" s="7"/>
      <c r="R3" s="7"/>
      <c r="S3" s="7"/>
      <c r="T3" s="7"/>
      <c r="U3" s="7"/>
      <c r="V3" s="7"/>
      <c r="W3" s="7"/>
      <c r="X3" s="7"/>
      <c r="Y3" s="7"/>
      <c r="Z3" s="7"/>
      <c r="AA3" s="7"/>
      <c r="AB3" s="7"/>
      <c r="AC3" s="7"/>
      <c r="AD3" s="7"/>
      <c r="AE3" s="7"/>
      <c r="AF3" s="8"/>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row>
    <row r="4" spans="1:1024" ht="16.350000000000001" customHeight="1">
      <c r="A4" s="7"/>
      <c r="B4" s="10"/>
      <c r="C4" s="1"/>
      <c r="D4" s="1"/>
      <c r="E4" s="1"/>
      <c r="F4" s="18"/>
      <c r="G4" s="10"/>
      <c r="H4" s="16"/>
      <c r="I4" s="16"/>
      <c r="J4" s="16"/>
      <c r="K4" s="16"/>
      <c r="L4" s="126" t="s">
        <v>5</v>
      </c>
      <c r="M4" s="126"/>
      <c r="N4" s="126"/>
      <c r="O4" s="126"/>
      <c r="P4" s="126"/>
      <c r="Q4" s="7"/>
      <c r="R4" s="7"/>
      <c r="S4" s="7"/>
      <c r="T4" s="7"/>
      <c r="U4" s="7"/>
      <c r="V4" s="7"/>
      <c r="W4" s="7"/>
      <c r="X4" s="7"/>
      <c r="Y4" s="7"/>
      <c r="Z4" s="7"/>
      <c r="AA4" s="7"/>
      <c r="AB4" s="7"/>
      <c r="AC4" s="7"/>
      <c r="AD4" s="7"/>
      <c r="AE4" s="7"/>
      <c r="AF4" s="8"/>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row>
    <row r="5" spans="1:1024" ht="14.1" customHeight="1">
      <c r="C5" s="115" t="s">
        <v>6</v>
      </c>
      <c r="D5" s="115"/>
      <c r="E5" s="127">
        <v>2023</v>
      </c>
      <c r="F5" s="127"/>
      <c r="I5" s="115" t="s">
        <v>7</v>
      </c>
      <c r="J5" s="115"/>
      <c r="K5" s="19">
        <f>AV56</f>
        <v>223600</v>
      </c>
      <c r="L5" s="128" t="s">
        <v>8</v>
      </c>
      <c r="M5" s="128"/>
      <c r="N5" s="128"/>
      <c r="O5" s="128"/>
      <c r="P5" s="20">
        <f>AV61</f>
        <v>44774.41860465116</v>
      </c>
    </row>
    <row r="6" spans="1:1024" ht="15.75" customHeight="1">
      <c r="C6" s="115" t="s">
        <v>9</v>
      </c>
      <c r="D6" s="115"/>
      <c r="E6" s="120" t="s">
        <v>10</v>
      </c>
      <c r="F6" s="120"/>
      <c r="I6" s="115" t="s">
        <v>11</v>
      </c>
      <c r="J6" s="115"/>
      <c r="K6" s="19">
        <f>AV57</f>
        <v>209072</v>
      </c>
      <c r="L6" s="122" t="s">
        <v>12</v>
      </c>
      <c r="M6" s="122"/>
      <c r="N6" s="122"/>
      <c r="O6" s="122"/>
      <c r="P6" s="21">
        <f>IF(SUM(O15:O22)&lt;&gt;0,AVERAGE(P15:P22)*K8,"")</f>
        <v>24.019912216196342</v>
      </c>
    </row>
    <row r="7" spans="1:1024" ht="14.1" customHeight="1">
      <c r="C7" s="115" t="s">
        <v>13</v>
      </c>
      <c r="D7" s="115"/>
      <c r="E7" s="123" t="s">
        <v>14</v>
      </c>
      <c r="F7" s="123"/>
      <c r="I7" s="22" t="s">
        <v>15</v>
      </c>
      <c r="J7" s="23"/>
      <c r="K7" s="24">
        <f>IF(AE53=0,"NO cicli completi",K8*P5*(1-P12))</f>
        <v>246601.41395191953</v>
      </c>
      <c r="L7" s="121" t="s">
        <v>16</v>
      </c>
      <c r="M7" s="121"/>
      <c r="N7" s="121"/>
      <c r="O7" s="121"/>
      <c r="P7" s="25">
        <f>IF(K5&lt;&gt;0,AJ53/K5,"")</f>
        <v>0.04</v>
      </c>
    </row>
    <row r="8" spans="1:1024" ht="15.75" customHeight="1">
      <c r="C8" s="115" t="s">
        <v>17</v>
      </c>
      <c r="D8" s="115"/>
      <c r="E8" s="120" t="s">
        <v>18</v>
      </c>
      <c r="F8" s="120"/>
      <c r="I8" s="22" t="s">
        <v>19</v>
      </c>
      <c r="J8" s="23"/>
      <c r="K8" s="26">
        <f>IF(AE53=0,"NO cicli completi",IF(K12=0,1,365/(P10+P11)))</f>
        <v>5.887096774193548</v>
      </c>
      <c r="L8" s="121" t="s">
        <v>20</v>
      </c>
      <c r="M8" s="121"/>
      <c r="N8" s="121"/>
      <c r="O8" s="121"/>
      <c r="P8" s="25">
        <f>IF(K6&lt;&gt;0,AK53/K6,"")</f>
        <v>2.6914373995561336</v>
      </c>
      <c r="Q8"/>
      <c r="R8"/>
      <c r="S8"/>
      <c r="AD8" s="27"/>
      <c r="AE8" s="27"/>
      <c r="AG8" s="28"/>
    </row>
    <row r="9" spans="1:1024" ht="15.75" customHeight="1">
      <c r="C9" s="115" t="s">
        <v>21</v>
      </c>
      <c r="D9" s="115"/>
      <c r="E9" s="120">
        <v>35000</v>
      </c>
      <c r="F9" s="120"/>
      <c r="I9" s="115" t="s">
        <v>22</v>
      </c>
      <c r="J9" s="115"/>
      <c r="K9" s="19">
        <f>AV59</f>
        <v>14528</v>
      </c>
      <c r="L9" s="116" t="s">
        <v>23</v>
      </c>
      <c r="M9" s="116"/>
      <c r="N9" s="116"/>
      <c r="O9" s="116"/>
      <c r="P9" s="29">
        <f>VLOOKUP(E7,$AX$55:$AY$64,2,0)</f>
        <v>1.130403707813576</v>
      </c>
      <c r="Q9"/>
      <c r="R9"/>
      <c r="S9"/>
      <c r="AC9" s="27"/>
      <c r="AD9" s="27"/>
      <c r="AE9" s="27"/>
      <c r="AG9" s="28"/>
    </row>
    <row r="10" spans="1:1024" ht="14.1" customHeight="1">
      <c r="C10" s="115" t="s">
        <v>24</v>
      </c>
      <c r="D10" s="115"/>
      <c r="E10" s="118">
        <v>44890</v>
      </c>
      <c r="F10" s="118"/>
      <c r="I10" s="115" t="s">
        <v>25</v>
      </c>
      <c r="J10" s="115"/>
      <c r="K10" s="30">
        <f>K9/365</f>
        <v>39.802739726027397</v>
      </c>
      <c r="L10" s="31" t="s">
        <v>26</v>
      </c>
      <c r="M10" s="32"/>
      <c r="N10" s="32"/>
      <c r="O10" s="33"/>
      <c r="P10" s="34">
        <f>IF(AE53=0,"NO cicli completi",ROUND(AE53,0))</f>
        <v>52</v>
      </c>
      <c r="R10"/>
      <c r="S10"/>
      <c r="AF10" s="5"/>
    </row>
    <row r="11" spans="1:1024" ht="14.1" customHeight="1">
      <c r="C11" s="115" t="s">
        <v>27</v>
      </c>
      <c r="D11" s="119" t="s">
        <v>28</v>
      </c>
      <c r="E11" s="119"/>
      <c r="F11" s="119"/>
      <c r="I11" s="115" t="s">
        <v>29</v>
      </c>
      <c r="J11" s="115"/>
      <c r="K11" s="30">
        <f>SUM(L15:L22)</f>
        <v>258</v>
      </c>
      <c r="L11" s="114" t="s">
        <v>30</v>
      </c>
      <c r="M11" s="114"/>
      <c r="N11" s="114"/>
      <c r="O11" s="114"/>
      <c r="P11" s="34">
        <f>IF(K12=0,"No vuoti",ROUND(K12/N53,0))</f>
        <v>10</v>
      </c>
      <c r="R11"/>
      <c r="S11"/>
      <c r="AF11" s="5"/>
    </row>
    <row r="12" spans="1:1024" ht="15.75" customHeight="1">
      <c r="C12" s="115"/>
      <c r="D12" s="115"/>
      <c r="E12" s="119"/>
      <c r="F12" s="119"/>
      <c r="I12" s="115" t="s">
        <v>31</v>
      </c>
      <c r="J12" s="115"/>
      <c r="K12" s="30">
        <f>P53</f>
        <v>61</v>
      </c>
      <c r="L12" s="116" t="s">
        <v>32</v>
      </c>
      <c r="M12" s="116"/>
      <c r="N12" s="116"/>
      <c r="O12" s="116"/>
      <c r="P12" s="35">
        <f>AV60</f>
        <v>6.4455538192848605E-2</v>
      </c>
      <c r="R12"/>
      <c r="S12"/>
      <c r="AF12" s="5"/>
    </row>
    <row r="13" spans="1:1024" ht="18.600000000000001" customHeight="1">
      <c r="I13" s="36"/>
      <c r="J13" s="37"/>
      <c r="K13" s="38"/>
      <c r="AF13" s="5"/>
    </row>
    <row r="14" spans="1:1024" ht="39" customHeight="1">
      <c r="A14" s="39"/>
      <c r="B14" s="40" t="s">
        <v>33</v>
      </c>
      <c r="C14" s="41" t="s">
        <v>34</v>
      </c>
      <c r="D14" s="42" t="s">
        <v>35</v>
      </c>
      <c r="E14" s="42" t="s">
        <v>36</v>
      </c>
      <c r="F14" s="43" t="s">
        <v>37</v>
      </c>
      <c r="G14" s="43" t="s">
        <v>38</v>
      </c>
      <c r="H14" s="44"/>
      <c r="I14" s="45" t="s">
        <v>39</v>
      </c>
      <c r="J14" s="46" t="s">
        <v>40</v>
      </c>
      <c r="K14" s="45" t="s">
        <v>41</v>
      </c>
      <c r="L14" s="45" t="s">
        <v>42</v>
      </c>
      <c r="M14" s="45" t="s">
        <v>43</v>
      </c>
      <c r="N14" s="45" t="s">
        <v>44</v>
      </c>
      <c r="O14" s="45" t="s">
        <v>45</v>
      </c>
      <c r="P14" s="45" t="s">
        <v>46</v>
      </c>
      <c r="R14"/>
      <c r="S14"/>
      <c r="AF14" s="5"/>
    </row>
    <row r="15" spans="1:1024" ht="17.100000000000001" customHeight="1">
      <c r="A15" s="47">
        <v>1</v>
      </c>
      <c r="B15" s="48">
        <v>44905</v>
      </c>
      <c r="C15" s="49">
        <v>40000</v>
      </c>
      <c r="D15" s="50"/>
      <c r="E15" s="50"/>
      <c r="F15" s="51">
        <v>0.04</v>
      </c>
      <c r="G15" s="52"/>
      <c r="H15" s="53"/>
      <c r="I15" s="54">
        <f>AN55</f>
        <v>1</v>
      </c>
      <c r="J15" s="54">
        <f>AN56</f>
        <v>40000</v>
      </c>
      <c r="K15" s="54">
        <f>AN57</f>
        <v>37600</v>
      </c>
      <c r="L15" s="54">
        <f>AN58</f>
        <v>50</v>
      </c>
      <c r="M15" s="54">
        <f>AN59</f>
        <v>2400</v>
      </c>
      <c r="N15" s="55">
        <f>AN60</f>
        <v>0.06</v>
      </c>
      <c r="O15" s="56">
        <v>180000</v>
      </c>
      <c r="P15" s="57">
        <f t="shared" ref="P15:P22" si="0">IF(O15&lt;&gt;"",O15/J15,"")</f>
        <v>4.5</v>
      </c>
      <c r="R15"/>
      <c r="S15"/>
      <c r="AF15" s="5"/>
    </row>
    <row r="16" spans="1:1024" ht="17.100000000000001" customHeight="1">
      <c r="A16" s="47">
        <v>2</v>
      </c>
      <c r="B16" s="48">
        <v>44941</v>
      </c>
      <c r="C16" s="49"/>
      <c r="D16" s="50">
        <v>5000</v>
      </c>
      <c r="E16" s="50"/>
      <c r="F16" s="51"/>
      <c r="G16" s="52">
        <v>1.6</v>
      </c>
      <c r="H16" s="53"/>
      <c r="I16" s="54">
        <f>AO55</f>
        <v>2</v>
      </c>
      <c r="J16" s="54">
        <f>AO56</f>
        <v>46000</v>
      </c>
      <c r="K16" s="54">
        <f>AO57</f>
        <v>42600</v>
      </c>
      <c r="L16" s="54">
        <f>AO58</f>
        <v>51</v>
      </c>
      <c r="M16" s="54">
        <f>AO59</f>
        <v>3400</v>
      </c>
      <c r="N16" s="55">
        <f>AO60</f>
        <v>7.3913043478260873E-2</v>
      </c>
      <c r="O16" s="56">
        <v>195000</v>
      </c>
      <c r="P16" s="57">
        <f t="shared" si="0"/>
        <v>4.2391304347826084</v>
      </c>
      <c r="R16"/>
      <c r="S16"/>
      <c r="AF16" s="5"/>
    </row>
    <row r="17" spans="1:1024" ht="17.100000000000001" customHeight="1">
      <c r="A17" s="47">
        <v>3</v>
      </c>
      <c r="B17" s="48">
        <v>44942</v>
      </c>
      <c r="C17" s="49"/>
      <c r="D17" s="50">
        <v>12000</v>
      </c>
      <c r="E17" s="50"/>
      <c r="F17" s="51"/>
      <c r="G17" s="52">
        <v>2.5</v>
      </c>
      <c r="H17" s="53"/>
      <c r="I17" s="54">
        <f>AP55</f>
        <v>3</v>
      </c>
      <c r="J17" s="54">
        <f>AP56</f>
        <v>50600</v>
      </c>
      <c r="K17" s="54">
        <f>AP57</f>
        <v>46818</v>
      </c>
      <c r="L17" s="54">
        <f>AP58</f>
        <v>53</v>
      </c>
      <c r="M17" s="54">
        <f>AP59</f>
        <v>3782</v>
      </c>
      <c r="N17" s="55">
        <f>AP60</f>
        <v>7.4743083003952562E-2</v>
      </c>
      <c r="O17" s="56">
        <v>177000</v>
      </c>
      <c r="P17" s="57">
        <f t="shared" si="0"/>
        <v>3.4980237154150196</v>
      </c>
      <c r="AF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row>
    <row r="18" spans="1:1024" ht="17.100000000000001" customHeight="1">
      <c r="A18" s="47">
        <v>4</v>
      </c>
      <c r="B18" s="48">
        <v>44943</v>
      </c>
      <c r="C18" s="49"/>
      <c r="D18" s="50">
        <v>6250</v>
      </c>
      <c r="E18" s="50"/>
      <c r="F18" s="51"/>
      <c r="G18" s="52">
        <v>2.5</v>
      </c>
      <c r="H18" s="53"/>
      <c r="I18" s="54">
        <f>AQ55</f>
        <v>4</v>
      </c>
      <c r="J18" s="54">
        <f>AQ56</f>
        <v>44000</v>
      </c>
      <c r="K18" s="54">
        <f>AQ57</f>
        <v>41348</v>
      </c>
      <c r="L18" s="54">
        <f>AQ58</f>
        <v>52</v>
      </c>
      <c r="M18" s="54">
        <f>AQ59</f>
        <v>2652</v>
      </c>
      <c r="N18" s="55">
        <f>AQ60</f>
        <v>6.0272727272727269E-2</v>
      </c>
      <c r="O18" s="56">
        <v>175000</v>
      </c>
      <c r="P18" s="57">
        <f t="shared" si="0"/>
        <v>3.9772727272727271</v>
      </c>
      <c r="AF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row>
    <row r="19" spans="1:1024" ht="17.100000000000001" customHeight="1">
      <c r="A19" s="47">
        <v>5</v>
      </c>
      <c r="B19" s="48">
        <v>44949</v>
      </c>
      <c r="C19" s="49"/>
      <c r="D19" s="50">
        <v>5000</v>
      </c>
      <c r="E19" s="50"/>
      <c r="F19" s="51"/>
      <c r="G19" s="52">
        <v>3.2</v>
      </c>
      <c r="H19" s="53"/>
      <c r="I19" s="54">
        <f>AR55</f>
        <v>5</v>
      </c>
      <c r="J19" s="54">
        <f>AR56</f>
        <v>43000</v>
      </c>
      <c r="K19" s="54">
        <f>AR57</f>
        <v>40706</v>
      </c>
      <c r="L19" s="54">
        <f>AR58</f>
        <v>52</v>
      </c>
      <c r="M19" s="54">
        <f>AR59</f>
        <v>2294</v>
      </c>
      <c r="N19" s="55">
        <f>AR60</f>
        <v>5.3348837209302329E-2</v>
      </c>
      <c r="O19" s="56">
        <v>180000</v>
      </c>
      <c r="P19" s="57">
        <f t="shared" si="0"/>
        <v>4.1860465116279073</v>
      </c>
      <c r="Q19"/>
      <c r="R19" s="58"/>
      <c r="S19" s="58"/>
      <c r="T19"/>
      <c r="U19"/>
      <c r="AF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row>
    <row r="20" spans="1:1024" ht="17.100000000000001" customHeight="1">
      <c r="A20" s="47">
        <v>6</v>
      </c>
      <c r="B20" s="48">
        <v>44955</v>
      </c>
      <c r="C20" s="49"/>
      <c r="D20" s="50">
        <v>9350</v>
      </c>
      <c r="E20" s="50" t="s">
        <v>47</v>
      </c>
      <c r="F20" s="51"/>
      <c r="G20" s="52">
        <v>3.2</v>
      </c>
      <c r="H20" s="53"/>
      <c r="I20" s="54" t="str">
        <f>AS55</f>
        <v/>
      </c>
      <c r="J20" s="54" t="str">
        <f>AS56</f>
        <v/>
      </c>
      <c r="K20" s="54" t="str">
        <f>AS57</f>
        <v/>
      </c>
      <c r="L20" s="54" t="str">
        <f>AS58</f>
        <v/>
      </c>
      <c r="M20" s="54" t="str">
        <f>AS59</f>
        <v/>
      </c>
      <c r="N20" s="55" t="str">
        <f>AS60</f>
        <v/>
      </c>
      <c r="O20" s="56"/>
      <c r="P20" s="57" t="str">
        <f t="shared" si="0"/>
        <v/>
      </c>
      <c r="R20"/>
      <c r="S20"/>
      <c r="AF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row>
    <row r="21" spans="1:1024" ht="17.100000000000001" customHeight="1">
      <c r="A21" s="47">
        <v>7</v>
      </c>
      <c r="B21" s="48">
        <v>44964</v>
      </c>
      <c r="C21" s="49">
        <v>16000</v>
      </c>
      <c r="D21" s="50"/>
      <c r="E21" s="50"/>
      <c r="F21" s="51">
        <v>0.04</v>
      </c>
      <c r="G21" s="52"/>
      <c r="H21" s="53"/>
      <c r="I21" s="54" t="str">
        <f>AT55</f>
        <v/>
      </c>
      <c r="J21" s="54" t="str">
        <f>AT56</f>
        <v/>
      </c>
      <c r="K21" s="54" t="str">
        <f>AT57</f>
        <v/>
      </c>
      <c r="L21" s="54" t="str">
        <f>AT58</f>
        <v/>
      </c>
      <c r="M21" s="54" t="str">
        <f>AT59</f>
        <v/>
      </c>
      <c r="N21" s="55" t="str">
        <f>AT60</f>
        <v/>
      </c>
      <c r="O21" s="56"/>
      <c r="P21" s="57" t="str">
        <f t="shared" si="0"/>
        <v/>
      </c>
      <c r="AF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c r="AMH21" s="5"/>
      <c r="AMI21" s="5"/>
      <c r="AMJ21" s="5"/>
    </row>
    <row r="22" spans="1:1024" ht="17.100000000000001" customHeight="1">
      <c r="A22" s="47">
        <v>8</v>
      </c>
      <c r="B22" s="48">
        <v>44965</v>
      </c>
      <c r="C22" s="49">
        <v>30000</v>
      </c>
      <c r="D22" s="50"/>
      <c r="E22" s="50"/>
      <c r="F22" s="51">
        <v>0.04</v>
      </c>
      <c r="G22" s="52"/>
      <c r="H22" s="53"/>
      <c r="I22" s="54" t="str">
        <f>AU55</f>
        <v/>
      </c>
      <c r="J22" s="54" t="str">
        <f>AU56</f>
        <v/>
      </c>
      <c r="K22" s="54" t="str">
        <f>AU57</f>
        <v/>
      </c>
      <c r="L22" s="54" t="str">
        <f>AU58</f>
        <v/>
      </c>
      <c r="M22" s="54" t="str">
        <f>AU59</f>
        <v/>
      </c>
      <c r="N22" s="55" t="str">
        <f>AU60</f>
        <v/>
      </c>
      <c r="O22" s="56"/>
      <c r="P22" s="57" t="str">
        <f t="shared" si="0"/>
        <v/>
      </c>
      <c r="AF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c r="AMF22" s="5"/>
      <c r="AMG22" s="5"/>
      <c r="AMH22" s="5"/>
      <c r="AMI22" s="5"/>
      <c r="AMJ22" s="5"/>
    </row>
    <row r="23" spans="1:1024" ht="17.100000000000001" customHeight="1">
      <c r="A23" s="47">
        <v>9</v>
      </c>
      <c r="B23" s="48">
        <v>45008</v>
      </c>
      <c r="C23" s="49"/>
      <c r="D23" s="50">
        <v>20000</v>
      </c>
      <c r="E23" s="50"/>
      <c r="F23" s="51"/>
      <c r="G23" s="52">
        <v>2.5</v>
      </c>
      <c r="H23" s="53"/>
      <c r="K23" s="59"/>
      <c r="L23" s="6"/>
      <c r="M23" s="6"/>
      <c r="R23"/>
      <c r="S23"/>
      <c r="T23"/>
      <c r="U23"/>
      <c r="V23"/>
      <c r="AF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c r="ACA23" s="5"/>
      <c r="ACB23" s="5"/>
      <c r="ACC23" s="5"/>
      <c r="ACD23" s="5"/>
      <c r="ACE23" s="5"/>
      <c r="ACF23" s="5"/>
      <c r="ACG23" s="5"/>
      <c r="ACH23" s="5"/>
      <c r="ACI23" s="5"/>
      <c r="ACJ23" s="5"/>
      <c r="ACK23" s="5"/>
      <c r="ACL23" s="5"/>
      <c r="ACM23" s="5"/>
      <c r="ACN23" s="5"/>
      <c r="ACO23" s="5"/>
      <c r="ACP23" s="5"/>
      <c r="ACQ23" s="5"/>
      <c r="ACR23" s="5"/>
      <c r="ACS23" s="5"/>
      <c r="ACT23" s="5"/>
      <c r="ACU23" s="5"/>
      <c r="ACV23" s="5"/>
      <c r="ACW23" s="5"/>
      <c r="ACX23" s="5"/>
      <c r="ACY23" s="5"/>
      <c r="ACZ23" s="5"/>
      <c r="ADA23" s="5"/>
      <c r="ADB23" s="5"/>
      <c r="ADC23" s="5"/>
      <c r="ADD23" s="5"/>
      <c r="ADE23" s="5"/>
      <c r="ADF23" s="5"/>
      <c r="ADG23" s="5"/>
      <c r="ADH23" s="5"/>
      <c r="ADI23" s="5"/>
      <c r="ADJ23" s="5"/>
      <c r="ADK23" s="5"/>
      <c r="ADL23" s="5"/>
      <c r="ADM23" s="5"/>
      <c r="ADN23" s="5"/>
      <c r="ADO23" s="5"/>
      <c r="ADP23" s="5"/>
      <c r="ADQ23" s="5"/>
      <c r="ADR23" s="5"/>
      <c r="ADS23" s="5"/>
      <c r="ADT23" s="5"/>
      <c r="ADU23" s="5"/>
      <c r="ADV23" s="5"/>
      <c r="ADW23" s="5"/>
      <c r="ADX23" s="5"/>
      <c r="ADY23" s="5"/>
      <c r="ADZ23" s="5"/>
      <c r="AEA23" s="5"/>
      <c r="AEB23" s="5"/>
      <c r="AEC23" s="5"/>
      <c r="AED23" s="5"/>
      <c r="AEE23" s="5"/>
      <c r="AEF23" s="5"/>
      <c r="AEG23" s="5"/>
      <c r="AEH23" s="5"/>
      <c r="AEI23" s="5"/>
      <c r="AEJ23" s="5"/>
      <c r="AEK23" s="5"/>
      <c r="AEL23" s="5"/>
      <c r="AEM23" s="5"/>
      <c r="AEN23" s="5"/>
      <c r="AEO23" s="5"/>
      <c r="AEP23" s="5"/>
      <c r="AEQ23" s="5"/>
      <c r="AER23" s="5"/>
      <c r="AES23" s="5"/>
      <c r="AET23" s="5"/>
      <c r="AEU23" s="5"/>
      <c r="AEV23" s="5"/>
      <c r="AEW23" s="5"/>
      <c r="AEX23" s="5"/>
      <c r="AEY23" s="5"/>
      <c r="AEZ23" s="5"/>
      <c r="AFA23" s="5"/>
      <c r="AFB23" s="5"/>
      <c r="AFC23" s="5"/>
      <c r="AFD23" s="5"/>
      <c r="AFE23" s="5"/>
      <c r="AFF23" s="5"/>
      <c r="AFG23" s="5"/>
      <c r="AFH23" s="5"/>
      <c r="AFI23" s="5"/>
      <c r="AFJ23" s="5"/>
      <c r="AFK23" s="5"/>
      <c r="AFL23" s="5"/>
      <c r="AFM23" s="5"/>
      <c r="AFN23" s="5"/>
      <c r="AFO23" s="5"/>
      <c r="AFP23" s="5"/>
      <c r="AFQ23" s="5"/>
      <c r="AFR23" s="5"/>
      <c r="AFS23" s="5"/>
      <c r="AFT23" s="5"/>
      <c r="AFU23" s="5"/>
      <c r="AFV23" s="5"/>
      <c r="AFW23" s="5"/>
      <c r="AFX23" s="5"/>
      <c r="AFY23" s="5"/>
      <c r="AFZ23" s="5"/>
      <c r="AGA23" s="5"/>
      <c r="AGB23" s="5"/>
      <c r="AGC23" s="5"/>
      <c r="AGD23" s="5"/>
      <c r="AGE23" s="5"/>
      <c r="AGF23" s="5"/>
      <c r="AGG23" s="5"/>
      <c r="AGH23" s="5"/>
      <c r="AGI23" s="5"/>
      <c r="AGJ23" s="5"/>
      <c r="AGK23" s="5"/>
      <c r="AGL23" s="5"/>
      <c r="AGM23" s="5"/>
      <c r="AGN23" s="5"/>
      <c r="AGO23" s="5"/>
      <c r="AGP23" s="5"/>
      <c r="AGQ23" s="5"/>
      <c r="AGR23" s="5"/>
      <c r="AGS23" s="5"/>
      <c r="AGT23" s="5"/>
      <c r="AGU23" s="5"/>
      <c r="AGV23" s="5"/>
      <c r="AGW23" s="5"/>
      <c r="AGX23" s="5"/>
      <c r="AGY23" s="5"/>
      <c r="AGZ23" s="5"/>
      <c r="AHA23" s="5"/>
      <c r="AHB23" s="5"/>
      <c r="AHC23" s="5"/>
      <c r="AHD23" s="5"/>
      <c r="AHE23" s="5"/>
      <c r="AHF23" s="5"/>
      <c r="AHG23" s="5"/>
      <c r="AHH23" s="5"/>
      <c r="AHI23" s="5"/>
      <c r="AHJ23" s="5"/>
      <c r="AHK23" s="5"/>
      <c r="AHL23" s="5"/>
      <c r="AHM23" s="5"/>
      <c r="AHN23" s="5"/>
      <c r="AHO23" s="5"/>
      <c r="AHP23" s="5"/>
      <c r="AHQ23" s="5"/>
      <c r="AHR23" s="5"/>
      <c r="AHS23" s="5"/>
      <c r="AHT23" s="5"/>
      <c r="AHU23" s="5"/>
      <c r="AHV23" s="5"/>
      <c r="AHW23" s="5"/>
      <c r="AHX23" s="5"/>
      <c r="AHY23" s="5"/>
      <c r="AHZ23" s="5"/>
      <c r="AIA23" s="5"/>
      <c r="AIB23" s="5"/>
      <c r="AIC23" s="5"/>
      <c r="AID23" s="5"/>
      <c r="AIE23" s="5"/>
      <c r="AIF23" s="5"/>
      <c r="AIG23" s="5"/>
      <c r="AIH23" s="5"/>
      <c r="AII23" s="5"/>
      <c r="AIJ23" s="5"/>
      <c r="AIK23" s="5"/>
      <c r="AIL23" s="5"/>
      <c r="AIM23" s="5"/>
      <c r="AIN23" s="5"/>
      <c r="AIO23" s="5"/>
      <c r="AIP23" s="5"/>
      <c r="AIQ23" s="5"/>
      <c r="AIR23" s="5"/>
      <c r="AIS23" s="5"/>
      <c r="AIT23" s="5"/>
      <c r="AIU23" s="5"/>
      <c r="AIV23" s="5"/>
      <c r="AIW23" s="5"/>
      <c r="AIX23" s="5"/>
      <c r="AIY23" s="5"/>
      <c r="AIZ23" s="5"/>
      <c r="AJA23" s="5"/>
      <c r="AJB23" s="5"/>
      <c r="AJC23" s="5"/>
      <c r="AJD23" s="5"/>
      <c r="AJE23" s="5"/>
      <c r="AJF23" s="5"/>
      <c r="AJG23" s="5"/>
      <c r="AJH23" s="5"/>
      <c r="AJI23" s="5"/>
      <c r="AJJ23" s="5"/>
      <c r="AJK23" s="5"/>
      <c r="AJL23" s="5"/>
      <c r="AJM23" s="5"/>
      <c r="AJN23" s="5"/>
      <c r="AJO23" s="5"/>
      <c r="AJP23" s="5"/>
      <c r="AJQ23" s="5"/>
      <c r="AJR23" s="5"/>
      <c r="AJS23" s="5"/>
      <c r="AJT23" s="5"/>
      <c r="AJU23" s="5"/>
      <c r="AJV23" s="5"/>
      <c r="AJW23" s="5"/>
      <c r="AJX23" s="5"/>
      <c r="AJY23" s="5"/>
      <c r="AJZ23" s="5"/>
      <c r="AKA23" s="5"/>
      <c r="AKB23" s="5"/>
      <c r="AKC23" s="5"/>
      <c r="AKD23" s="5"/>
      <c r="AKE23" s="5"/>
      <c r="AKF23" s="5"/>
      <c r="AKG23" s="5"/>
      <c r="AKH23" s="5"/>
      <c r="AKI23" s="5"/>
      <c r="AKJ23" s="5"/>
      <c r="AKK23" s="5"/>
      <c r="AKL23" s="5"/>
      <c r="AKM23" s="5"/>
      <c r="AKN23" s="5"/>
      <c r="AKO23" s="5"/>
      <c r="AKP23" s="5"/>
      <c r="AKQ23" s="5"/>
      <c r="AKR23" s="5"/>
      <c r="AKS23" s="5"/>
      <c r="AKT23" s="5"/>
      <c r="AKU23" s="5"/>
      <c r="AKV23" s="5"/>
      <c r="AKW23" s="5"/>
      <c r="AKX23" s="5"/>
      <c r="AKY23" s="5"/>
      <c r="AKZ23" s="5"/>
      <c r="ALA23" s="5"/>
      <c r="ALB23" s="5"/>
      <c r="ALC23" s="5"/>
      <c r="ALD23" s="5"/>
      <c r="ALE23" s="5"/>
      <c r="ALF23" s="5"/>
      <c r="ALG23" s="5"/>
      <c r="ALH23" s="5"/>
      <c r="ALI23" s="5"/>
      <c r="ALJ23" s="5"/>
      <c r="ALK23" s="5"/>
      <c r="ALL23" s="5"/>
      <c r="ALM23" s="5"/>
      <c r="ALN23" s="5"/>
      <c r="ALO23" s="5"/>
      <c r="ALP23" s="5"/>
      <c r="ALQ23" s="5"/>
      <c r="ALR23" s="5"/>
      <c r="ALS23" s="5"/>
      <c r="ALT23" s="5"/>
      <c r="ALU23" s="5"/>
      <c r="ALV23" s="5"/>
      <c r="ALW23" s="5"/>
      <c r="ALX23" s="5"/>
      <c r="ALY23" s="5"/>
      <c r="ALZ23" s="5"/>
      <c r="AMA23" s="5"/>
      <c r="AMB23" s="5"/>
      <c r="AMC23" s="5"/>
      <c r="AMD23" s="5"/>
      <c r="AME23" s="5"/>
      <c r="AMF23" s="5"/>
      <c r="AMG23" s="5"/>
      <c r="AMH23" s="5"/>
      <c r="AMI23" s="5"/>
      <c r="AMJ23" s="5"/>
    </row>
    <row r="24" spans="1:1024" ht="17.100000000000001" customHeight="1">
      <c r="A24" s="47">
        <v>10</v>
      </c>
      <c r="B24" s="48">
        <v>45015</v>
      </c>
      <c r="C24" s="49"/>
      <c r="D24" s="50">
        <v>22600</v>
      </c>
      <c r="E24" s="50" t="s">
        <v>47</v>
      </c>
      <c r="F24" s="51"/>
      <c r="G24" s="52">
        <v>3.2</v>
      </c>
      <c r="H24" s="53"/>
      <c r="K24" s="59"/>
      <c r="L24" s="6"/>
      <c r="M24" s="6"/>
      <c r="R24"/>
      <c r="S24"/>
      <c r="T24"/>
      <c r="U24"/>
      <c r="V24"/>
      <c r="AF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c r="ACA24" s="5"/>
      <c r="ACB24" s="5"/>
      <c r="ACC24" s="5"/>
      <c r="ACD24" s="5"/>
      <c r="ACE24" s="5"/>
      <c r="ACF24" s="5"/>
      <c r="ACG24" s="5"/>
      <c r="ACH24" s="5"/>
      <c r="ACI24" s="5"/>
      <c r="ACJ24" s="5"/>
      <c r="ACK24" s="5"/>
      <c r="ACL24" s="5"/>
      <c r="ACM24" s="5"/>
      <c r="ACN24" s="5"/>
      <c r="ACO24" s="5"/>
      <c r="ACP24" s="5"/>
      <c r="ACQ24" s="5"/>
      <c r="ACR24" s="5"/>
      <c r="ACS24" s="5"/>
      <c r="ACT24" s="5"/>
      <c r="ACU24" s="5"/>
      <c r="ACV24" s="5"/>
      <c r="ACW24" s="5"/>
      <c r="ACX24" s="5"/>
      <c r="ACY24" s="5"/>
      <c r="ACZ24" s="5"/>
      <c r="ADA24" s="5"/>
      <c r="ADB24" s="5"/>
      <c r="ADC24" s="5"/>
      <c r="ADD24" s="5"/>
      <c r="ADE24" s="5"/>
      <c r="ADF24" s="5"/>
      <c r="ADG24" s="5"/>
      <c r="ADH24" s="5"/>
      <c r="ADI24" s="5"/>
      <c r="ADJ24" s="5"/>
      <c r="ADK24" s="5"/>
      <c r="ADL24" s="5"/>
      <c r="ADM24" s="5"/>
      <c r="ADN24" s="5"/>
      <c r="ADO24" s="5"/>
      <c r="ADP24" s="5"/>
      <c r="ADQ24" s="5"/>
      <c r="ADR24" s="5"/>
      <c r="ADS24" s="5"/>
      <c r="ADT24" s="5"/>
      <c r="ADU24" s="5"/>
      <c r="ADV24" s="5"/>
      <c r="ADW24" s="5"/>
      <c r="ADX24" s="5"/>
      <c r="ADY24" s="5"/>
      <c r="ADZ24" s="5"/>
      <c r="AEA24" s="5"/>
      <c r="AEB24" s="5"/>
      <c r="AEC24" s="5"/>
      <c r="AED24" s="5"/>
      <c r="AEE24" s="5"/>
      <c r="AEF24" s="5"/>
      <c r="AEG24" s="5"/>
      <c r="AEH24" s="5"/>
      <c r="AEI24" s="5"/>
      <c r="AEJ24" s="5"/>
      <c r="AEK24" s="5"/>
      <c r="AEL24" s="5"/>
      <c r="AEM24" s="5"/>
      <c r="AEN24" s="5"/>
      <c r="AEO24" s="5"/>
      <c r="AEP24" s="5"/>
      <c r="AEQ24" s="5"/>
      <c r="AER24" s="5"/>
      <c r="AES24" s="5"/>
      <c r="AET24" s="5"/>
      <c r="AEU24" s="5"/>
      <c r="AEV24" s="5"/>
      <c r="AEW24" s="5"/>
      <c r="AEX24" s="5"/>
      <c r="AEY24" s="5"/>
      <c r="AEZ24" s="5"/>
      <c r="AFA24" s="5"/>
      <c r="AFB24" s="5"/>
      <c r="AFC24" s="5"/>
      <c r="AFD24" s="5"/>
      <c r="AFE24" s="5"/>
      <c r="AFF24" s="5"/>
      <c r="AFG24" s="5"/>
      <c r="AFH24" s="5"/>
      <c r="AFI24" s="5"/>
      <c r="AFJ24" s="5"/>
      <c r="AFK24" s="5"/>
      <c r="AFL24" s="5"/>
      <c r="AFM24" s="5"/>
      <c r="AFN24" s="5"/>
      <c r="AFO24" s="5"/>
      <c r="AFP24" s="5"/>
      <c r="AFQ24" s="5"/>
      <c r="AFR24" s="5"/>
      <c r="AFS24" s="5"/>
      <c r="AFT24" s="5"/>
      <c r="AFU24" s="5"/>
      <c r="AFV24" s="5"/>
      <c r="AFW24" s="5"/>
      <c r="AFX24" s="5"/>
      <c r="AFY24" s="5"/>
      <c r="AFZ24" s="5"/>
      <c r="AGA24" s="5"/>
      <c r="AGB24" s="5"/>
      <c r="AGC24" s="5"/>
      <c r="AGD24" s="5"/>
      <c r="AGE24" s="5"/>
      <c r="AGF24" s="5"/>
      <c r="AGG24" s="5"/>
      <c r="AGH24" s="5"/>
      <c r="AGI24" s="5"/>
      <c r="AGJ24" s="5"/>
      <c r="AGK24" s="5"/>
      <c r="AGL24" s="5"/>
      <c r="AGM24" s="5"/>
      <c r="AGN24" s="5"/>
      <c r="AGO24" s="5"/>
      <c r="AGP24" s="5"/>
      <c r="AGQ24" s="5"/>
      <c r="AGR24" s="5"/>
      <c r="AGS24" s="5"/>
      <c r="AGT24" s="5"/>
      <c r="AGU24" s="5"/>
      <c r="AGV24" s="5"/>
      <c r="AGW24" s="5"/>
      <c r="AGX24" s="5"/>
      <c r="AGY24" s="5"/>
      <c r="AGZ24" s="5"/>
      <c r="AHA24" s="5"/>
      <c r="AHB24" s="5"/>
      <c r="AHC24" s="5"/>
      <c r="AHD24" s="5"/>
      <c r="AHE24" s="5"/>
      <c r="AHF24" s="5"/>
      <c r="AHG24" s="5"/>
      <c r="AHH24" s="5"/>
      <c r="AHI24" s="5"/>
      <c r="AHJ24" s="5"/>
      <c r="AHK24" s="5"/>
      <c r="AHL24" s="5"/>
      <c r="AHM24" s="5"/>
      <c r="AHN24" s="5"/>
      <c r="AHO24" s="5"/>
      <c r="AHP24" s="5"/>
      <c r="AHQ24" s="5"/>
      <c r="AHR24" s="5"/>
      <c r="AHS24" s="5"/>
      <c r="AHT24" s="5"/>
      <c r="AHU24" s="5"/>
      <c r="AHV24" s="5"/>
      <c r="AHW24" s="5"/>
      <c r="AHX24" s="5"/>
      <c r="AHY24" s="5"/>
      <c r="AHZ24" s="5"/>
      <c r="AIA24" s="5"/>
      <c r="AIB24" s="5"/>
      <c r="AIC24" s="5"/>
      <c r="AID24" s="5"/>
      <c r="AIE24" s="5"/>
      <c r="AIF24" s="5"/>
      <c r="AIG24" s="5"/>
      <c r="AIH24" s="5"/>
      <c r="AII24" s="5"/>
      <c r="AIJ24" s="5"/>
      <c r="AIK24" s="5"/>
      <c r="AIL24" s="5"/>
      <c r="AIM24" s="5"/>
      <c r="AIN24" s="5"/>
      <c r="AIO24" s="5"/>
      <c r="AIP24" s="5"/>
      <c r="AIQ24" s="5"/>
      <c r="AIR24" s="5"/>
      <c r="AIS24" s="5"/>
      <c r="AIT24" s="5"/>
      <c r="AIU24" s="5"/>
      <c r="AIV24" s="5"/>
      <c r="AIW24" s="5"/>
      <c r="AIX24" s="5"/>
      <c r="AIY24" s="5"/>
      <c r="AIZ24" s="5"/>
      <c r="AJA24" s="5"/>
      <c r="AJB24" s="5"/>
      <c r="AJC24" s="5"/>
      <c r="AJD24" s="5"/>
      <c r="AJE24" s="5"/>
      <c r="AJF24" s="5"/>
      <c r="AJG24" s="5"/>
      <c r="AJH24" s="5"/>
      <c r="AJI24" s="5"/>
      <c r="AJJ24" s="5"/>
      <c r="AJK24" s="5"/>
      <c r="AJL24" s="5"/>
      <c r="AJM24" s="5"/>
      <c r="AJN24" s="5"/>
      <c r="AJO24" s="5"/>
      <c r="AJP24" s="5"/>
      <c r="AJQ24" s="5"/>
      <c r="AJR24" s="5"/>
      <c r="AJS24" s="5"/>
      <c r="AJT24" s="5"/>
      <c r="AJU24" s="5"/>
      <c r="AJV24" s="5"/>
      <c r="AJW24" s="5"/>
      <c r="AJX24" s="5"/>
      <c r="AJY24" s="5"/>
      <c r="AJZ24" s="5"/>
      <c r="AKA24" s="5"/>
      <c r="AKB24" s="5"/>
      <c r="AKC24" s="5"/>
      <c r="AKD24" s="5"/>
      <c r="AKE24" s="5"/>
      <c r="AKF24" s="5"/>
      <c r="AKG24" s="5"/>
      <c r="AKH24" s="5"/>
      <c r="AKI24" s="5"/>
      <c r="AKJ24" s="5"/>
      <c r="AKK24" s="5"/>
      <c r="AKL24" s="5"/>
      <c r="AKM24" s="5"/>
      <c r="AKN24" s="5"/>
      <c r="AKO24" s="5"/>
      <c r="AKP24" s="5"/>
      <c r="AKQ24" s="5"/>
      <c r="AKR24" s="5"/>
      <c r="AKS24" s="5"/>
      <c r="AKT24" s="5"/>
      <c r="AKU24" s="5"/>
      <c r="AKV24" s="5"/>
      <c r="AKW24" s="5"/>
      <c r="AKX24" s="5"/>
      <c r="AKY24" s="5"/>
      <c r="AKZ24" s="5"/>
      <c r="ALA24" s="5"/>
      <c r="ALB24" s="5"/>
      <c r="ALC24" s="5"/>
      <c r="ALD24" s="5"/>
      <c r="ALE24" s="5"/>
      <c r="ALF24" s="5"/>
      <c r="ALG24" s="5"/>
      <c r="ALH24" s="5"/>
      <c r="ALI24" s="5"/>
      <c r="ALJ24" s="5"/>
      <c r="ALK24" s="5"/>
      <c r="ALL24" s="5"/>
      <c r="ALM24" s="5"/>
      <c r="ALN24" s="5"/>
      <c r="ALO24" s="5"/>
      <c r="ALP24" s="5"/>
      <c r="ALQ24" s="5"/>
      <c r="ALR24" s="5"/>
      <c r="ALS24" s="5"/>
      <c r="ALT24" s="5"/>
      <c r="ALU24" s="5"/>
      <c r="ALV24" s="5"/>
      <c r="ALW24" s="5"/>
      <c r="ALX24" s="5"/>
      <c r="ALY24" s="5"/>
      <c r="ALZ24" s="5"/>
      <c r="AMA24" s="5"/>
      <c r="AMB24" s="5"/>
      <c r="AMC24" s="5"/>
      <c r="AMD24" s="5"/>
      <c r="AME24" s="5"/>
      <c r="AMF24" s="5"/>
      <c r="AMG24" s="5"/>
      <c r="AMH24" s="5"/>
      <c r="AMI24" s="5"/>
      <c r="AMJ24" s="5"/>
    </row>
    <row r="25" spans="1:1024" ht="17.100000000000001" customHeight="1">
      <c r="A25" s="47">
        <v>11</v>
      </c>
      <c r="B25" s="48">
        <v>45020</v>
      </c>
      <c r="C25" s="49">
        <v>50600</v>
      </c>
      <c r="D25" s="50"/>
      <c r="E25" s="50"/>
      <c r="F25" s="51">
        <v>0.04</v>
      </c>
      <c r="G25" s="52"/>
      <c r="H25" s="53"/>
      <c r="K25" s="59"/>
      <c r="L25" s="6"/>
      <c r="M25" s="6"/>
      <c r="R25"/>
      <c r="S25"/>
      <c r="T25"/>
      <c r="U25"/>
      <c r="V25"/>
      <c r="AF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c r="SB25" s="5"/>
      <c r="SC25" s="5"/>
      <c r="SD25" s="5"/>
      <c r="SE25" s="5"/>
      <c r="SF25" s="5"/>
      <c r="SG25" s="5"/>
      <c r="SH25" s="5"/>
      <c r="SI25" s="5"/>
      <c r="SJ25" s="5"/>
      <c r="SK25" s="5"/>
      <c r="SL25" s="5"/>
      <c r="SM25" s="5"/>
      <c r="SN25" s="5"/>
      <c r="SO25" s="5"/>
      <c r="SP25" s="5"/>
      <c r="SQ25" s="5"/>
      <c r="SR25" s="5"/>
      <c r="SS25" s="5"/>
      <c r="ST25" s="5"/>
      <c r="SU25" s="5"/>
      <c r="SV25" s="5"/>
      <c r="SW25" s="5"/>
      <c r="SX25" s="5"/>
      <c r="SY25" s="5"/>
      <c r="SZ25" s="5"/>
      <c r="TA25" s="5"/>
      <c r="TB25" s="5"/>
      <c r="TC25" s="5"/>
      <c r="TD25" s="5"/>
      <c r="TE25" s="5"/>
      <c r="TF25" s="5"/>
      <c r="TG25" s="5"/>
      <c r="TH25" s="5"/>
      <c r="TI25" s="5"/>
      <c r="TJ25" s="5"/>
      <c r="TK25" s="5"/>
      <c r="TL25" s="5"/>
      <c r="TM25" s="5"/>
      <c r="TN25" s="5"/>
      <c r="TO25" s="5"/>
      <c r="TP25" s="5"/>
      <c r="TQ25" s="5"/>
      <c r="TR25" s="5"/>
      <c r="TS25" s="5"/>
      <c r="TT25" s="5"/>
      <c r="TU25" s="5"/>
      <c r="TV25" s="5"/>
      <c r="TW25" s="5"/>
      <c r="TX25" s="5"/>
      <c r="TY25" s="5"/>
      <c r="TZ25" s="5"/>
      <c r="UA25" s="5"/>
      <c r="UB25" s="5"/>
      <c r="UC25" s="5"/>
      <c r="UD25" s="5"/>
      <c r="UE25" s="5"/>
      <c r="UF25" s="5"/>
      <c r="UG25" s="5"/>
      <c r="UH25" s="5"/>
      <c r="UI25" s="5"/>
      <c r="UJ25" s="5"/>
      <c r="UK25" s="5"/>
      <c r="UL25" s="5"/>
      <c r="UM25" s="5"/>
      <c r="UN25" s="5"/>
      <c r="UO25" s="5"/>
      <c r="UP25" s="5"/>
      <c r="UQ25" s="5"/>
      <c r="UR25" s="5"/>
      <c r="US25" s="5"/>
      <c r="UT25" s="5"/>
      <c r="UU25" s="5"/>
      <c r="UV25" s="5"/>
      <c r="UW25" s="5"/>
      <c r="UX25" s="5"/>
      <c r="UY25" s="5"/>
      <c r="UZ25" s="5"/>
      <c r="VA25" s="5"/>
      <c r="VB25" s="5"/>
      <c r="VC25" s="5"/>
      <c r="VD25" s="5"/>
      <c r="VE25" s="5"/>
      <c r="VF25" s="5"/>
      <c r="VG25" s="5"/>
      <c r="VH25" s="5"/>
      <c r="VI25" s="5"/>
      <c r="VJ25" s="5"/>
      <c r="VK25" s="5"/>
      <c r="VL25" s="5"/>
      <c r="VM25" s="5"/>
      <c r="VN25" s="5"/>
      <c r="VO25" s="5"/>
      <c r="VP25" s="5"/>
      <c r="VQ25" s="5"/>
      <c r="VR25" s="5"/>
      <c r="VS25" s="5"/>
      <c r="VT25" s="5"/>
      <c r="VU25" s="5"/>
      <c r="VV25" s="5"/>
      <c r="VW25" s="5"/>
      <c r="VX25" s="5"/>
      <c r="VY25" s="5"/>
      <c r="VZ25" s="5"/>
      <c r="WA25" s="5"/>
      <c r="WB25" s="5"/>
      <c r="WC25" s="5"/>
      <c r="WD25" s="5"/>
      <c r="WE25" s="5"/>
      <c r="WF25" s="5"/>
      <c r="WG25" s="5"/>
      <c r="WH25" s="5"/>
      <c r="WI25" s="5"/>
      <c r="WJ25" s="5"/>
      <c r="WK25" s="5"/>
      <c r="WL25" s="5"/>
      <c r="WM25" s="5"/>
      <c r="WN25" s="5"/>
      <c r="WO25" s="5"/>
      <c r="WP25" s="5"/>
      <c r="WQ25" s="5"/>
      <c r="WR25" s="5"/>
      <c r="WS25" s="5"/>
      <c r="WT25" s="5"/>
      <c r="WU25" s="5"/>
      <c r="WV25" s="5"/>
      <c r="WW25" s="5"/>
      <c r="WX25" s="5"/>
      <c r="WY25" s="5"/>
      <c r="WZ25" s="5"/>
      <c r="XA25" s="5"/>
      <c r="XB25" s="5"/>
      <c r="XC25" s="5"/>
      <c r="XD25" s="5"/>
      <c r="XE25" s="5"/>
      <c r="XF25" s="5"/>
      <c r="XG25" s="5"/>
      <c r="XH25" s="5"/>
      <c r="XI25" s="5"/>
      <c r="XJ25" s="5"/>
      <c r="XK25" s="5"/>
      <c r="XL25" s="5"/>
      <c r="XM25" s="5"/>
      <c r="XN25" s="5"/>
      <c r="XO25" s="5"/>
      <c r="XP25" s="5"/>
      <c r="XQ25" s="5"/>
      <c r="XR25" s="5"/>
      <c r="XS25" s="5"/>
      <c r="XT25" s="5"/>
      <c r="XU25" s="5"/>
      <c r="XV25" s="5"/>
      <c r="XW25" s="5"/>
      <c r="XX25" s="5"/>
      <c r="XY25" s="5"/>
      <c r="XZ25" s="5"/>
      <c r="YA25" s="5"/>
      <c r="YB25" s="5"/>
      <c r="YC25" s="5"/>
      <c r="YD25" s="5"/>
      <c r="YE25" s="5"/>
      <c r="YF25" s="5"/>
      <c r="YG25" s="5"/>
      <c r="YH25" s="5"/>
      <c r="YI25" s="5"/>
      <c r="YJ25" s="5"/>
      <c r="YK25" s="5"/>
      <c r="YL25" s="5"/>
      <c r="YM25" s="5"/>
      <c r="YN25" s="5"/>
      <c r="YO25" s="5"/>
      <c r="YP25" s="5"/>
      <c r="YQ25" s="5"/>
      <c r="YR25" s="5"/>
      <c r="YS25" s="5"/>
      <c r="YT25" s="5"/>
      <c r="YU25" s="5"/>
      <c r="YV25" s="5"/>
      <c r="YW25" s="5"/>
      <c r="YX25" s="5"/>
      <c r="YY25" s="5"/>
      <c r="YZ25" s="5"/>
      <c r="ZA25" s="5"/>
      <c r="ZB25" s="5"/>
      <c r="ZC25" s="5"/>
      <c r="ZD25" s="5"/>
      <c r="ZE25" s="5"/>
      <c r="ZF25" s="5"/>
      <c r="ZG25" s="5"/>
      <c r="ZH25" s="5"/>
      <c r="ZI25" s="5"/>
      <c r="ZJ25" s="5"/>
      <c r="ZK25" s="5"/>
      <c r="ZL25" s="5"/>
      <c r="ZM25" s="5"/>
      <c r="ZN25" s="5"/>
      <c r="ZO25" s="5"/>
      <c r="ZP25" s="5"/>
      <c r="ZQ25" s="5"/>
      <c r="ZR25" s="5"/>
      <c r="ZS25" s="5"/>
      <c r="ZT25" s="5"/>
      <c r="ZU25" s="5"/>
      <c r="ZV25" s="5"/>
      <c r="ZW25" s="5"/>
      <c r="ZX25" s="5"/>
      <c r="ZY25" s="5"/>
      <c r="ZZ25" s="5"/>
      <c r="AAA25" s="5"/>
      <c r="AAB25" s="5"/>
      <c r="AAC25" s="5"/>
      <c r="AAD25" s="5"/>
      <c r="AAE25" s="5"/>
      <c r="AAF25" s="5"/>
      <c r="AAG25" s="5"/>
      <c r="AAH25" s="5"/>
      <c r="AAI25" s="5"/>
      <c r="AAJ25" s="5"/>
      <c r="AAK25" s="5"/>
      <c r="AAL25" s="5"/>
      <c r="AAM25" s="5"/>
      <c r="AAN25" s="5"/>
      <c r="AAO25" s="5"/>
      <c r="AAP25" s="5"/>
      <c r="AAQ25" s="5"/>
      <c r="AAR25" s="5"/>
      <c r="AAS25" s="5"/>
      <c r="AAT25" s="5"/>
      <c r="AAU25" s="5"/>
      <c r="AAV25" s="5"/>
      <c r="AAW25" s="5"/>
      <c r="AAX25" s="5"/>
      <c r="AAY25" s="5"/>
      <c r="AAZ25" s="5"/>
      <c r="ABA25" s="5"/>
      <c r="ABB25" s="5"/>
      <c r="ABC25" s="5"/>
      <c r="ABD25" s="5"/>
      <c r="ABE25" s="5"/>
      <c r="ABF25" s="5"/>
      <c r="ABG25" s="5"/>
      <c r="ABH25" s="5"/>
      <c r="ABI25" s="5"/>
      <c r="ABJ25" s="5"/>
      <c r="ABK25" s="5"/>
      <c r="ABL25" s="5"/>
      <c r="ABM25" s="5"/>
      <c r="ABN25" s="5"/>
      <c r="ABO25" s="5"/>
      <c r="ABP25" s="5"/>
      <c r="ABQ25" s="5"/>
      <c r="ABR25" s="5"/>
      <c r="ABS25" s="5"/>
      <c r="ABT25" s="5"/>
      <c r="ABU25" s="5"/>
      <c r="ABV25" s="5"/>
      <c r="ABW25" s="5"/>
      <c r="ABX25" s="5"/>
      <c r="ABY25" s="5"/>
      <c r="ABZ25" s="5"/>
      <c r="ACA25" s="5"/>
      <c r="ACB25" s="5"/>
      <c r="ACC25" s="5"/>
      <c r="ACD25" s="5"/>
      <c r="ACE25" s="5"/>
      <c r="ACF25" s="5"/>
      <c r="ACG25" s="5"/>
      <c r="ACH25" s="5"/>
      <c r="ACI25" s="5"/>
      <c r="ACJ25" s="5"/>
      <c r="ACK25" s="5"/>
      <c r="ACL25" s="5"/>
      <c r="ACM25" s="5"/>
      <c r="ACN25" s="5"/>
      <c r="ACO25" s="5"/>
      <c r="ACP25" s="5"/>
      <c r="ACQ25" s="5"/>
      <c r="ACR25" s="5"/>
      <c r="ACS25" s="5"/>
      <c r="ACT25" s="5"/>
      <c r="ACU25" s="5"/>
      <c r="ACV25" s="5"/>
      <c r="ACW25" s="5"/>
      <c r="ACX25" s="5"/>
      <c r="ACY25" s="5"/>
      <c r="ACZ25" s="5"/>
      <c r="ADA25" s="5"/>
      <c r="ADB25" s="5"/>
      <c r="ADC25" s="5"/>
      <c r="ADD25" s="5"/>
      <c r="ADE25" s="5"/>
      <c r="ADF25" s="5"/>
      <c r="ADG25" s="5"/>
      <c r="ADH25" s="5"/>
      <c r="ADI25" s="5"/>
      <c r="ADJ25" s="5"/>
      <c r="ADK25" s="5"/>
      <c r="ADL25" s="5"/>
      <c r="ADM25" s="5"/>
      <c r="ADN25" s="5"/>
      <c r="ADO25" s="5"/>
      <c r="ADP25" s="5"/>
      <c r="ADQ25" s="5"/>
      <c r="ADR25" s="5"/>
      <c r="ADS25" s="5"/>
      <c r="ADT25" s="5"/>
      <c r="ADU25" s="5"/>
      <c r="ADV25" s="5"/>
      <c r="ADW25" s="5"/>
      <c r="ADX25" s="5"/>
      <c r="ADY25" s="5"/>
      <c r="ADZ25" s="5"/>
      <c r="AEA25" s="5"/>
      <c r="AEB25" s="5"/>
      <c r="AEC25" s="5"/>
      <c r="AED25" s="5"/>
      <c r="AEE25" s="5"/>
      <c r="AEF25" s="5"/>
      <c r="AEG25" s="5"/>
      <c r="AEH25" s="5"/>
      <c r="AEI25" s="5"/>
      <c r="AEJ25" s="5"/>
      <c r="AEK25" s="5"/>
      <c r="AEL25" s="5"/>
      <c r="AEM25" s="5"/>
      <c r="AEN25" s="5"/>
      <c r="AEO25" s="5"/>
      <c r="AEP25" s="5"/>
      <c r="AEQ25" s="5"/>
      <c r="AER25" s="5"/>
      <c r="AES25" s="5"/>
      <c r="AET25" s="5"/>
      <c r="AEU25" s="5"/>
      <c r="AEV25" s="5"/>
      <c r="AEW25" s="5"/>
      <c r="AEX25" s="5"/>
      <c r="AEY25" s="5"/>
      <c r="AEZ25" s="5"/>
      <c r="AFA25" s="5"/>
      <c r="AFB25" s="5"/>
      <c r="AFC25" s="5"/>
      <c r="AFD25" s="5"/>
      <c r="AFE25" s="5"/>
      <c r="AFF25" s="5"/>
      <c r="AFG25" s="5"/>
      <c r="AFH25" s="5"/>
      <c r="AFI25" s="5"/>
      <c r="AFJ25" s="5"/>
      <c r="AFK25" s="5"/>
      <c r="AFL25" s="5"/>
      <c r="AFM25" s="5"/>
      <c r="AFN25" s="5"/>
      <c r="AFO25" s="5"/>
      <c r="AFP25" s="5"/>
      <c r="AFQ25" s="5"/>
      <c r="AFR25" s="5"/>
      <c r="AFS25" s="5"/>
      <c r="AFT25" s="5"/>
      <c r="AFU25" s="5"/>
      <c r="AFV25" s="5"/>
      <c r="AFW25" s="5"/>
      <c r="AFX25" s="5"/>
      <c r="AFY25" s="5"/>
      <c r="AFZ25" s="5"/>
      <c r="AGA25" s="5"/>
      <c r="AGB25" s="5"/>
      <c r="AGC25" s="5"/>
      <c r="AGD25" s="5"/>
      <c r="AGE25" s="5"/>
      <c r="AGF25" s="5"/>
      <c r="AGG25" s="5"/>
      <c r="AGH25" s="5"/>
      <c r="AGI25" s="5"/>
      <c r="AGJ25" s="5"/>
      <c r="AGK25" s="5"/>
      <c r="AGL25" s="5"/>
      <c r="AGM25" s="5"/>
      <c r="AGN25" s="5"/>
      <c r="AGO25" s="5"/>
      <c r="AGP25" s="5"/>
      <c r="AGQ25" s="5"/>
      <c r="AGR25" s="5"/>
      <c r="AGS25" s="5"/>
      <c r="AGT25" s="5"/>
      <c r="AGU25" s="5"/>
      <c r="AGV25" s="5"/>
      <c r="AGW25" s="5"/>
      <c r="AGX25" s="5"/>
      <c r="AGY25" s="5"/>
      <c r="AGZ25" s="5"/>
      <c r="AHA25" s="5"/>
      <c r="AHB25" s="5"/>
      <c r="AHC25" s="5"/>
      <c r="AHD25" s="5"/>
      <c r="AHE25" s="5"/>
      <c r="AHF25" s="5"/>
      <c r="AHG25" s="5"/>
      <c r="AHH25" s="5"/>
      <c r="AHI25" s="5"/>
      <c r="AHJ25" s="5"/>
      <c r="AHK25" s="5"/>
      <c r="AHL25" s="5"/>
      <c r="AHM25" s="5"/>
      <c r="AHN25" s="5"/>
      <c r="AHO25" s="5"/>
      <c r="AHP25" s="5"/>
      <c r="AHQ25" s="5"/>
      <c r="AHR25" s="5"/>
      <c r="AHS25" s="5"/>
      <c r="AHT25" s="5"/>
      <c r="AHU25" s="5"/>
      <c r="AHV25" s="5"/>
      <c r="AHW25" s="5"/>
      <c r="AHX25" s="5"/>
      <c r="AHY25" s="5"/>
      <c r="AHZ25" s="5"/>
      <c r="AIA25" s="5"/>
      <c r="AIB25" s="5"/>
      <c r="AIC25" s="5"/>
      <c r="AID25" s="5"/>
      <c r="AIE25" s="5"/>
      <c r="AIF25" s="5"/>
      <c r="AIG25" s="5"/>
      <c r="AIH25" s="5"/>
      <c r="AII25" s="5"/>
      <c r="AIJ25" s="5"/>
      <c r="AIK25" s="5"/>
      <c r="AIL25" s="5"/>
      <c r="AIM25" s="5"/>
      <c r="AIN25" s="5"/>
      <c r="AIO25" s="5"/>
      <c r="AIP25" s="5"/>
      <c r="AIQ25" s="5"/>
      <c r="AIR25" s="5"/>
      <c r="AIS25" s="5"/>
      <c r="AIT25" s="5"/>
      <c r="AIU25" s="5"/>
      <c r="AIV25" s="5"/>
      <c r="AIW25" s="5"/>
      <c r="AIX25" s="5"/>
      <c r="AIY25" s="5"/>
      <c r="AIZ25" s="5"/>
      <c r="AJA25" s="5"/>
      <c r="AJB25" s="5"/>
      <c r="AJC25" s="5"/>
      <c r="AJD25" s="5"/>
      <c r="AJE25" s="5"/>
      <c r="AJF25" s="5"/>
      <c r="AJG25" s="5"/>
      <c r="AJH25" s="5"/>
      <c r="AJI25" s="5"/>
      <c r="AJJ25" s="5"/>
      <c r="AJK25" s="5"/>
      <c r="AJL25" s="5"/>
      <c r="AJM25" s="5"/>
      <c r="AJN25" s="5"/>
      <c r="AJO25" s="5"/>
      <c r="AJP25" s="5"/>
      <c r="AJQ25" s="5"/>
      <c r="AJR25" s="5"/>
      <c r="AJS25" s="5"/>
      <c r="AJT25" s="5"/>
      <c r="AJU25" s="5"/>
      <c r="AJV25" s="5"/>
      <c r="AJW25" s="5"/>
      <c r="AJX25" s="5"/>
      <c r="AJY25" s="5"/>
      <c r="AJZ25" s="5"/>
      <c r="AKA25" s="5"/>
      <c r="AKB25" s="5"/>
      <c r="AKC25" s="5"/>
      <c r="AKD25" s="5"/>
      <c r="AKE25" s="5"/>
      <c r="AKF25" s="5"/>
      <c r="AKG25" s="5"/>
      <c r="AKH25" s="5"/>
      <c r="AKI25" s="5"/>
      <c r="AKJ25" s="5"/>
      <c r="AKK25" s="5"/>
      <c r="AKL25" s="5"/>
      <c r="AKM25" s="5"/>
      <c r="AKN25" s="5"/>
      <c r="AKO25" s="5"/>
      <c r="AKP25" s="5"/>
      <c r="AKQ25" s="5"/>
      <c r="AKR25" s="5"/>
      <c r="AKS25" s="5"/>
      <c r="AKT25" s="5"/>
      <c r="AKU25" s="5"/>
      <c r="AKV25" s="5"/>
      <c r="AKW25" s="5"/>
      <c r="AKX25" s="5"/>
      <c r="AKY25" s="5"/>
      <c r="AKZ25" s="5"/>
      <c r="ALA25" s="5"/>
      <c r="ALB25" s="5"/>
      <c r="ALC25" s="5"/>
      <c r="ALD25" s="5"/>
      <c r="ALE25" s="5"/>
      <c r="ALF25" s="5"/>
      <c r="ALG25" s="5"/>
      <c r="ALH25" s="5"/>
      <c r="ALI25" s="5"/>
      <c r="ALJ25" s="5"/>
      <c r="ALK25" s="5"/>
      <c r="ALL25" s="5"/>
      <c r="ALM25" s="5"/>
      <c r="ALN25" s="5"/>
      <c r="ALO25" s="5"/>
      <c r="ALP25" s="5"/>
      <c r="ALQ25" s="5"/>
      <c r="ALR25" s="5"/>
      <c r="ALS25" s="5"/>
      <c r="ALT25" s="5"/>
      <c r="ALU25" s="5"/>
      <c r="ALV25" s="5"/>
      <c r="ALW25" s="5"/>
      <c r="ALX25" s="5"/>
      <c r="ALY25" s="5"/>
      <c r="ALZ25" s="5"/>
      <c r="AMA25" s="5"/>
      <c r="AMB25" s="5"/>
      <c r="AMC25" s="5"/>
      <c r="AMD25" s="5"/>
      <c r="AME25" s="5"/>
      <c r="AMF25" s="5"/>
      <c r="AMG25" s="5"/>
      <c r="AMH25" s="5"/>
      <c r="AMI25" s="5"/>
      <c r="AMJ25" s="5"/>
    </row>
    <row r="26" spans="1:1024" ht="17.100000000000001" customHeight="1">
      <c r="A26" s="47">
        <v>12</v>
      </c>
      <c r="B26" s="48">
        <v>45055</v>
      </c>
      <c r="C26" s="49"/>
      <c r="D26" s="50">
        <v>12000</v>
      </c>
      <c r="E26" s="50"/>
      <c r="F26" s="51"/>
      <c r="G26" s="52">
        <v>1.6</v>
      </c>
      <c r="H26" s="53"/>
      <c r="K26" s="59"/>
      <c r="L26" s="6"/>
      <c r="M26" s="6"/>
      <c r="R26"/>
      <c r="S26"/>
      <c r="T26"/>
      <c r="U26"/>
      <c r="V26"/>
      <c r="AF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c r="AJK26" s="5"/>
      <c r="AJL26" s="5"/>
      <c r="AJM26" s="5"/>
      <c r="AJN26" s="5"/>
      <c r="AJO26" s="5"/>
      <c r="AJP26" s="5"/>
      <c r="AJQ26" s="5"/>
      <c r="AJR26" s="5"/>
      <c r="AJS26" s="5"/>
      <c r="AJT26" s="5"/>
      <c r="AJU26" s="5"/>
      <c r="AJV26" s="5"/>
      <c r="AJW26" s="5"/>
      <c r="AJX26" s="5"/>
      <c r="AJY26" s="5"/>
      <c r="AJZ26" s="5"/>
      <c r="AKA26" s="5"/>
      <c r="AKB26" s="5"/>
      <c r="AKC26" s="5"/>
      <c r="AKD26" s="5"/>
      <c r="AKE26" s="5"/>
      <c r="AKF26" s="5"/>
      <c r="AKG26" s="5"/>
      <c r="AKH26" s="5"/>
      <c r="AKI26" s="5"/>
      <c r="AKJ26" s="5"/>
      <c r="AKK26" s="5"/>
      <c r="AKL26" s="5"/>
      <c r="AKM26" s="5"/>
      <c r="AKN26" s="5"/>
      <c r="AKO26" s="5"/>
      <c r="AKP26" s="5"/>
      <c r="AKQ26" s="5"/>
      <c r="AKR26" s="5"/>
      <c r="AKS26" s="5"/>
      <c r="AKT26" s="5"/>
      <c r="AKU26" s="5"/>
      <c r="AKV26" s="5"/>
      <c r="AKW26" s="5"/>
      <c r="AKX26" s="5"/>
      <c r="AKY26" s="5"/>
      <c r="AKZ26" s="5"/>
      <c r="ALA26" s="5"/>
      <c r="ALB26" s="5"/>
      <c r="ALC26" s="5"/>
      <c r="ALD26" s="5"/>
      <c r="ALE26" s="5"/>
      <c r="ALF26" s="5"/>
      <c r="ALG26" s="5"/>
      <c r="ALH26" s="5"/>
      <c r="ALI26" s="5"/>
      <c r="ALJ26" s="5"/>
      <c r="ALK26" s="5"/>
      <c r="ALL26" s="5"/>
      <c r="ALM26" s="5"/>
      <c r="ALN26" s="5"/>
      <c r="ALO26" s="5"/>
      <c r="ALP26" s="5"/>
      <c r="ALQ26" s="5"/>
      <c r="ALR26" s="5"/>
      <c r="ALS26" s="5"/>
      <c r="ALT26" s="5"/>
      <c r="ALU26" s="5"/>
      <c r="ALV26" s="5"/>
      <c r="ALW26" s="5"/>
      <c r="ALX26" s="5"/>
      <c r="ALY26" s="5"/>
      <c r="ALZ26" s="5"/>
      <c r="AMA26" s="5"/>
      <c r="AMB26" s="5"/>
      <c r="AMC26" s="5"/>
      <c r="AMD26" s="5"/>
      <c r="AME26" s="5"/>
      <c r="AMF26" s="5"/>
      <c r="AMG26" s="5"/>
      <c r="AMH26" s="5"/>
      <c r="AMI26" s="5"/>
      <c r="AMJ26" s="5"/>
    </row>
    <row r="27" spans="1:1024" ht="17.100000000000001" customHeight="1">
      <c r="A27" s="47">
        <v>13</v>
      </c>
      <c r="B27" s="48">
        <v>45062</v>
      </c>
      <c r="C27" s="49"/>
      <c r="D27" s="50">
        <v>12928</v>
      </c>
      <c r="E27" s="50"/>
      <c r="F27" s="51"/>
      <c r="G27" s="52">
        <v>2.5</v>
      </c>
      <c r="H27" s="53"/>
      <c r="K27" s="59"/>
      <c r="L27" s="6"/>
      <c r="M27" s="6"/>
      <c r="R27"/>
      <c r="S27"/>
      <c r="T27"/>
      <c r="U27"/>
      <c r="V27"/>
      <c r="AF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c r="ACA27" s="5"/>
      <c r="ACB27" s="5"/>
      <c r="ACC27" s="5"/>
      <c r="ACD27" s="5"/>
      <c r="ACE27" s="5"/>
      <c r="ACF27" s="5"/>
      <c r="ACG27" s="5"/>
      <c r="ACH27" s="5"/>
      <c r="ACI27" s="5"/>
      <c r="ACJ27" s="5"/>
      <c r="ACK27" s="5"/>
      <c r="ACL27" s="5"/>
      <c r="ACM27" s="5"/>
      <c r="ACN27" s="5"/>
      <c r="ACO27" s="5"/>
      <c r="ACP27" s="5"/>
      <c r="ACQ27" s="5"/>
      <c r="ACR27" s="5"/>
      <c r="ACS27" s="5"/>
      <c r="ACT27" s="5"/>
      <c r="ACU27" s="5"/>
      <c r="ACV27" s="5"/>
      <c r="ACW27" s="5"/>
      <c r="ACX27" s="5"/>
      <c r="ACY27" s="5"/>
      <c r="ACZ27" s="5"/>
      <c r="ADA27" s="5"/>
      <c r="ADB27" s="5"/>
      <c r="ADC27" s="5"/>
      <c r="ADD27" s="5"/>
      <c r="ADE27" s="5"/>
      <c r="ADF27" s="5"/>
      <c r="ADG27" s="5"/>
      <c r="ADH27" s="5"/>
      <c r="ADI27" s="5"/>
      <c r="ADJ27" s="5"/>
      <c r="ADK27" s="5"/>
      <c r="ADL27" s="5"/>
      <c r="ADM27" s="5"/>
      <c r="ADN27" s="5"/>
      <c r="ADO27" s="5"/>
      <c r="ADP27" s="5"/>
      <c r="ADQ27" s="5"/>
      <c r="ADR27" s="5"/>
      <c r="ADS27" s="5"/>
      <c r="ADT27" s="5"/>
      <c r="ADU27" s="5"/>
      <c r="ADV27" s="5"/>
      <c r="ADW27" s="5"/>
      <c r="ADX27" s="5"/>
      <c r="ADY27" s="5"/>
      <c r="ADZ27" s="5"/>
      <c r="AEA27" s="5"/>
      <c r="AEB27" s="5"/>
      <c r="AEC27" s="5"/>
      <c r="AED27" s="5"/>
      <c r="AEE27" s="5"/>
      <c r="AEF27" s="5"/>
      <c r="AEG27" s="5"/>
      <c r="AEH27" s="5"/>
      <c r="AEI27" s="5"/>
      <c r="AEJ27" s="5"/>
      <c r="AEK27" s="5"/>
      <c r="AEL27" s="5"/>
      <c r="AEM27" s="5"/>
      <c r="AEN27" s="5"/>
      <c r="AEO27" s="5"/>
      <c r="AEP27" s="5"/>
      <c r="AEQ27" s="5"/>
      <c r="AER27" s="5"/>
      <c r="AES27" s="5"/>
      <c r="AET27" s="5"/>
      <c r="AEU27" s="5"/>
      <c r="AEV27" s="5"/>
      <c r="AEW27" s="5"/>
      <c r="AEX27" s="5"/>
      <c r="AEY27" s="5"/>
      <c r="AEZ27" s="5"/>
      <c r="AFA27" s="5"/>
      <c r="AFB27" s="5"/>
      <c r="AFC27" s="5"/>
      <c r="AFD27" s="5"/>
      <c r="AFE27" s="5"/>
      <c r="AFF27" s="5"/>
      <c r="AFG27" s="5"/>
      <c r="AFH27" s="5"/>
      <c r="AFI27" s="5"/>
      <c r="AFJ27" s="5"/>
      <c r="AFK27" s="5"/>
      <c r="AFL27" s="5"/>
      <c r="AFM27" s="5"/>
      <c r="AFN27" s="5"/>
      <c r="AFO27" s="5"/>
      <c r="AFP27" s="5"/>
      <c r="AFQ27" s="5"/>
      <c r="AFR27" s="5"/>
      <c r="AFS27" s="5"/>
      <c r="AFT27" s="5"/>
      <c r="AFU27" s="5"/>
      <c r="AFV27" s="5"/>
      <c r="AFW27" s="5"/>
      <c r="AFX27" s="5"/>
      <c r="AFY27" s="5"/>
      <c r="AFZ27" s="5"/>
      <c r="AGA27" s="5"/>
      <c r="AGB27" s="5"/>
      <c r="AGC27" s="5"/>
      <c r="AGD27" s="5"/>
      <c r="AGE27" s="5"/>
      <c r="AGF27" s="5"/>
      <c r="AGG27" s="5"/>
      <c r="AGH27" s="5"/>
      <c r="AGI27" s="5"/>
      <c r="AGJ27" s="5"/>
      <c r="AGK27" s="5"/>
      <c r="AGL27" s="5"/>
      <c r="AGM27" s="5"/>
      <c r="AGN27" s="5"/>
      <c r="AGO27" s="5"/>
      <c r="AGP27" s="5"/>
      <c r="AGQ27" s="5"/>
      <c r="AGR27" s="5"/>
      <c r="AGS27" s="5"/>
      <c r="AGT27" s="5"/>
      <c r="AGU27" s="5"/>
      <c r="AGV27" s="5"/>
      <c r="AGW27" s="5"/>
      <c r="AGX27" s="5"/>
      <c r="AGY27" s="5"/>
      <c r="AGZ27" s="5"/>
      <c r="AHA27" s="5"/>
      <c r="AHB27" s="5"/>
      <c r="AHC27" s="5"/>
      <c r="AHD27" s="5"/>
      <c r="AHE27" s="5"/>
      <c r="AHF27" s="5"/>
      <c r="AHG27" s="5"/>
      <c r="AHH27" s="5"/>
      <c r="AHI27" s="5"/>
      <c r="AHJ27" s="5"/>
      <c r="AHK27" s="5"/>
      <c r="AHL27" s="5"/>
      <c r="AHM27" s="5"/>
      <c r="AHN27" s="5"/>
      <c r="AHO27" s="5"/>
      <c r="AHP27" s="5"/>
      <c r="AHQ27" s="5"/>
      <c r="AHR27" s="5"/>
      <c r="AHS27" s="5"/>
      <c r="AHT27" s="5"/>
      <c r="AHU27" s="5"/>
      <c r="AHV27" s="5"/>
      <c r="AHW27" s="5"/>
      <c r="AHX27" s="5"/>
      <c r="AHY27" s="5"/>
      <c r="AHZ27" s="5"/>
      <c r="AIA27" s="5"/>
      <c r="AIB27" s="5"/>
      <c r="AIC27" s="5"/>
      <c r="AID27" s="5"/>
      <c r="AIE27" s="5"/>
      <c r="AIF27" s="5"/>
      <c r="AIG27" s="5"/>
      <c r="AIH27" s="5"/>
      <c r="AII27" s="5"/>
      <c r="AIJ27" s="5"/>
      <c r="AIK27" s="5"/>
      <c r="AIL27" s="5"/>
      <c r="AIM27" s="5"/>
      <c r="AIN27" s="5"/>
      <c r="AIO27" s="5"/>
      <c r="AIP27" s="5"/>
      <c r="AIQ27" s="5"/>
      <c r="AIR27" s="5"/>
      <c r="AIS27" s="5"/>
      <c r="AIT27" s="5"/>
      <c r="AIU27" s="5"/>
      <c r="AIV27" s="5"/>
      <c r="AIW27" s="5"/>
      <c r="AIX27" s="5"/>
      <c r="AIY27" s="5"/>
      <c r="AIZ27" s="5"/>
      <c r="AJA27" s="5"/>
      <c r="AJB27" s="5"/>
      <c r="AJC27" s="5"/>
      <c r="AJD27" s="5"/>
      <c r="AJE27" s="5"/>
      <c r="AJF27" s="5"/>
      <c r="AJG27" s="5"/>
      <c r="AJH27" s="5"/>
      <c r="AJI27" s="5"/>
      <c r="AJJ27" s="5"/>
      <c r="AJK27" s="5"/>
      <c r="AJL27" s="5"/>
      <c r="AJM27" s="5"/>
      <c r="AJN27" s="5"/>
      <c r="AJO27" s="5"/>
      <c r="AJP27" s="5"/>
      <c r="AJQ27" s="5"/>
      <c r="AJR27" s="5"/>
      <c r="AJS27" s="5"/>
      <c r="AJT27" s="5"/>
      <c r="AJU27" s="5"/>
      <c r="AJV27" s="5"/>
      <c r="AJW27" s="5"/>
      <c r="AJX27" s="5"/>
      <c r="AJY27" s="5"/>
      <c r="AJZ27" s="5"/>
      <c r="AKA27" s="5"/>
      <c r="AKB27" s="5"/>
      <c r="AKC27" s="5"/>
      <c r="AKD27" s="5"/>
      <c r="AKE27" s="5"/>
      <c r="AKF27" s="5"/>
      <c r="AKG27" s="5"/>
      <c r="AKH27" s="5"/>
      <c r="AKI27" s="5"/>
      <c r="AKJ27" s="5"/>
      <c r="AKK27" s="5"/>
      <c r="AKL27" s="5"/>
      <c r="AKM27" s="5"/>
      <c r="AKN27" s="5"/>
      <c r="AKO27" s="5"/>
      <c r="AKP27" s="5"/>
      <c r="AKQ27" s="5"/>
      <c r="AKR27" s="5"/>
      <c r="AKS27" s="5"/>
      <c r="AKT27" s="5"/>
      <c r="AKU27" s="5"/>
      <c r="AKV27" s="5"/>
      <c r="AKW27" s="5"/>
      <c r="AKX27" s="5"/>
      <c r="AKY27" s="5"/>
      <c r="AKZ27" s="5"/>
      <c r="ALA27" s="5"/>
      <c r="ALB27" s="5"/>
      <c r="ALC27" s="5"/>
      <c r="ALD27" s="5"/>
      <c r="ALE27" s="5"/>
      <c r="ALF27" s="5"/>
      <c r="ALG27" s="5"/>
      <c r="ALH27" s="5"/>
      <c r="ALI27" s="5"/>
      <c r="ALJ27" s="5"/>
      <c r="ALK27" s="5"/>
      <c r="ALL27" s="5"/>
      <c r="ALM27" s="5"/>
      <c r="ALN27" s="5"/>
      <c r="ALO27" s="5"/>
      <c r="ALP27" s="5"/>
      <c r="ALQ27" s="5"/>
      <c r="ALR27" s="5"/>
      <c r="ALS27" s="5"/>
      <c r="ALT27" s="5"/>
      <c r="ALU27" s="5"/>
      <c r="ALV27" s="5"/>
      <c r="ALW27" s="5"/>
      <c r="ALX27" s="5"/>
      <c r="ALY27" s="5"/>
      <c r="ALZ27" s="5"/>
      <c r="AMA27" s="5"/>
      <c r="AMB27" s="5"/>
      <c r="AMC27" s="5"/>
      <c r="AMD27" s="5"/>
      <c r="AME27" s="5"/>
      <c r="AMF27" s="5"/>
      <c r="AMG27" s="5"/>
      <c r="AMH27" s="5"/>
      <c r="AMI27" s="5"/>
      <c r="AMJ27" s="5"/>
    </row>
    <row r="28" spans="1:1024" ht="17.100000000000001" customHeight="1">
      <c r="A28" s="47">
        <v>14</v>
      </c>
      <c r="B28" s="48">
        <v>45073</v>
      </c>
      <c r="C28" s="49"/>
      <c r="D28" s="50">
        <v>21890</v>
      </c>
      <c r="E28" s="50" t="s">
        <v>47</v>
      </c>
      <c r="F28" s="51"/>
      <c r="G28" s="52">
        <v>3.2</v>
      </c>
      <c r="H28" s="53"/>
      <c r="K28" s="59"/>
      <c r="L28" s="6"/>
      <c r="M28" s="6"/>
      <c r="R28"/>
      <c r="S28"/>
      <c r="T28"/>
      <c r="U28"/>
      <c r="V28"/>
      <c r="AF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c r="AJO28" s="5"/>
      <c r="AJP28" s="5"/>
      <c r="AJQ28" s="5"/>
      <c r="AJR28" s="5"/>
      <c r="AJS28" s="5"/>
      <c r="AJT28" s="5"/>
      <c r="AJU28" s="5"/>
      <c r="AJV28" s="5"/>
      <c r="AJW28" s="5"/>
      <c r="AJX28" s="5"/>
      <c r="AJY28" s="5"/>
      <c r="AJZ28" s="5"/>
      <c r="AKA28" s="5"/>
      <c r="AKB28" s="5"/>
      <c r="AKC28" s="5"/>
      <c r="AKD28" s="5"/>
      <c r="AKE28" s="5"/>
      <c r="AKF28" s="5"/>
      <c r="AKG28" s="5"/>
      <c r="AKH28" s="5"/>
      <c r="AKI28" s="5"/>
      <c r="AKJ28" s="5"/>
      <c r="AKK28" s="5"/>
      <c r="AKL28" s="5"/>
      <c r="AKM28" s="5"/>
      <c r="AKN28" s="5"/>
      <c r="AKO28" s="5"/>
      <c r="AKP28" s="5"/>
      <c r="AKQ28" s="5"/>
      <c r="AKR28" s="5"/>
      <c r="AKS28" s="5"/>
      <c r="AKT28" s="5"/>
      <c r="AKU28" s="5"/>
      <c r="AKV28" s="5"/>
      <c r="AKW28" s="5"/>
      <c r="AKX28" s="5"/>
      <c r="AKY28" s="5"/>
      <c r="AKZ28" s="5"/>
      <c r="ALA28" s="5"/>
      <c r="ALB28" s="5"/>
      <c r="ALC28" s="5"/>
      <c r="ALD28" s="5"/>
      <c r="ALE28" s="5"/>
      <c r="ALF28" s="5"/>
      <c r="ALG28" s="5"/>
      <c r="ALH28" s="5"/>
      <c r="ALI28" s="5"/>
      <c r="ALJ28" s="5"/>
      <c r="ALK28" s="5"/>
      <c r="ALL28" s="5"/>
      <c r="ALM28" s="5"/>
      <c r="ALN28" s="5"/>
      <c r="ALO28" s="5"/>
      <c r="ALP28" s="5"/>
      <c r="ALQ28" s="5"/>
      <c r="ALR28" s="5"/>
      <c r="ALS28" s="5"/>
      <c r="ALT28" s="5"/>
      <c r="ALU28" s="5"/>
      <c r="ALV28" s="5"/>
      <c r="ALW28" s="5"/>
      <c r="ALX28" s="5"/>
      <c r="ALY28" s="5"/>
      <c r="ALZ28" s="5"/>
      <c r="AMA28" s="5"/>
      <c r="AMB28" s="5"/>
      <c r="AMC28" s="5"/>
      <c r="AMD28" s="5"/>
      <c r="AME28" s="5"/>
      <c r="AMF28" s="5"/>
      <c r="AMG28" s="5"/>
      <c r="AMH28" s="5"/>
      <c r="AMI28" s="5"/>
      <c r="AMJ28" s="5"/>
    </row>
    <row r="29" spans="1:1024" ht="17.100000000000001" customHeight="1">
      <c r="A29" s="47">
        <v>15</v>
      </c>
      <c r="B29" s="48">
        <v>45090</v>
      </c>
      <c r="C29" s="49">
        <v>44000</v>
      </c>
      <c r="D29" s="50"/>
      <c r="E29" s="50"/>
      <c r="F29" s="51">
        <v>0.04</v>
      </c>
      <c r="G29" s="52"/>
      <c r="H29" s="53"/>
      <c r="K29" s="59"/>
      <c r="L29" s="6"/>
      <c r="M29" s="6"/>
      <c r="AF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c r="AJK29" s="5"/>
      <c r="AJL29" s="5"/>
      <c r="AJM29" s="5"/>
      <c r="AJN29" s="5"/>
      <c r="AJO29" s="5"/>
      <c r="AJP29" s="5"/>
      <c r="AJQ29" s="5"/>
      <c r="AJR29" s="5"/>
      <c r="AJS29" s="5"/>
      <c r="AJT29" s="5"/>
      <c r="AJU29" s="5"/>
      <c r="AJV29" s="5"/>
      <c r="AJW29" s="5"/>
      <c r="AJX29" s="5"/>
      <c r="AJY29" s="5"/>
      <c r="AJZ29" s="5"/>
      <c r="AKA29" s="5"/>
      <c r="AKB29" s="5"/>
      <c r="AKC29" s="5"/>
      <c r="AKD29" s="5"/>
      <c r="AKE29" s="5"/>
      <c r="AKF29" s="5"/>
      <c r="AKG29" s="5"/>
      <c r="AKH29" s="5"/>
      <c r="AKI29" s="5"/>
      <c r="AKJ29" s="5"/>
      <c r="AKK29" s="5"/>
      <c r="AKL29" s="5"/>
      <c r="AKM29" s="5"/>
      <c r="AKN29" s="5"/>
      <c r="AKO29" s="5"/>
      <c r="AKP29" s="5"/>
      <c r="AKQ29" s="5"/>
      <c r="AKR29" s="5"/>
      <c r="AKS29" s="5"/>
      <c r="AKT29" s="5"/>
      <c r="AKU29" s="5"/>
      <c r="AKV29" s="5"/>
      <c r="AKW29" s="5"/>
      <c r="AKX29" s="5"/>
      <c r="AKY29" s="5"/>
      <c r="AKZ29" s="5"/>
      <c r="ALA29" s="5"/>
      <c r="ALB29" s="5"/>
      <c r="ALC29" s="5"/>
      <c r="ALD29" s="5"/>
      <c r="ALE29" s="5"/>
      <c r="ALF29" s="5"/>
      <c r="ALG29" s="5"/>
      <c r="ALH29" s="5"/>
      <c r="ALI29" s="5"/>
      <c r="ALJ29" s="5"/>
      <c r="ALK29" s="5"/>
      <c r="ALL29" s="5"/>
      <c r="ALM29" s="5"/>
      <c r="ALN29" s="5"/>
      <c r="ALO29" s="5"/>
      <c r="ALP29" s="5"/>
      <c r="ALQ29" s="5"/>
      <c r="ALR29" s="5"/>
      <c r="ALS29" s="5"/>
      <c r="ALT29" s="5"/>
      <c r="ALU29" s="5"/>
      <c r="ALV29" s="5"/>
      <c r="ALW29" s="5"/>
      <c r="ALX29" s="5"/>
      <c r="ALY29" s="5"/>
      <c r="ALZ29" s="5"/>
      <c r="AMA29" s="5"/>
      <c r="AMB29" s="5"/>
      <c r="AMC29" s="5"/>
      <c r="AMD29" s="5"/>
      <c r="AME29" s="5"/>
      <c r="AMF29" s="5"/>
      <c r="AMG29" s="5"/>
      <c r="AMH29" s="5"/>
      <c r="AMI29" s="5"/>
      <c r="AMJ29" s="5"/>
    </row>
    <row r="30" spans="1:1024" ht="17.100000000000001" customHeight="1">
      <c r="A30" s="47">
        <v>16</v>
      </c>
      <c r="B30" s="48">
        <v>45124</v>
      </c>
      <c r="C30" s="49"/>
      <c r="D30" s="50">
        <v>10000</v>
      </c>
      <c r="E30" s="50"/>
      <c r="F30" s="51"/>
      <c r="G30" s="52">
        <v>1.6</v>
      </c>
      <c r="H30" s="53"/>
      <c r="K30" s="59"/>
      <c r="L30" s="6"/>
      <c r="M30" s="6"/>
      <c r="AF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c r="AMF30" s="5"/>
      <c r="AMG30" s="5"/>
      <c r="AMH30" s="5"/>
      <c r="AMI30" s="5"/>
      <c r="AMJ30" s="5"/>
    </row>
    <row r="31" spans="1:1024" ht="17.100000000000001" customHeight="1">
      <c r="A31" s="47">
        <v>17</v>
      </c>
      <c r="B31" s="48">
        <v>45133</v>
      </c>
      <c r="C31" s="49"/>
      <c r="D31" s="50">
        <v>12088</v>
      </c>
      <c r="E31" s="50"/>
      <c r="F31" s="51"/>
      <c r="G31" s="52">
        <v>2.5</v>
      </c>
      <c r="H31" s="53"/>
      <c r="K31" s="59"/>
      <c r="L31" s="6"/>
      <c r="M31" s="6"/>
      <c r="AF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c r="AMF31" s="5"/>
      <c r="AMG31" s="5"/>
      <c r="AMH31" s="5"/>
      <c r="AMI31" s="5"/>
      <c r="AMJ31" s="5"/>
    </row>
    <row r="32" spans="1:1024" ht="17.100000000000001" customHeight="1">
      <c r="A32" s="47">
        <v>18</v>
      </c>
      <c r="B32" s="48">
        <v>45142</v>
      </c>
      <c r="C32" s="49"/>
      <c r="D32" s="50">
        <v>19260</v>
      </c>
      <c r="E32" s="50" t="s">
        <v>47</v>
      </c>
      <c r="F32" s="51"/>
      <c r="G32" s="52">
        <v>3.2</v>
      </c>
      <c r="H32" s="53"/>
      <c r="L32" s="6"/>
      <c r="M32" s="6"/>
      <c r="AF32" s="5"/>
      <c r="IX32" s="5"/>
      <c r="IY32" s="5"/>
      <c r="IZ32" s="5"/>
      <c r="JA32" s="5"/>
      <c r="JB32" s="5"/>
      <c r="JC32" s="5"/>
      <c r="JD32" s="5"/>
      <c r="JE32" s="5"/>
      <c r="JF32" s="5"/>
      <c r="JG32" s="5"/>
      <c r="JH32" s="5"/>
      <c r="JI32" s="5"/>
      <c r="JJ32" s="5"/>
      <c r="JK32" s="5"/>
      <c r="JL32" s="5"/>
      <c r="JM32" s="5"/>
      <c r="JN32" s="5"/>
      <c r="JO32" s="5"/>
      <c r="JP32" s="5"/>
      <c r="JQ32" s="5"/>
      <c r="JR32" s="5"/>
      <c r="JS32" s="5"/>
      <c r="JT32" s="5"/>
      <c r="JU32" s="5"/>
      <c r="JV32" s="5"/>
      <c r="JW32" s="5"/>
      <c r="JX32" s="5"/>
      <c r="JY32" s="5"/>
      <c r="JZ32" s="5"/>
      <c r="KA32" s="5"/>
      <c r="KB32" s="5"/>
      <c r="KC32" s="5"/>
      <c r="KD32" s="5"/>
      <c r="KE32" s="5"/>
      <c r="KF32" s="5"/>
      <c r="KG32" s="5"/>
      <c r="KH32" s="5"/>
      <c r="KI32" s="5"/>
      <c r="KJ32" s="5"/>
      <c r="KK32" s="5"/>
      <c r="KL32" s="5"/>
      <c r="KM32" s="5"/>
      <c r="KN32" s="5"/>
      <c r="KO32" s="5"/>
      <c r="KP32" s="5"/>
      <c r="KQ32" s="5"/>
      <c r="KR32" s="5"/>
      <c r="KS32" s="5"/>
      <c r="KT32" s="5"/>
      <c r="KU32" s="5"/>
      <c r="KV32" s="5"/>
      <c r="KW32" s="5"/>
      <c r="KX32" s="5"/>
      <c r="KY32" s="5"/>
      <c r="KZ32" s="5"/>
      <c r="LA32" s="5"/>
      <c r="LB32" s="5"/>
      <c r="LC32" s="5"/>
      <c r="LD32" s="5"/>
      <c r="LE32" s="5"/>
      <c r="LF32" s="5"/>
      <c r="LG32" s="5"/>
      <c r="LH32" s="5"/>
      <c r="LI32" s="5"/>
      <c r="LJ32" s="5"/>
      <c r="LK32" s="5"/>
      <c r="LL32" s="5"/>
      <c r="LM32" s="5"/>
      <c r="LN32" s="5"/>
      <c r="LO32" s="5"/>
      <c r="LP32" s="5"/>
      <c r="LQ32" s="5"/>
      <c r="LR32" s="5"/>
      <c r="LS32" s="5"/>
      <c r="LT32" s="5"/>
      <c r="LU32" s="5"/>
      <c r="LV32" s="5"/>
      <c r="LW32" s="5"/>
      <c r="LX32" s="5"/>
      <c r="LY32" s="5"/>
      <c r="LZ32" s="5"/>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c r="SB32" s="5"/>
      <c r="SC32" s="5"/>
      <c r="SD32" s="5"/>
      <c r="SE32" s="5"/>
      <c r="SF32" s="5"/>
      <c r="SG32" s="5"/>
      <c r="SH32" s="5"/>
      <c r="SI32" s="5"/>
      <c r="SJ32" s="5"/>
      <c r="SK32" s="5"/>
      <c r="SL32" s="5"/>
      <c r="SM32" s="5"/>
      <c r="SN32" s="5"/>
      <c r="SO32" s="5"/>
      <c r="SP32" s="5"/>
      <c r="SQ32" s="5"/>
      <c r="SR32" s="5"/>
      <c r="SS32" s="5"/>
      <c r="ST32" s="5"/>
      <c r="SU32" s="5"/>
      <c r="SV32" s="5"/>
      <c r="SW32" s="5"/>
      <c r="SX32" s="5"/>
      <c r="SY32" s="5"/>
      <c r="SZ32" s="5"/>
      <c r="TA32" s="5"/>
      <c r="TB32" s="5"/>
      <c r="TC32" s="5"/>
      <c r="TD32" s="5"/>
      <c r="TE32" s="5"/>
      <c r="TF32" s="5"/>
      <c r="TG32" s="5"/>
      <c r="TH32" s="5"/>
      <c r="TI32" s="5"/>
      <c r="TJ32" s="5"/>
      <c r="TK32" s="5"/>
      <c r="TL32" s="5"/>
      <c r="TM32" s="5"/>
      <c r="TN32" s="5"/>
      <c r="TO32" s="5"/>
      <c r="TP32" s="5"/>
      <c r="TQ32" s="5"/>
      <c r="TR32" s="5"/>
      <c r="TS32" s="5"/>
      <c r="TT32" s="5"/>
      <c r="TU32" s="5"/>
      <c r="TV32" s="5"/>
      <c r="TW32" s="5"/>
      <c r="TX32" s="5"/>
      <c r="TY32" s="5"/>
      <c r="TZ32" s="5"/>
      <c r="UA32" s="5"/>
      <c r="UB32" s="5"/>
      <c r="UC32" s="5"/>
      <c r="UD32" s="5"/>
      <c r="UE32" s="5"/>
      <c r="UF32" s="5"/>
      <c r="UG32" s="5"/>
      <c r="UH32" s="5"/>
      <c r="UI32" s="5"/>
      <c r="UJ32" s="5"/>
      <c r="UK32" s="5"/>
      <c r="UL32" s="5"/>
      <c r="UM32" s="5"/>
      <c r="UN32" s="5"/>
      <c r="UO32" s="5"/>
      <c r="UP32" s="5"/>
      <c r="UQ32" s="5"/>
      <c r="UR32" s="5"/>
      <c r="US32" s="5"/>
      <c r="UT32" s="5"/>
      <c r="UU32" s="5"/>
      <c r="UV32" s="5"/>
      <c r="UW32" s="5"/>
      <c r="UX32" s="5"/>
      <c r="UY32" s="5"/>
      <c r="UZ32" s="5"/>
      <c r="VA32" s="5"/>
      <c r="VB32" s="5"/>
      <c r="VC32" s="5"/>
      <c r="VD32" s="5"/>
      <c r="VE32" s="5"/>
      <c r="VF32" s="5"/>
      <c r="VG32" s="5"/>
      <c r="VH32" s="5"/>
      <c r="VI32" s="5"/>
      <c r="VJ32" s="5"/>
      <c r="VK32" s="5"/>
      <c r="VL32" s="5"/>
      <c r="VM32" s="5"/>
      <c r="VN32" s="5"/>
      <c r="VO32" s="5"/>
      <c r="VP32" s="5"/>
      <c r="VQ32" s="5"/>
      <c r="VR32" s="5"/>
      <c r="VS32" s="5"/>
      <c r="VT32" s="5"/>
      <c r="VU32" s="5"/>
      <c r="VV32" s="5"/>
      <c r="VW32" s="5"/>
      <c r="VX32" s="5"/>
      <c r="VY32" s="5"/>
      <c r="VZ32" s="5"/>
      <c r="WA32" s="5"/>
      <c r="WB32" s="5"/>
      <c r="WC32" s="5"/>
      <c r="WD32" s="5"/>
      <c r="WE32" s="5"/>
      <c r="WF32" s="5"/>
      <c r="WG32" s="5"/>
      <c r="WH32" s="5"/>
      <c r="WI32" s="5"/>
      <c r="WJ32" s="5"/>
      <c r="WK32" s="5"/>
      <c r="WL32" s="5"/>
      <c r="WM32" s="5"/>
      <c r="WN32" s="5"/>
      <c r="WO32" s="5"/>
      <c r="WP32" s="5"/>
      <c r="WQ32" s="5"/>
      <c r="WR32" s="5"/>
      <c r="WS32" s="5"/>
      <c r="WT32" s="5"/>
      <c r="WU32" s="5"/>
      <c r="WV32" s="5"/>
      <c r="WW32" s="5"/>
      <c r="WX32" s="5"/>
      <c r="WY32" s="5"/>
      <c r="WZ32" s="5"/>
      <c r="XA32" s="5"/>
      <c r="XB32" s="5"/>
      <c r="XC32" s="5"/>
      <c r="XD32" s="5"/>
      <c r="XE32" s="5"/>
      <c r="XF32" s="5"/>
      <c r="XG32" s="5"/>
      <c r="XH32" s="5"/>
      <c r="XI32" s="5"/>
      <c r="XJ32" s="5"/>
      <c r="XK32" s="5"/>
      <c r="XL32" s="5"/>
      <c r="XM32" s="5"/>
      <c r="XN32" s="5"/>
      <c r="XO32" s="5"/>
      <c r="XP32" s="5"/>
      <c r="XQ32" s="5"/>
      <c r="XR32" s="5"/>
      <c r="XS32" s="5"/>
      <c r="XT32" s="5"/>
      <c r="XU32" s="5"/>
      <c r="XV32" s="5"/>
      <c r="XW32" s="5"/>
      <c r="XX32" s="5"/>
      <c r="XY32" s="5"/>
      <c r="XZ32" s="5"/>
      <c r="YA32" s="5"/>
      <c r="YB32" s="5"/>
      <c r="YC32" s="5"/>
      <c r="YD32" s="5"/>
      <c r="YE32" s="5"/>
      <c r="YF32" s="5"/>
      <c r="YG32" s="5"/>
      <c r="YH32" s="5"/>
      <c r="YI32" s="5"/>
      <c r="YJ32" s="5"/>
      <c r="YK32" s="5"/>
      <c r="YL32" s="5"/>
      <c r="YM32" s="5"/>
      <c r="YN32" s="5"/>
      <c r="YO32" s="5"/>
      <c r="YP32" s="5"/>
      <c r="YQ32" s="5"/>
      <c r="YR32" s="5"/>
      <c r="YS32" s="5"/>
      <c r="YT32" s="5"/>
      <c r="YU32" s="5"/>
      <c r="YV32" s="5"/>
      <c r="YW32" s="5"/>
      <c r="YX32" s="5"/>
      <c r="YY32" s="5"/>
      <c r="YZ32" s="5"/>
      <c r="ZA32" s="5"/>
      <c r="ZB32" s="5"/>
      <c r="ZC32" s="5"/>
      <c r="ZD32" s="5"/>
      <c r="ZE32" s="5"/>
      <c r="ZF32" s="5"/>
      <c r="ZG32" s="5"/>
      <c r="ZH32" s="5"/>
      <c r="ZI32" s="5"/>
      <c r="ZJ32" s="5"/>
      <c r="ZK32" s="5"/>
      <c r="ZL32" s="5"/>
      <c r="ZM32" s="5"/>
      <c r="ZN32" s="5"/>
      <c r="ZO32" s="5"/>
      <c r="ZP32" s="5"/>
      <c r="ZQ32" s="5"/>
      <c r="ZR32" s="5"/>
      <c r="ZS32" s="5"/>
      <c r="ZT32" s="5"/>
      <c r="ZU32" s="5"/>
      <c r="ZV32" s="5"/>
      <c r="ZW32" s="5"/>
      <c r="ZX32" s="5"/>
      <c r="ZY32" s="5"/>
      <c r="ZZ32" s="5"/>
      <c r="AAA32" s="5"/>
      <c r="AAB32" s="5"/>
      <c r="AAC32" s="5"/>
      <c r="AAD32" s="5"/>
      <c r="AAE32" s="5"/>
      <c r="AAF32" s="5"/>
      <c r="AAG32" s="5"/>
      <c r="AAH32" s="5"/>
      <c r="AAI32" s="5"/>
      <c r="AAJ32" s="5"/>
      <c r="AAK32" s="5"/>
      <c r="AAL32" s="5"/>
      <c r="AAM32" s="5"/>
      <c r="AAN32" s="5"/>
      <c r="AAO32" s="5"/>
      <c r="AAP32" s="5"/>
      <c r="AAQ32" s="5"/>
      <c r="AAR32" s="5"/>
      <c r="AAS32" s="5"/>
      <c r="AAT32" s="5"/>
      <c r="AAU32" s="5"/>
      <c r="AAV32" s="5"/>
      <c r="AAW32" s="5"/>
      <c r="AAX32" s="5"/>
      <c r="AAY32" s="5"/>
      <c r="AAZ32" s="5"/>
      <c r="ABA32" s="5"/>
      <c r="ABB32" s="5"/>
      <c r="ABC32" s="5"/>
      <c r="ABD32" s="5"/>
      <c r="ABE32" s="5"/>
      <c r="ABF32" s="5"/>
      <c r="ABG32" s="5"/>
      <c r="ABH32" s="5"/>
      <c r="ABI32" s="5"/>
      <c r="ABJ32" s="5"/>
      <c r="ABK32" s="5"/>
      <c r="ABL32" s="5"/>
      <c r="ABM32" s="5"/>
      <c r="ABN32" s="5"/>
      <c r="ABO32" s="5"/>
      <c r="ABP32" s="5"/>
      <c r="ABQ32" s="5"/>
      <c r="ABR32" s="5"/>
      <c r="ABS32" s="5"/>
      <c r="ABT32" s="5"/>
      <c r="ABU32" s="5"/>
      <c r="ABV32" s="5"/>
      <c r="ABW32" s="5"/>
      <c r="ABX32" s="5"/>
      <c r="ABY32" s="5"/>
      <c r="ABZ32" s="5"/>
      <c r="ACA32" s="5"/>
      <c r="ACB32" s="5"/>
      <c r="ACC32" s="5"/>
      <c r="ACD32" s="5"/>
      <c r="ACE32" s="5"/>
      <c r="ACF32" s="5"/>
      <c r="ACG32" s="5"/>
      <c r="ACH32" s="5"/>
      <c r="ACI32" s="5"/>
      <c r="ACJ32" s="5"/>
      <c r="ACK32" s="5"/>
      <c r="ACL32" s="5"/>
      <c r="ACM32" s="5"/>
      <c r="ACN32" s="5"/>
      <c r="ACO32" s="5"/>
      <c r="ACP32" s="5"/>
      <c r="ACQ32" s="5"/>
      <c r="ACR32" s="5"/>
      <c r="ACS32" s="5"/>
      <c r="ACT32" s="5"/>
      <c r="ACU32" s="5"/>
      <c r="ACV32" s="5"/>
      <c r="ACW32" s="5"/>
      <c r="ACX32" s="5"/>
      <c r="ACY32" s="5"/>
      <c r="ACZ32" s="5"/>
      <c r="ADA32" s="5"/>
      <c r="ADB32" s="5"/>
      <c r="ADC32" s="5"/>
      <c r="ADD32" s="5"/>
      <c r="ADE32" s="5"/>
      <c r="ADF32" s="5"/>
      <c r="ADG32" s="5"/>
      <c r="ADH32" s="5"/>
      <c r="ADI32" s="5"/>
      <c r="ADJ32" s="5"/>
      <c r="ADK32" s="5"/>
      <c r="ADL32" s="5"/>
      <c r="ADM32" s="5"/>
      <c r="ADN32" s="5"/>
      <c r="ADO32" s="5"/>
      <c r="ADP32" s="5"/>
      <c r="ADQ32" s="5"/>
      <c r="ADR32" s="5"/>
      <c r="ADS32" s="5"/>
      <c r="ADT32" s="5"/>
      <c r="ADU32" s="5"/>
      <c r="ADV32" s="5"/>
      <c r="ADW32" s="5"/>
      <c r="ADX32" s="5"/>
      <c r="ADY32" s="5"/>
      <c r="ADZ32" s="5"/>
      <c r="AEA32" s="5"/>
      <c r="AEB32" s="5"/>
      <c r="AEC32" s="5"/>
      <c r="AED32" s="5"/>
      <c r="AEE32" s="5"/>
      <c r="AEF32" s="5"/>
      <c r="AEG32" s="5"/>
      <c r="AEH32" s="5"/>
      <c r="AEI32" s="5"/>
      <c r="AEJ32" s="5"/>
      <c r="AEK32" s="5"/>
      <c r="AEL32" s="5"/>
      <c r="AEM32" s="5"/>
      <c r="AEN32" s="5"/>
      <c r="AEO32" s="5"/>
      <c r="AEP32" s="5"/>
      <c r="AEQ32" s="5"/>
      <c r="AER32" s="5"/>
      <c r="AES32" s="5"/>
      <c r="AET32" s="5"/>
      <c r="AEU32" s="5"/>
      <c r="AEV32" s="5"/>
      <c r="AEW32" s="5"/>
      <c r="AEX32" s="5"/>
      <c r="AEY32" s="5"/>
      <c r="AEZ32" s="5"/>
      <c r="AFA32" s="5"/>
      <c r="AFB32" s="5"/>
      <c r="AFC32" s="5"/>
      <c r="AFD32" s="5"/>
      <c r="AFE32" s="5"/>
      <c r="AFF32" s="5"/>
      <c r="AFG32" s="5"/>
      <c r="AFH32" s="5"/>
      <c r="AFI32" s="5"/>
      <c r="AFJ32" s="5"/>
      <c r="AFK32" s="5"/>
      <c r="AFL32" s="5"/>
      <c r="AFM32" s="5"/>
      <c r="AFN32" s="5"/>
      <c r="AFO32" s="5"/>
      <c r="AFP32" s="5"/>
      <c r="AFQ32" s="5"/>
      <c r="AFR32" s="5"/>
      <c r="AFS32" s="5"/>
      <c r="AFT32" s="5"/>
      <c r="AFU32" s="5"/>
      <c r="AFV32" s="5"/>
      <c r="AFW32" s="5"/>
      <c r="AFX32" s="5"/>
      <c r="AFY32" s="5"/>
      <c r="AFZ32" s="5"/>
      <c r="AGA32" s="5"/>
      <c r="AGB32" s="5"/>
      <c r="AGC32" s="5"/>
      <c r="AGD32" s="5"/>
      <c r="AGE32" s="5"/>
      <c r="AGF32" s="5"/>
      <c r="AGG32" s="5"/>
      <c r="AGH32" s="5"/>
      <c r="AGI32" s="5"/>
      <c r="AGJ32" s="5"/>
      <c r="AGK32" s="5"/>
      <c r="AGL32" s="5"/>
      <c r="AGM32" s="5"/>
      <c r="AGN32" s="5"/>
      <c r="AGO32" s="5"/>
      <c r="AGP32" s="5"/>
      <c r="AGQ32" s="5"/>
      <c r="AGR32" s="5"/>
      <c r="AGS32" s="5"/>
      <c r="AGT32" s="5"/>
      <c r="AGU32" s="5"/>
      <c r="AGV32" s="5"/>
      <c r="AGW32" s="5"/>
      <c r="AGX32" s="5"/>
      <c r="AGY32" s="5"/>
      <c r="AGZ32" s="5"/>
      <c r="AHA32" s="5"/>
      <c r="AHB32" s="5"/>
      <c r="AHC32" s="5"/>
      <c r="AHD32" s="5"/>
      <c r="AHE32" s="5"/>
      <c r="AHF32" s="5"/>
      <c r="AHG32" s="5"/>
      <c r="AHH32" s="5"/>
      <c r="AHI32" s="5"/>
      <c r="AHJ32" s="5"/>
      <c r="AHK32" s="5"/>
      <c r="AHL32" s="5"/>
      <c r="AHM32" s="5"/>
      <c r="AHN32" s="5"/>
      <c r="AHO32" s="5"/>
      <c r="AHP32" s="5"/>
      <c r="AHQ32" s="5"/>
      <c r="AHR32" s="5"/>
      <c r="AHS32" s="5"/>
      <c r="AHT32" s="5"/>
      <c r="AHU32" s="5"/>
      <c r="AHV32" s="5"/>
      <c r="AHW32" s="5"/>
      <c r="AHX32" s="5"/>
      <c r="AHY32" s="5"/>
      <c r="AHZ32" s="5"/>
      <c r="AIA32" s="5"/>
      <c r="AIB32" s="5"/>
      <c r="AIC32" s="5"/>
      <c r="AID32" s="5"/>
      <c r="AIE32" s="5"/>
      <c r="AIF32" s="5"/>
      <c r="AIG32" s="5"/>
      <c r="AIH32" s="5"/>
      <c r="AII32" s="5"/>
      <c r="AIJ32" s="5"/>
      <c r="AIK32" s="5"/>
      <c r="AIL32" s="5"/>
      <c r="AIM32" s="5"/>
      <c r="AIN32" s="5"/>
      <c r="AIO32" s="5"/>
      <c r="AIP32" s="5"/>
      <c r="AIQ32" s="5"/>
      <c r="AIR32" s="5"/>
      <c r="AIS32" s="5"/>
      <c r="AIT32" s="5"/>
      <c r="AIU32" s="5"/>
      <c r="AIV32" s="5"/>
      <c r="AIW32" s="5"/>
      <c r="AIX32" s="5"/>
      <c r="AIY32" s="5"/>
      <c r="AIZ32" s="5"/>
      <c r="AJA32" s="5"/>
      <c r="AJB32" s="5"/>
      <c r="AJC32" s="5"/>
      <c r="AJD32" s="5"/>
      <c r="AJE32" s="5"/>
      <c r="AJF32" s="5"/>
      <c r="AJG32" s="5"/>
      <c r="AJH32" s="5"/>
      <c r="AJI32" s="5"/>
      <c r="AJJ32" s="5"/>
      <c r="AJK32" s="5"/>
      <c r="AJL32" s="5"/>
      <c r="AJM32" s="5"/>
      <c r="AJN32" s="5"/>
      <c r="AJO32" s="5"/>
      <c r="AJP32" s="5"/>
      <c r="AJQ32" s="5"/>
      <c r="AJR32" s="5"/>
      <c r="AJS32" s="5"/>
      <c r="AJT32" s="5"/>
      <c r="AJU32" s="5"/>
      <c r="AJV32" s="5"/>
      <c r="AJW32" s="5"/>
      <c r="AJX32" s="5"/>
      <c r="AJY32" s="5"/>
      <c r="AJZ32" s="5"/>
      <c r="AKA32" s="5"/>
      <c r="AKB32" s="5"/>
      <c r="AKC32" s="5"/>
      <c r="AKD32" s="5"/>
      <c r="AKE32" s="5"/>
      <c r="AKF32" s="5"/>
      <c r="AKG32" s="5"/>
      <c r="AKH32" s="5"/>
      <c r="AKI32" s="5"/>
      <c r="AKJ32" s="5"/>
      <c r="AKK32" s="5"/>
      <c r="AKL32" s="5"/>
      <c r="AKM32" s="5"/>
      <c r="AKN32" s="5"/>
      <c r="AKO32" s="5"/>
      <c r="AKP32" s="5"/>
      <c r="AKQ32" s="5"/>
      <c r="AKR32" s="5"/>
      <c r="AKS32" s="5"/>
      <c r="AKT32" s="5"/>
      <c r="AKU32" s="5"/>
      <c r="AKV32" s="5"/>
      <c r="AKW32" s="5"/>
      <c r="AKX32" s="5"/>
      <c r="AKY32" s="5"/>
      <c r="AKZ32" s="5"/>
      <c r="ALA32" s="5"/>
      <c r="ALB32" s="5"/>
      <c r="ALC32" s="5"/>
      <c r="ALD32" s="5"/>
      <c r="ALE32" s="5"/>
      <c r="ALF32" s="5"/>
      <c r="ALG32" s="5"/>
      <c r="ALH32" s="5"/>
      <c r="ALI32" s="5"/>
      <c r="ALJ32" s="5"/>
      <c r="ALK32" s="5"/>
      <c r="ALL32" s="5"/>
      <c r="ALM32" s="5"/>
      <c r="ALN32" s="5"/>
      <c r="ALO32" s="5"/>
      <c r="ALP32" s="5"/>
      <c r="ALQ32" s="5"/>
      <c r="ALR32" s="5"/>
      <c r="ALS32" s="5"/>
      <c r="ALT32" s="5"/>
      <c r="ALU32" s="5"/>
      <c r="ALV32" s="5"/>
      <c r="ALW32" s="5"/>
      <c r="ALX32" s="5"/>
      <c r="ALY32" s="5"/>
      <c r="ALZ32" s="5"/>
      <c r="AMA32" s="5"/>
      <c r="AMB32" s="5"/>
      <c r="AMC32" s="5"/>
      <c r="AMD32" s="5"/>
      <c r="AME32" s="5"/>
      <c r="AMF32" s="5"/>
      <c r="AMG32" s="5"/>
      <c r="AMH32" s="5"/>
      <c r="AMI32" s="5"/>
      <c r="AMJ32" s="5"/>
    </row>
    <row r="33" spans="1:1024" ht="17.100000000000001" customHeight="1">
      <c r="A33" s="47">
        <v>19</v>
      </c>
      <c r="B33" s="48">
        <v>45157</v>
      </c>
      <c r="C33" s="49">
        <v>43000</v>
      </c>
      <c r="D33" s="50"/>
      <c r="E33" s="50"/>
      <c r="F33" s="51">
        <v>0.04</v>
      </c>
      <c r="G33" s="52"/>
      <c r="H33" s="53"/>
      <c r="L33" s="6"/>
      <c r="M33" s="6"/>
      <c r="AF33" s="5"/>
      <c r="IX33" s="5"/>
      <c r="IY33" s="5"/>
      <c r="IZ33" s="5"/>
      <c r="JA33" s="5"/>
      <c r="JB33" s="5"/>
      <c r="JC33" s="5"/>
      <c r="JD33" s="5"/>
      <c r="JE33" s="5"/>
      <c r="JF33" s="5"/>
      <c r="JG33" s="5"/>
      <c r="JH33" s="5"/>
      <c r="JI33" s="5"/>
      <c r="JJ33" s="5"/>
      <c r="JK33" s="5"/>
      <c r="JL33" s="5"/>
      <c r="JM33" s="5"/>
      <c r="JN33" s="5"/>
      <c r="JO33" s="5"/>
      <c r="JP33" s="5"/>
      <c r="JQ33" s="5"/>
      <c r="JR33" s="5"/>
      <c r="JS33" s="5"/>
      <c r="JT33" s="5"/>
      <c r="JU33" s="5"/>
      <c r="JV33" s="5"/>
      <c r="JW33" s="5"/>
      <c r="JX33" s="5"/>
      <c r="JY33" s="5"/>
      <c r="JZ33" s="5"/>
      <c r="KA33" s="5"/>
      <c r="KB33" s="5"/>
      <c r="KC33" s="5"/>
      <c r="KD33" s="5"/>
      <c r="KE33" s="5"/>
      <c r="KF33" s="5"/>
      <c r="KG33" s="5"/>
      <c r="KH33" s="5"/>
      <c r="KI33" s="5"/>
      <c r="KJ33" s="5"/>
      <c r="KK33" s="5"/>
      <c r="KL33" s="5"/>
      <c r="KM33" s="5"/>
      <c r="KN33" s="5"/>
      <c r="KO33" s="5"/>
      <c r="KP33" s="5"/>
      <c r="KQ33" s="5"/>
      <c r="KR33" s="5"/>
      <c r="KS33" s="5"/>
      <c r="KT33" s="5"/>
      <c r="KU33" s="5"/>
      <c r="KV33" s="5"/>
      <c r="KW33" s="5"/>
      <c r="KX33" s="5"/>
      <c r="KY33" s="5"/>
      <c r="KZ33" s="5"/>
      <c r="LA33" s="5"/>
      <c r="LB33" s="5"/>
      <c r="LC33" s="5"/>
      <c r="LD33" s="5"/>
      <c r="LE33" s="5"/>
      <c r="LF33" s="5"/>
      <c r="LG33" s="5"/>
      <c r="LH33" s="5"/>
      <c r="LI33" s="5"/>
      <c r="LJ33" s="5"/>
      <c r="LK33" s="5"/>
      <c r="LL33" s="5"/>
      <c r="LM33" s="5"/>
      <c r="LN33" s="5"/>
      <c r="LO33" s="5"/>
      <c r="LP33" s="5"/>
      <c r="LQ33" s="5"/>
      <c r="LR33" s="5"/>
      <c r="LS33" s="5"/>
      <c r="LT33" s="5"/>
      <c r="LU33" s="5"/>
      <c r="LV33" s="5"/>
      <c r="LW33" s="5"/>
      <c r="LX33" s="5"/>
      <c r="LY33" s="5"/>
      <c r="LZ33" s="5"/>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c r="SB33" s="5"/>
      <c r="SC33" s="5"/>
      <c r="SD33" s="5"/>
      <c r="SE33" s="5"/>
      <c r="SF33" s="5"/>
      <c r="SG33" s="5"/>
      <c r="SH33" s="5"/>
      <c r="SI33" s="5"/>
      <c r="SJ33" s="5"/>
      <c r="SK33" s="5"/>
      <c r="SL33" s="5"/>
      <c r="SM33" s="5"/>
      <c r="SN33" s="5"/>
      <c r="SO33" s="5"/>
      <c r="SP33" s="5"/>
      <c r="SQ33" s="5"/>
      <c r="SR33" s="5"/>
      <c r="SS33" s="5"/>
      <c r="ST33" s="5"/>
      <c r="SU33" s="5"/>
      <c r="SV33" s="5"/>
      <c r="SW33" s="5"/>
      <c r="SX33" s="5"/>
      <c r="SY33" s="5"/>
      <c r="SZ33" s="5"/>
      <c r="TA33" s="5"/>
      <c r="TB33" s="5"/>
      <c r="TC33" s="5"/>
      <c r="TD33" s="5"/>
      <c r="TE33" s="5"/>
      <c r="TF33" s="5"/>
      <c r="TG33" s="5"/>
      <c r="TH33" s="5"/>
      <c r="TI33" s="5"/>
      <c r="TJ33" s="5"/>
      <c r="TK33" s="5"/>
      <c r="TL33" s="5"/>
      <c r="TM33" s="5"/>
      <c r="TN33" s="5"/>
      <c r="TO33" s="5"/>
      <c r="TP33" s="5"/>
      <c r="TQ33" s="5"/>
      <c r="TR33" s="5"/>
      <c r="TS33" s="5"/>
      <c r="TT33" s="5"/>
      <c r="TU33" s="5"/>
      <c r="TV33" s="5"/>
      <c r="TW33" s="5"/>
      <c r="TX33" s="5"/>
      <c r="TY33" s="5"/>
      <c r="TZ33" s="5"/>
      <c r="UA33" s="5"/>
      <c r="UB33" s="5"/>
      <c r="UC33" s="5"/>
      <c r="UD33" s="5"/>
      <c r="UE33" s="5"/>
      <c r="UF33" s="5"/>
      <c r="UG33" s="5"/>
      <c r="UH33" s="5"/>
      <c r="UI33" s="5"/>
      <c r="UJ33" s="5"/>
      <c r="UK33" s="5"/>
      <c r="UL33" s="5"/>
      <c r="UM33" s="5"/>
      <c r="UN33" s="5"/>
      <c r="UO33" s="5"/>
      <c r="UP33" s="5"/>
      <c r="UQ33" s="5"/>
      <c r="UR33" s="5"/>
      <c r="US33" s="5"/>
      <c r="UT33" s="5"/>
      <c r="UU33" s="5"/>
      <c r="UV33" s="5"/>
      <c r="UW33" s="5"/>
      <c r="UX33" s="5"/>
      <c r="UY33" s="5"/>
      <c r="UZ33" s="5"/>
      <c r="VA33" s="5"/>
      <c r="VB33" s="5"/>
      <c r="VC33" s="5"/>
      <c r="VD33" s="5"/>
      <c r="VE33" s="5"/>
      <c r="VF33" s="5"/>
      <c r="VG33" s="5"/>
      <c r="VH33" s="5"/>
      <c r="VI33" s="5"/>
      <c r="VJ33" s="5"/>
      <c r="VK33" s="5"/>
      <c r="VL33" s="5"/>
      <c r="VM33" s="5"/>
      <c r="VN33" s="5"/>
      <c r="VO33" s="5"/>
      <c r="VP33" s="5"/>
      <c r="VQ33" s="5"/>
      <c r="VR33" s="5"/>
      <c r="VS33" s="5"/>
      <c r="VT33" s="5"/>
      <c r="VU33" s="5"/>
      <c r="VV33" s="5"/>
      <c r="VW33" s="5"/>
      <c r="VX33" s="5"/>
      <c r="VY33" s="5"/>
      <c r="VZ33" s="5"/>
      <c r="WA33" s="5"/>
      <c r="WB33" s="5"/>
      <c r="WC33" s="5"/>
      <c r="WD33" s="5"/>
      <c r="WE33" s="5"/>
      <c r="WF33" s="5"/>
      <c r="WG33" s="5"/>
      <c r="WH33" s="5"/>
      <c r="WI33" s="5"/>
      <c r="WJ33" s="5"/>
      <c r="WK33" s="5"/>
      <c r="WL33" s="5"/>
      <c r="WM33" s="5"/>
      <c r="WN33" s="5"/>
      <c r="WO33" s="5"/>
      <c r="WP33" s="5"/>
      <c r="WQ33" s="5"/>
      <c r="WR33" s="5"/>
      <c r="WS33" s="5"/>
      <c r="WT33" s="5"/>
      <c r="WU33" s="5"/>
      <c r="WV33" s="5"/>
      <c r="WW33" s="5"/>
      <c r="WX33" s="5"/>
      <c r="WY33" s="5"/>
      <c r="WZ33" s="5"/>
      <c r="XA33" s="5"/>
      <c r="XB33" s="5"/>
      <c r="XC33" s="5"/>
      <c r="XD33" s="5"/>
      <c r="XE33" s="5"/>
      <c r="XF33" s="5"/>
      <c r="XG33" s="5"/>
      <c r="XH33" s="5"/>
      <c r="XI33" s="5"/>
      <c r="XJ33" s="5"/>
      <c r="XK33" s="5"/>
      <c r="XL33" s="5"/>
      <c r="XM33" s="5"/>
      <c r="XN33" s="5"/>
      <c r="XO33" s="5"/>
      <c r="XP33" s="5"/>
      <c r="XQ33" s="5"/>
      <c r="XR33" s="5"/>
      <c r="XS33" s="5"/>
      <c r="XT33" s="5"/>
      <c r="XU33" s="5"/>
      <c r="XV33" s="5"/>
      <c r="XW33" s="5"/>
      <c r="XX33" s="5"/>
      <c r="XY33" s="5"/>
      <c r="XZ33" s="5"/>
      <c r="YA33" s="5"/>
      <c r="YB33" s="5"/>
      <c r="YC33" s="5"/>
      <c r="YD33" s="5"/>
      <c r="YE33" s="5"/>
      <c r="YF33" s="5"/>
      <c r="YG33" s="5"/>
      <c r="YH33" s="5"/>
      <c r="YI33" s="5"/>
      <c r="YJ33" s="5"/>
      <c r="YK33" s="5"/>
      <c r="YL33" s="5"/>
      <c r="YM33" s="5"/>
      <c r="YN33" s="5"/>
      <c r="YO33" s="5"/>
      <c r="YP33" s="5"/>
      <c r="YQ33" s="5"/>
      <c r="YR33" s="5"/>
      <c r="YS33" s="5"/>
      <c r="YT33" s="5"/>
      <c r="YU33" s="5"/>
      <c r="YV33" s="5"/>
      <c r="YW33" s="5"/>
      <c r="YX33" s="5"/>
      <c r="YY33" s="5"/>
      <c r="YZ33" s="5"/>
      <c r="ZA33" s="5"/>
      <c r="ZB33" s="5"/>
      <c r="ZC33" s="5"/>
      <c r="ZD33" s="5"/>
      <c r="ZE33" s="5"/>
      <c r="ZF33" s="5"/>
      <c r="ZG33" s="5"/>
      <c r="ZH33" s="5"/>
      <c r="ZI33" s="5"/>
      <c r="ZJ33" s="5"/>
      <c r="ZK33" s="5"/>
      <c r="ZL33" s="5"/>
      <c r="ZM33" s="5"/>
      <c r="ZN33" s="5"/>
      <c r="ZO33" s="5"/>
      <c r="ZP33" s="5"/>
      <c r="ZQ33" s="5"/>
      <c r="ZR33" s="5"/>
      <c r="ZS33" s="5"/>
      <c r="ZT33" s="5"/>
      <c r="ZU33" s="5"/>
      <c r="ZV33" s="5"/>
      <c r="ZW33" s="5"/>
      <c r="ZX33" s="5"/>
      <c r="ZY33" s="5"/>
      <c r="ZZ33" s="5"/>
      <c r="AAA33" s="5"/>
      <c r="AAB33" s="5"/>
      <c r="AAC33" s="5"/>
      <c r="AAD33" s="5"/>
      <c r="AAE33" s="5"/>
      <c r="AAF33" s="5"/>
      <c r="AAG33" s="5"/>
      <c r="AAH33" s="5"/>
      <c r="AAI33" s="5"/>
      <c r="AAJ33" s="5"/>
      <c r="AAK33" s="5"/>
      <c r="AAL33" s="5"/>
      <c r="AAM33" s="5"/>
      <c r="AAN33" s="5"/>
      <c r="AAO33" s="5"/>
      <c r="AAP33" s="5"/>
      <c r="AAQ33" s="5"/>
      <c r="AAR33" s="5"/>
      <c r="AAS33" s="5"/>
      <c r="AAT33" s="5"/>
      <c r="AAU33" s="5"/>
      <c r="AAV33" s="5"/>
      <c r="AAW33" s="5"/>
      <c r="AAX33" s="5"/>
      <c r="AAY33" s="5"/>
      <c r="AAZ33" s="5"/>
      <c r="ABA33" s="5"/>
      <c r="ABB33" s="5"/>
      <c r="ABC33" s="5"/>
      <c r="ABD33" s="5"/>
      <c r="ABE33" s="5"/>
      <c r="ABF33" s="5"/>
      <c r="ABG33" s="5"/>
      <c r="ABH33" s="5"/>
      <c r="ABI33" s="5"/>
      <c r="ABJ33" s="5"/>
      <c r="ABK33" s="5"/>
      <c r="ABL33" s="5"/>
      <c r="ABM33" s="5"/>
      <c r="ABN33" s="5"/>
      <c r="ABO33" s="5"/>
      <c r="ABP33" s="5"/>
      <c r="ABQ33" s="5"/>
      <c r="ABR33" s="5"/>
      <c r="ABS33" s="5"/>
      <c r="ABT33" s="5"/>
      <c r="ABU33" s="5"/>
      <c r="ABV33" s="5"/>
      <c r="ABW33" s="5"/>
      <c r="ABX33" s="5"/>
      <c r="ABY33" s="5"/>
      <c r="ABZ33" s="5"/>
      <c r="ACA33" s="5"/>
      <c r="ACB33" s="5"/>
      <c r="ACC33" s="5"/>
      <c r="ACD33" s="5"/>
      <c r="ACE33" s="5"/>
      <c r="ACF33" s="5"/>
      <c r="ACG33" s="5"/>
      <c r="ACH33" s="5"/>
      <c r="ACI33" s="5"/>
      <c r="ACJ33" s="5"/>
      <c r="ACK33" s="5"/>
      <c r="ACL33" s="5"/>
      <c r="ACM33" s="5"/>
      <c r="ACN33" s="5"/>
      <c r="ACO33" s="5"/>
      <c r="ACP33" s="5"/>
      <c r="ACQ33" s="5"/>
      <c r="ACR33" s="5"/>
      <c r="ACS33" s="5"/>
      <c r="ACT33" s="5"/>
      <c r="ACU33" s="5"/>
      <c r="ACV33" s="5"/>
      <c r="ACW33" s="5"/>
      <c r="ACX33" s="5"/>
      <c r="ACY33" s="5"/>
      <c r="ACZ33" s="5"/>
      <c r="ADA33" s="5"/>
      <c r="ADB33" s="5"/>
      <c r="ADC33" s="5"/>
      <c r="ADD33" s="5"/>
      <c r="ADE33" s="5"/>
      <c r="ADF33" s="5"/>
      <c r="ADG33" s="5"/>
      <c r="ADH33" s="5"/>
      <c r="ADI33" s="5"/>
      <c r="ADJ33" s="5"/>
      <c r="ADK33" s="5"/>
      <c r="ADL33" s="5"/>
      <c r="ADM33" s="5"/>
      <c r="ADN33" s="5"/>
      <c r="ADO33" s="5"/>
      <c r="ADP33" s="5"/>
      <c r="ADQ33" s="5"/>
      <c r="ADR33" s="5"/>
      <c r="ADS33" s="5"/>
      <c r="ADT33" s="5"/>
      <c r="ADU33" s="5"/>
      <c r="ADV33" s="5"/>
      <c r="ADW33" s="5"/>
      <c r="ADX33" s="5"/>
      <c r="ADY33" s="5"/>
      <c r="ADZ33" s="5"/>
      <c r="AEA33" s="5"/>
      <c r="AEB33" s="5"/>
      <c r="AEC33" s="5"/>
      <c r="AED33" s="5"/>
      <c r="AEE33" s="5"/>
      <c r="AEF33" s="5"/>
      <c r="AEG33" s="5"/>
      <c r="AEH33" s="5"/>
      <c r="AEI33" s="5"/>
      <c r="AEJ33" s="5"/>
      <c r="AEK33" s="5"/>
      <c r="AEL33" s="5"/>
      <c r="AEM33" s="5"/>
      <c r="AEN33" s="5"/>
      <c r="AEO33" s="5"/>
      <c r="AEP33" s="5"/>
      <c r="AEQ33" s="5"/>
      <c r="AER33" s="5"/>
      <c r="AES33" s="5"/>
      <c r="AET33" s="5"/>
      <c r="AEU33" s="5"/>
      <c r="AEV33" s="5"/>
      <c r="AEW33" s="5"/>
      <c r="AEX33" s="5"/>
      <c r="AEY33" s="5"/>
      <c r="AEZ33" s="5"/>
      <c r="AFA33" s="5"/>
      <c r="AFB33" s="5"/>
      <c r="AFC33" s="5"/>
      <c r="AFD33" s="5"/>
      <c r="AFE33" s="5"/>
      <c r="AFF33" s="5"/>
      <c r="AFG33" s="5"/>
      <c r="AFH33" s="5"/>
      <c r="AFI33" s="5"/>
      <c r="AFJ33" s="5"/>
      <c r="AFK33" s="5"/>
      <c r="AFL33" s="5"/>
      <c r="AFM33" s="5"/>
      <c r="AFN33" s="5"/>
      <c r="AFO33" s="5"/>
      <c r="AFP33" s="5"/>
      <c r="AFQ33" s="5"/>
      <c r="AFR33" s="5"/>
      <c r="AFS33" s="5"/>
      <c r="AFT33" s="5"/>
      <c r="AFU33" s="5"/>
      <c r="AFV33" s="5"/>
      <c r="AFW33" s="5"/>
      <c r="AFX33" s="5"/>
      <c r="AFY33" s="5"/>
      <c r="AFZ33" s="5"/>
      <c r="AGA33" s="5"/>
      <c r="AGB33" s="5"/>
      <c r="AGC33" s="5"/>
      <c r="AGD33" s="5"/>
      <c r="AGE33" s="5"/>
      <c r="AGF33" s="5"/>
      <c r="AGG33" s="5"/>
      <c r="AGH33" s="5"/>
      <c r="AGI33" s="5"/>
      <c r="AGJ33" s="5"/>
      <c r="AGK33" s="5"/>
      <c r="AGL33" s="5"/>
      <c r="AGM33" s="5"/>
      <c r="AGN33" s="5"/>
      <c r="AGO33" s="5"/>
      <c r="AGP33" s="5"/>
      <c r="AGQ33" s="5"/>
      <c r="AGR33" s="5"/>
      <c r="AGS33" s="5"/>
      <c r="AGT33" s="5"/>
      <c r="AGU33" s="5"/>
      <c r="AGV33" s="5"/>
      <c r="AGW33" s="5"/>
      <c r="AGX33" s="5"/>
      <c r="AGY33" s="5"/>
      <c r="AGZ33" s="5"/>
      <c r="AHA33" s="5"/>
      <c r="AHB33" s="5"/>
      <c r="AHC33" s="5"/>
      <c r="AHD33" s="5"/>
      <c r="AHE33" s="5"/>
      <c r="AHF33" s="5"/>
      <c r="AHG33" s="5"/>
      <c r="AHH33" s="5"/>
      <c r="AHI33" s="5"/>
      <c r="AHJ33" s="5"/>
      <c r="AHK33" s="5"/>
      <c r="AHL33" s="5"/>
      <c r="AHM33" s="5"/>
      <c r="AHN33" s="5"/>
      <c r="AHO33" s="5"/>
      <c r="AHP33" s="5"/>
      <c r="AHQ33" s="5"/>
      <c r="AHR33" s="5"/>
      <c r="AHS33" s="5"/>
      <c r="AHT33" s="5"/>
      <c r="AHU33" s="5"/>
      <c r="AHV33" s="5"/>
      <c r="AHW33" s="5"/>
      <c r="AHX33" s="5"/>
      <c r="AHY33" s="5"/>
      <c r="AHZ33" s="5"/>
      <c r="AIA33" s="5"/>
      <c r="AIB33" s="5"/>
      <c r="AIC33" s="5"/>
      <c r="AID33" s="5"/>
      <c r="AIE33" s="5"/>
      <c r="AIF33" s="5"/>
      <c r="AIG33" s="5"/>
      <c r="AIH33" s="5"/>
      <c r="AII33" s="5"/>
      <c r="AIJ33" s="5"/>
      <c r="AIK33" s="5"/>
      <c r="AIL33" s="5"/>
      <c r="AIM33" s="5"/>
      <c r="AIN33" s="5"/>
      <c r="AIO33" s="5"/>
      <c r="AIP33" s="5"/>
      <c r="AIQ33" s="5"/>
      <c r="AIR33" s="5"/>
      <c r="AIS33" s="5"/>
      <c r="AIT33" s="5"/>
      <c r="AIU33" s="5"/>
      <c r="AIV33" s="5"/>
      <c r="AIW33" s="5"/>
      <c r="AIX33" s="5"/>
      <c r="AIY33" s="5"/>
      <c r="AIZ33" s="5"/>
      <c r="AJA33" s="5"/>
      <c r="AJB33" s="5"/>
      <c r="AJC33" s="5"/>
      <c r="AJD33" s="5"/>
      <c r="AJE33" s="5"/>
      <c r="AJF33" s="5"/>
      <c r="AJG33" s="5"/>
      <c r="AJH33" s="5"/>
      <c r="AJI33" s="5"/>
      <c r="AJJ33" s="5"/>
      <c r="AJK33" s="5"/>
      <c r="AJL33" s="5"/>
      <c r="AJM33" s="5"/>
      <c r="AJN33" s="5"/>
      <c r="AJO33" s="5"/>
      <c r="AJP33" s="5"/>
      <c r="AJQ33" s="5"/>
      <c r="AJR33" s="5"/>
      <c r="AJS33" s="5"/>
      <c r="AJT33" s="5"/>
      <c r="AJU33" s="5"/>
      <c r="AJV33" s="5"/>
      <c r="AJW33" s="5"/>
      <c r="AJX33" s="5"/>
      <c r="AJY33" s="5"/>
      <c r="AJZ33" s="5"/>
      <c r="AKA33" s="5"/>
      <c r="AKB33" s="5"/>
      <c r="AKC33" s="5"/>
      <c r="AKD33" s="5"/>
      <c r="AKE33" s="5"/>
      <c r="AKF33" s="5"/>
      <c r="AKG33" s="5"/>
      <c r="AKH33" s="5"/>
      <c r="AKI33" s="5"/>
      <c r="AKJ33" s="5"/>
      <c r="AKK33" s="5"/>
      <c r="AKL33" s="5"/>
      <c r="AKM33" s="5"/>
      <c r="AKN33" s="5"/>
      <c r="AKO33" s="5"/>
      <c r="AKP33" s="5"/>
      <c r="AKQ33" s="5"/>
      <c r="AKR33" s="5"/>
      <c r="AKS33" s="5"/>
      <c r="AKT33" s="5"/>
      <c r="AKU33" s="5"/>
      <c r="AKV33" s="5"/>
      <c r="AKW33" s="5"/>
      <c r="AKX33" s="5"/>
      <c r="AKY33" s="5"/>
      <c r="AKZ33" s="5"/>
      <c r="ALA33" s="5"/>
      <c r="ALB33" s="5"/>
      <c r="ALC33" s="5"/>
      <c r="ALD33" s="5"/>
      <c r="ALE33" s="5"/>
      <c r="ALF33" s="5"/>
      <c r="ALG33" s="5"/>
      <c r="ALH33" s="5"/>
      <c r="ALI33" s="5"/>
      <c r="ALJ33" s="5"/>
      <c r="ALK33" s="5"/>
      <c r="ALL33" s="5"/>
      <c r="ALM33" s="5"/>
      <c r="ALN33" s="5"/>
      <c r="ALO33" s="5"/>
      <c r="ALP33" s="5"/>
      <c r="ALQ33" s="5"/>
      <c r="ALR33" s="5"/>
      <c r="ALS33" s="5"/>
      <c r="ALT33" s="5"/>
      <c r="ALU33" s="5"/>
      <c r="ALV33" s="5"/>
      <c r="ALW33" s="5"/>
      <c r="ALX33" s="5"/>
      <c r="ALY33" s="5"/>
      <c r="ALZ33" s="5"/>
      <c r="AMA33" s="5"/>
      <c r="AMB33" s="5"/>
      <c r="AMC33" s="5"/>
      <c r="AMD33" s="5"/>
      <c r="AME33" s="5"/>
      <c r="AMF33" s="5"/>
      <c r="AMG33" s="5"/>
      <c r="AMH33" s="5"/>
      <c r="AMI33" s="5"/>
      <c r="AMJ33" s="5"/>
    </row>
    <row r="34" spans="1:1024" ht="17.100000000000001" customHeight="1">
      <c r="A34" s="47">
        <v>20</v>
      </c>
      <c r="B34" s="48">
        <v>45192</v>
      </c>
      <c r="C34" s="49"/>
      <c r="D34" s="50">
        <v>6000</v>
      </c>
      <c r="E34" s="50"/>
      <c r="F34" s="51"/>
      <c r="G34" s="52">
        <v>1.6</v>
      </c>
      <c r="H34" s="53"/>
      <c r="K34" s="59"/>
      <c r="L34" s="6"/>
      <c r="M34" s="6"/>
      <c r="AF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c r="AJK34" s="5"/>
      <c r="AJL34" s="5"/>
      <c r="AJM34" s="5"/>
      <c r="AJN34" s="5"/>
      <c r="AJO34" s="5"/>
      <c r="AJP34" s="5"/>
      <c r="AJQ34" s="5"/>
      <c r="AJR34" s="5"/>
      <c r="AJS34" s="5"/>
      <c r="AJT34" s="5"/>
      <c r="AJU34" s="5"/>
      <c r="AJV34" s="5"/>
      <c r="AJW34" s="5"/>
      <c r="AJX34" s="5"/>
      <c r="AJY34" s="5"/>
      <c r="AJZ34" s="5"/>
      <c r="AKA34" s="5"/>
      <c r="AKB34" s="5"/>
      <c r="AKC34" s="5"/>
      <c r="AKD34" s="5"/>
      <c r="AKE34" s="5"/>
      <c r="AKF34" s="5"/>
      <c r="AKG34" s="5"/>
      <c r="AKH34" s="5"/>
      <c r="AKI34" s="5"/>
      <c r="AKJ34" s="5"/>
      <c r="AKK34" s="5"/>
      <c r="AKL34" s="5"/>
      <c r="AKM34" s="5"/>
      <c r="AKN34" s="5"/>
      <c r="AKO34" s="5"/>
      <c r="AKP34" s="5"/>
      <c r="AKQ34" s="5"/>
      <c r="AKR34" s="5"/>
      <c r="AKS34" s="5"/>
      <c r="AKT34" s="5"/>
      <c r="AKU34" s="5"/>
      <c r="AKV34" s="5"/>
      <c r="AKW34" s="5"/>
      <c r="AKX34" s="5"/>
      <c r="AKY34" s="5"/>
      <c r="AKZ34" s="5"/>
      <c r="ALA34" s="5"/>
      <c r="ALB34" s="5"/>
      <c r="ALC34" s="5"/>
      <c r="ALD34" s="5"/>
      <c r="ALE34" s="5"/>
      <c r="ALF34" s="5"/>
      <c r="ALG34" s="5"/>
      <c r="ALH34" s="5"/>
      <c r="ALI34" s="5"/>
      <c r="ALJ34" s="5"/>
      <c r="ALK34" s="5"/>
      <c r="ALL34" s="5"/>
      <c r="ALM34" s="5"/>
      <c r="ALN34" s="5"/>
      <c r="ALO34" s="5"/>
      <c r="ALP34" s="5"/>
      <c r="ALQ34" s="5"/>
      <c r="ALR34" s="5"/>
      <c r="ALS34" s="5"/>
      <c r="ALT34" s="5"/>
      <c r="ALU34" s="5"/>
      <c r="ALV34" s="5"/>
      <c r="ALW34" s="5"/>
      <c r="ALX34" s="5"/>
      <c r="ALY34" s="5"/>
      <c r="ALZ34" s="5"/>
      <c r="AMA34" s="5"/>
      <c r="AMB34" s="5"/>
      <c r="AMC34" s="5"/>
      <c r="AMD34" s="5"/>
      <c r="AME34" s="5"/>
      <c r="AMF34" s="5"/>
      <c r="AMG34" s="5"/>
      <c r="AMH34" s="5"/>
      <c r="AMI34" s="5"/>
      <c r="AMJ34" s="5"/>
    </row>
    <row r="35" spans="1:1024" ht="17.100000000000001" customHeight="1">
      <c r="A35" s="47">
        <v>21</v>
      </c>
      <c r="B35" s="48">
        <v>45202</v>
      </c>
      <c r="C35" s="49"/>
      <c r="D35" s="50">
        <v>13200</v>
      </c>
      <c r="E35" s="50"/>
      <c r="F35" s="51"/>
      <c r="G35" s="52">
        <v>2.5</v>
      </c>
      <c r="H35" s="53"/>
      <c r="K35" s="59"/>
      <c r="L35" s="6"/>
      <c r="M35" s="6"/>
      <c r="AF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c r="AJK35" s="5"/>
      <c r="AJL35" s="5"/>
      <c r="AJM35" s="5"/>
      <c r="AJN35" s="5"/>
      <c r="AJO35" s="5"/>
      <c r="AJP35" s="5"/>
      <c r="AJQ35" s="5"/>
      <c r="AJR35" s="5"/>
      <c r="AJS35" s="5"/>
      <c r="AJT35" s="5"/>
      <c r="AJU35" s="5"/>
      <c r="AJV35" s="5"/>
      <c r="AJW35" s="5"/>
      <c r="AJX35" s="5"/>
      <c r="AJY35" s="5"/>
      <c r="AJZ35" s="5"/>
      <c r="AKA35" s="5"/>
      <c r="AKB35" s="5"/>
      <c r="AKC35" s="5"/>
      <c r="AKD35" s="5"/>
      <c r="AKE35" s="5"/>
      <c r="AKF35" s="5"/>
      <c r="AKG35" s="5"/>
      <c r="AKH35" s="5"/>
      <c r="AKI35" s="5"/>
      <c r="AKJ35" s="5"/>
      <c r="AKK35" s="5"/>
      <c r="AKL35" s="5"/>
      <c r="AKM35" s="5"/>
      <c r="AKN35" s="5"/>
      <c r="AKO35" s="5"/>
      <c r="AKP35" s="5"/>
      <c r="AKQ35" s="5"/>
      <c r="AKR35" s="5"/>
      <c r="AKS35" s="5"/>
      <c r="AKT35" s="5"/>
      <c r="AKU35" s="5"/>
      <c r="AKV35" s="5"/>
      <c r="AKW35" s="5"/>
      <c r="AKX35" s="5"/>
      <c r="AKY35" s="5"/>
      <c r="AKZ35" s="5"/>
      <c r="ALA35" s="5"/>
      <c r="ALB35" s="5"/>
      <c r="ALC35" s="5"/>
      <c r="ALD35" s="5"/>
      <c r="ALE35" s="5"/>
      <c r="ALF35" s="5"/>
      <c r="ALG35" s="5"/>
      <c r="ALH35" s="5"/>
      <c r="ALI35" s="5"/>
      <c r="ALJ35" s="5"/>
      <c r="ALK35" s="5"/>
      <c r="ALL35" s="5"/>
      <c r="ALM35" s="5"/>
      <c r="ALN35" s="5"/>
      <c r="ALO35" s="5"/>
      <c r="ALP35" s="5"/>
      <c r="ALQ35" s="5"/>
      <c r="ALR35" s="5"/>
      <c r="ALS35" s="5"/>
      <c r="ALT35" s="5"/>
      <c r="ALU35" s="5"/>
      <c r="ALV35" s="5"/>
      <c r="ALW35" s="5"/>
      <c r="ALX35" s="5"/>
      <c r="ALY35" s="5"/>
      <c r="ALZ35" s="5"/>
      <c r="AMA35" s="5"/>
      <c r="AMB35" s="5"/>
      <c r="AMC35" s="5"/>
      <c r="AMD35" s="5"/>
      <c r="AME35" s="5"/>
      <c r="AMF35" s="5"/>
      <c r="AMG35" s="5"/>
      <c r="AMH35" s="5"/>
      <c r="AMI35" s="5"/>
      <c r="AMJ35" s="5"/>
    </row>
    <row r="36" spans="1:1024" ht="17.100000000000001" customHeight="1">
      <c r="A36" s="47">
        <v>22</v>
      </c>
      <c r="B36" s="48">
        <v>45209</v>
      </c>
      <c r="C36" s="49"/>
      <c r="D36" s="50">
        <v>21506</v>
      </c>
      <c r="E36" s="50" t="s">
        <v>47</v>
      </c>
      <c r="F36" s="51"/>
      <c r="G36" s="52">
        <v>3.2</v>
      </c>
      <c r="H36" s="53"/>
      <c r="K36" s="59"/>
      <c r="L36" s="6"/>
      <c r="M36" s="6"/>
      <c r="AF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c r="AJK36" s="5"/>
      <c r="AJL36" s="5"/>
      <c r="AJM36" s="5"/>
      <c r="AJN36" s="5"/>
      <c r="AJO36" s="5"/>
      <c r="AJP36" s="5"/>
      <c r="AJQ36" s="5"/>
      <c r="AJR36" s="5"/>
      <c r="AJS36" s="5"/>
      <c r="AJT36" s="5"/>
      <c r="AJU36" s="5"/>
      <c r="AJV36" s="5"/>
      <c r="AJW36" s="5"/>
      <c r="AJX36" s="5"/>
      <c r="AJY36" s="5"/>
      <c r="AJZ36" s="5"/>
      <c r="AKA36" s="5"/>
      <c r="AKB36" s="5"/>
      <c r="AKC36" s="5"/>
      <c r="AKD36" s="5"/>
      <c r="AKE36" s="5"/>
      <c r="AKF36" s="5"/>
      <c r="AKG36" s="5"/>
      <c r="AKH36" s="5"/>
      <c r="AKI36" s="5"/>
      <c r="AKJ36" s="5"/>
      <c r="AKK36" s="5"/>
      <c r="AKL36" s="5"/>
      <c r="AKM36" s="5"/>
      <c r="AKN36" s="5"/>
      <c r="AKO36" s="5"/>
      <c r="AKP36" s="5"/>
      <c r="AKQ36" s="5"/>
      <c r="AKR36" s="5"/>
      <c r="AKS36" s="5"/>
      <c r="AKT36" s="5"/>
      <c r="AKU36" s="5"/>
      <c r="AKV36" s="5"/>
      <c r="AKW36" s="5"/>
      <c r="AKX36" s="5"/>
      <c r="AKY36" s="5"/>
      <c r="AKZ36" s="5"/>
      <c r="ALA36" s="5"/>
      <c r="ALB36" s="5"/>
      <c r="ALC36" s="5"/>
      <c r="ALD36" s="5"/>
      <c r="ALE36" s="5"/>
      <c r="ALF36" s="5"/>
      <c r="ALG36" s="5"/>
      <c r="ALH36" s="5"/>
      <c r="ALI36" s="5"/>
      <c r="ALJ36" s="5"/>
      <c r="ALK36" s="5"/>
      <c r="ALL36" s="5"/>
      <c r="ALM36" s="5"/>
      <c r="ALN36" s="5"/>
      <c r="ALO36" s="5"/>
      <c r="ALP36" s="5"/>
      <c r="ALQ36" s="5"/>
      <c r="ALR36" s="5"/>
      <c r="ALS36" s="5"/>
      <c r="ALT36" s="5"/>
      <c r="ALU36" s="5"/>
      <c r="ALV36" s="5"/>
      <c r="ALW36" s="5"/>
      <c r="ALX36" s="5"/>
      <c r="ALY36" s="5"/>
      <c r="ALZ36" s="5"/>
      <c r="AMA36" s="5"/>
      <c r="AMB36" s="5"/>
      <c r="AMC36" s="5"/>
      <c r="AMD36" s="5"/>
      <c r="AME36" s="5"/>
      <c r="AMF36" s="5"/>
      <c r="AMG36" s="5"/>
      <c r="AMH36" s="5"/>
      <c r="AMI36" s="5"/>
      <c r="AMJ36" s="5"/>
    </row>
    <row r="37" spans="1:1024" ht="17.100000000000001" customHeight="1">
      <c r="A37" s="47">
        <v>23</v>
      </c>
      <c r="B37" s="48">
        <v>45245</v>
      </c>
      <c r="C37" s="49">
        <v>48300</v>
      </c>
      <c r="D37" s="50"/>
      <c r="E37" s="50"/>
      <c r="F37" s="51">
        <v>0.04</v>
      </c>
      <c r="G37" s="52"/>
      <c r="H37" s="53"/>
      <c r="K37" s="59"/>
      <c r="L37" s="6"/>
      <c r="M37" s="6"/>
      <c r="AF37" s="5"/>
      <c r="IX37" s="5"/>
      <c r="IY37" s="5"/>
      <c r="IZ37" s="5"/>
      <c r="JA37" s="5"/>
      <c r="JB37" s="5"/>
      <c r="JC37" s="5"/>
      <c r="JD37" s="5"/>
      <c r="JE37" s="5"/>
      <c r="JF37" s="5"/>
      <c r="JG37" s="5"/>
      <c r="JH37" s="5"/>
      <c r="JI37" s="5"/>
      <c r="JJ37" s="5"/>
      <c r="JK37" s="5"/>
      <c r="JL37" s="5"/>
      <c r="JM37" s="5"/>
      <c r="JN37" s="5"/>
      <c r="JO37" s="5"/>
      <c r="JP37" s="5"/>
      <c r="JQ37" s="5"/>
      <c r="JR37" s="5"/>
      <c r="JS37" s="5"/>
      <c r="JT37" s="5"/>
      <c r="JU37" s="5"/>
      <c r="JV37" s="5"/>
      <c r="JW37" s="5"/>
      <c r="JX37" s="5"/>
      <c r="JY37" s="5"/>
      <c r="JZ37" s="5"/>
      <c r="KA37" s="5"/>
      <c r="KB37" s="5"/>
      <c r="KC37" s="5"/>
      <c r="KD37" s="5"/>
      <c r="KE37" s="5"/>
      <c r="KF37" s="5"/>
      <c r="KG37" s="5"/>
      <c r="KH37" s="5"/>
      <c r="KI37" s="5"/>
      <c r="KJ37" s="5"/>
      <c r="KK37" s="5"/>
      <c r="KL37" s="5"/>
      <c r="KM37" s="5"/>
      <c r="KN37" s="5"/>
      <c r="KO37" s="5"/>
      <c r="KP37" s="5"/>
      <c r="KQ37" s="5"/>
      <c r="KR37" s="5"/>
      <c r="KS37" s="5"/>
      <c r="KT37" s="5"/>
      <c r="KU37" s="5"/>
      <c r="KV37" s="5"/>
      <c r="KW37" s="5"/>
      <c r="KX37" s="5"/>
      <c r="KY37" s="5"/>
      <c r="KZ37" s="5"/>
      <c r="LA37" s="5"/>
      <c r="LB37" s="5"/>
      <c r="LC37" s="5"/>
      <c r="LD37" s="5"/>
      <c r="LE37" s="5"/>
      <c r="LF37" s="5"/>
      <c r="LG37" s="5"/>
      <c r="LH37" s="5"/>
      <c r="LI37" s="5"/>
      <c r="LJ37" s="5"/>
      <c r="LK37" s="5"/>
      <c r="LL37" s="5"/>
      <c r="LM37" s="5"/>
      <c r="LN37" s="5"/>
      <c r="LO37" s="5"/>
      <c r="LP37" s="5"/>
      <c r="LQ37" s="5"/>
      <c r="LR37" s="5"/>
      <c r="LS37" s="5"/>
      <c r="LT37" s="5"/>
      <c r="LU37" s="5"/>
      <c r="LV37" s="5"/>
      <c r="LW37" s="5"/>
      <c r="LX37" s="5"/>
      <c r="LY37" s="5"/>
      <c r="LZ37" s="5"/>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c r="SB37" s="5"/>
      <c r="SC37" s="5"/>
      <c r="SD37" s="5"/>
      <c r="SE37" s="5"/>
      <c r="SF37" s="5"/>
      <c r="SG37" s="5"/>
      <c r="SH37" s="5"/>
      <c r="SI37" s="5"/>
      <c r="SJ37" s="5"/>
      <c r="SK37" s="5"/>
      <c r="SL37" s="5"/>
      <c r="SM37" s="5"/>
      <c r="SN37" s="5"/>
      <c r="SO37" s="5"/>
      <c r="SP37" s="5"/>
      <c r="SQ37" s="5"/>
      <c r="SR37" s="5"/>
      <c r="SS37" s="5"/>
      <c r="ST37" s="5"/>
      <c r="SU37" s="5"/>
      <c r="SV37" s="5"/>
      <c r="SW37" s="5"/>
      <c r="SX37" s="5"/>
      <c r="SY37" s="5"/>
      <c r="SZ37" s="5"/>
      <c r="TA37" s="5"/>
      <c r="TB37" s="5"/>
      <c r="TC37" s="5"/>
      <c r="TD37" s="5"/>
      <c r="TE37" s="5"/>
      <c r="TF37" s="5"/>
      <c r="TG37" s="5"/>
      <c r="TH37" s="5"/>
      <c r="TI37" s="5"/>
      <c r="TJ37" s="5"/>
      <c r="TK37" s="5"/>
      <c r="TL37" s="5"/>
      <c r="TM37" s="5"/>
      <c r="TN37" s="5"/>
      <c r="TO37" s="5"/>
      <c r="TP37" s="5"/>
      <c r="TQ37" s="5"/>
      <c r="TR37" s="5"/>
      <c r="TS37" s="5"/>
      <c r="TT37" s="5"/>
      <c r="TU37" s="5"/>
      <c r="TV37" s="5"/>
      <c r="TW37" s="5"/>
      <c r="TX37" s="5"/>
      <c r="TY37" s="5"/>
      <c r="TZ37" s="5"/>
      <c r="UA37" s="5"/>
      <c r="UB37" s="5"/>
      <c r="UC37" s="5"/>
      <c r="UD37" s="5"/>
      <c r="UE37" s="5"/>
      <c r="UF37" s="5"/>
      <c r="UG37" s="5"/>
      <c r="UH37" s="5"/>
      <c r="UI37" s="5"/>
      <c r="UJ37" s="5"/>
      <c r="UK37" s="5"/>
      <c r="UL37" s="5"/>
      <c r="UM37" s="5"/>
      <c r="UN37" s="5"/>
      <c r="UO37" s="5"/>
      <c r="UP37" s="5"/>
      <c r="UQ37" s="5"/>
      <c r="UR37" s="5"/>
      <c r="US37" s="5"/>
      <c r="UT37" s="5"/>
      <c r="UU37" s="5"/>
      <c r="UV37" s="5"/>
      <c r="UW37" s="5"/>
      <c r="UX37" s="5"/>
      <c r="UY37" s="5"/>
      <c r="UZ37" s="5"/>
      <c r="VA37" s="5"/>
      <c r="VB37" s="5"/>
      <c r="VC37" s="5"/>
      <c r="VD37" s="5"/>
      <c r="VE37" s="5"/>
      <c r="VF37" s="5"/>
      <c r="VG37" s="5"/>
      <c r="VH37" s="5"/>
      <c r="VI37" s="5"/>
      <c r="VJ37" s="5"/>
      <c r="VK37" s="5"/>
      <c r="VL37" s="5"/>
      <c r="VM37" s="5"/>
      <c r="VN37" s="5"/>
      <c r="VO37" s="5"/>
      <c r="VP37" s="5"/>
      <c r="VQ37" s="5"/>
      <c r="VR37" s="5"/>
      <c r="VS37" s="5"/>
      <c r="VT37" s="5"/>
      <c r="VU37" s="5"/>
      <c r="VV37" s="5"/>
      <c r="VW37" s="5"/>
      <c r="VX37" s="5"/>
      <c r="VY37" s="5"/>
      <c r="VZ37" s="5"/>
      <c r="WA37" s="5"/>
      <c r="WB37" s="5"/>
      <c r="WC37" s="5"/>
      <c r="WD37" s="5"/>
      <c r="WE37" s="5"/>
      <c r="WF37" s="5"/>
      <c r="WG37" s="5"/>
      <c r="WH37" s="5"/>
      <c r="WI37" s="5"/>
      <c r="WJ37" s="5"/>
      <c r="WK37" s="5"/>
      <c r="WL37" s="5"/>
      <c r="WM37" s="5"/>
      <c r="WN37" s="5"/>
      <c r="WO37" s="5"/>
      <c r="WP37" s="5"/>
      <c r="WQ37" s="5"/>
      <c r="WR37" s="5"/>
      <c r="WS37" s="5"/>
      <c r="WT37" s="5"/>
      <c r="WU37" s="5"/>
      <c r="WV37" s="5"/>
      <c r="WW37" s="5"/>
      <c r="WX37" s="5"/>
      <c r="WY37" s="5"/>
      <c r="WZ37" s="5"/>
      <c r="XA37" s="5"/>
      <c r="XB37" s="5"/>
      <c r="XC37" s="5"/>
      <c r="XD37" s="5"/>
      <c r="XE37" s="5"/>
      <c r="XF37" s="5"/>
      <c r="XG37" s="5"/>
      <c r="XH37" s="5"/>
      <c r="XI37" s="5"/>
      <c r="XJ37" s="5"/>
      <c r="XK37" s="5"/>
      <c r="XL37" s="5"/>
      <c r="XM37" s="5"/>
      <c r="XN37" s="5"/>
      <c r="XO37" s="5"/>
      <c r="XP37" s="5"/>
      <c r="XQ37" s="5"/>
      <c r="XR37" s="5"/>
      <c r="XS37" s="5"/>
      <c r="XT37" s="5"/>
      <c r="XU37" s="5"/>
      <c r="XV37" s="5"/>
      <c r="XW37" s="5"/>
      <c r="XX37" s="5"/>
      <c r="XY37" s="5"/>
      <c r="XZ37" s="5"/>
      <c r="YA37" s="5"/>
      <c r="YB37" s="5"/>
      <c r="YC37" s="5"/>
      <c r="YD37" s="5"/>
      <c r="YE37" s="5"/>
      <c r="YF37" s="5"/>
      <c r="YG37" s="5"/>
      <c r="YH37" s="5"/>
      <c r="YI37" s="5"/>
      <c r="YJ37" s="5"/>
      <c r="YK37" s="5"/>
      <c r="YL37" s="5"/>
      <c r="YM37" s="5"/>
      <c r="YN37" s="5"/>
      <c r="YO37" s="5"/>
      <c r="YP37" s="5"/>
      <c r="YQ37" s="5"/>
      <c r="YR37" s="5"/>
      <c r="YS37" s="5"/>
      <c r="YT37" s="5"/>
      <c r="YU37" s="5"/>
      <c r="YV37" s="5"/>
      <c r="YW37" s="5"/>
      <c r="YX37" s="5"/>
      <c r="YY37" s="5"/>
      <c r="YZ37" s="5"/>
      <c r="ZA37" s="5"/>
      <c r="ZB37" s="5"/>
      <c r="ZC37" s="5"/>
      <c r="ZD37" s="5"/>
      <c r="ZE37" s="5"/>
      <c r="ZF37" s="5"/>
      <c r="ZG37" s="5"/>
      <c r="ZH37" s="5"/>
      <c r="ZI37" s="5"/>
      <c r="ZJ37" s="5"/>
      <c r="ZK37" s="5"/>
      <c r="ZL37" s="5"/>
      <c r="ZM37" s="5"/>
      <c r="ZN37" s="5"/>
      <c r="ZO37" s="5"/>
      <c r="ZP37" s="5"/>
      <c r="ZQ37" s="5"/>
      <c r="ZR37" s="5"/>
      <c r="ZS37" s="5"/>
      <c r="ZT37" s="5"/>
      <c r="ZU37" s="5"/>
      <c r="ZV37" s="5"/>
      <c r="ZW37" s="5"/>
      <c r="ZX37" s="5"/>
      <c r="ZY37" s="5"/>
      <c r="ZZ37" s="5"/>
      <c r="AAA37" s="5"/>
      <c r="AAB37" s="5"/>
      <c r="AAC37" s="5"/>
      <c r="AAD37" s="5"/>
      <c r="AAE37" s="5"/>
      <c r="AAF37" s="5"/>
      <c r="AAG37" s="5"/>
      <c r="AAH37" s="5"/>
      <c r="AAI37" s="5"/>
      <c r="AAJ37" s="5"/>
      <c r="AAK37" s="5"/>
      <c r="AAL37" s="5"/>
      <c r="AAM37" s="5"/>
      <c r="AAN37" s="5"/>
      <c r="AAO37" s="5"/>
      <c r="AAP37" s="5"/>
      <c r="AAQ37" s="5"/>
      <c r="AAR37" s="5"/>
      <c r="AAS37" s="5"/>
      <c r="AAT37" s="5"/>
      <c r="AAU37" s="5"/>
      <c r="AAV37" s="5"/>
      <c r="AAW37" s="5"/>
      <c r="AAX37" s="5"/>
      <c r="AAY37" s="5"/>
      <c r="AAZ37" s="5"/>
      <c r="ABA37" s="5"/>
      <c r="ABB37" s="5"/>
      <c r="ABC37" s="5"/>
      <c r="ABD37" s="5"/>
      <c r="ABE37" s="5"/>
      <c r="ABF37" s="5"/>
      <c r="ABG37" s="5"/>
      <c r="ABH37" s="5"/>
      <c r="ABI37" s="5"/>
      <c r="ABJ37" s="5"/>
      <c r="ABK37" s="5"/>
      <c r="ABL37" s="5"/>
      <c r="ABM37" s="5"/>
      <c r="ABN37" s="5"/>
      <c r="ABO37" s="5"/>
      <c r="ABP37" s="5"/>
      <c r="ABQ37" s="5"/>
      <c r="ABR37" s="5"/>
      <c r="ABS37" s="5"/>
      <c r="ABT37" s="5"/>
      <c r="ABU37" s="5"/>
      <c r="ABV37" s="5"/>
      <c r="ABW37" s="5"/>
      <c r="ABX37" s="5"/>
      <c r="ABY37" s="5"/>
      <c r="ABZ37" s="5"/>
      <c r="ACA37" s="5"/>
      <c r="ACB37" s="5"/>
      <c r="ACC37" s="5"/>
      <c r="ACD37" s="5"/>
      <c r="ACE37" s="5"/>
      <c r="ACF37" s="5"/>
      <c r="ACG37" s="5"/>
      <c r="ACH37" s="5"/>
      <c r="ACI37" s="5"/>
      <c r="ACJ37" s="5"/>
      <c r="ACK37" s="5"/>
      <c r="ACL37" s="5"/>
      <c r="ACM37" s="5"/>
      <c r="ACN37" s="5"/>
      <c r="ACO37" s="5"/>
      <c r="ACP37" s="5"/>
      <c r="ACQ37" s="5"/>
      <c r="ACR37" s="5"/>
      <c r="ACS37" s="5"/>
      <c r="ACT37" s="5"/>
      <c r="ACU37" s="5"/>
      <c r="ACV37" s="5"/>
      <c r="ACW37" s="5"/>
      <c r="ACX37" s="5"/>
      <c r="ACY37" s="5"/>
      <c r="ACZ37" s="5"/>
      <c r="ADA37" s="5"/>
      <c r="ADB37" s="5"/>
      <c r="ADC37" s="5"/>
      <c r="ADD37" s="5"/>
      <c r="ADE37" s="5"/>
      <c r="ADF37" s="5"/>
      <c r="ADG37" s="5"/>
      <c r="ADH37" s="5"/>
      <c r="ADI37" s="5"/>
      <c r="ADJ37" s="5"/>
      <c r="ADK37" s="5"/>
      <c r="ADL37" s="5"/>
      <c r="ADM37" s="5"/>
      <c r="ADN37" s="5"/>
      <c r="ADO37" s="5"/>
      <c r="ADP37" s="5"/>
      <c r="ADQ37" s="5"/>
      <c r="ADR37" s="5"/>
      <c r="ADS37" s="5"/>
      <c r="ADT37" s="5"/>
      <c r="ADU37" s="5"/>
      <c r="ADV37" s="5"/>
      <c r="ADW37" s="5"/>
      <c r="ADX37" s="5"/>
      <c r="ADY37" s="5"/>
      <c r="ADZ37" s="5"/>
      <c r="AEA37" s="5"/>
      <c r="AEB37" s="5"/>
      <c r="AEC37" s="5"/>
      <c r="AED37" s="5"/>
      <c r="AEE37" s="5"/>
      <c r="AEF37" s="5"/>
      <c r="AEG37" s="5"/>
      <c r="AEH37" s="5"/>
      <c r="AEI37" s="5"/>
      <c r="AEJ37" s="5"/>
      <c r="AEK37" s="5"/>
      <c r="AEL37" s="5"/>
      <c r="AEM37" s="5"/>
      <c r="AEN37" s="5"/>
      <c r="AEO37" s="5"/>
      <c r="AEP37" s="5"/>
      <c r="AEQ37" s="5"/>
      <c r="AER37" s="5"/>
      <c r="AES37" s="5"/>
      <c r="AET37" s="5"/>
      <c r="AEU37" s="5"/>
      <c r="AEV37" s="5"/>
      <c r="AEW37" s="5"/>
      <c r="AEX37" s="5"/>
      <c r="AEY37" s="5"/>
      <c r="AEZ37" s="5"/>
      <c r="AFA37" s="5"/>
      <c r="AFB37" s="5"/>
      <c r="AFC37" s="5"/>
      <c r="AFD37" s="5"/>
      <c r="AFE37" s="5"/>
      <c r="AFF37" s="5"/>
      <c r="AFG37" s="5"/>
      <c r="AFH37" s="5"/>
      <c r="AFI37" s="5"/>
      <c r="AFJ37" s="5"/>
      <c r="AFK37" s="5"/>
      <c r="AFL37" s="5"/>
      <c r="AFM37" s="5"/>
      <c r="AFN37" s="5"/>
      <c r="AFO37" s="5"/>
      <c r="AFP37" s="5"/>
      <c r="AFQ37" s="5"/>
      <c r="AFR37" s="5"/>
      <c r="AFS37" s="5"/>
      <c r="AFT37" s="5"/>
      <c r="AFU37" s="5"/>
      <c r="AFV37" s="5"/>
      <c r="AFW37" s="5"/>
      <c r="AFX37" s="5"/>
      <c r="AFY37" s="5"/>
      <c r="AFZ37" s="5"/>
      <c r="AGA37" s="5"/>
      <c r="AGB37" s="5"/>
      <c r="AGC37" s="5"/>
      <c r="AGD37" s="5"/>
      <c r="AGE37" s="5"/>
      <c r="AGF37" s="5"/>
      <c r="AGG37" s="5"/>
      <c r="AGH37" s="5"/>
      <c r="AGI37" s="5"/>
      <c r="AGJ37" s="5"/>
      <c r="AGK37" s="5"/>
      <c r="AGL37" s="5"/>
      <c r="AGM37" s="5"/>
      <c r="AGN37" s="5"/>
      <c r="AGO37" s="5"/>
      <c r="AGP37" s="5"/>
      <c r="AGQ37" s="5"/>
      <c r="AGR37" s="5"/>
      <c r="AGS37" s="5"/>
      <c r="AGT37" s="5"/>
      <c r="AGU37" s="5"/>
      <c r="AGV37" s="5"/>
      <c r="AGW37" s="5"/>
      <c r="AGX37" s="5"/>
      <c r="AGY37" s="5"/>
      <c r="AGZ37" s="5"/>
      <c r="AHA37" s="5"/>
      <c r="AHB37" s="5"/>
      <c r="AHC37" s="5"/>
      <c r="AHD37" s="5"/>
      <c r="AHE37" s="5"/>
      <c r="AHF37" s="5"/>
      <c r="AHG37" s="5"/>
      <c r="AHH37" s="5"/>
      <c r="AHI37" s="5"/>
      <c r="AHJ37" s="5"/>
      <c r="AHK37" s="5"/>
      <c r="AHL37" s="5"/>
      <c r="AHM37" s="5"/>
      <c r="AHN37" s="5"/>
      <c r="AHO37" s="5"/>
      <c r="AHP37" s="5"/>
      <c r="AHQ37" s="5"/>
      <c r="AHR37" s="5"/>
      <c r="AHS37" s="5"/>
      <c r="AHT37" s="5"/>
      <c r="AHU37" s="5"/>
      <c r="AHV37" s="5"/>
      <c r="AHW37" s="5"/>
      <c r="AHX37" s="5"/>
      <c r="AHY37" s="5"/>
      <c r="AHZ37" s="5"/>
      <c r="AIA37" s="5"/>
      <c r="AIB37" s="5"/>
      <c r="AIC37" s="5"/>
      <c r="AID37" s="5"/>
      <c r="AIE37" s="5"/>
      <c r="AIF37" s="5"/>
      <c r="AIG37" s="5"/>
      <c r="AIH37" s="5"/>
      <c r="AII37" s="5"/>
      <c r="AIJ37" s="5"/>
      <c r="AIK37" s="5"/>
      <c r="AIL37" s="5"/>
      <c r="AIM37" s="5"/>
      <c r="AIN37" s="5"/>
      <c r="AIO37" s="5"/>
      <c r="AIP37" s="5"/>
      <c r="AIQ37" s="5"/>
      <c r="AIR37" s="5"/>
      <c r="AIS37" s="5"/>
      <c r="AIT37" s="5"/>
      <c r="AIU37" s="5"/>
      <c r="AIV37" s="5"/>
      <c r="AIW37" s="5"/>
      <c r="AIX37" s="5"/>
      <c r="AIY37" s="5"/>
      <c r="AIZ37" s="5"/>
      <c r="AJA37" s="5"/>
      <c r="AJB37" s="5"/>
      <c r="AJC37" s="5"/>
      <c r="AJD37" s="5"/>
      <c r="AJE37" s="5"/>
      <c r="AJF37" s="5"/>
      <c r="AJG37" s="5"/>
      <c r="AJH37" s="5"/>
      <c r="AJI37" s="5"/>
      <c r="AJJ37" s="5"/>
      <c r="AJK37" s="5"/>
      <c r="AJL37" s="5"/>
      <c r="AJM37" s="5"/>
      <c r="AJN37" s="5"/>
      <c r="AJO37" s="5"/>
      <c r="AJP37" s="5"/>
      <c r="AJQ37" s="5"/>
      <c r="AJR37" s="5"/>
      <c r="AJS37" s="5"/>
      <c r="AJT37" s="5"/>
      <c r="AJU37" s="5"/>
      <c r="AJV37" s="5"/>
      <c r="AJW37" s="5"/>
      <c r="AJX37" s="5"/>
      <c r="AJY37" s="5"/>
      <c r="AJZ37" s="5"/>
      <c r="AKA37" s="5"/>
      <c r="AKB37" s="5"/>
      <c r="AKC37" s="5"/>
      <c r="AKD37" s="5"/>
      <c r="AKE37" s="5"/>
      <c r="AKF37" s="5"/>
      <c r="AKG37" s="5"/>
      <c r="AKH37" s="5"/>
      <c r="AKI37" s="5"/>
      <c r="AKJ37" s="5"/>
      <c r="AKK37" s="5"/>
      <c r="AKL37" s="5"/>
      <c r="AKM37" s="5"/>
      <c r="AKN37" s="5"/>
      <c r="AKO37" s="5"/>
      <c r="AKP37" s="5"/>
      <c r="AKQ37" s="5"/>
      <c r="AKR37" s="5"/>
      <c r="AKS37" s="5"/>
      <c r="AKT37" s="5"/>
      <c r="AKU37" s="5"/>
      <c r="AKV37" s="5"/>
      <c r="AKW37" s="5"/>
      <c r="AKX37" s="5"/>
      <c r="AKY37" s="5"/>
      <c r="AKZ37" s="5"/>
      <c r="ALA37" s="5"/>
      <c r="ALB37" s="5"/>
      <c r="ALC37" s="5"/>
      <c r="ALD37" s="5"/>
      <c r="ALE37" s="5"/>
      <c r="ALF37" s="5"/>
      <c r="ALG37" s="5"/>
      <c r="ALH37" s="5"/>
      <c r="ALI37" s="5"/>
      <c r="ALJ37" s="5"/>
      <c r="ALK37" s="5"/>
      <c r="ALL37" s="5"/>
      <c r="ALM37" s="5"/>
      <c r="ALN37" s="5"/>
      <c r="ALO37" s="5"/>
      <c r="ALP37" s="5"/>
      <c r="ALQ37" s="5"/>
      <c r="ALR37" s="5"/>
      <c r="ALS37" s="5"/>
      <c r="ALT37" s="5"/>
      <c r="ALU37" s="5"/>
      <c r="ALV37" s="5"/>
      <c r="ALW37" s="5"/>
      <c r="ALX37" s="5"/>
      <c r="ALY37" s="5"/>
      <c r="ALZ37" s="5"/>
      <c r="AMA37" s="5"/>
      <c r="AMB37" s="5"/>
      <c r="AMC37" s="5"/>
      <c r="AMD37" s="5"/>
      <c r="AME37" s="5"/>
      <c r="AMF37" s="5"/>
      <c r="AMG37" s="5"/>
      <c r="AMH37" s="5"/>
      <c r="AMI37" s="5"/>
      <c r="AMJ37" s="5"/>
    </row>
    <row r="38" spans="1:1024" ht="17.100000000000001" customHeight="1">
      <c r="A38" s="47">
        <v>24</v>
      </c>
      <c r="B38" s="48">
        <v>45280</v>
      </c>
      <c r="C38" s="49"/>
      <c r="D38" s="50">
        <v>10000</v>
      </c>
      <c r="E38" s="50"/>
      <c r="F38" s="51"/>
      <c r="G38" s="52">
        <v>1.6</v>
      </c>
      <c r="H38" s="53"/>
      <c r="K38" s="59"/>
      <c r="L38" s="6"/>
      <c r="M38" s="6"/>
      <c r="AF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c r="AMF38" s="5"/>
      <c r="AMG38" s="5"/>
      <c r="AMH38" s="5"/>
      <c r="AMI38" s="5"/>
      <c r="AMJ38" s="5"/>
    </row>
    <row r="39" spans="1:1024" ht="17.100000000000001" customHeight="1">
      <c r="A39" s="47">
        <v>25</v>
      </c>
      <c r="B39" s="48"/>
      <c r="C39" s="49"/>
      <c r="D39" s="50"/>
      <c r="E39" s="50"/>
      <c r="F39" s="51"/>
      <c r="G39" s="52"/>
      <c r="H39" s="60"/>
      <c r="K39" s="59"/>
      <c r="L39" s="6"/>
      <c r="M39" s="6"/>
      <c r="AF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c r="AMF39" s="5"/>
      <c r="AMG39" s="5"/>
      <c r="AMH39" s="5"/>
      <c r="AMI39" s="5"/>
      <c r="AMJ39" s="5"/>
    </row>
    <row r="40" spans="1:1024" ht="17.100000000000001" customHeight="1">
      <c r="A40" s="47">
        <v>26</v>
      </c>
      <c r="B40" s="48"/>
      <c r="C40" s="49"/>
      <c r="D40" s="50"/>
      <c r="E40" s="50"/>
      <c r="F40" s="51"/>
      <c r="G40" s="52"/>
      <c r="H40" s="7"/>
      <c r="I40" s="7"/>
      <c r="J40" s="59"/>
      <c r="K40" s="8"/>
      <c r="L40" s="8"/>
      <c r="M40" s="7"/>
      <c r="N40" s="7"/>
      <c r="O40" s="7"/>
      <c r="P40" s="7"/>
      <c r="Q40" s="7"/>
      <c r="AF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c r="AMH40" s="5"/>
      <c r="AMI40" s="5"/>
      <c r="AMJ40" s="5"/>
    </row>
    <row r="41" spans="1:1024" ht="17.100000000000001" customHeight="1">
      <c r="A41" s="47">
        <v>27</v>
      </c>
      <c r="B41" s="48"/>
      <c r="C41" s="49"/>
      <c r="D41" s="50"/>
      <c r="E41" s="50"/>
      <c r="F41" s="51"/>
      <c r="G41" s="52"/>
      <c r="I41" s="7"/>
      <c r="J41" s="59"/>
      <c r="K41" s="8"/>
      <c r="L41" s="8"/>
      <c r="M41" s="7"/>
      <c r="N41" s="7"/>
      <c r="O41" s="7"/>
      <c r="P41" s="7"/>
      <c r="Q41" s="7"/>
      <c r="AF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c r="AMJ41" s="5"/>
    </row>
    <row r="42" spans="1:1024" ht="17.100000000000001" customHeight="1">
      <c r="A42" s="47">
        <v>28</v>
      </c>
      <c r="B42" s="48"/>
      <c r="C42" s="49"/>
      <c r="D42" s="50"/>
      <c r="E42" s="50"/>
      <c r="F42" s="51"/>
      <c r="G42" s="52"/>
      <c r="I42" s="7"/>
      <c r="J42" s="59"/>
      <c r="K42" s="8"/>
      <c r="L42" s="8"/>
      <c r="M42" s="7"/>
      <c r="N42" s="7"/>
      <c r="O42" s="7"/>
      <c r="P42" s="7"/>
      <c r="Q42" s="7"/>
      <c r="AF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c r="AMH42" s="5"/>
      <c r="AMI42" s="5"/>
      <c r="AMJ42" s="5"/>
    </row>
    <row r="43" spans="1:1024" ht="17.100000000000001" customHeight="1">
      <c r="A43" s="47">
        <v>29</v>
      </c>
      <c r="B43" s="48"/>
      <c r="C43" s="49"/>
      <c r="D43" s="50"/>
      <c r="E43" s="50"/>
      <c r="F43" s="51"/>
      <c r="G43" s="52"/>
      <c r="I43" s="7"/>
      <c r="J43" s="59"/>
      <c r="K43" s="8"/>
      <c r="L43" s="8"/>
      <c r="M43" s="7"/>
      <c r="N43" s="7"/>
      <c r="O43" s="7"/>
      <c r="P43" s="7"/>
      <c r="Q43" s="7"/>
      <c r="AF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c r="AJK43" s="5"/>
      <c r="AJL43" s="5"/>
      <c r="AJM43" s="5"/>
      <c r="AJN43" s="5"/>
      <c r="AJO43" s="5"/>
      <c r="AJP43" s="5"/>
      <c r="AJQ43" s="5"/>
      <c r="AJR43" s="5"/>
      <c r="AJS43" s="5"/>
      <c r="AJT43" s="5"/>
      <c r="AJU43" s="5"/>
      <c r="AJV43" s="5"/>
      <c r="AJW43" s="5"/>
      <c r="AJX43" s="5"/>
      <c r="AJY43" s="5"/>
      <c r="AJZ43" s="5"/>
      <c r="AKA43" s="5"/>
      <c r="AKB43" s="5"/>
      <c r="AKC43" s="5"/>
      <c r="AKD43" s="5"/>
      <c r="AKE43" s="5"/>
      <c r="AKF43" s="5"/>
      <c r="AKG43" s="5"/>
      <c r="AKH43" s="5"/>
      <c r="AKI43" s="5"/>
      <c r="AKJ43" s="5"/>
      <c r="AKK43" s="5"/>
      <c r="AKL43" s="5"/>
      <c r="AKM43" s="5"/>
      <c r="AKN43" s="5"/>
      <c r="AKO43" s="5"/>
      <c r="AKP43" s="5"/>
      <c r="AKQ43" s="5"/>
      <c r="AKR43" s="5"/>
      <c r="AKS43" s="5"/>
      <c r="AKT43" s="5"/>
      <c r="AKU43" s="5"/>
      <c r="AKV43" s="5"/>
      <c r="AKW43" s="5"/>
      <c r="AKX43" s="5"/>
      <c r="AKY43" s="5"/>
      <c r="AKZ43" s="5"/>
      <c r="ALA43" s="5"/>
      <c r="ALB43" s="5"/>
      <c r="ALC43" s="5"/>
      <c r="ALD43" s="5"/>
      <c r="ALE43" s="5"/>
      <c r="ALF43" s="5"/>
      <c r="ALG43" s="5"/>
      <c r="ALH43" s="5"/>
      <c r="ALI43" s="5"/>
      <c r="ALJ43" s="5"/>
      <c r="ALK43" s="5"/>
      <c r="ALL43" s="5"/>
      <c r="ALM43" s="5"/>
      <c r="ALN43" s="5"/>
      <c r="ALO43" s="5"/>
      <c r="ALP43" s="5"/>
      <c r="ALQ43" s="5"/>
      <c r="ALR43" s="5"/>
      <c r="ALS43" s="5"/>
      <c r="ALT43" s="5"/>
      <c r="ALU43" s="5"/>
      <c r="ALV43" s="5"/>
      <c r="ALW43" s="5"/>
      <c r="ALX43" s="5"/>
      <c r="ALY43" s="5"/>
      <c r="ALZ43" s="5"/>
      <c r="AMA43" s="5"/>
      <c r="AMB43" s="5"/>
      <c r="AMC43" s="5"/>
      <c r="AMD43" s="5"/>
      <c r="AME43" s="5"/>
      <c r="AMF43" s="5"/>
      <c r="AMG43" s="5"/>
      <c r="AMH43" s="5"/>
      <c r="AMI43" s="5"/>
      <c r="AMJ43" s="5"/>
    </row>
    <row r="44" spans="1:1024" ht="17.100000000000001" customHeight="1">
      <c r="A44" s="47">
        <v>30</v>
      </c>
      <c r="B44" s="48"/>
      <c r="C44" s="49"/>
      <c r="D44" s="50"/>
      <c r="E44" s="50"/>
      <c r="F44" s="51"/>
      <c r="G44" s="52"/>
      <c r="I44" s="7"/>
      <c r="J44" s="59"/>
      <c r="K44" s="8"/>
      <c r="L44" s="8"/>
      <c r="M44" s="7"/>
      <c r="N44" s="7"/>
      <c r="O44" s="7"/>
      <c r="P44" s="7"/>
      <c r="Q44" s="7"/>
      <c r="AF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c r="AMF44" s="5"/>
      <c r="AMG44" s="5"/>
      <c r="AMH44" s="5"/>
      <c r="AMI44" s="5"/>
      <c r="AMJ44" s="5"/>
    </row>
    <row r="45" spans="1:1024" ht="15" customHeight="1">
      <c r="A45" s="7"/>
      <c r="B45" s="61"/>
      <c r="C45" s="62"/>
      <c r="D45" s="60"/>
      <c r="E45" s="60"/>
      <c r="F45" s="60"/>
      <c r="I45" s="7"/>
      <c r="J45" s="59"/>
      <c r="K45" s="8"/>
      <c r="L45" s="8"/>
      <c r="M45" s="7"/>
      <c r="N45" s="7"/>
      <c r="O45" s="7"/>
      <c r="P45" s="7"/>
      <c r="Q45" s="7"/>
      <c r="AF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c r="AJK45" s="5"/>
      <c r="AJL45" s="5"/>
      <c r="AJM45" s="5"/>
      <c r="AJN45" s="5"/>
      <c r="AJO45" s="5"/>
      <c r="AJP45" s="5"/>
      <c r="AJQ45" s="5"/>
      <c r="AJR45" s="5"/>
      <c r="AJS45" s="5"/>
      <c r="AJT45" s="5"/>
      <c r="AJU45" s="5"/>
      <c r="AJV45" s="5"/>
      <c r="AJW45" s="5"/>
      <c r="AJX45" s="5"/>
      <c r="AJY45" s="5"/>
      <c r="AJZ45" s="5"/>
      <c r="AKA45" s="5"/>
      <c r="AKB45" s="5"/>
      <c r="AKC45" s="5"/>
      <c r="AKD45" s="5"/>
      <c r="AKE45" s="5"/>
      <c r="AKF45" s="5"/>
      <c r="AKG45" s="5"/>
      <c r="AKH45" s="5"/>
      <c r="AKI45" s="5"/>
      <c r="AKJ45" s="5"/>
      <c r="AKK45" s="5"/>
      <c r="AKL45" s="5"/>
      <c r="AKM45" s="5"/>
      <c r="AKN45" s="5"/>
      <c r="AKO45" s="5"/>
      <c r="AKP45" s="5"/>
      <c r="AKQ45" s="5"/>
      <c r="AKR45" s="5"/>
      <c r="AKS45" s="5"/>
      <c r="AKT45" s="5"/>
      <c r="AKU45" s="5"/>
      <c r="AKV45" s="5"/>
      <c r="AKW45" s="5"/>
      <c r="AKX45" s="5"/>
      <c r="AKY45" s="5"/>
      <c r="AKZ45" s="5"/>
      <c r="ALA45" s="5"/>
      <c r="ALB45" s="5"/>
      <c r="ALC45" s="5"/>
      <c r="ALD45" s="5"/>
      <c r="ALE45" s="5"/>
      <c r="ALF45" s="5"/>
      <c r="ALG45" s="5"/>
      <c r="ALH45" s="5"/>
      <c r="ALI45" s="5"/>
      <c r="ALJ45" s="5"/>
      <c r="ALK45" s="5"/>
      <c r="ALL45" s="5"/>
      <c r="ALM45" s="5"/>
      <c r="ALN45" s="5"/>
      <c r="ALO45" s="5"/>
      <c r="ALP45" s="5"/>
      <c r="ALQ45" s="5"/>
      <c r="ALR45" s="5"/>
      <c r="ALS45" s="5"/>
      <c r="ALT45" s="5"/>
      <c r="ALU45" s="5"/>
      <c r="ALV45" s="5"/>
      <c r="ALW45" s="5"/>
      <c r="ALX45" s="5"/>
      <c r="ALY45" s="5"/>
      <c r="ALZ45" s="5"/>
      <c r="AMA45" s="5"/>
      <c r="AMB45" s="5"/>
      <c r="AMC45" s="5"/>
      <c r="AMD45" s="5"/>
      <c r="AME45" s="5"/>
      <c r="AMF45" s="5"/>
      <c r="AMG45" s="5"/>
      <c r="AMH45" s="5"/>
      <c r="AMI45" s="5"/>
      <c r="AMJ45" s="5"/>
    </row>
    <row r="46" spans="1:1024" ht="15" customHeight="1">
      <c r="A46" s="7"/>
      <c r="B46" s="61"/>
      <c r="C46" s="62"/>
      <c r="D46" s="60"/>
      <c r="E46" s="60"/>
      <c r="F46" s="60"/>
      <c r="I46" s="63"/>
      <c r="J46" s="59"/>
      <c r="K46" s="8"/>
      <c r="L46" s="8"/>
      <c r="M46" s="7"/>
      <c r="N46" s="7"/>
      <c r="O46" s="7"/>
      <c r="P46" s="7"/>
      <c r="Q46" s="7"/>
      <c r="AF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c r="AMH46" s="5"/>
      <c r="AMI46" s="5"/>
      <c r="AMJ46" s="5"/>
    </row>
    <row r="47" spans="1:1024" ht="15" customHeight="1">
      <c r="A47" s="7"/>
      <c r="B47" s="61"/>
      <c r="C47" s="62"/>
      <c r="D47" s="60"/>
      <c r="E47" s="60"/>
      <c r="F47" s="60"/>
      <c r="I47" s="63"/>
      <c r="J47" s="59"/>
      <c r="K47" s="8"/>
      <c r="L47" s="8"/>
      <c r="M47" s="7"/>
      <c r="N47" s="7"/>
      <c r="O47" s="7"/>
      <c r="P47" s="7"/>
      <c r="Q47" s="7"/>
      <c r="AF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row>
    <row r="48" spans="1:1024" ht="15" customHeight="1">
      <c r="A48" s="7"/>
      <c r="B48" s="61"/>
      <c r="C48" s="62"/>
      <c r="D48" s="60"/>
      <c r="E48" s="60"/>
      <c r="F48" s="60"/>
      <c r="I48" s="7"/>
      <c r="J48" s="59"/>
      <c r="K48" s="8"/>
      <c r="L48" s="8"/>
      <c r="M48" s="7"/>
      <c r="N48" s="7"/>
      <c r="O48" s="7"/>
      <c r="P48" s="7"/>
      <c r="Q48" s="7"/>
      <c r="AF48" s="5"/>
      <c r="IX48" s="5"/>
      <c r="IY48" s="5"/>
      <c r="IZ48" s="5"/>
      <c r="JA48" s="5"/>
      <c r="JB48" s="5"/>
      <c r="JC48" s="5"/>
      <c r="JD48" s="5"/>
      <c r="JE48" s="5"/>
      <c r="JF48" s="5"/>
      <c r="JG48" s="5"/>
      <c r="JH48" s="5"/>
      <c r="JI48" s="5"/>
      <c r="JJ48" s="5"/>
      <c r="JK48" s="5"/>
      <c r="JL48" s="5"/>
      <c r="JM48" s="5"/>
      <c r="JN48" s="5"/>
      <c r="JO48" s="5"/>
      <c r="JP48" s="5"/>
      <c r="JQ48" s="5"/>
      <c r="JR48" s="5"/>
      <c r="JS48" s="5"/>
      <c r="JT48" s="5"/>
      <c r="JU48" s="5"/>
      <c r="JV48" s="5"/>
      <c r="JW48" s="5"/>
      <c r="JX48" s="5"/>
      <c r="JY48" s="5"/>
      <c r="JZ48" s="5"/>
      <c r="KA48" s="5"/>
      <c r="KB48" s="5"/>
      <c r="KC48" s="5"/>
      <c r="KD48" s="5"/>
      <c r="KE48" s="5"/>
      <c r="KF48" s="5"/>
      <c r="KG48" s="5"/>
      <c r="KH48" s="5"/>
      <c r="KI48" s="5"/>
      <c r="KJ48" s="5"/>
      <c r="KK48" s="5"/>
      <c r="KL48" s="5"/>
      <c r="KM48" s="5"/>
      <c r="KN48" s="5"/>
      <c r="KO48" s="5"/>
      <c r="KP48" s="5"/>
      <c r="KQ48" s="5"/>
      <c r="KR48" s="5"/>
      <c r="KS48" s="5"/>
      <c r="KT48" s="5"/>
      <c r="KU48" s="5"/>
      <c r="KV48" s="5"/>
      <c r="KW48" s="5"/>
      <c r="KX48" s="5"/>
      <c r="KY48" s="5"/>
      <c r="KZ48" s="5"/>
      <c r="LA48" s="5"/>
      <c r="LB48" s="5"/>
      <c r="LC48" s="5"/>
      <c r="LD48" s="5"/>
      <c r="LE48" s="5"/>
      <c r="LF48" s="5"/>
      <c r="LG48" s="5"/>
      <c r="LH48" s="5"/>
      <c r="LI48" s="5"/>
      <c r="LJ48" s="5"/>
      <c r="LK48" s="5"/>
      <c r="LL48" s="5"/>
      <c r="LM48" s="5"/>
      <c r="LN48" s="5"/>
      <c r="LO48" s="5"/>
      <c r="LP48" s="5"/>
      <c r="LQ48" s="5"/>
      <c r="LR48" s="5"/>
      <c r="LS48" s="5"/>
      <c r="LT48" s="5"/>
      <c r="LU48" s="5"/>
      <c r="LV48" s="5"/>
      <c r="LW48" s="5"/>
      <c r="LX48" s="5"/>
      <c r="LY48" s="5"/>
      <c r="LZ48" s="5"/>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5"/>
      <c r="NI48" s="5"/>
      <c r="NJ48" s="5"/>
      <c r="NK48" s="5"/>
      <c r="NL48" s="5"/>
      <c r="NM48" s="5"/>
      <c r="NN48" s="5"/>
      <c r="NO48" s="5"/>
      <c r="NP48" s="5"/>
      <c r="NQ48" s="5"/>
      <c r="NR48" s="5"/>
      <c r="NS48" s="5"/>
      <c r="NT48" s="5"/>
      <c r="NU48" s="5"/>
      <c r="NV48" s="5"/>
      <c r="NW48" s="5"/>
      <c r="NX48" s="5"/>
      <c r="NY48" s="5"/>
      <c r="NZ48" s="5"/>
      <c r="OA48" s="5"/>
      <c r="OB48" s="5"/>
      <c r="OC48" s="5"/>
      <c r="OD48" s="5"/>
      <c r="OE48" s="5"/>
      <c r="OF48" s="5"/>
      <c r="OG48" s="5"/>
      <c r="OH48" s="5"/>
      <c r="OI48" s="5"/>
      <c r="OJ48" s="5"/>
      <c r="OK48" s="5"/>
      <c r="OL48" s="5"/>
      <c r="OM48" s="5"/>
      <c r="ON48" s="5"/>
      <c r="OO48" s="5"/>
      <c r="OP48" s="5"/>
      <c r="OQ48" s="5"/>
      <c r="OR48" s="5"/>
      <c r="OS48" s="5"/>
      <c r="OT48" s="5"/>
      <c r="OU48" s="5"/>
      <c r="OV48" s="5"/>
      <c r="OW48" s="5"/>
      <c r="OX48" s="5"/>
      <c r="OY48" s="5"/>
      <c r="OZ48" s="5"/>
      <c r="PA48" s="5"/>
      <c r="PB48" s="5"/>
      <c r="PC48" s="5"/>
      <c r="PD48" s="5"/>
      <c r="PE48" s="5"/>
      <c r="PF48" s="5"/>
      <c r="PG48" s="5"/>
      <c r="PH48" s="5"/>
      <c r="PI48" s="5"/>
      <c r="PJ48" s="5"/>
      <c r="PK48" s="5"/>
      <c r="PL48" s="5"/>
      <c r="PM48" s="5"/>
      <c r="PN48" s="5"/>
      <c r="PO48" s="5"/>
      <c r="PP48" s="5"/>
      <c r="PQ48" s="5"/>
      <c r="PR48" s="5"/>
      <c r="PS48" s="5"/>
      <c r="PT48" s="5"/>
      <c r="PU48" s="5"/>
      <c r="PV48" s="5"/>
      <c r="PW48" s="5"/>
      <c r="PX48" s="5"/>
      <c r="PY48" s="5"/>
      <c r="PZ48" s="5"/>
      <c r="QA48" s="5"/>
      <c r="QB48" s="5"/>
      <c r="QC48" s="5"/>
      <c r="QD48" s="5"/>
      <c r="QE48" s="5"/>
      <c r="QF48" s="5"/>
      <c r="QG48" s="5"/>
      <c r="QH48" s="5"/>
      <c r="QI48" s="5"/>
      <c r="QJ48" s="5"/>
      <c r="QK48" s="5"/>
      <c r="QL48" s="5"/>
      <c r="QM48" s="5"/>
      <c r="QN48" s="5"/>
      <c r="QO48" s="5"/>
      <c r="QP48" s="5"/>
      <c r="QQ48" s="5"/>
      <c r="QR48" s="5"/>
      <c r="QS48" s="5"/>
      <c r="QT48" s="5"/>
      <c r="QU48" s="5"/>
      <c r="QV48" s="5"/>
      <c r="QW48" s="5"/>
      <c r="QX48" s="5"/>
      <c r="QY48" s="5"/>
      <c r="QZ48" s="5"/>
      <c r="RA48" s="5"/>
      <c r="RB48" s="5"/>
      <c r="RC48" s="5"/>
      <c r="RD48" s="5"/>
      <c r="RE48" s="5"/>
      <c r="RF48" s="5"/>
      <c r="RG48" s="5"/>
      <c r="RH48" s="5"/>
      <c r="RI48" s="5"/>
      <c r="RJ48" s="5"/>
      <c r="RK48" s="5"/>
      <c r="RL48" s="5"/>
      <c r="RM48" s="5"/>
      <c r="RN48" s="5"/>
      <c r="RO48" s="5"/>
      <c r="RP48" s="5"/>
      <c r="RQ48" s="5"/>
      <c r="RR48" s="5"/>
      <c r="RS48" s="5"/>
      <c r="RT48" s="5"/>
      <c r="RU48" s="5"/>
      <c r="RV48" s="5"/>
      <c r="RW48" s="5"/>
      <c r="RX48" s="5"/>
      <c r="RY48" s="5"/>
      <c r="RZ48" s="5"/>
      <c r="SA48" s="5"/>
      <c r="SB48" s="5"/>
      <c r="SC48" s="5"/>
      <c r="SD48" s="5"/>
      <c r="SE48" s="5"/>
      <c r="SF48" s="5"/>
      <c r="SG48" s="5"/>
      <c r="SH48" s="5"/>
      <c r="SI48" s="5"/>
      <c r="SJ48" s="5"/>
      <c r="SK48" s="5"/>
      <c r="SL48" s="5"/>
      <c r="SM48" s="5"/>
      <c r="SN48" s="5"/>
      <c r="SO48" s="5"/>
      <c r="SP48" s="5"/>
      <c r="SQ48" s="5"/>
      <c r="SR48" s="5"/>
      <c r="SS48" s="5"/>
      <c r="ST48" s="5"/>
      <c r="SU48" s="5"/>
      <c r="SV48" s="5"/>
      <c r="SW48" s="5"/>
      <c r="SX48" s="5"/>
      <c r="SY48" s="5"/>
      <c r="SZ48" s="5"/>
      <c r="TA48" s="5"/>
      <c r="TB48" s="5"/>
      <c r="TC48" s="5"/>
      <c r="TD48" s="5"/>
      <c r="TE48" s="5"/>
      <c r="TF48" s="5"/>
      <c r="TG48" s="5"/>
      <c r="TH48" s="5"/>
      <c r="TI48" s="5"/>
      <c r="TJ48" s="5"/>
      <c r="TK48" s="5"/>
      <c r="TL48" s="5"/>
      <c r="TM48" s="5"/>
      <c r="TN48" s="5"/>
      <c r="TO48" s="5"/>
      <c r="TP48" s="5"/>
      <c r="TQ48" s="5"/>
      <c r="TR48" s="5"/>
      <c r="TS48" s="5"/>
      <c r="TT48" s="5"/>
      <c r="TU48" s="5"/>
      <c r="TV48" s="5"/>
      <c r="TW48" s="5"/>
      <c r="TX48" s="5"/>
      <c r="TY48" s="5"/>
      <c r="TZ48" s="5"/>
      <c r="UA48" s="5"/>
      <c r="UB48" s="5"/>
      <c r="UC48" s="5"/>
      <c r="UD48" s="5"/>
      <c r="UE48" s="5"/>
      <c r="UF48" s="5"/>
      <c r="UG48" s="5"/>
      <c r="UH48" s="5"/>
      <c r="UI48" s="5"/>
      <c r="UJ48" s="5"/>
      <c r="UK48" s="5"/>
      <c r="UL48" s="5"/>
      <c r="UM48" s="5"/>
      <c r="UN48" s="5"/>
      <c r="UO48" s="5"/>
      <c r="UP48" s="5"/>
      <c r="UQ48" s="5"/>
      <c r="UR48" s="5"/>
      <c r="US48" s="5"/>
      <c r="UT48" s="5"/>
      <c r="UU48" s="5"/>
      <c r="UV48" s="5"/>
      <c r="UW48" s="5"/>
      <c r="UX48" s="5"/>
      <c r="UY48" s="5"/>
      <c r="UZ48" s="5"/>
      <c r="VA48" s="5"/>
      <c r="VB48" s="5"/>
      <c r="VC48" s="5"/>
      <c r="VD48" s="5"/>
      <c r="VE48" s="5"/>
      <c r="VF48" s="5"/>
      <c r="VG48" s="5"/>
      <c r="VH48" s="5"/>
      <c r="VI48" s="5"/>
      <c r="VJ48" s="5"/>
      <c r="VK48" s="5"/>
      <c r="VL48" s="5"/>
      <c r="VM48" s="5"/>
      <c r="VN48" s="5"/>
      <c r="VO48" s="5"/>
      <c r="VP48" s="5"/>
      <c r="VQ48" s="5"/>
      <c r="VR48" s="5"/>
      <c r="VS48" s="5"/>
      <c r="VT48" s="5"/>
      <c r="VU48" s="5"/>
      <c r="VV48" s="5"/>
      <c r="VW48" s="5"/>
      <c r="VX48" s="5"/>
      <c r="VY48" s="5"/>
      <c r="VZ48" s="5"/>
      <c r="WA48" s="5"/>
      <c r="WB48" s="5"/>
      <c r="WC48" s="5"/>
      <c r="WD48" s="5"/>
      <c r="WE48" s="5"/>
      <c r="WF48" s="5"/>
      <c r="WG48" s="5"/>
      <c r="WH48" s="5"/>
      <c r="WI48" s="5"/>
      <c r="WJ48" s="5"/>
      <c r="WK48" s="5"/>
      <c r="WL48" s="5"/>
      <c r="WM48" s="5"/>
      <c r="WN48" s="5"/>
      <c r="WO48" s="5"/>
      <c r="WP48" s="5"/>
      <c r="WQ48" s="5"/>
      <c r="WR48" s="5"/>
      <c r="WS48" s="5"/>
      <c r="WT48" s="5"/>
      <c r="WU48" s="5"/>
      <c r="WV48" s="5"/>
      <c r="WW48" s="5"/>
      <c r="WX48" s="5"/>
      <c r="WY48" s="5"/>
      <c r="WZ48" s="5"/>
      <c r="XA48" s="5"/>
      <c r="XB48" s="5"/>
      <c r="XC48" s="5"/>
      <c r="XD48" s="5"/>
      <c r="XE48" s="5"/>
      <c r="XF48" s="5"/>
      <c r="XG48" s="5"/>
      <c r="XH48" s="5"/>
      <c r="XI48" s="5"/>
      <c r="XJ48" s="5"/>
      <c r="XK48" s="5"/>
      <c r="XL48" s="5"/>
      <c r="XM48" s="5"/>
      <c r="XN48" s="5"/>
      <c r="XO48" s="5"/>
      <c r="XP48" s="5"/>
      <c r="XQ48" s="5"/>
      <c r="XR48" s="5"/>
      <c r="XS48" s="5"/>
      <c r="XT48" s="5"/>
      <c r="XU48" s="5"/>
      <c r="XV48" s="5"/>
      <c r="XW48" s="5"/>
      <c r="XX48" s="5"/>
      <c r="XY48" s="5"/>
      <c r="XZ48" s="5"/>
      <c r="YA48" s="5"/>
      <c r="YB48" s="5"/>
      <c r="YC48" s="5"/>
      <c r="YD48" s="5"/>
      <c r="YE48" s="5"/>
      <c r="YF48" s="5"/>
      <c r="YG48" s="5"/>
      <c r="YH48" s="5"/>
      <c r="YI48" s="5"/>
      <c r="YJ48" s="5"/>
      <c r="YK48" s="5"/>
      <c r="YL48" s="5"/>
      <c r="YM48" s="5"/>
      <c r="YN48" s="5"/>
      <c r="YO48" s="5"/>
      <c r="YP48" s="5"/>
      <c r="YQ48" s="5"/>
      <c r="YR48" s="5"/>
      <c r="YS48" s="5"/>
      <c r="YT48" s="5"/>
      <c r="YU48" s="5"/>
      <c r="YV48" s="5"/>
      <c r="YW48" s="5"/>
      <c r="YX48" s="5"/>
      <c r="YY48" s="5"/>
      <c r="YZ48" s="5"/>
      <c r="ZA48" s="5"/>
      <c r="ZB48" s="5"/>
      <c r="ZC48" s="5"/>
      <c r="ZD48" s="5"/>
      <c r="ZE48" s="5"/>
      <c r="ZF48" s="5"/>
      <c r="ZG48" s="5"/>
      <c r="ZH48" s="5"/>
      <c r="ZI48" s="5"/>
      <c r="ZJ48" s="5"/>
      <c r="ZK48" s="5"/>
      <c r="ZL48" s="5"/>
      <c r="ZM48" s="5"/>
      <c r="ZN48" s="5"/>
      <c r="ZO48" s="5"/>
      <c r="ZP48" s="5"/>
      <c r="ZQ48" s="5"/>
      <c r="ZR48" s="5"/>
      <c r="ZS48" s="5"/>
      <c r="ZT48" s="5"/>
      <c r="ZU48" s="5"/>
      <c r="ZV48" s="5"/>
      <c r="ZW48" s="5"/>
      <c r="ZX48" s="5"/>
      <c r="ZY48" s="5"/>
      <c r="ZZ48" s="5"/>
      <c r="AAA48" s="5"/>
      <c r="AAB48" s="5"/>
      <c r="AAC48" s="5"/>
      <c r="AAD48" s="5"/>
      <c r="AAE48" s="5"/>
      <c r="AAF48" s="5"/>
      <c r="AAG48" s="5"/>
      <c r="AAH48" s="5"/>
      <c r="AAI48" s="5"/>
      <c r="AAJ48" s="5"/>
      <c r="AAK48" s="5"/>
      <c r="AAL48" s="5"/>
      <c r="AAM48" s="5"/>
      <c r="AAN48" s="5"/>
      <c r="AAO48" s="5"/>
      <c r="AAP48" s="5"/>
      <c r="AAQ48" s="5"/>
      <c r="AAR48" s="5"/>
      <c r="AAS48" s="5"/>
      <c r="AAT48" s="5"/>
      <c r="AAU48" s="5"/>
      <c r="AAV48" s="5"/>
      <c r="AAW48" s="5"/>
      <c r="AAX48" s="5"/>
      <c r="AAY48" s="5"/>
      <c r="AAZ48" s="5"/>
      <c r="ABA48" s="5"/>
      <c r="ABB48" s="5"/>
      <c r="ABC48" s="5"/>
      <c r="ABD48" s="5"/>
      <c r="ABE48" s="5"/>
      <c r="ABF48" s="5"/>
      <c r="ABG48" s="5"/>
      <c r="ABH48" s="5"/>
      <c r="ABI48" s="5"/>
      <c r="ABJ48" s="5"/>
      <c r="ABK48" s="5"/>
      <c r="ABL48" s="5"/>
      <c r="ABM48" s="5"/>
      <c r="ABN48" s="5"/>
      <c r="ABO48" s="5"/>
      <c r="ABP48" s="5"/>
      <c r="ABQ48" s="5"/>
      <c r="ABR48" s="5"/>
      <c r="ABS48" s="5"/>
      <c r="ABT48" s="5"/>
      <c r="ABU48" s="5"/>
      <c r="ABV48" s="5"/>
      <c r="ABW48" s="5"/>
      <c r="ABX48" s="5"/>
      <c r="ABY48" s="5"/>
      <c r="ABZ48" s="5"/>
      <c r="ACA48" s="5"/>
      <c r="ACB48" s="5"/>
      <c r="ACC48" s="5"/>
      <c r="ACD48" s="5"/>
      <c r="ACE48" s="5"/>
      <c r="ACF48" s="5"/>
      <c r="ACG48" s="5"/>
      <c r="ACH48" s="5"/>
      <c r="ACI48" s="5"/>
      <c r="ACJ48" s="5"/>
      <c r="ACK48" s="5"/>
      <c r="ACL48" s="5"/>
      <c r="ACM48" s="5"/>
      <c r="ACN48" s="5"/>
      <c r="ACO48" s="5"/>
      <c r="ACP48" s="5"/>
      <c r="ACQ48" s="5"/>
      <c r="ACR48" s="5"/>
      <c r="ACS48" s="5"/>
      <c r="ACT48" s="5"/>
      <c r="ACU48" s="5"/>
      <c r="ACV48" s="5"/>
      <c r="ACW48" s="5"/>
      <c r="ACX48" s="5"/>
      <c r="ACY48" s="5"/>
      <c r="ACZ48" s="5"/>
      <c r="ADA48" s="5"/>
      <c r="ADB48" s="5"/>
      <c r="ADC48" s="5"/>
      <c r="ADD48" s="5"/>
      <c r="ADE48" s="5"/>
      <c r="ADF48" s="5"/>
      <c r="ADG48" s="5"/>
      <c r="ADH48" s="5"/>
      <c r="ADI48" s="5"/>
      <c r="ADJ48" s="5"/>
      <c r="ADK48" s="5"/>
      <c r="ADL48" s="5"/>
      <c r="ADM48" s="5"/>
      <c r="ADN48" s="5"/>
      <c r="ADO48" s="5"/>
      <c r="ADP48" s="5"/>
      <c r="ADQ48" s="5"/>
      <c r="ADR48" s="5"/>
      <c r="ADS48" s="5"/>
      <c r="ADT48" s="5"/>
      <c r="ADU48" s="5"/>
      <c r="ADV48" s="5"/>
      <c r="ADW48" s="5"/>
      <c r="ADX48" s="5"/>
      <c r="ADY48" s="5"/>
      <c r="ADZ48" s="5"/>
      <c r="AEA48" s="5"/>
      <c r="AEB48" s="5"/>
      <c r="AEC48" s="5"/>
      <c r="AED48" s="5"/>
      <c r="AEE48" s="5"/>
      <c r="AEF48" s="5"/>
      <c r="AEG48" s="5"/>
      <c r="AEH48" s="5"/>
      <c r="AEI48" s="5"/>
      <c r="AEJ48" s="5"/>
      <c r="AEK48" s="5"/>
      <c r="AEL48" s="5"/>
      <c r="AEM48" s="5"/>
      <c r="AEN48" s="5"/>
      <c r="AEO48" s="5"/>
      <c r="AEP48" s="5"/>
      <c r="AEQ48" s="5"/>
      <c r="AER48" s="5"/>
      <c r="AES48" s="5"/>
      <c r="AET48" s="5"/>
      <c r="AEU48" s="5"/>
      <c r="AEV48" s="5"/>
      <c r="AEW48" s="5"/>
      <c r="AEX48" s="5"/>
      <c r="AEY48" s="5"/>
      <c r="AEZ48" s="5"/>
      <c r="AFA48" s="5"/>
      <c r="AFB48" s="5"/>
      <c r="AFC48" s="5"/>
      <c r="AFD48" s="5"/>
      <c r="AFE48" s="5"/>
      <c r="AFF48" s="5"/>
      <c r="AFG48" s="5"/>
      <c r="AFH48" s="5"/>
      <c r="AFI48" s="5"/>
      <c r="AFJ48" s="5"/>
      <c r="AFK48" s="5"/>
      <c r="AFL48" s="5"/>
      <c r="AFM48" s="5"/>
      <c r="AFN48" s="5"/>
      <c r="AFO48" s="5"/>
      <c r="AFP48" s="5"/>
      <c r="AFQ48" s="5"/>
      <c r="AFR48" s="5"/>
      <c r="AFS48" s="5"/>
      <c r="AFT48" s="5"/>
      <c r="AFU48" s="5"/>
      <c r="AFV48" s="5"/>
      <c r="AFW48" s="5"/>
      <c r="AFX48" s="5"/>
      <c r="AFY48" s="5"/>
      <c r="AFZ48" s="5"/>
      <c r="AGA48" s="5"/>
      <c r="AGB48" s="5"/>
      <c r="AGC48" s="5"/>
      <c r="AGD48" s="5"/>
      <c r="AGE48" s="5"/>
      <c r="AGF48" s="5"/>
      <c r="AGG48" s="5"/>
      <c r="AGH48" s="5"/>
      <c r="AGI48" s="5"/>
      <c r="AGJ48" s="5"/>
      <c r="AGK48" s="5"/>
      <c r="AGL48" s="5"/>
      <c r="AGM48" s="5"/>
      <c r="AGN48" s="5"/>
      <c r="AGO48" s="5"/>
      <c r="AGP48" s="5"/>
      <c r="AGQ48" s="5"/>
      <c r="AGR48" s="5"/>
      <c r="AGS48" s="5"/>
      <c r="AGT48" s="5"/>
      <c r="AGU48" s="5"/>
      <c r="AGV48" s="5"/>
      <c r="AGW48" s="5"/>
      <c r="AGX48" s="5"/>
      <c r="AGY48" s="5"/>
      <c r="AGZ48" s="5"/>
      <c r="AHA48" s="5"/>
      <c r="AHB48" s="5"/>
      <c r="AHC48" s="5"/>
      <c r="AHD48" s="5"/>
      <c r="AHE48" s="5"/>
      <c r="AHF48" s="5"/>
      <c r="AHG48" s="5"/>
      <c r="AHH48" s="5"/>
      <c r="AHI48" s="5"/>
      <c r="AHJ48" s="5"/>
      <c r="AHK48" s="5"/>
      <c r="AHL48" s="5"/>
      <c r="AHM48" s="5"/>
      <c r="AHN48" s="5"/>
      <c r="AHO48" s="5"/>
      <c r="AHP48" s="5"/>
      <c r="AHQ48" s="5"/>
      <c r="AHR48" s="5"/>
      <c r="AHS48" s="5"/>
      <c r="AHT48" s="5"/>
      <c r="AHU48" s="5"/>
      <c r="AHV48" s="5"/>
      <c r="AHW48" s="5"/>
      <c r="AHX48" s="5"/>
      <c r="AHY48" s="5"/>
      <c r="AHZ48" s="5"/>
      <c r="AIA48" s="5"/>
      <c r="AIB48" s="5"/>
      <c r="AIC48" s="5"/>
      <c r="AID48" s="5"/>
      <c r="AIE48" s="5"/>
      <c r="AIF48" s="5"/>
      <c r="AIG48" s="5"/>
      <c r="AIH48" s="5"/>
      <c r="AII48" s="5"/>
      <c r="AIJ48" s="5"/>
      <c r="AIK48" s="5"/>
      <c r="AIL48" s="5"/>
      <c r="AIM48" s="5"/>
      <c r="AIN48" s="5"/>
      <c r="AIO48" s="5"/>
      <c r="AIP48" s="5"/>
      <c r="AIQ48" s="5"/>
      <c r="AIR48" s="5"/>
      <c r="AIS48" s="5"/>
      <c r="AIT48" s="5"/>
      <c r="AIU48" s="5"/>
      <c r="AIV48" s="5"/>
      <c r="AIW48" s="5"/>
      <c r="AIX48" s="5"/>
      <c r="AIY48" s="5"/>
      <c r="AIZ48" s="5"/>
      <c r="AJA48" s="5"/>
      <c r="AJB48" s="5"/>
      <c r="AJC48" s="5"/>
      <c r="AJD48" s="5"/>
      <c r="AJE48" s="5"/>
      <c r="AJF48" s="5"/>
      <c r="AJG48" s="5"/>
      <c r="AJH48" s="5"/>
      <c r="AJI48" s="5"/>
      <c r="AJJ48" s="5"/>
      <c r="AJK48" s="5"/>
      <c r="AJL48" s="5"/>
      <c r="AJM48" s="5"/>
      <c r="AJN48" s="5"/>
      <c r="AJO48" s="5"/>
      <c r="AJP48" s="5"/>
      <c r="AJQ48" s="5"/>
      <c r="AJR48" s="5"/>
      <c r="AJS48" s="5"/>
      <c r="AJT48" s="5"/>
      <c r="AJU48" s="5"/>
      <c r="AJV48" s="5"/>
      <c r="AJW48" s="5"/>
      <c r="AJX48" s="5"/>
      <c r="AJY48" s="5"/>
      <c r="AJZ48" s="5"/>
      <c r="AKA48" s="5"/>
      <c r="AKB48" s="5"/>
      <c r="AKC48" s="5"/>
      <c r="AKD48" s="5"/>
      <c r="AKE48" s="5"/>
      <c r="AKF48" s="5"/>
      <c r="AKG48" s="5"/>
      <c r="AKH48" s="5"/>
      <c r="AKI48" s="5"/>
      <c r="AKJ48" s="5"/>
      <c r="AKK48" s="5"/>
      <c r="AKL48" s="5"/>
      <c r="AKM48" s="5"/>
      <c r="AKN48" s="5"/>
      <c r="AKO48" s="5"/>
      <c r="AKP48" s="5"/>
      <c r="AKQ48" s="5"/>
      <c r="AKR48" s="5"/>
      <c r="AKS48" s="5"/>
      <c r="AKT48" s="5"/>
      <c r="AKU48" s="5"/>
      <c r="AKV48" s="5"/>
      <c r="AKW48" s="5"/>
      <c r="AKX48" s="5"/>
      <c r="AKY48" s="5"/>
      <c r="AKZ48" s="5"/>
      <c r="ALA48" s="5"/>
      <c r="ALB48" s="5"/>
      <c r="ALC48" s="5"/>
      <c r="ALD48" s="5"/>
      <c r="ALE48" s="5"/>
      <c r="ALF48" s="5"/>
      <c r="ALG48" s="5"/>
      <c r="ALH48" s="5"/>
      <c r="ALI48" s="5"/>
      <c r="ALJ48" s="5"/>
      <c r="ALK48" s="5"/>
      <c r="ALL48" s="5"/>
      <c r="ALM48" s="5"/>
      <c r="ALN48" s="5"/>
      <c r="ALO48" s="5"/>
      <c r="ALP48" s="5"/>
      <c r="ALQ48" s="5"/>
      <c r="ALR48" s="5"/>
      <c r="ALS48" s="5"/>
      <c r="ALT48" s="5"/>
      <c r="ALU48" s="5"/>
      <c r="ALV48" s="5"/>
      <c r="ALW48" s="5"/>
      <c r="ALX48" s="5"/>
      <c r="ALY48" s="5"/>
      <c r="ALZ48" s="5"/>
      <c r="AMA48" s="5"/>
      <c r="AMB48" s="5"/>
      <c r="AMC48" s="5"/>
      <c r="AMD48" s="5"/>
      <c r="AME48" s="5"/>
      <c r="AMF48" s="5"/>
      <c r="AMG48" s="5"/>
      <c r="AMH48" s="5"/>
      <c r="AMI48" s="5"/>
      <c r="AMJ48" s="5"/>
    </row>
    <row r="49" spans="1:1024" ht="15" customHeight="1">
      <c r="A49" s="7"/>
      <c r="B49" s="61"/>
      <c r="C49" s="62"/>
      <c r="D49" s="60"/>
      <c r="E49" s="60"/>
      <c r="F49" s="60"/>
      <c r="I49" s="7"/>
      <c r="J49" s="59"/>
      <c r="K49" s="8"/>
      <c r="L49" s="8"/>
      <c r="M49" s="7"/>
      <c r="N49" s="7"/>
      <c r="O49" s="7"/>
      <c r="P49" s="7"/>
      <c r="Q49" s="7"/>
      <c r="AF49" s="5"/>
    </row>
    <row r="50" spans="1:1024" ht="15" customHeight="1">
      <c r="A50" s="7"/>
      <c r="B50" s="61"/>
      <c r="C50" s="62"/>
      <c r="D50" s="60"/>
      <c r="E50" s="60"/>
      <c r="F50" s="60"/>
      <c r="I50" s="7"/>
      <c r="J50" s="59"/>
      <c r="K50" s="8"/>
      <c r="L50" s="8"/>
      <c r="M50" s="7"/>
      <c r="N50" s="7"/>
      <c r="O50" s="7"/>
      <c r="P50" s="7"/>
      <c r="Q50" s="7"/>
      <c r="AF50" s="5"/>
    </row>
    <row r="51" spans="1:1024" ht="15" customHeight="1">
      <c r="A51" s="64"/>
      <c r="B51" s="65" t="s">
        <v>48</v>
      </c>
      <c r="C51" s="66"/>
      <c r="D51" s="67"/>
      <c r="E51" s="67"/>
      <c r="F51" s="67"/>
      <c r="G51" s="68"/>
      <c r="H51" s="64"/>
      <c r="I51" s="68"/>
      <c r="J51" s="69"/>
      <c r="K51" s="70"/>
      <c r="L51" s="70"/>
      <c r="M51" s="64"/>
      <c r="N51" s="64"/>
      <c r="O51" s="64"/>
      <c r="P51" s="64"/>
      <c r="Q51" s="64"/>
      <c r="R51" s="64"/>
      <c r="S51" s="64"/>
      <c r="T51" s="64"/>
      <c r="U51" s="64"/>
      <c r="V51" s="64"/>
      <c r="W51" s="64"/>
      <c r="X51" s="64"/>
      <c r="Y51" s="64"/>
      <c r="Z51" s="64"/>
      <c r="AA51" s="64"/>
      <c r="AB51" s="64"/>
      <c r="AC51" s="64"/>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68"/>
      <c r="DB51" s="68"/>
      <c r="DC51" s="68"/>
      <c r="DD51" s="68"/>
      <c r="DE51" s="68"/>
      <c r="DF51" s="68"/>
      <c r="DG51" s="68"/>
      <c r="DH51" s="68"/>
      <c r="DI51" s="68"/>
      <c r="DJ51" s="68"/>
      <c r="DK51" s="68"/>
      <c r="DL51" s="68"/>
      <c r="DM51" s="68"/>
      <c r="DN51" s="68"/>
      <c r="DO51" s="68"/>
      <c r="DP51" s="68"/>
      <c r="DQ51" s="68"/>
      <c r="DR51" s="68"/>
      <c r="DS51" s="68"/>
      <c r="DT51" s="68"/>
      <c r="DU51" s="68"/>
      <c r="DV51" s="68"/>
      <c r="DW51" s="68"/>
      <c r="DX51" s="68"/>
      <c r="DY51" s="68"/>
      <c r="DZ51" s="68"/>
      <c r="EA51" s="68"/>
      <c r="EB51" s="68"/>
      <c r="EC51" s="68"/>
      <c r="ED51" s="68"/>
      <c r="EE51" s="68"/>
      <c r="EF51" s="68"/>
      <c r="EG51" s="68"/>
      <c r="EH51" s="68"/>
      <c r="EI51" s="68"/>
      <c r="EJ51" s="68"/>
      <c r="EK51" s="68"/>
      <c r="EL51" s="68"/>
      <c r="EM51" s="68"/>
      <c r="EN51" s="68"/>
      <c r="EO51" s="68"/>
      <c r="EP51" s="68"/>
      <c r="EQ51" s="68"/>
      <c r="ER51" s="68"/>
      <c r="ES51" s="68"/>
      <c r="ET51" s="68"/>
      <c r="EU51" s="68"/>
      <c r="EV51" s="68"/>
      <c r="EW51" s="68"/>
      <c r="EX51" s="68"/>
      <c r="EY51" s="68"/>
      <c r="EZ51" s="68"/>
      <c r="FA51" s="68"/>
      <c r="FB51" s="68"/>
      <c r="FC51" s="68"/>
      <c r="FD51" s="68"/>
      <c r="FE51" s="68"/>
      <c r="FF51" s="68"/>
      <c r="FG51" s="68"/>
      <c r="FH51" s="68"/>
      <c r="FI51" s="68"/>
      <c r="FJ51" s="68"/>
      <c r="FK51" s="68"/>
      <c r="FL51" s="68"/>
      <c r="FM51" s="68"/>
      <c r="FN51" s="68"/>
      <c r="FO51" s="68"/>
      <c r="FP51" s="68"/>
      <c r="FQ51" s="68"/>
      <c r="FR51" s="68"/>
      <c r="FS51" s="68"/>
      <c r="FT51" s="68"/>
      <c r="FU51" s="68"/>
      <c r="FV51" s="68"/>
      <c r="FW51" s="68"/>
      <c r="FX51" s="68"/>
      <c r="FY51" s="68"/>
      <c r="FZ51" s="68"/>
      <c r="GA51" s="68"/>
      <c r="GB51" s="68"/>
      <c r="GC51" s="68"/>
      <c r="GD51" s="68"/>
      <c r="GE51" s="68"/>
      <c r="GF51" s="68"/>
      <c r="GG51" s="68"/>
      <c r="GH51" s="68"/>
      <c r="GI51" s="68"/>
      <c r="GJ51" s="68"/>
      <c r="GK51" s="68"/>
      <c r="GL51" s="68"/>
      <c r="GM51" s="68"/>
      <c r="GN51" s="68"/>
      <c r="GO51" s="68"/>
      <c r="GP51" s="68"/>
      <c r="GQ51" s="68"/>
      <c r="GR51" s="68"/>
      <c r="GS51" s="68"/>
      <c r="GT51" s="68"/>
      <c r="GU51" s="68"/>
      <c r="GV51" s="68"/>
      <c r="GW51" s="68"/>
      <c r="GX51" s="68"/>
      <c r="GY51" s="68"/>
      <c r="GZ51" s="68"/>
      <c r="HA51" s="68"/>
      <c r="HB51" s="68"/>
      <c r="HC51" s="68"/>
      <c r="HD51" s="68"/>
      <c r="HE51" s="68"/>
      <c r="HF51" s="68"/>
      <c r="HG51" s="68"/>
      <c r="HH51" s="68"/>
      <c r="HI51" s="68"/>
      <c r="HJ51" s="68"/>
      <c r="HK51" s="68"/>
      <c r="HL51" s="68"/>
      <c r="HM51" s="68"/>
      <c r="HN51" s="68"/>
      <c r="HO51" s="68"/>
      <c r="HP51" s="68"/>
      <c r="HQ51" s="68"/>
      <c r="HR51" s="68"/>
      <c r="HS51" s="68"/>
      <c r="HT51" s="68"/>
      <c r="HU51" s="68"/>
      <c r="HV51" s="68"/>
      <c r="HW51" s="68"/>
      <c r="HX51" s="68"/>
      <c r="HY51" s="68"/>
      <c r="HZ51" s="68"/>
      <c r="IA51" s="68"/>
      <c r="IB51" s="68"/>
      <c r="IC51" s="68"/>
      <c r="ID51" s="68"/>
      <c r="IE51" s="68"/>
      <c r="IF51" s="68"/>
      <c r="IG51" s="68"/>
      <c r="IH51" s="68"/>
      <c r="II51" s="68"/>
      <c r="IJ51" s="68"/>
      <c r="IK51" s="68"/>
      <c r="IL51" s="68"/>
      <c r="IM51" s="68"/>
      <c r="IN51" s="68"/>
      <c r="IO51" s="68"/>
      <c r="IP51" s="68"/>
      <c r="IQ51" s="68"/>
      <c r="IR51" s="68"/>
      <c r="IS51" s="68"/>
      <c r="IT51" s="68"/>
      <c r="IU51" s="68"/>
      <c r="IV51" s="68"/>
      <c r="IW51" s="68"/>
      <c r="IX51" s="68"/>
      <c r="IY51" s="68"/>
      <c r="IZ51" s="68"/>
      <c r="JA51" s="68"/>
      <c r="JB51" s="68"/>
      <c r="JC51" s="68"/>
      <c r="JD51" s="68"/>
      <c r="JE51" s="68"/>
      <c r="JF51" s="68"/>
      <c r="JG51" s="68"/>
      <c r="JH51" s="68"/>
      <c r="JI51" s="68"/>
      <c r="JJ51" s="68"/>
      <c r="JK51" s="68"/>
      <c r="JL51" s="68"/>
      <c r="JM51" s="68"/>
      <c r="JN51" s="68"/>
      <c r="JO51" s="68"/>
      <c r="JP51" s="68"/>
      <c r="JQ51" s="68"/>
      <c r="JR51" s="68"/>
      <c r="JS51" s="68"/>
      <c r="JT51" s="68"/>
      <c r="JU51" s="68"/>
      <c r="JV51" s="68"/>
      <c r="JW51" s="68"/>
      <c r="JX51" s="68"/>
      <c r="JY51" s="68"/>
      <c r="JZ51" s="68"/>
      <c r="KA51" s="68"/>
      <c r="KB51" s="68"/>
      <c r="KC51" s="68"/>
      <c r="KD51" s="68"/>
      <c r="KE51" s="68"/>
      <c r="KF51" s="68"/>
      <c r="KG51" s="68"/>
      <c r="KH51" s="68"/>
      <c r="KI51" s="68"/>
      <c r="KJ51" s="68"/>
      <c r="KK51" s="68"/>
      <c r="KL51" s="68"/>
      <c r="KM51" s="68"/>
      <c r="KN51" s="68"/>
      <c r="KO51" s="68"/>
      <c r="KP51" s="68"/>
      <c r="KQ51" s="68"/>
      <c r="KR51" s="68"/>
      <c r="KS51" s="68"/>
      <c r="KT51" s="68"/>
      <c r="KU51" s="68"/>
      <c r="KV51" s="68"/>
      <c r="KW51" s="68"/>
      <c r="KX51" s="68"/>
      <c r="KY51" s="68"/>
      <c r="KZ51" s="68"/>
      <c r="LA51" s="68"/>
      <c r="LB51" s="68"/>
      <c r="LC51" s="68"/>
      <c r="LD51" s="68"/>
      <c r="LE51" s="68"/>
      <c r="LF51" s="68"/>
      <c r="LG51" s="68"/>
      <c r="LH51" s="68"/>
      <c r="LI51" s="68"/>
      <c r="LJ51" s="68"/>
      <c r="LK51" s="68"/>
      <c r="LL51" s="68"/>
      <c r="LM51" s="68"/>
      <c r="LN51" s="68"/>
      <c r="LO51" s="68"/>
      <c r="LP51" s="68"/>
      <c r="LQ51" s="68"/>
      <c r="LR51" s="68"/>
      <c r="LS51" s="68"/>
      <c r="LT51" s="68"/>
      <c r="LU51" s="68"/>
      <c r="LV51" s="68"/>
      <c r="LW51" s="68"/>
      <c r="LX51" s="68"/>
      <c r="LY51" s="68"/>
      <c r="LZ51" s="68"/>
      <c r="MA51" s="68"/>
      <c r="MB51" s="68"/>
      <c r="MC51" s="68"/>
      <c r="MD51" s="68"/>
      <c r="ME51" s="68"/>
      <c r="MF51" s="68"/>
      <c r="MG51" s="68"/>
      <c r="MH51" s="68"/>
      <c r="MI51" s="68"/>
      <c r="MJ51" s="68"/>
      <c r="MK51" s="68"/>
      <c r="ML51" s="68"/>
      <c r="MM51" s="68"/>
      <c r="MN51" s="68"/>
      <c r="MO51" s="68"/>
      <c r="MP51" s="68"/>
      <c r="MQ51" s="68"/>
      <c r="MR51" s="68"/>
      <c r="MS51" s="68"/>
      <c r="MT51" s="68"/>
      <c r="MU51" s="68"/>
      <c r="MV51" s="68"/>
      <c r="MW51" s="68"/>
      <c r="MX51" s="68"/>
      <c r="MY51" s="68"/>
      <c r="MZ51" s="68"/>
      <c r="NA51" s="68"/>
      <c r="NB51" s="68"/>
      <c r="NC51" s="68"/>
      <c r="ND51" s="68"/>
      <c r="NE51" s="68"/>
      <c r="NF51" s="68"/>
      <c r="NG51" s="68"/>
      <c r="NH51" s="68"/>
      <c r="NI51" s="68"/>
      <c r="NJ51" s="68"/>
      <c r="NK51" s="68"/>
      <c r="NL51" s="68"/>
      <c r="NM51" s="68"/>
      <c r="NN51" s="68"/>
      <c r="NO51" s="68"/>
      <c r="NP51" s="68"/>
      <c r="NQ51" s="68"/>
      <c r="NR51" s="68"/>
      <c r="NS51" s="68"/>
      <c r="NT51" s="68"/>
      <c r="NU51" s="68"/>
      <c r="NV51" s="68"/>
      <c r="NW51" s="68"/>
      <c r="NX51" s="68"/>
      <c r="NY51" s="68"/>
      <c r="NZ51" s="68"/>
      <c r="OA51" s="68"/>
      <c r="OB51" s="68"/>
      <c r="OC51" s="68"/>
      <c r="OD51" s="68"/>
      <c r="OE51" s="68"/>
      <c r="OF51" s="68"/>
      <c r="OG51" s="68"/>
      <c r="OH51" s="68"/>
      <c r="OI51" s="68"/>
      <c r="OJ51" s="68"/>
      <c r="OK51" s="68"/>
      <c r="OL51" s="68"/>
      <c r="OM51" s="68"/>
      <c r="ON51" s="68"/>
      <c r="OO51" s="68"/>
      <c r="OP51" s="68"/>
      <c r="OQ51" s="68"/>
      <c r="OR51" s="68"/>
      <c r="OS51" s="68"/>
      <c r="OT51" s="68"/>
      <c r="OU51" s="68"/>
      <c r="OV51" s="68"/>
      <c r="OW51" s="68"/>
      <c r="OX51" s="68"/>
      <c r="OY51" s="68"/>
      <c r="OZ51" s="68"/>
      <c r="PA51" s="68"/>
      <c r="PB51" s="68"/>
      <c r="PC51" s="68"/>
      <c r="PD51" s="68"/>
      <c r="PE51" s="68"/>
      <c r="PF51" s="68"/>
      <c r="PG51" s="68"/>
      <c r="PH51" s="68"/>
      <c r="PI51" s="68"/>
      <c r="PJ51" s="68"/>
      <c r="PK51" s="68"/>
      <c r="PL51" s="68"/>
      <c r="PM51" s="68"/>
      <c r="PN51" s="68"/>
      <c r="PO51" s="68"/>
      <c r="PP51" s="68"/>
      <c r="PQ51" s="68"/>
      <c r="PR51" s="68"/>
      <c r="PS51" s="68"/>
      <c r="PT51" s="68"/>
      <c r="PU51" s="68"/>
      <c r="PV51" s="68"/>
      <c r="PW51" s="68"/>
      <c r="PX51" s="68"/>
      <c r="PY51" s="68"/>
      <c r="PZ51" s="68"/>
      <c r="QA51" s="68"/>
      <c r="QB51" s="68"/>
      <c r="QC51" s="68"/>
      <c r="QD51" s="68"/>
      <c r="QE51" s="68"/>
      <c r="QF51" s="68"/>
      <c r="QG51" s="68"/>
      <c r="QH51" s="68"/>
      <c r="QI51" s="68"/>
      <c r="QJ51" s="68"/>
      <c r="QK51" s="68"/>
      <c r="QL51" s="68"/>
      <c r="QM51" s="68"/>
      <c r="QN51" s="68"/>
      <c r="QO51" s="68"/>
      <c r="QP51" s="68"/>
      <c r="QQ51" s="68"/>
      <c r="QR51" s="68"/>
      <c r="QS51" s="68"/>
      <c r="QT51" s="68"/>
      <c r="QU51" s="68"/>
      <c r="QV51" s="68"/>
      <c r="QW51" s="68"/>
      <c r="QX51" s="68"/>
      <c r="QY51" s="68"/>
      <c r="QZ51" s="68"/>
      <c r="RA51" s="68"/>
      <c r="RB51" s="68"/>
      <c r="RC51" s="68"/>
      <c r="RD51" s="68"/>
      <c r="RE51" s="68"/>
      <c r="RF51" s="68"/>
      <c r="RG51" s="68"/>
      <c r="RH51" s="68"/>
      <c r="RI51" s="68"/>
      <c r="RJ51" s="68"/>
      <c r="RK51" s="68"/>
      <c r="RL51" s="68"/>
      <c r="RM51" s="68"/>
      <c r="RN51" s="68"/>
      <c r="RO51" s="68"/>
      <c r="RP51" s="68"/>
      <c r="RQ51" s="68"/>
      <c r="RR51" s="68"/>
      <c r="RS51" s="68"/>
      <c r="RT51" s="68"/>
      <c r="RU51" s="68"/>
      <c r="RV51" s="68"/>
      <c r="RW51" s="68"/>
      <c r="RX51" s="68"/>
      <c r="RY51" s="68"/>
      <c r="RZ51" s="68"/>
      <c r="SA51" s="68"/>
      <c r="SB51" s="68"/>
      <c r="SC51" s="68"/>
      <c r="SD51" s="68"/>
      <c r="SE51" s="68"/>
      <c r="SF51" s="68"/>
      <c r="SG51" s="68"/>
      <c r="SH51" s="68"/>
      <c r="SI51" s="68"/>
      <c r="SJ51" s="68"/>
      <c r="SK51" s="68"/>
      <c r="SL51" s="68"/>
      <c r="SM51" s="68"/>
      <c r="SN51" s="68"/>
      <c r="SO51" s="68"/>
      <c r="SP51" s="68"/>
      <c r="SQ51" s="68"/>
      <c r="SR51" s="68"/>
      <c r="SS51" s="68"/>
      <c r="ST51" s="68"/>
      <c r="SU51" s="68"/>
      <c r="SV51" s="68"/>
      <c r="SW51" s="68"/>
      <c r="SX51" s="68"/>
      <c r="SY51" s="68"/>
      <c r="SZ51" s="68"/>
      <c r="TA51" s="68"/>
      <c r="TB51" s="68"/>
      <c r="TC51" s="68"/>
      <c r="TD51" s="68"/>
      <c r="TE51" s="68"/>
      <c r="TF51" s="68"/>
      <c r="TG51" s="68"/>
      <c r="TH51" s="68"/>
      <c r="TI51" s="68"/>
      <c r="TJ51" s="68"/>
      <c r="TK51" s="68"/>
      <c r="TL51" s="68"/>
      <c r="TM51" s="68"/>
      <c r="TN51" s="68"/>
      <c r="TO51" s="68"/>
      <c r="TP51" s="68"/>
      <c r="TQ51" s="68"/>
      <c r="TR51" s="68"/>
      <c r="TS51" s="68"/>
      <c r="TT51" s="68"/>
      <c r="TU51" s="68"/>
      <c r="TV51" s="68"/>
      <c r="TW51" s="68"/>
      <c r="TX51" s="68"/>
      <c r="TY51" s="68"/>
      <c r="TZ51" s="68"/>
      <c r="UA51" s="68"/>
      <c r="UB51" s="68"/>
      <c r="UC51" s="68"/>
      <c r="UD51" s="68"/>
      <c r="UE51" s="68"/>
      <c r="UF51" s="68"/>
      <c r="UG51" s="68"/>
      <c r="UH51" s="68"/>
      <c r="UI51" s="68"/>
      <c r="UJ51" s="68"/>
      <c r="UK51" s="68"/>
      <c r="UL51" s="68"/>
      <c r="UM51" s="68"/>
      <c r="UN51" s="68"/>
      <c r="UO51" s="68"/>
      <c r="UP51" s="68"/>
      <c r="UQ51" s="68"/>
      <c r="UR51" s="68"/>
      <c r="US51" s="68"/>
      <c r="UT51" s="68"/>
      <c r="UU51" s="68"/>
      <c r="UV51" s="68"/>
      <c r="UW51" s="68"/>
      <c r="UX51" s="68"/>
      <c r="UY51" s="68"/>
      <c r="UZ51" s="68"/>
      <c r="VA51" s="68"/>
      <c r="VB51" s="68"/>
      <c r="VC51" s="68"/>
      <c r="VD51" s="68"/>
      <c r="VE51" s="68"/>
      <c r="VF51" s="68"/>
      <c r="VG51" s="68"/>
      <c r="VH51" s="68"/>
      <c r="VI51" s="68"/>
      <c r="VJ51" s="68"/>
      <c r="VK51" s="68"/>
      <c r="VL51" s="68"/>
      <c r="VM51" s="68"/>
      <c r="VN51" s="68"/>
      <c r="VO51" s="68"/>
      <c r="VP51" s="68"/>
      <c r="VQ51" s="68"/>
      <c r="VR51" s="68"/>
      <c r="VS51" s="68"/>
      <c r="VT51" s="68"/>
      <c r="VU51" s="68"/>
      <c r="VV51" s="68"/>
      <c r="VW51" s="68"/>
      <c r="VX51" s="68"/>
      <c r="VY51" s="68"/>
      <c r="VZ51" s="68"/>
      <c r="WA51" s="68"/>
      <c r="WB51" s="68"/>
      <c r="WC51" s="68"/>
      <c r="WD51" s="68"/>
      <c r="WE51" s="68"/>
      <c r="WF51" s="68"/>
      <c r="WG51" s="68"/>
      <c r="WH51" s="68"/>
      <c r="WI51" s="68"/>
      <c r="WJ51" s="68"/>
      <c r="WK51" s="68"/>
      <c r="WL51" s="68"/>
      <c r="WM51" s="68"/>
      <c r="WN51" s="68"/>
      <c r="WO51" s="68"/>
      <c r="WP51" s="68"/>
      <c r="WQ51" s="68"/>
      <c r="WR51" s="68"/>
      <c r="WS51" s="68"/>
      <c r="WT51" s="68"/>
      <c r="WU51" s="68"/>
      <c r="WV51" s="68"/>
      <c r="WW51" s="68"/>
      <c r="WX51" s="68"/>
      <c r="WY51" s="68"/>
      <c r="WZ51" s="68"/>
      <c r="XA51" s="68"/>
      <c r="XB51" s="68"/>
      <c r="XC51" s="68"/>
      <c r="XD51" s="68"/>
      <c r="XE51" s="68"/>
      <c r="XF51" s="68"/>
      <c r="XG51" s="68"/>
      <c r="XH51" s="68"/>
      <c r="XI51" s="68"/>
      <c r="XJ51" s="68"/>
      <c r="XK51" s="68"/>
      <c r="XL51" s="68"/>
      <c r="XM51" s="68"/>
      <c r="XN51" s="68"/>
      <c r="XO51" s="68"/>
      <c r="XP51" s="68"/>
      <c r="XQ51" s="68"/>
      <c r="XR51" s="68"/>
      <c r="XS51" s="68"/>
      <c r="XT51" s="68"/>
      <c r="XU51" s="68"/>
      <c r="XV51" s="68"/>
      <c r="XW51" s="68"/>
      <c r="XX51" s="68"/>
      <c r="XY51" s="68"/>
      <c r="XZ51" s="68"/>
      <c r="YA51" s="68"/>
      <c r="YB51" s="68"/>
      <c r="YC51" s="68"/>
      <c r="YD51" s="68"/>
      <c r="YE51" s="68"/>
      <c r="YF51" s="68"/>
      <c r="YG51" s="68"/>
      <c r="YH51" s="68"/>
      <c r="YI51" s="68"/>
      <c r="YJ51" s="68"/>
      <c r="YK51" s="68"/>
      <c r="YL51" s="68"/>
      <c r="YM51" s="68"/>
      <c r="YN51" s="68"/>
      <c r="YO51" s="68"/>
      <c r="YP51" s="68"/>
      <c r="YQ51" s="68"/>
      <c r="YR51" s="68"/>
      <c r="YS51" s="68"/>
      <c r="YT51" s="68"/>
      <c r="YU51" s="68"/>
      <c r="YV51" s="68"/>
      <c r="YW51" s="68"/>
      <c r="YX51" s="68"/>
      <c r="YY51" s="68"/>
      <c r="YZ51" s="68"/>
      <c r="ZA51" s="68"/>
      <c r="ZB51" s="68"/>
      <c r="ZC51" s="68"/>
      <c r="ZD51" s="68"/>
      <c r="ZE51" s="68"/>
      <c r="ZF51" s="68"/>
      <c r="ZG51" s="68"/>
      <c r="ZH51" s="68"/>
      <c r="ZI51" s="68"/>
      <c r="ZJ51" s="68"/>
      <c r="ZK51" s="68"/>
      <c r="ZL51" s="68"/>
      <c r="ZM51" s="68"/>
      <c r="ZN51" s="68"/>
      <c r="ZO51" s="68"/>
      <c r="ZP51" s="68"/>
      <c r="ZQ51" s="68"/>
      <c r="ZR51" s="68"/>
      <c r="ZS51" s="68"/>
      <c r="ZT51" s="68"/>
      <c r="ZU51" s="68"/>
      <c r="ZV51" s="68"/>
      <c r="ZW51" s="68"/>
      <c r="ZX51" s="68"/>
      <c r="ZY51" s="68"/>
      <c r="ZZ51" s="68"/>
      <c r="AAA51" s="68"/>
      <c r="AAB51" s="68"/>
      <c r="AAC51" s="68"/>
      <c r="AAD51" s="68"/>
      <c r="AAE51" s="68"/>
      <c r="AAF51" s="68"/>
      <c r="AAG51" s="68"/>
      <c r="AAH51" s="68"/>
      <c r="AAI51" s="68"/>
      <c r="AAJ51" s="68"/>
      <c r="AAK51" s="68"/>
      <c r="AAL51" s="68"/>
      <c r="AAM51" s="68"/>
      <c r="AAN51" s="68"/>
      <c r="AAO51" s="68"/>
      <c r="AAP51" s="68"/>
      <c r="AAQ51" s="68"/>
      <c r="AAR51" s="68"/>
      <c r="AAS51" s="68"/>
      <c r="AAT51" s="68"/>
      <c r="AAU51" s="68"/>
      <c r="AAV51" s="68"/>
      <c r="AAW51" s="68"/>
      <c r="AAX51" s="68"/>
      <c r="AAY51" s="68"/>
      <c r="AAZ51" s="68"/>
      <c r="ABA51" s="68"/>
      <c r="ABB51" s="68"/>
      <c r="ABC51" s="68"/>
      <c r="ABD51" s="68"/>
      <c r="ABE51" s="68"/>
      <c r="ABF51" s="68"/>
      <c r="ABG51" s="68"/>
      <c r="ABH51" s="68"/>
      <c r="ABI51" s="68"/>
      <c r="ABJ51" s="68"/>
      <c r="ABK51" s="68"/>
      <c r="ABL51" s="68"/>
      <c r="ABM51" s="68"/>
      <c r="ABN51" s="68"/>
      <c r="ABO51" s="68"/>
      <c r="ABP51" s="68"/>
      <c r="ABQ51" s="68"/>
      <c r="ABR51" s="68"/>
      <c r="ABS51" s="68"/>
      <c r="ABT51" s="68"/>
      <c r="ABU51" s="68"/>
      <c r="ABV51" s="68"/>
      <c r="ABW51" s="68"/>
      <c r="ABX51" s="68"/>
      <c r="ABY51" s="68"/>
      <c r="ABZ51" s="68"/>
      <c r="ACA51" s="68"/>
      <c r="ACB51" s="68"/>
      <c r="ACC51" s="68"/>
      <c r="ACD51" s="68"/>
      <c r="ACE51" s="68"/>
      <c r="ACF51" s="68"/>
      <c r="ACG51" s="68"/>
      <c r="ACH51" s="68"/>
      <c r="ACI51" s="68"/>
      <c r="ACJ51" s="68"/>
      <c r="ACK51" s="68"/>
      <c r="ACL51" s="68"/>
      <c r="ACM51" s="68"/>
      <c r="ACN51" s="68"/>
      <c r="ACO51" s="68"/>
      <c r="ACP51" s="68"/>
      <c r="ACQ51" s="68"/>
      <c r="ACR51" s="68"/>
      <c r="ACS51" s="68"/>
      <c r="ACT51" s="68"/>
      <c r="ACU51" s="68"/>
      <c r="ACV51" s="68"/>
      <c r="ACW51" s="68"/>
      <c r="ACX51" s="68"/>
      <c r="ACY51" s="68"/>
      <c r="ACZ51" s="68"/>
      <c r="ADA51" s="68"/>
      <c r="ADB51" s="68"/>
      <c r="ADC51" s="68"/>
      <c r="ADD51" s="68"/>
      <c r="ADE51" s="68"/>
      <c r="ADF51" s="68"/>
      <c r="ADG51" s="68"/>
      <c r="ADH51" s="68"/>
      <c r="ADI51" s="68"/>
      <c r="ADJ51" s="68"/>
      <c r="ADK51" s="68"/>
      <c r="ADL51" s="68"/>
      <c r="ADM51" s="68"/>
      <c r="ADN51" s="68"/>
      <c r="ADO51" s="68"/>
      <c r="ADP51" s="68"/>
      <c r="ADQ51" s="68"/>
      <c r="ADR51" s="68"/>
      <c r="ADS51" s="68"/>
      <c r="ADT51" s="68"/>
      <c r="ADU51" s="68"/>
      <c r="ADV51" s="68"/>
      <c r="ADW51" s="68"/>
      <c r="ADX51" s="68"/>
      <c r="ADY51" s="68"/>
      <c r="ADZ51" s="68"/>
      <c r="AEA51" s="68"/>
      <c r="AEB51" s="68"/>
      <c r="AEC51" s="68"/>
      <c r="AED51" s="68"/>
      <c r="AEE51" s="68"/>
      <c r="AEF51" s="68"/>
      <c r="AEG51" s="68"/>
      <c r="AEH51" s="68"/>
      <c r="AEI51" s="68"/>
      <c r="AEJ51" s="68"/>
      <c r="AEK51" s="68"/>
      <c r="AEL51" s="68"/>
      <c r="AEM51" s="68"/>
      <c r="AEN51" s="68"/>
      <c r="AEO51" s="68"/>
      <c r="AEP51" s="68"/>
      <c r="AEQ51" s="68"/>
      <c r="AER51" s="68"/>
      <c r="AES51" s="68"/>
      <c r="AET51" s="68"/>
      <c r="AEU51" s="68"/>
      <c r="AEV51" s="68"/>
      <c r="AEW51" s="68"/>
      <c r="AEX51" s="68"/>
      <c r="AEY51" s="68"/>
      <c r="AEZ51" s="68"/>
      <c r="AFA51" s="68"/>
      <c r="AFB51" s="68"/>
      <c r="AFC51" s="68"/>
      <c r="AFD51" s="68"/>
      <c r="AFE51" s="68"/>
      <c r="AFF51" s="68"/>
      <c r="AFG51" s="68"/>
      <c r="AFH51" s="68"/>
      <c r="AFI51" s="68"/>
      <c r="AFJ51" s="68"/>
      <c r="AFK51" s="68"/>
      <c r="AFL51" s="68"/>
      <c r="AFM51" s="68"/>
      <c r="AFN51" s="68"/>
      <c r="AFO51" s="68"/>
      <c r="AFP51" s="68"/>
      <c r="AFQ51" s="68"/>
      <c r="AFR51" s="68"/>
      <c r="AFS51" s="68"/>
      <c r="AFT51" s="68"/>
      <c r="AFU51" s="68"/>
      <c r="AFV51" s="68"/>
      <c r="AFW51" s="68"/>
      <c r="AFX51" s="68"/>
      <c r="AFY51" s="68"/>
      <c r="AFZ51" s="68"/>
      <c r="AGA51" s="68"/>
      <c r="AGB51" s="68"/>
      <c r="AGC51" s="68"/>
      <c r="AGD51" s="68"/>
      <c r="AGE51" s="68"/>
      <c r="AGF51" s="68"/>
      <c r="AGG51" s="68"/>
      <c r="AGH51" s="68"/>
      <c r="AGI51" s="68"/>
      <c r="AGJ51" s="68"/>
      <c r="AGK51" s="68"/>
      <c r="AGL51" s="68"/>
      <c r="AGM51" s="68"/>
      <c r="AGN51" s="68"/>
      <c r="AGO51" s="68"/>
      <c r="AGP51" s="68"/>
      <c r="AGQ51" s="68"/>
      <c r="AGR51" s="68"/>
      <c r="AGS51" s="68"/>
      <c r="AGT51" s="68"/>
      <c r="AGU51" s="68"/>
      <c r="AGV51" s="68"/>
      <c r="AGW51" s="68"/>
      <c r="AGX51" s="68"/>
      <c r="AGY51" s="68"/>
      <c r="AGZ51" s="68"/>
      <c r="AHA51" s="68"/>
      <c r="AHB51" s="68"/>
      <c r="AHC51" s="68"/>
      <c r="AHD51" s="68"/>
      <c r="AHE51" s="68"/>
      <c r="AHF51" s="68"/>
      <c r="AHG51" s="68"/>
      <c r="AHH51" s="68"/>
      <c r="AHI51" s="68"/>
      <c r="AHJ51" s="68"/>
      <c r="AHK51" s="68"/>
      <c r="AHL51" s="68"/>
      <c r="AHM51" s="68"/>
      <c r="AHN51" s="68"/>
      <c r="AHO51" s="68"/>
      <c r="AHP51" s="68"/>
      <c r="AHQ51" s="68"/>
      <c r="AHR51" s="68"/>
      <c r="AHS51" s="68"/>
      <c r="AHT51" s="68"/>
      <c r="AHU51" s="68"/>
      <c r="AHV51" s="68"/>
      <c r="AHW51" s="68"/>
      <c r="AHX51" s="68"/>
      <c r="AHY51" s="68"/>
      <c r="AHZ51" s="68"/>
      <c r="AIA51" s="68"/>
      <c r="AIB51" s="68"/>
      <c r="AIC51" s="68"/>
      <c r="AID51" s="68"/>
      <c r="AIE51" s="68"/>
      <c r="AIF51" s="68"/>
      <c r="AIG51" s="68"/>
      <c r="AIH51" s="68"/>
      <c r="AII51" s="68"/>
      <c r="AIJ51" s="68"/>
      <c r="AIK51" s="68"/>
      <c r="AIL51" s="68"/>
      <c r="AIM51" s="68"/>
      <c r="AIN51" s="68"/>
      <c r="AIO51" s="68"/>
      <c r="AIP51" s="68"/>
      <c r="AIQ51" s="68"/>
      <c r="AIR51" s="68"/>
      <c r="AIS51" s="68"/>
      <c r="AIT51" s="68"/>
      <c r="AIU51" s="68"/>
      <c r="AIV51" s="68"/>
      <c r="AIW51" s="68"/>
      <c r="AIX51" s="68"/>
      <c r="AIY51" s="68"/>
      <c r="AIZ51" s="68"/>
      <c r="AJA51" s="68"/>
      <c r="AJB51" s="68"/>
      <c r="AJC51" s="68"/>
      <c r="AJD51" s="68"/>
      <c r="AJE51" s="68"/>
      <c r="AJF51" s="68"/>
      <c r="AJG51" s="68"/>
      <c r="AJH51" s="68"/>
      <c r="AJI51" s="68"/>
      <c r="AJJ51" s="68"/>
      <c r="AJK51" s="68"/>
      <c r="AJL51" s="68"/>
      <c r="AJM51" s="68"/>
      <c r="AJN51" s="68"/>
      <c r="AJO51" s="68"/>
      <c r="AJP51" s="68"/>
      <c r="AJQ51" s="68"/>
      <c r="AJR51" s="68"/>
      <c r="AJS51" s="68"/>
      <c r="AJT51" s="68"/>
      <c r="AJU51" s="68"/>
      <c r="AJV51" s="68"/>
      <c r="AJW51" s="68"/>
      <c r="AJX51" s="68"/>
      <c r="AJY51" s="68"/>
      <c r="AJZ51" s="68"/>
      <c r="AKA51" s="68"/>
      <c r="AKB51" s="68"/>
      <c r="AKC51" s="68"/>
      <c r="AKD51" s="68"/>
      <c r="AKE51" s="68"/>
      <c r="AKF51" s="68"/>
      <c r="AKG51" s="68"/>
      <c r="AKH51" s="68"/>
      <c r="AKI51" s="68"/>
      <c r="AKJ51" s="68"/>
      <c r="AKK51" s="68"/>
      <c r="AKL51" s="68"/>
      <c r="AKM51" s="68"/>
      <c r="AKN51" s="68"/>
      <c r="AKO51" s="68"/>
      <c r="AKP51" s="68"/>
      <c r="AKQ51" s="68"/>
      <c r="AKR51" s="68"/>
      <c r="AKS51" s="68"/>
      <c r="AKT51" s="68"/>
      <c r="AKU51" s="68"/>
      <c r="AKV51" s="68"/>
      <c r="AKW51" s="68"/>
      <c r="AKX51" s="68"/>
      <c r="AKY51" s="68"/>
      <c r="AKZ51" s="68"/>
      <c r="ALA51" s="68"/>
      <c r="ALB51" s="68"/>
      <c r="ALC51" s="68"/>
      <c r="ALD51" s="68"/>
      <c r="ALE51" s="68"/>
      <c r="ALF51" s="68"/>
      <c r="ALG51" s="68"/>
      <c r="ALH51" s="68"/>
      <c r="ALI51" s="68"/>
      <c r="ALJ51" s="68"/>
      <c r="ALK51" s="68"/>
      <c r="ALL51" s="68"/>
      <c r="ALM51" s="68"/>
      <c r="ALN51" s="68"/>
      <c r="ALO51" s="68"/>
      <c r="ALP51" s="68"/>
      <c r="ALQ51" s="68"/>
      <c r="ALR51" s="68"/>
      <c r="ALS51" s="68"/>
      <c r="ALT51" s="68"/>
      <c r="ALU51" s="68"/>
      <c r="ALV51" s="68"/>
      <c r="ALW51" s="68"/>
      <c r="ALX51" s="68"/>
      <c r="ALY51" s="68"/>
      <c r="ALZ51" s="68"/>
      <c r="AMA51" s="68"/>
      <c r="AMB51" s="68"/>
      <c r="AMC51" s="68"/>
      <c r="AMD51" s="68"/>
      <c r="AME51" s="68"/>
      <c r="AMF51" s="68"/>
      <c r="AMG51" s="68"/>
      <c r="AMH51" s="68"/>
      <c r="AMI51" s="68"/>
      <c r="AMJ51" s="68"/>
    </row>
    <row r="52" spans="1:1024" ht="15" customHeight="1">
      <c r="B52" s="7"/>
      <c r="C52" s="61"/>
      <c r="D52" s="62"/>
      <c r="E52" s="60"/>
      <c r="F52" s="60"/>
      <c r="G52" s="60"/>
      <c r="J52" s="7"/>
      <c r="K52" s="59"/>
      <c r="L52" s="59"/>
      <c r="M52" s="6"/>
      <c r="N52" s="7"/>
      <c r="O52" s="7"/>
      <c r="P52" s="7"/>
      <c r="Q52" s="7"/>
      <c r="R52" s="7">
        <v>1</v>
      </c>
      <c r="S52" s="7">
        <v>2</v>
      </c>
      <c r="T52" s="7">
        <v>3</v>
      </c>
      <c r="U52" s="7">
        <v>4</v>
      </c>
      <c r="V52" s="7">
        <v>5</v>
      </c>
      <c r="W52" s="7">
        <v>6</v>
      </c>
      <c r="X52" s="7">
        <v>7</v>
      </c>
      <c r="Y52" s="7">
        <v>8</v>
      </c>
      <c r="Z52" s="7">
        <v>9</v>
      </c>
      <c r="AA52" s="7">
        <v>10</v>
      </c>
      <c r="AB52" s="7">
        <v>11</v>
      </c>
      <c r="AC52" s="7">
        <v>12</v>
      </c>
      <c r="AD52" s="7">
        <v>13</v>
      </c>
      <c r="AE52" s="7">
        <v>14</v>
      </c>
      <c r="AF52" s="5"/>
      <c r="IX52" s="5"/>
    </row>
    <row r="53" spans="1:1024" ht="12.75" customHeight="1">
      <c r="J53" s="71"/>
      <c r="K53" s="71"/>
      <c r="L53" s="71">
        <f>SUM(L56:L787)</f>
        <v>271900</v>
      </c>
      <c r="M53" s="71">
        <f>SUM(M56:M787)</f>
        <v>219072</v>
      </c>
      <c r="N53" s="71">
        <f>SUM(N56:N787)</f>
        <v>6</v>
      </c>
      <c r="O53" s="71">
        <f>SUM(O56:O787)-IF(AND(H421=366,O421=1),1,0)</f>
        <v>97</v>
      </c>
      <c r="P53" s="71">
        <f>SUM(P56:P787)-IF(AND(H421=366,P421=1),1,0)</f>
        <v>61</v>
      </c>
      <c r="Q53" s="71"/>
      <c r="R53" s="71"/>
      <c r="S53" s="71">
        <f>MAX(S56:S787)</f>
        <v>6</v>
      </c>
      <c r="T53" s="71"/>
      <c r="U53" s="71"/>
      <c r="V53" s="71">
        <f>MAX(V56:V787)</f>
        <v>5</v>
      </c>
      <c r="W53" s="71"/>
      <c r="X53" s="71"/>
      <c r="Y53" s="71"/>
      <c r="Z53" s="71"/>
      <c r="AA53" s="71"/>
      <c r="AB53" s="71"/>
      <c r="AC53" s="71"/>
      <c r="AD53" s="71"/>
      <c r="AE53" s="19">
        <f>IF(COUNT(AE56:AE787)&lt;&gt;0,AVERAGE(AE56:AE787),0)</f>
        <v>51.613899613899612</v>
      </c>
      <c r="AF53" s="19"/>
      <c r="AG53" s="19">
        <f>SUM(AG56:AG787)</f>
        <v>9617545</v>
      </c>
      <c r="AH53" s="19"/>
      <c r="AI53" s="19"/>
      <c r="AJ53" s="19">
        <f>SUM(AJ56:AJ787)</f>
        <v>8944</v>
      </c>
      <c r="AK53" s="19">
        <f>SUM(AK56:AK787)</f>
        <v>562704.19999999995</v>
      </c>
      <c r="AM53" s="1"/>
      <c r="AN53" s="117" t="s">
        <v>49</v>
      </c>
      <c r="AO53" s="117"/>
      <c r="AP53" s="117"/>
      <c r="AQ53" s="73">
        <f>IF(E10="",DATE(E5,1,1),E10)</f>
        <v>44890</v>
      </c>
      <c r="AR53" s="74"/>
      <c r="AS53" s="74"/>
      <c r="AT53" s="74"/>
      <c r="AU53" s="74"/>
      <c r="IX53" s="5"/>
      <c r="IY53" s="5"/>
      <c r="IZ53" s="5"/>
    </row>
    <row r="54" spans="1:1024" ht="70.5" customHeight="1">
      <c r="A54" s="75"/>
      <c r="B54" s="76" t="s">
        <v>33</v>
      </c>
      <c r="C54" s="77" t="s">
        <v>50</v>
      </c>
      <c r="D54" s="77" t="s">
        <v>51</v>
      </c>
      <c r="E54" s="77" t="s">
        <v>52</v>
      </c>
      <c r="F54" s="78" t="s">
        <v>53</v>
      </c>
      <c r="G54" s="78" t="s">
        <v>54</v>
      </c>
      <c r="H54" s="78" t="s">
        <v>55</v>
      </c>
      <c r="I54" s="78" t="s">
        <v>56</v>
      </c>
      <c r="J54" s="78" t="s">
        <v>33</v>
      </c>
      <c r="K54" s="78" t="s">
        <v>57</v>
      </c>
      <c r="L54" s="79" t="s">
        <v>58</v>
      </c>
      <c r="M54" s="45" t="s">
        <v>59</v>
      </c>
      <c r="N54" s="45" t="s">
        <v>60</v>
      </c>
      <c r="O54" s="45" t="s">
        <v>61</v>
      </c>
      <c r="P54" s="45" t="s">
        <v>62</v>
      </c>
      <c r="Q54" s="45" t="s">
        <v>63</v>
      </c>
      <c r="R54" s="45" t="s">
        <v>64</v>
      </c>
      <c r="S54" s="45" t="s">
        <v>65</v>
      </c>
      <c r="T54" s="45" t="s">
        <v>66</v>
      </c>
      <c r="U54" s="45" t="s">
        <v>67</v>
      </c>
      <c r="V54" s="45" t="s">
        <v>68</v>
      </c>
      <c r="W54" s="45" t="s">
        <v>69</v>
      </c>
      <c r="X54" s="45" t="s">
        <v>70</v>
      </c>
      <c r="Y54" s="45" t="s">
        <v>69</v>
      </c>
      <c r="Z54" s="45" t="s">
        <v>71</v>
      </c>
      <c r="AA54" s="45" t="s">
        <v>72</v>
      </c>
      <c r="AB54" s="45" t="s">
        <v>73</v>
      </c>
      <c r="AC54" s="45" t="s">
        <v>74</v>
      </c>
      <c r="AD54" s="45" t="s">
        <v>74</v>
      </c>
      <c r="AE54" s="45" t="s">
        <v>75</v>
      </c>
      <c r="AF54" s="45" t="s">
        <v>76</v>
      </c>
      <c r="AG54" s="45" t="s">
        <v>77</v>
      </c>
      <c r="AH54" s="45" t="s">
        <v>78</v>
      </c>
      <c r="AI54" s="45" t="s">
        <v>79</v>
      </c>
      <c r="AJ54" s="45" t="s">
        <v>80</v>
      </c>
      <c r="AK54" s="45" t="s">
        <v>81</v>
      </c>
      <c r="AL54" s="75"/>
      <c r="AM54" s="1"/>
      <c r="AN54" s="45" t="s">
        <v>69</v>
      </c>
      <c r="AO54" s="45" t="s">
        <v>69</v>
      </c>
      <c r="AP54" s="45" t="s">
        <v>69</v>
      </c>
      <c r="AQ54" s="45" t="s">
        <v>69</v>
      </c>
      <c r="AR54" s="45" t="s">
        <v>69</v>
      </c>
      <c r="AS54" s="45" t="s">
        <v>69</v>
      </c>
      <c r="AT54" s="45" t="s">
        <v>69</v>
      </c>
      <c r="AU54" s="45" t="s">
        <v>69</v>
      </c>
      <c r="AV54" s="45" t="s">
        <v>82</v>
      </c>
      <c r="AW54" s="75"/>
      <c r="AX54" s="80" t="s">
        <v>83</v>
      </c>
      <c r="AY54" s="81" t="s">
        <v>84</v>
      </c>
      <c r="AZ54" s="82" t="s">
        <v>85</v>
      </c>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F54" s="75"/>
      <c r="FG54" s="75"/>
      <c r="FH54" s="75"/>
      <c r="FI54" s="75"/>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c r="IH54" s="75"/>
      <c r="II54" s="75"/>
      <c r="IJ54" s="75"/>
      <c r="IK54" s="75"/>
      <c r="IL54" s="75"/>
      <c r="IM54" s="75"/>
      <c r="IN54" s="75"/>
      <c r="IO54" s="75"/>
      <c r="IP54" s="75"/>
      <c r="IQ54" s="75"/>
      <c r="IR54" s="75"/>
      <c r="IS54" s="75"/>
      <c r="IT54" s="75"/>
      <c r="IU54" s="75"/>
      <c r="IV54" s="75"/>
      <c r="IW54" s="75"/>
      <c r="IX54" s="75"/>
      <c r="IY54" s="75"/>
      <c r="IZ54" s="75"/>
      <c r="JA54" s="75"/>
      <c r="JB54" s="75"/>
      <c r="JC54" s="75"/>
      <c r="JD54" s="75"/>
      <c r="JE54" s="75"/>
      <c r="JF54" s="75"/>
      <c r="JG54" s="75"/>
      <c r="JH54" s="75"/>
      <c r="JI54" s="75"/>
      <c r="JJ54" s="75"/>
      <c r="JK54" s="75"/>
      <c r="JL54" s="75"/>
      <c r="JM54" s="75"/>
      <c r="JN54" s="75"/>
      <c r="JO54" s="75"/>
      <c r="JP54" s="75"/>
      <c r="JQ54" s="75"/>
      <c r="JR54" s="75"/>
      <c r="JS54" s="75"/>
      <c r="JT54" s="75"/>
      <c r="JU54" s="75"/>
      <c r="JV54" s="75"/>
      <c r="JW54" s="75"/>
      <c r="JX54" s="75"/>
      <c r="JY54" s="75"/>
      <c r="JZ54" s="75"/>
      <c r="KA54" s="75"/>
      <c r="KB54" s="75"/>
      <c r="KC54" s="75"/>
      <c r="KD54" s="75"/>
      <c r="KE54" s="75"/>
      <c r="KF54" s="75"/>
      <c r="KG54" s="75"/>
      <c r="KH54" s="75"/>
      <c r="KI54" s="75"/>
      <c r="KJ54" s="75"/>
      <c r="KK54" s="75"/>
      <c r="KL54" s="75"/>
      <c r="KM54" s="75"/>
      <c r="KN54" s="75"/>
      <c r="KO54" s="75"/>
      <c r="KP54" s="75"/>
      <c r="KQ54" s="75"/>
      <c r="KR54" s="75"/>
      <c r="KS54" s="75"/>
      <c r="KT54" s="75"/>
      <c r="KU54" s="75"/>
      <c r="KV54" s="75"/>
      <c r="KW54" s="75"/>
      <c r="KX54" s="75"/>
      <c r="KY54" s="75"/>
      <c r="KZ54" s="75"/>
      <c r="LA54" s="75"/>
      <c r="LB54" s="75"/>
      <c r="LC54" s="75"/>
      <c r="LD54" s="75"/>
      <c r="LE54" s="75"/>
      <c r="LF54" s="75"/>
      <c r="LG54" s="75"/>
      <c r="LH54" s="75"/>
      <c r="LI54" s="75"/>
      <c r="LJ54" s="75"/>
      <c r="LK54" s="75"/>
      <c r="LL54" s="75"/>
      <c r="LM54" s="75"/>
      <c r="LN54" s="75"/>
      <c r="LO54" s="75"/>
      <c r="LP54" s="75"/>
      <c r="LQ54" s="75"/>
      <c r="LR54" s="75"/>
      <c r="LS54" s="75"/>
      <c r="LT54" s="75"/>
      <c r="LU54" s="75"/>
      <c r="LV54" s="75"/>
      <c r="LW54" s="75"/>
      <c r="LX54" s="75"/>
      <c r="LY54" s="75"/>
      <c r="LZ54" s="75"/>
      <c r="MA54" s="75"/>
      <c r="MB54" s="75"/>
      <c r="MC54" s="75"/>
      <c r="MD54" s="75"/>
      <c r="ME54" s="75"/>
      <c r="MF54" s="75"/>
      <c r="MG54" s="75"/>
      <c r="MH54" s="75"/>
      <c r="MI54" s="75"/>
      <c r="MJ54" s="75"/>
      <c r="MK54" s="75"/>
      <c r="ML54" s="75"/>
      <c r="MM54" s="75"/>
      <c r="MN54" s="75"/>
      <c r="MO54" s="75"/>
      <c r="MP54" s="75"/>
      <c r="MQ54" s="75"/>
      <c r="MR54" s="75"/>
      <c r="MS54" s="75"/>
      <c r="MT54" s="75"/>
      <c r="MU54" s="75"/>
      <c r="MV54" s="75"/>
      <c r="MW54" s="75"/>
      <c r="MX54" s="75"/>
      <c r="MY54" s="75"/>
      <c r="MZ54" s="75"/>
      <c r="NA54" s="75"/>
      <c r="NB54" s="75"/>
      <c r="NC54" s="75"/>
      <c r="ND54" s="75"/>
      <c r="NE54" s="75"/>
      <c r="NF54" s="75"/>
      <c r="NG54" s="75"/>
      <c r="NH54" s="75"/>
      <c r="NI54" s="75"/>
      <c r="NJ54" s="75"/>
      <c r="NK54" s="75"/>
      <c r="NL54" s="75"/>
      <c r="NM54" s="75"/>
      <c r="NN54" s="75"/>
      <c r="NO54" s="75"/>
      <c r="NP54" s="75"/>
      <c r="NQ54" s="75"/>
      <c r="NR54" s="75"/>
      <c r="NS54" s="75"/>
      <c r="NT54" s="75"/>
      <c r="NU54" s="75"/>
      <c r="NV54" s="75"/>
      <c r="NW54" s="75"/>
      <c r="NX54" s="75"/>
      <c r="NY54" s="75"/>
      <c r="NZ54" s="75"/>
      <c r="OA54" s="75"/>
      <c r="OB54" s="75"/>
      <c r="OC54" s="75"/>
      <c r="OD54" s="75"/>
      <c r="OE54" s="75"/>
      <c r="OF54" s="75"/>
      <c r="OG54" s="75"/>
      <c r="OH54" s="75"/>
      <c r="OI54" s="75"/>
      <c r="OJ54" s="75"/>
      <c r="OK54" s="75"/>
      <c r="OL54" s="75"/>
      <c r="OM54" s="75"/>
      <c r="ON54" s="75"/>
      <c r="OO54" s="75"/>
      <c r="OP54" s="75"/>
      <c r="OQ54" s="75"/>
      <c r="OR54" s="75"/>
      <c r="OS54" s="75"/>
      <c r="OT54" s="75"/>
      <c r="OU54" s="75"/>
      <c r="OV54" s="75"/>
      <c r="OW54" s="75"/>
      <c r="OX54" s="75"/>
      <c r="OY54" s="75"/>
      <c r="OZ54" s="75"/>
      <c r="PA54" s="75"/>
      <c r="PB54" s="75"/>
      <c r="PC54" s="75"/>
      <c r="PD54" s="75"/>
      <c r="PE54" s="75"/>
      <c r="PF54" s="75"/>
      <c r="PG54" s="75"/>
      <c r="PH54" s="75"/>
      <c r="PI54" s="75"/>
      <c r="PJ54" s="75"/>
      <c r="PK54" s="75"/>
      <c r="PL54" s="75"/>
      <c r="PM54" s="75"/>
      <c r="PN54" s="75"/>
      <c r="PO54" s="75"/>
      <c r="PP54" s="75"/>
      <c r="PQ54" s="75"/>
      <c r="PR54" s="75"/>
      <c r="PS54" s="75"/>
      <c r="PT54" s="75"/>
      <c r="PU54" s="75"/>
      <c r="PV54" s="75"/>
      <c r="PW54" s="75"/>
      <c r="PX54" s="75"/>
      <c r="PY54" s="75"/>
      <c r="PZ54" s="75"/>
      <c r="QA54" s="75"/>
      <c r="QB54" s="75"/>
      <c r="QC54" s="75"/>
      <c r="QD54" s="75"/>
      <c r="QE54" s="75"/>
      <c r="QF54" s="75"/>
      <c r="QG54" s="75"/>
      <c r="QH54" s="75"/>
      <c r="QI54" s="75"/>
      <c r="QJ54" s="75"/>
      <c r="QK54" s="75"/>
      <c r="QL54" s="75"/>
      <c r="QM54" s="75"/>
      <c r="QN54" s="75"/>
      <c r="QO54" s="75"/>
      <c r="QP54" s="75"/>
      <c r="QQ54" s="75"/>
      <c r="QR54" s="75"/>
      <c r="QS54" s="75"/>
      <c r="QT54" s="75"/>
      <c r="QU54" s="75"/>
      <c r="QV54" s="75"/>
      <c r="QW54" s="75"/>
      <c r="QX54" s="75"/>
      <c r="QY54" s="75"/>
      <c r="QZ54" s="75"/>
      <c r="RA54" s="75"/>
      <c r="RB54" s="75"/>
      <c r="RC54" s="75"/>
      <c r="RD54" s="75"/>
      <c r="RE54" s="75"/>
      <c r="RF54" s="75"/>
      <c r="RG54" s="75"/>
      <c r="RH54" s="75"/>
      <c r="RI54" s="75"/>
      <c r="RJ54" s="75"/>
      <c r="RK54" s="75"/>
      <c r="RL54" s="75"/>
      <c r="RM54" s="75"/>
      <c r="RN54" s="75"/>
      <c r="RO54" s="75"/>
      <c r="RP54" s="75"/>
      <c r="RQ54" s="75"/>
      <c r="RR54" s="75"/>
      <c r="RS54" s="75"/>
      <c r="RT54" s="75"/>
      <c r="RU54" s="75"/>
      <c r="RV54" s="75"/>
      <c r="RW54" s="75"/>
      <c r="RX54" s="75"/>
      <c r="RY54" s="75"/>
      <c r="RZ54" s="75"/>
      <c r="SA54" s="75"/>
      <c r="SB54" s="75"/>
      <c r="SC54" s="75"/>
      <c r="SD54" s="75"/>
      <c r="SE54" s="75"/>
      <c r="SF54" s="75"/>
      <c r="SG54" s="75"/>
      <c r="SH54" s="75"/>
      <c r="SI54" s="75"/>
      <c r="SJ54" s="75"/>
      <c r="SK54" s="75"/>
      <c r="SL54" s="75"/>
      <c r="SM54" s="75"/>
      <c r="SN54" s="75"/>
      <c r="SO54" s="75"/>
      <c r="SP54" s="75"/>
      <c r="SQ54" s="75"/>
      <c r="SR54" s="75"/>
      <c r="SS54" s="75"/>
      <c r="ST54" s="75"/>
      <c r="SU54" s="75"/>
      <c r="SV54" s="75"/>
      <c r="SW54" s="75"/>
      <c r="SX54" s="75"/>
      <c r="SY54" s="75"/>
      <c r="SZ54" s="75"/>
      <c r="TA54" s="75"/>
      <c r="TB54" s="75"/>
      <c r="TC54" s="75"/>
      <c r="TD54" s="75"/>
      <c r="TE54" s="75"/>
      <c r="TF54" s="75"/>
      <c r="TG54" s="75"/>
      <c r="TH54" s="75"/>
      <c r="TI54" s="75"/>
      <c r="TJ54" s="75"/>
      <c r="TK54" s="75"/>
      <c r="TL54" s="75"/>
      <c r="TM54" s="75"/>
      <c r="TN54" s="75"/>
      <c r="TO54" s="75"/>
      <c r="TP54" s="75"/>
      <c r="TQ54" s="75"/>
      <c r="TR54" s="75"/>
      <c r="TS54" s="75"/>
      <c r="TT54" s="75"/>
      <c r="TU54" s="75"/>
      <c r="TV54" s="75"/>
      <c r="TW54" s="75"/>
      <c r="TX54" s="75"/>
      <c r="TY54" s="75"/>
      <c r="TZ54" s="75"/>
      <c r="UA54" s="75"/>
      <c r="UB54" s="75"/>
      <c r="UC54" s="75"/>
      <c r="UD54" s="75"/>
      <c r="UE54" s="75"/>
      <c r="UF54" s="75"/>
      <c r="UG54" s="75"/>
      <c r="UH54" s="75"/>
      <c r="UI54" s="75"/>
      <c r="UJ54" s="75"/>
      <c r="UK54" s="75"/>
      <c r="UL54" s="75"/>
      <c r="UM54" s="75"/>
      <c r="UN54" s="75"/>
      <c r="UO54" s="75"/>
      <c r="UP54" s="75"/>
      <c r="UQ54" s="75"/>
      <c r="UR54" s="75"/>
      <c r="US54" s="75"/>
      <c r="UT54" s="75"/>
      <c r="UU54" s="75"/>
      <c r="UV54" s="75"/>
      <c r="UW54" s="75"/>
      <c r="UX54" s="75"/>
      <c r="UY54" s="75"/>
      <c r="UZ54" s="75"/>
      <c r="VA54" s="75"/>
      <c r="VB54" s="75"/>
      <c r="VC54" s="75"/>
      <c r="VD54" s="75"/>
      <c r="VE54" s="75"/>
      <c r="VF54" s="75"/>
      <c r="VG54" s="75"/>
      <c r="VH54" s="75"/>
      <c r="VI54" s="75"/>
      <c r="VJ54" s="75"/>
      <c r="VK54" s="75"/>
      <c r="VL54" s="75"/>
      <c r="VM54" s="75"/>
      <c r="VN54" s="75"/>
      <c r="VO54" s="75"/>
      <c r="VP54" s="75"/>
      <c r="VQ54" s="75"/>
      <c r="VR54" s="75"/>
      <c r="VS54" s="75"/>
      <c r="VT54" s="75"/>
      <c r="VU54" s="75"/>
      <c r="VV54" s="75"/>
      <c r="VW54" s="75"/>
      <c r="VX54" s="75"/>
      <c r="VY54" s="75"/>
      <c r="VZ54" s="75"/>
      <c r="WA54" s="75"/>
      <c r="WB54" s="75"/>
      <c r="WC54" s="75"/>
      <c r="WD54" s="75"/>
      <c r="WE54" s="75"/>
      <c r="WF54" s="75"/>
      <c r="WG54" s="75"/>
      <c r="WH54" s="75"/>
      <c r="WI54" s="75"/>
      <c r="WJ54" s="75"/>
      <c r="WK54" s="75"/>
      <c r="WL54" s="75"/>
      <c r="WM54" s="75"/>
      <c r="WN54" s="75"/>
      <c r="WO54" s="75"/>
      <c r="WP54" s="75"/>
      <c r="WQ54" s="75"/>
      <c r="WR54" s="75"/>
      <c r="WS54" s="75"/>
      <c r="WT54" s="75"/>
      <c r="WU54" s="75"/>
      <c r="WV54" s="75"/>
      <c r="WW54" s="75"/>
      <c r="WX54" s="75"/>
      <c r="WY54" s="75"/>
      <c r="WZ54" s="75"/>
      <c r="XA54" s="75"/>
      <c r="XB54" s="75"/>
      <c r="XC54" s="75"/>
      <c r="XD54" s="75"/>
      <c r="XE54" s="75"/>
      <c r="XF54" s="75"/>
      <c r="XG54" s="75"/>
      <c r="XH54" s="75"/>
      <c r="XI54" s="75"/>
      <c r="XJ54" s="75"/>
      <c r="XK54" s="75"/>
      <c r="XL54" s="75"/>
      <c r="XM54" s="75"/>
      <c r="XN54" s="75"/>
      <c r="XO54" s="75"/>
      <c r="XP54" s="75"/>
      <c r="XQ54" s="75"/>
      <c r="XR54" s="75"/>
      <c r="XS54" s="75"/>
      <c r="XT54" s="75"/>
      <c r="XU54" s="75"/>
      <c r="XV54" s="75"/>
      <c r="XW54" s="75"/>
      <c r="XX54" s="75"/>
      <c r="XY54" s="75"/>
      <c r="XZ54" s="75"/>
      <c r="YA54" s="75"/>
      <c r="YB54" s="75"/>
      <c r="YC54" s="75"/>
      <c r="YD54" s="75"/>
      <c r="YE54" s="75"/>
      <c r="YF54" s="75"/>
      <c r="YG54" s="75"/>
      <c r="YH54" s="75"/>
      <c r="YI54" s="75"/>
      <c r="YJ54" s="75"/>
      <c r="YK54" s="75"/>
      <c r="YL54" s="75"/>
      <c r="YM54" s="75"/>
      <c r="YN54" s="75"/>
      <c r="YO54" s="75"/>
      <c r="YP54" s="75"/>
      <c r="YQ54" s="75"/>
      <c r="YR54" s="75"/>
      <c r="YS54" s="75"/>
      <c r="YT54" s="75"/>
      <c r="YU54" s="75"/>
      <c r="YV54" s="75"/>
      <c r="YW54" s="75"/>
      <c r="YX54" s="75"/>
      <c r="YY54" s="75"/>
      <c r="YZ54" s="75"/>
      <c r="ZA54" s="75"/>
      <c r="ZB54" s="75"/>
      <c r="ZC54" s="75"/>
      <c r="ZD54" s="75"/>
      <c r="ZE54" s="75"/>
      <c r="ZF54" s="75"/>
      <c r="ZG54" s="75"/>
      <c r="ZH54" s="75"/>
      <c r="ZI54" s="75"/>
      <c r="ZJ54" s="75"/>
      <c r="ZK54" s="75"/>
      <c r="ZL54" s="75"/>
      <c r="ZM54" s="75"/>
      <c r="ZN54" s="75"/>
      <c r="ZO54" s="75"/>
      <c r="ZP54" s="75"/>
      <c r="ZQ54" s="75"/>
      <c r="ZR54" s="75"/>
      <c r="ZS54" s="75"/>
      <c r="ZT54" s="75"/>
      <c r="ZU54" s="75"/>
      <c r="ZV54" s="75"/>
      <c r="ZW54" s="75"/>
      <c r="ZX54" s="75"/>
      <c r="ZY54" s="75"/>
      <c r="ZZ54" s="75"/>
      <c r="AAA54" s="75"/>
      <c r="AAB54" s="75"/>
      <c r="AAC54" s="75"/>
      <c r="AAD54" s="75"/>
      <c r="AAE54" s="75"/>
      <c r="AAF54" s="75"/>
      <c r="AAG54" s="75"/>
      <c r="AAH54" s="75"/>
      <c r="AAI54" s="75"/>
      <c r="AAJ54" s="75"/>
      <c r="AAK54" s="75"/>
      <c r="AAL54" s="75"/>
      <c r="AAM54" s="75"/>
      <c r="AAN54" s="75"/>
      <c r="AAO54" s="75"/>
      <c r="AAP54" s="75"/>
      <c r="AAQ54" s="75"/>
      <c r="AAR54" s="75"/>
      <c r="AAS54" s="75"/>
      <c r="AAT54" s="75"/>
      <c r="AAU54" s="75"/>
      <c r="AAV54" s="75"/>
      <c r="AAW54" s="75"/>
      <c r="AAX54" s="75"/>
      <c r="AAY54" s="75"/>
      <c r="AAZ54" s="75"/>
      <c r="ABA54" s="75"/>
      <c r="ABB54" s="75"/>
      <c r="ABC54" s="75"/>
      <c r="ABD54" s="75"/>
      <c r="ABE54" s="75"/>
      <c r="ABF54" s="75"/>
      <c r="ABG54" s="75"/>
      <c r="ABH54" s="75"/>
      <c r="ABI54" s="75"/>
      <c r="ABJ54" s="75"/>
      <c r="ABK54" s="75"/>
      <c r="ABL54" s="75"/>
      <c r="ABM54" s="75"/>
      <c r="ABN54" s="75"/>
      <c r="ABO54" s="75"/>
      <c r="ABP54" s="75"/>
      <c r="ABQ54" s="75"/>
      <c r="ABR54" s="75"/>
      <c r="ABS54" s="75"/>
      <c r="ABT54" s="75"/>
      <c r="ABU54" s="75"/>
      <c r="ABV54" s="75"/>
      <c r="ABW54" s="75"/>
      <c r="ABX54" s="75"/>
      <c r="ABY54" s="75"/>
      <c r="ABZ54" s="75"/>
      <c r="ACA54" s="75"/>
      <c r="ACB54" s="75"/>
      <c r="ACC54" s="75"/>
      <c r="ACD54" s="75"/>
      <c r="ACE54" s="75"/>
      <c r="ACF54" s="75"/>
      <c r="ACG54" s="75"/>
      <c r="ACH54" s="75"/>
      <c r="ACI54" s="75"/>
      <c r="ACJ54" s="75"/>
      <c r="ACK54" s="75"/>
      <c r="ACL54" s="75"/>
      <c r="ACM54" s="75"/>
      <c r="ACN54" s="75"/>
      <c r="ACO54" s="75"/>
      <c r="ACP54" s="75"/>
      <c r="ACQ54" s="75"/>
      <c r="ACR54" s="75"/>
      <c r="ACS54" s="75"/>
      <c r="ACT54" s="75"/>
      <c r="ACU54" s="75"/>
      <c r="ACV54" s="75"/>
      <c r="ACW54" s="75"/>
      <c r="ACX54" s="75"/>
      <c r="ACY54" s="75"/>
      <c r="ACZ54" s="75"/>
      <c r="ADA54" s="75"/>
      <c r="ADB54" s="75"/>
      <c r="ADC54" s="75"/>
      <c r="ADD54" s="75"/>
      <c r="ADE54" s="75"/>
      <c r="ADF54" s="75"/>
      <c r="ADG54" s="75"/>
      <c r="ADH54" s="75"/>
      <c r="ADI54" s="75"/>
      <c r="ADJ54" s="75"/>
      <c r="ADK54" s="75"/>
      <c r="ADL54" s="75"/>
      <c r="ADM54" s="75"/>
      <c r="ADN54" s="75"/>
      <c r="ADO54" s="75"/>
      <c r="ADP54" s="75"/>
      <c r="ADQ54" s="75"/>
      <c r="ADR54" s="75"/>
      <c r="ADS54" s="75"/>
      <c r="ADT54" s="75"/>
      <c r="ADU54" s="75"/>
      <c r="ADV54" s="75"/>
      <c r="ADW54" s="75"/>
      <c r="ADX54" s="75"/>
      <c r="ADY54" s="75"/>
      <c r="ADZ54" s="75"/>
      <c r="AEA54" s="75"/>
      <c r="AEB54" s="75"/>
      <c r="AEC54" s="75"/>
      <c r="AED54" s="75"/>
      <c r="AEE54" s="75"/>
      <c r="AEF54" s="75"/>
      <c r="AEG54" s="75"/>
      <c r="AEH54" s="75"/>
      <c r="AEI54" s="75"/>
      <c r="AEJ54" s="75"/>
      <c r="AEK54" s="75"/>
      <c r="AEL54" s="75"/>
      <c r="AEM54" s="75"/>
      <c r="AEN54" s="75"/>
      <c r="AEO54" s="75"/>
      <c r="AEP54" s="75"/>
      <c r="AEQ54" s="75"/>
      <c r="AER54" s="75"/>
      <c r="AES54" s="75"/>
      <c r="AET54" s="75"/>
      <c r="AEU54" s="75"/>
      <c r="AEV54" s="75"/>
      <c r="AEW54" s="75"/>
      <c r="AEX54" s="75"/>
      <c r="AEY54" s="75"/>
      <c r="AEZ54" s="75"/>
      <c r="AFA54" s="75"/>
      <c r="AFB54" s="75"/>
      <c r="AFC54" s="75"/>
      <c r="AFD54" s="75"/>
      <c r="AFE54" s="75"/>
      <c r="AFF54" s="75"/>
      <c r="AFG54" s="75"/>
      <c r="AFH54" s="75"/>
      <c r="AFI54" s="75"/>
      <c r="AFJ54" s="75"/>
      <c r="AFK54" s="75"/>
      <c r="AFL54" s="75"/>
      <c r="AFM54" s="75"/>
      <c r="AFN54" s="75"/>
      <c r="AFO54" s="75"/>
      <c r="AFP54" s="75"/>
      <c r="AFQ54" s="75"/>
      <c r="AFR54" s="75"/>
      <c r="AFS54" s="75"/>
      <c r="AFT54" s="75"/>
      <c r="AFU54" s="75"/>
      <c r="AFV54" s="75"/>
      <c r="AFW54" s="75"/>
      <c r="AFX54" s="75"/>
      <c r="AFY54" s="75"/>
      <c r="AFZ54" s="75"/>
      <c r="AGA54" s="75"/>
      <c r="AGB54" s="75"/>
      <c r="AGC54" s="75"/>
      <c r="AGD54" s="75"/>
      <c r="AGE54" s="75"/>
      <c r="AGF54" s="75"/>
      <c r="AGG54" s="75"/>
      <c r="AGH54" s="75"/>
      <c r="AGI54" s="75"/>
      <c r="AGJ54" s="75"/>
      <c r="AGK54" s="75"/>
      <c r="AGL54" s="75"/>
      <c r="AGM54" s="75"/>
      <c r="AGN54" s="75"/>
      <c r="AGO54" s="75"/>
      <c r="AGP54" s="75"/>
      <c r="AGQ54" s="75"/>
      <c r="AGR54" s="75"/>
      <c r="AGS54" s="75"/>
      <c r="AGT54" s="75"/>
      <c r="AGU54" s="75"/>
      <c r="AGV54" s="75"/>
      <c r="AGW54" s="75"/>
      <c r="AGX54" s="75"/>
      <c r="AGY54" s="75"/>
      <c r="AGZ54" s="75"/>
      <c r="AHA54" s="75"/>
      <c r="AHB54" s="75"/>
      <c r="AHC54" s="75"/>
      <c r="AHD54" s="75"/>
      <c r="AHE54" s="75"/>
      <c r="AHF54" s="75"/>
      <c r="AHG54" s="75"/>
      <c r="AHH54" s="75"/>
      <c r="AHI54" s="75"/>
      <c r="AHJ54" s="75"/>
      <c r="AHK54" s="75"/>
      <c r="AHL54" s="75"/>
      <c r="AHM54" s="75"/>
      <c r="AHN54" s="75"/>
      <c r="AHO54" s="75"/>
      <c r="AHP54" s="75"/>
      <c r="AHQ54" s="75"/>
      <c r="AHR54" s="75"/>
      <c r="AHS54" s="75"/>
      <c r="AHT54" s="75"/>
      <c r="AHU54" s="75"/>
      <c r="AHV54" s="75"/>
      <c r="AHW54" s="75"/>
      <c r="AHX54" s="75"/>
      <c r="AHY54" s="75"/>
      <c r="AHZ54" s="75"/>
      <c r="AIA54" s="75"/>
      <c r="AIB54" s="75"/>
      <c r="AIC54" s="75"/>
      <c r="AID54" s="75"/>
      <c r="AIE54" s="75"/>
      <c r="AIF54" s="75"/>
      <c r="AIG54" s="75"/>
      <c r="AIH54" s="75"/>
      <c r="AII54" s="75"/>
      <c r="AIJ54" s="75"/>
      <c r="AIK54" s="75"/>
      <c r="AIL54" s="75"/>
      <c r="AIM54" s="75"/>
      <c r="AIN54" s="75"/>
      <c r="AIO54" s="75"/>
      <c r="AIP54" s="75"/>
      <c r="AIQ54" s="75"/>
      <c r="AIR54" s="75"/>
      <c r="AIS54" s="75"/>
      <c r="AIT54" s="75"/>
      <c r="AIU54" s="75"/>
      <c r="AIV54" s="75"/>
      <c r="AIW54" s="75"/>
      <c r="AIX54" s="75"/>
      <c r="AIY54" s="75"/>
      <c r="AIZ54" s="75"/>
      <c r="AJA54" s="75"/>
      <c r="AJB54" s="75"/>
      <c r="AJC54" s="75"/>
      <c r="AJD54" s="75"/>
      <c r="AJE54" s="75"/>
      <c r="AJF54" s="75"/>
      <c r="AJG54" s="75"/>
      <c r="AJH54" s="75"/>
      <c r="AJI54" s="75"/>
      <c r="AJJ54" s="75"/>
      <c r="AJK54" s="75"/>
      <c r="AJL54" s="75"/>
      <c r="AJM54" s="75"/>
      <c r="AJN54" s="75"/>
      <c r="AJO54" s="75"/>
      <c r="AJP54" s="75"/>
      <c r="AJQ54" s="75"/>
      <c r="AJR54" s="75"/>
      <c r="AJS54" s="75"/>
      <c r="AJT54" s="75"/>
      <c r="AJU54" s="75"/>
      <c r="AJV54" s="75"/>
      <c r="AJW54" s="75"/>
      <c r="AJX54" s="75"/>
      <c r="AJY54" s="75"/>
      <c r="AJZ54" s="75"/>
      <c r="AKA54" s="75"/>
      <c r="AKB54" s="75"/>
      <c r="AKC54" s="75"/>
      <c r="AKD54" s="75"/>
      <c r="AKE54" s="75"/>
      <c r="AKF54" s="75"/>
      <c r="AKG54" s="75"/>
      <c r="AKH54" s="75"/>
      <c r="AKI54" s="75"/>
      <c r="AKJ54" s="75"/>
      <c r="AKK54" s="75"/>
      <c r="AKL54" s="75"/>
      <c r="AKM54" s="75"/>
      <c r="AKN54" s="75"/>
      <c r="AKO54" s="75"/>
      <c r="AKP54" s="75"/>
      <c r="AKQ54" s="75"/>
      <c r="AKR54" s="75"/>
      <c r="AKS54" s="75"/>
      <c r="AKT54" s="75"/>
      <c r="AKU54" s="75"/>
      <c r="AKV54" s="75"/>
      <c r="AKW54" s="75"/>
      <c r="AKX54" s="75"/>
      <c r="AKY54" s="75"/>
      <c r="AKZ54" s="75"/>
      <c r="ALA54" s="75"/>
      <c r="ALB54" s="75"/>
      <c r="ALC54" s="75"/>
      <c r="ALD54" s="75"/>
      <c r="ALE54" s="75"/>
      <c r="ALF54" s="75"/>
      <c r="ALG54" s="75"/>
      <c r="ALH54" s="75"/>
      <c r="ALI54" s="75"/>
      <c r="ALJ54" s="75"/>
      <c r="ALK54" s="75"/>
      <c r="ALL54" s="75"/>
      <c r="ALM54" s="75"/>
      <c r="ALN54" s="75"/>
      <c r="ALO54" s="75"/>
      <c r="ALP54" s="75"/>
      <c r="ALQ54" s="75"/>
      <c r="ALR54" s="75"/>
      <c r="ALS54" s="75"/>
      <c r="ALT54" s="75"/>
      <c r="ALU54" s="75"/>
      <c r="ALV54" s="75"/>
      <c r="ALW54" s="75"/>
      <c r="ALX54" s="75"/>
      <c r="ALY54" s="75"/>
      <c r="ALZ54" s="75"/>
      <c r="AMA54" s="75"/>
      <c r="AMB54" s="75"/>
      <c r="AMC54" s="75"/>
      <c r="AMD54" s="75"/>
      <c r="AME54" s="75"/>
      <c r="AMF54" s="75"/>
      <c r="AMG54" s="75"/>
      <c r="AMH54" s="75"/>
      <c r="AMI54" s="75"/>
      <c r="AMJ54" s="75"/>
    </row>
    <row r="55" spans="1:1024" ht="15" customHeight="1">
      <c r="B55" s="83">
        <f t="shared" ref="B55:B84" si="1">IF(B15="","",B15)</f>
        <v>44905</v>
      </c>
      <c r="C55" s="84">
        <f t="shared" ref="C55:D84" si="2">IF(C15="",0,C15)</f>
        <v>40000</v>
      </c>
      <c r="D55" s="84">
        <f t="shared" si="2"/>
        <v>0</v>
      </c>
      <c r="E55" s="84">
        <f t="shared" ref="E55:E84" si="3">IF(E15="x",1,0)</f>
        <v>0</v>
      </c>
      <c r="F55" s="84">
        <f t="shared" ref="F55:G84" si="4">IF(F15="",0,F15)</f>
        <v>0.04</v>
      </c>
      <c r="G55" s="84">
        <f t="shared" si="4"/>
        <v>0</v>
      </c>
      <c r="H55" s="85">
        <v>0</v>
      </c>
      <c r="I55" s="85"/>
      <c r="J55" s="86">
        <f>DATE(E5-2,12,31)</f>
        <v>44561</v>
      </c>
      <c r="K55" s="86"/>
      <c r="L55" s="87"/>
      <c r="M55" s="87"/>
      <c r="N55" s="87">
        <v>0</v>
      </c>
      <c r="O55" s="87"/>
      <c r="P55" s="87"/>
      <c r="Q55" s="87"/>
      <c r="R55" s="87">
        <v>0</v>
      </c>
      <c r="S55" s="87"/>
      <c r="T55" s="87"/>
      <c r="U55" s="87"/>
      <c r="V55" s="87"/>
      <c r="W55" s="87"/>
      <c r="X55" s="88"/>
      <c r="Y55" s="89"/>
      <c r="Z55" s="88"/>
      <c r="AA55" s="90"/>
      <c r="AB55" s="90"/>
      <c r="AC55" s="90"/>
      <c r="AD55" s="90"/>
      <c r="AE55" s="90"/>
      <c r="AF55" s="90"/>
      <c r="AG55" s="88"/>
      <c r="AH55" s="87"/>
      <c r="AI55" s="87"/>
      <c r="AJ55" s="87"/>
      <c r="AK55" s="87"/>
      <c r="AM55" s="72" t="s">
        <v>86</v>
      </c>
      <c r="AN55" s="54">
        <v>1</v>
      </c>
      <c r="AO55" s="54">
        <f t="shared" ref="AO55:AU55" si="5">IF(AN55&gt;=$V$53,"",AN55+1)</f>
        <v>2</v>
      </c>
      <c r="AP55" s="54">
        <f t="shared" si="5"/>
        <v>3</v>
      </c>
      <c r="AQ55" s="54">
        <f t="shared" si="5"/>
        <v>4</v>
      </c>
      <c r="AR55" s="54">
        <f t="shared" si="5"/>
        <v>5</v>
      </c>
      <c r="AS55" s="54" t="str">
        <f t="shared" si="5"/>
        <v/>
      </c>
      <c r="AT55" s="54" t="str">
        <f t="shared" si="5"/>
        <v/>
      </c>
      <c r="AU55" s="54" t="str">
        <f t="shared" si="5"/>
        <v/>
      </c>
      <c r="AV55" s="91"/>
      <c r="AX55" s="92" t="s">
        <v>87</v>
      </c>
      <c r="AY55" s="93">
        <f>(P7+P8)/2</f>
        <v>1.3657186997780668</v>
      </c>
      <c r="AZ55" s="94" t="s">
        <v>88</v>
      </c>
      <c r="IX55" s="5"/>
      <c r="IY55" s="5"/>
      <c r="IZ55" s="5"/>
    </row>
    <row r="56" spans="1:1024" ht="15" customHeight="1">
      <c r="B56" s="95">
        <f t="shared" si="1"/>
        <v>44941</v>
      </c>
      <c r="C56" s="96">
        <f t="shared" si="2"/>
        <v>0</v>
      </c>
      <c r="D56" s="96">
        <f t="shared" si="2"/>
        <v>5000</v>
      </c>
      <c r="E56" s="84">
        <f t="shared" si="3"/>
        <v>0</v>
      </c>
      <c r="F56" s="96">
        <f t="shared" si="4"/>
        <v>0</v>
      </c>
      <c r="G56" s="96">
        <f t="shared" si="4"/>
        <v>1.6</v>
      </c>
      <c r="H56" s="97">
        <v>1</v>
      </c>
      <c r="I56" s="97">
        <f t="shared" ref="I56:I119" si="6">J$788-J56</f>
        <v>730</v>
      </c>
      <c r="J56" s="98">
        <f t="shared" ref="J56:J119" si="7">J55+1</f>
        <v>44562</v>
      </c>
      <c r="K56" s="98" t="str">
        <f t="shared" ref="K56:K119" si="8">IF(J56&gt;=AQ$53,J56,"")</f>
        <v/>
      </c>
      <c r="L56" s="99" t="str">
        <f t="shared" ref="L56:L119" si="9">IF(J56&lt;AQ$53,"",(_xlfn.IFNA(VLOOKUP(J56,$B$55:$D$84,2,),0)))</f>
        <v/>
      </c>
      <c r="M56" s="99" t="str">
        <f t="shared" ref="M56:M119" si="10">IF(J56&lt;AQ$53,"",(_xlfn.IFNA(VLOOKUP(J56,$B$55:$D$84,3,),0)))</f>
        <v/>
      </c>
      <c r="N56" s="99" t="str">
        <f t="shared" ref="N56:N119" si="11">IF(J56&lt;AQ$53,"",IF(J56=AQ$53,1,(_xlfn.IFNA(VLOOKUP(J56,$B$55:$E$84,4,),0))))</f>
        <v/>
      </c>
      <c r="O56" s="100" t="str">
        <f t="shared" ref="O56:O119" si="12">IF(N56&lt;&gt;"",IF(AND(N56=1,L56=0),1,IF(L56=0,O55,0)),"")</f>
        <v/>
      </c>
      <c r="P56" s="100" t="str">
        <f t="shared" ref="P56:P119" si="13">IF(R57&lt;=V$53,O56,"")</f>
        <v/>
      </c>
      <c r="Q56" s="99" t="str">
        <f t="shared" ref="Q56:Q119" si="14">IF(O56&lt;&gt;"",IF(O56=1,0,1),"")</f>
        <v/>
      </c>
      <c r="R56" s="99">
        <f t="shared" ref="R56:R119" si="15">IF(N55=1,R55+1,R55)</f>
        <v>0</v>
      </c>
      <c r="S56" s="101" t="str">
        <f t="shared" ref="S56:S119" si="16">IF(J56&gt;=AQ$53,Q56*R56,"")</f>
        <v/>
      </c>
      <c r="T56" s="101" t="str">
        <f t="shared" ref="T56:T119" si="17">S56</f>
        <v/>
      </c>
      <c r="U56" s="101" t="str">
        <f t="shared" ref="U56:U119" si="18">IF(AND(S$788&lt;&gt;0,S56=S$53),0,T56)</f>
        <v/>
      </c>
      <c r="V56" s="101" t="str">
        <f t="shared" ref="V56:V119" si="19">IF(J56&gt;=AQ$53,U56*NOT(O56),"")</f>
        <v/>
      </c>
      <c r="W56" s="101" t="str">
        <f t="shared" ref="W56:W119" si="20">IF(J56&gt;=AQ$53,IF(T56&lt;&gt;T57,T56,0),"")</f>
        <v/>
      </c>
      <c r="X56" s="102" t="str">
        <f t="shared" ref="X56:X119" si="21">IF(J56&gt;=AQ$53,IF(N56=0,X55+L56,L56),"")</f>
        <v/>
      </c>
      <c r="Y56" s="101" t="str">
        <f t="shared" ref="Y56:Y119" si="22">IF(J56&gt;=AQ$53,IF(V56&lt;&gt;V57,V56,0),"")</f>
        <v/>
      </c>
      <c r="Z56" s="84" t="str">
        <f t="shared" ref="Z56:Z119" si="23">IF(J56&gt;=AQ$53,IF(N56=0,Z55+M57,0),"")</f>
        <v/>
      </c>
      <c r="AA56" s="84" t="str">
        <f t="shared" ref="AA56:AA119" si="24">IF(J56&gt;=AQ$53,IF(N57=1,X56-Z56,0),"")</f>
        <v/>
      </c>
      <c r="AB56" s="84" t="str">
        <f t="shared" ref="AB56:AB119" si="25">IF(J56&gt;=AQ$53,IF(Q56=1,IF(T56&lt;&gt;T57,AA56,AB57),0),"")</f>
        <v/>
      </c>
      <c r="AC56" s="84">
        <f t="shared" ref="AC56:AC119" si="26">IF(Q56=1,AC55+1,0)</f>
        <v>0</v>
      </c>
      <c r="AD56" s="84">
        <f t="shared" ref="AD56:AD119" si="27">IF(Q56=1,IF(S56&lt;&gt;S57,AC56,AD57),0)</f>
        <v>0</v>
      </c>
      <c r="AE56" s="84" t="str">
        <f t="shared" ref="AE56:AE119" si="28">IF(J56&gt;=AQ$53,IF(V56=0,"",IF(Q56=1,IF(S56&lt;&gt;S57,AC56,AD57),0)),"")</f>
        <v/>
      </c>
      <c r="AF56" s="102" t="str">
        <f t="shared" ref="AF56:AF119" si="29">IF(J56&gt;=AQ$53,IF(O56=0,X56-Z56-AB56/AD56*(AC56),0),"")</f>
        <v/>
      </c>
      <c r="AG56" s="102" t="str">
        <f t="shared" ref="AG56:AG119" si="30">IF(J56&gt;=AQ$53,IF(R56&lt;=V$53,IF(O56=0,X56-Z56-AB56/AD56*(AC56),0),""),"")</f>
        <v/>
      </c>
      <c r="AH56" s="103" t="str">
        <f t="shared" ref="AH56:AH119" si="31">IF(J56&gt;=AQ$53,IF(R56&lt;=V$53,_xlfn.IFNA(VLOOKUP(J56,$B$55:$G$84,5,),0),""),"")</f>
        <v/>
      </c>
      <c r="AI56" s="104" t="str">
        <f t="shared" ref="AI56:AI119" si="32">IF(J56&gt;=AQ$53,IF(R56&lt;=V$53,_xlfn.IFNA(VLOOKUP(J56,$B$55:$G$84,6,),0),""),"")</f>
        <v/>
      </c>
      <c r="AJ56" s="104" t="str">
        <f t="shared" ref="AJ56:AJ119" si="33">IF(AH56&lt;&gt;"",AH56*L56,"")</f>
        <v/>
      </c>
      <c r="AK56" s="104" t="str">
        <f t="shared" ref="AK56:AK119" si="34">IF(AI56&lt;&gt;"",AI56*M56,"")</f>
        <v/>
      </c>
      <c r="AM56" s="72" t="s">
        <v>89</v>
      </c>
      <c r="AN56" s="54">
        <f t="shared" ref="AN56:AT56" si="35">IF(AN55&lt;&gt;"",DGET($W$54:$X$787,2,AN54:AN55),"")</f>
        <v>40000</v>
      </c>
      <c r="AO56" s="54">
        <f t="shared" si="35"/>
        <v>46000</v>
      </c>
      <c r="AP56" s="54">
        <f t="shared" si="35"/>
        <v>50600</v>
      </c>
      <c r="AQ56" s="54">
        <f t="shared" si="35"/>
        <v>44000</v>
      </c>
      <c r="AR56" s="54">
        <f t="shared" si="35"/>
        <v>43000</v>
      </c>
      <c r="AS56" s="54" t="str">
        <f t="shared" si="35"/>
        <v/>
      </c>
      <c r="AT56" s="54" t="str">
        <f t="shared" si="35"/>
        <v/>
      </c>
      <c r="AU56" s="54" t="str">
        <f>IF(AU55&lt;&gt;"",DGET($W$54:$X$787,2,AT54:AT55),"")</f>
        <v/>
      </c>
      <c r="AV56" s="91">
        <f>SUM(AN56:AU56)</f>
        <v>223600</v>
      </c>
      <c r="AX56" s="92" t="s">
        <v>90</v>
      </c>
      <c r="AY56" s="93">
        <f>(P7+P8)/2</f>
        <v>1.3657186997780668</v>
      </c>
      <c r="AZ56" s="94" t="s">
        <v>88</v>
      </c>
      <c r="IX56" s="5"/>
      <c r="IY56" s="5"/>
      <c r="IZ56" s="5"/>
    </row>
    <row r="57" spans="1:1024" ht="15" customHeight="1">
      <c r="B57" s="95">
        <f t="shared" si="1"/>
        <v>44942</v>
      </c>
      <c r="C57" s="96">
        <f t="shared" si="2"/>
        <v>0</v>
      </c>
      <c r="D57" s="96">
        <f t="shared" si="2"/>
        <v>12000</v>
      </c>
      <c r="E57" s="84">
        <f t="shared" si="3"/>
        <v>0</v>
      </c>
      <c r="F57" s="96">
        <f t="shared" si="4"/>
        <v>0</v>
      </c>
      <c r="G57" s="96">
        <f t="shared" si="4"/>
        <v>2.5</v>
      </c>
      <c r="H57" s="97">
        <v>2</v>
      </c>
      <c r="I57" s="97">
        <f t="shared" si="6"/>
        <v>729</v>
      </c>
      <c r="J57" s="98">
        <f t="shared" si="7"/>
        <v>44563</v>
      </c>
      <c r="K57" s="98" t="str">
        <f t="shared" si="8"/>
        <v/>
      </c>
      <c r="L57" s="99" t="str">
        <f t="shared" si="9"/>
        <v/>
      </c>
      <c r="M57" s="99" t="str">
        <f t="shared" si="10"/>
        <v/>
      </c>
      <c r="N57" s="99" t="str">
        <f t="shared" si="11"/>
        <v/>
      </c>
      <c r="O57" s="100" t="str">
        <f t="shared" si="12"/>
        <v/>
      </c>
      <c r="P57" s="100" t="str">
        <f t="shared" si="13"/>
        <v/>
      </c>
      <c r="Q57" s="99" t="str">
        <f t="shared" si="14"/>
        <v/>
      </c>
      <c r="R57" s="99">
        <f t="shared" si="15"/>
        <v>0</v>
      </c>
      <c r="S57" s="101" t="str">
        <f t="shared" si="16"/>
        <v/>
      </c>
      <c r="T57" s="101" t="str">
        <f t="shared" si="17"/>
        <v/>
      </c>
      <c r="U57" s="101" t="str">
        <f t="shared" si="18"/>
        <v/>
      </c>
      <c r="V57" s="101" t="str">
        <f t="shared" si="19"/>
        <v/>
      </c>
      <c r="W57" s="101" t="str">
        <f t="shared" si="20"/>
        <v/>
      </c>
      <c r="X57" s="102" t="str">
        <f t="shared" si="21"/>
        <v/>
      </c>
      <c r="Y57" s="101" t="str">
        <f t="shared" si="22"/>
        <v/>
      </c>
      <c r="Z57" s="84" t="str">
        <f t="shared" si="23"/>
        <v/>
      </c>
      <c r="AA57" s="84" t="str">
        <f t="shared" si="24"/>
        <v/>
      </c>
      <c r="AB57" s="84" t="str">
        <f t="shared" si="25"/>
        <v/>
      </c>
      <c r="AC57" s="84">
        <f t="shared" si="26"/>
        <v>0</v>
      </c>
      <c r="AD57" s="84">
        <f t="shared" si="27"/>
        <v>0</v>
      </c>
      <c r="AE57" s="84" t="str">
        <f t="shared" si="28"/>
        <v/>
      </c>
      <c r="AF57" s="102" t="str">
        <f t="shared" si="29"/>
        <v/>
      </c>
      <c r="AG57" s="102" t="str">
        <f t="shared" si="30"/>
        <v/>
      </c>
      <c r="AH57" s="103" t="str">
        <f t="shared" si="31"/>
        <v/>
      </c>
      <c r="AI57" s="104" t="str">
        <f t="shared" si="32"/>
        <v/>
      </c>
      <c r="AJ57" s="104" t="str">
        <f t="shared" si="33"/>
        <v/>
      </c>
      <c r="AK57" s="104" t="str">
        <f t="shared" si="34"/>
        <v/>
      </c>
      <c r="AL57" s="6"/>
      <c r="AM57" s="72" t="s">
        <v>91</v>
      </c>
      <c r="AN57" s="54">
        <f>IF(AN55&lt;&gt;"",DGET($Y$54:$Z$787,2,AN54:AN55),"")</f>
        <v>37600</v>
      </c>
      <c r="AO57" s="54">
        <f>IF(AO55&lt;&gt;"",DGET($Y$54:$Z787,2,AO54:AO55),"")</f>
        <v>42600</v>
      </c>
      <c r="AP57" s="54">
        <f>IF(AP55&lt;&gt;"",DGET($Y$54:$Z$787,2,AP54:AP55),"")</f>
        <v>46818</v>
      </c>
      <c r="AQ57" s="54">
        <f>IF(AQ55&lt;&gt;"",DGET($Y$54:$Z$787,2,AQ54:AQ55),"")</f>
        <v>41348</v>
      </c>
      <c r="AR57" s="54">
        <f>IF(AR55&lt;&gt;"",DGET($Y$54:$Z$787,2,AR54:AR55),"")</f>
        <v>40706</v>
      </c>
      <c r="AS57" s="54" t="str">
        <f>IF(AS55&lt;&gt;"",DGET($Y$54:$Z$787,2,AS54:AS55),"")</f>
        <v/>
      </c>
      <c r="AT57" s="54" t="str">
        <f>IF(AT55&lt;&gt;"",DGET($Y$54:$Z$787,2,AT54:AT55),"")</f>
        <v/>
      </c>
      <c r="AU57" s="54" t="str">
        <f>IF(AU55&lt;&gt;"",DGET($Y$54:$Z$787,2,AT54:AT55),"")</f>
        <v/>
      </c>
      <c r="AV57" s="91">
        <f>SUM(AN57:AU57)</f>
        <v>209072</v>
      </c>
      <c r="AX57" s="105" t="s">
        <v>92</v>
      </c>
      <c r="AY57" s="93">
        <f>0.95*P8</f>
        <v>2.5568655295783267</v>
      </c>
      <c r="AZ57" s="94" t="s">
        <v>93</v>
      </c>
      <c r="IX57" s="5"/>
      <c r="IY57" s="5"/>
      <c r="IZ57" s="5"/>
    </row>
    <row r="58" spans="1:1024" ht="15" customHeight="1">
      <c r="B58" s="95">
        <f t="shared" si="1"/>
        <v>44943</v>
      </c>
      <c r="C58" s="96">
        <f t="shared" si="2"/>
        <v>0</v>
      </c>
      <c r="D58" s="96">
        <f t="shared" si="2"/>
        <v>6250</v>
      </c>
      <c r="E58" s="84">
        <f t="shared" si="3"/>
        <v>0</v>
      </c>
      <c r="F58" s="96">
        <f t="shared" si="4"/>
        <v>0</v>
      </c>
      <c r="G58" s="96">
        <f t="shared" si="4"/>
        <v>2.5</v>
      </c>
      <c r="H58" s="97">
        <v>3</v>
      </c>
      <c r="I58" s="97">
        <f t="shared" si="6"/>
        <v>728</v>
      </c>
      <c r="J58" s="98">
        <f t="shared" si="7"/>
        <v>44564</v>
      </c>
      <c r="K58" s="98" t="str">
        <f t="shared" si="8"/>
        <v/>
      </c>
      <c r="L58" s="99" t="str">
        <f t="shared" si="9"/>
        <v/>
      </c>
      <c r="M58" s="99" t="str">
        <f t="shared" si="10"/>
        <v/>
      </c>
      <c r="N58" s="99" t="str">
        <f t="shared" si="11"/>
        <v/>
      </c>
      <c r="O58" s="100" t="str">
        <f t="shared" si="12"/>
        <v/>
      </c>
      <c r="P58" s="100" t="str">
        <f t="shared" si="13"/>
        <v/>
      </c>
      <c r="Q58" s="99" t="str">
        <f t="shared" si="14"/>
        <v/>
      </c>
      <c r="R58" s="99">
        <f t="shared" si="15"/>
        <v>0</v>
      </c>
      <c r="S58" s="101" t="str">
        <f t="shared" si="16"/>
        <v/>
      </c>
      <c r="T58" s="101" t="str">
        <f t="shared" si="17"/>
        <v/>
      </c>
      <c r="U58" s="101" t="str">
        <f t="shared" si="18"/>
        <v/>
      </c>
      <c r="V58" s="101" t="str">
        <f t="shared" si="19"/>
        <v/>
      </c>
      <c r="W58" s="101" t="str">
        <f t="shared" si="20"/>
        <v/>
      </c>
      <c r="X58" s="102" t="str">
        <f t="shared" si="21"/>
        <v/>
      </c>
      <c r="Y58" s="101" t="str">
        <f t="shared" si="22"/>
        <v/>
      </c>
      <c r="Z58" s="84" t="str">
        <f t="shared" si="23"/>
        <v/>
      </c>
      <c r="AA58" s="84" t="str">
        <f t="shared" si="24"/>
        <v/>
      </c>
      <c r="AB58" s="84" t="str">
        <f t="shared" si="25"/>
        <v/>
      </c>
      <c r="AC58" s="84">
        <f t="shared" si="26"/>
        <v>0</v>
      </c>
      <c r="AD58" s="84">
        <f t="shared" si="27"/>
        <v>0</v>
      </c>
      <c r="AE58" s="84" t="str">
        <f t="shared" si="28"/>
        <v/>
      </c>
      <c r="AF58" s="102" t="str">
        <f t="shared" si="29"/>
        <v/>
      </c>
      <c r="AG58" s="102" t="str">
        <f t="shared" si="30"/>
        <v/>
      </c>
      <c r="AH58" s="103" t="str">
        <f t="shared" si="31"/>
        <v/>
      </c>
      <c r="AI58" s="104" t="str">
        <f t="shared" si="32"/>
        <v/>
      </c>
      <c r="AJ58" s="104" t="str">
        <f t="shared" si="33"/>
        <v/>
      </c>
      <c r="AK58" s="104" t="str">
        <f t="shared" si="34"/>
        <v/>
      </c>
      <c r="AL58" s="6"/>
      <c r="AM58" s="72" t="s">
        <v>94</v>
      </c>
      <c r="AN58" s="54">
        <f t="shared" ref="AN58:AT58" si="36">IF(AN55&lt;&gt;"",DGET($Y$54:$AD$787,5,AN54:AN55),"")</f>
        <v>50</v>
      </c>
      <c r="AO58" s="54">
        <f t="shared" si="36"/>
        <v>51</v>
      </c>
      <c r="AP58" s="54">
        <f t="shared" si="36"/>
        <v>53</v>
      </c>
      <c r="AQ58" s="54">
        <f t="shared" si="36"/>
        <v>52</v>
      </c>
      <c r="AR58" s="54">
        <f t="shared" si="36"/>
        <v>52</v>
      </c>
      <c r="AS58" s="54" t="str">
        <f t="shared" si="36"/>
        <v/>
      </c>
      <c r="AT58" s="54" t="str">
        <f t="shared" si="36"/>
        <v/>
      </c>
      <c r="AU58" s="54" t="str">
        <f>IF(AU55&lt;&gt;"",DGET($Y$54:$AD$787,5,AT54:AT55),"")</f>
        <v/>
      </c>
      <c r="AV58" s="91">
        <f>SUM(AN58:AU58)</f>
        <v>258</v>
      </c>
      <c r="AX58" s="105" t="s">
        <v>14</v>
      </c>
      <c r="AY58" s="93">
        <f>0.42*P8</f>
        <v>1.130403707813576</v>
      </c>
      <c r="AZ58" s="94" t="s">
        <v>95</v>
      </c>
      <c r="IX58" s="5"/>
      <c r="IY58" s="5"/>
      <c r="IZ58" s="5"/>
    </row>
    <row r="59" spans="1:1024" ht="15" customHeight="1">
      <c r="B59" s="95">
        <f t="shared" si="1"/>
        <v>44949</v>
      </c>
      <c r="C59" s="96">
        <f t="shared" si="2"/>
        <v>0</v>
      </c>
      <c r="D59" s="96">
        <f t="shared" si="2"/>
        <v>5000</v>
      </c>
      <c r="E59" s="84">
        <f t="shared" si="3"/>
        <v>0</v>
      </c>
      <c r="F59" s="96">
        <f t="shared" si="4"/>
        <v>0</v>
      </c>
      <c r="G59" s="96">
        <f t="shared" si="4"/>
        <v>3.2</v>
      </c>
      <c r="H59" s="97">
        <v>4</v>
      </c>
      <c r="I59" s="97">
        <f t="shared" si="6"/>
        <v>727</v>
      </c>
      <c r="J59" s="98">
        <f t="shared" si="7"/>
        <v>44565</v>
      </c>
      <c r="K59" s="98" t="str">
        <f t="shared" si="8"/>
        <v/>
      </c>
      <c r="L59" s="99" t="str">
        <f t="shared" si="9"/>
        <v/>
      </c>
      <c r="M59" s="99" t="str">
        <f t="shared" si="10"/>
        <v/>
      </c>
      <c r="N59" s="99" t="str">
        <f t="shared" si="11"/>
        <v/>
      </c>
      <c r="O59" s="100" t="str">
        <f t="shared" si="12"/>
        <v/>
      </c>
      <c r="P59" s="100" t="str">
        <f t="shared" si="13"/>
        <v/>
      </c>
      <c r="Q59" s="99" t="str">
        <f t="shared" si="14"/>
        <v/>
      </c>
      <c r="R59" s="99">
        <f t="shared" si="15"/>
        <v>0</v>
      </c>
      <c r="S59" s="101" t="str">
        <f t="shared" si="16"/>
        <v/>
      </c>
      <c r="T59" s="101" t="str">
        <f t="shared" si="17"/>
        <v/>
      </c>
      <c r="U59" s="101" t="str">
        <f t="shared" si="18"/>
        <v/>
      </c>
      <c r="V59" s="101" t="str">
        <f t="shared" si="19"/>
        <v/>
      </c>
      <c r="W59" s="101" t="str">
        <f t="shared" si="20"/>
        <v/>
      </c>
      <c r="X59" s="102" t="str">
        <f t="shared" si="21"/>
        <v/>
      </c>
      <c r="Y59" s="101" t="str">
        <f t="shared" si="22"/>
        <v/>
      </c>
      <c r="Z59" s="84" t="str">
        <f t="shared" si="23"/>
        <v/>
      </c>
      <c r="AA59" s="84" t="str">
        <f t="shared" si="24"/>
        <v/>
      </c>
      <c r="AB59" s="84" t="str">
        <f t="shared" si="25"/>
        <v/>
      </c>
      <c r="AC59" s="84">
        <f t="shared" si="26"/>
        <v>0</v>
      </c>
      <c r="AD59" s="84">
        <f t="shared" si="27"/>
        <v>0</v>
      </c>
      <c r="AE59" s="84" t="str">
        <f t="shared" si="28"/>
        <v/>
      </c>
      <c r="AF59" s="102" t="str">
        <f t="shared" si="29"/>
        <v/>
      </c>
      <c r="AG59" s="102" t="str">
        <f t="shared" si="30"/>
        <v/>
      </c>
      <c r="AH59" s="103" t="str">
        <f t="shared" si="31"/>
        <v/>
      </c>
      <c r="AI59" s="104" t="str">
        <f t="shared" si="32"/>
        <v/>
      </c>
      <c r="AJ59" s="104" t="str">
        <f t="shared" si="33"/>
        <v/>
      </c>
      <c r="AK59" s="104" t="str">
        <f t="shared" si="34"/>
        <v/>
      </c>
      <c r="AL59" s="6"/>
      <c r="AM59" s="72" t="s">
        <v>96</v>
      </c>
      <c r="AN59" s="54">
        <f t="shared" ref="AN59:AT59" si="37">IF(AN55&lt;&gt;"",DGET($Y$54:$AD$787,3,AN54:AN55),"")</f>
        <v>2400</v>
      </c>
      <c r="AO59" s="54">
        <f t="shared" si="37"/>
        <v>3400</v>
      </c>
      <c r="AP59" s="54">
        <f t="shared" si="37"/>
        <v>3782</v>
      </c>
      <c r="AQ59" s="54">
        <f t="shared" si="37"/>
        <v>2652</v>
      </c>
      <c r="AR59" s="54">
        <f t="shared" si="37"/>
        <v>2294</v>
      </c>
      <c r="AS59" s="54" t="str">
        <f t="shared" si="37"/>
        <v/>
      </c>
      <c r="AT59" s="54" t="str">
        <f t="shared" si="37"/>
        <v/>
      </c>
      <c r="AU59" s="54" t="str">
        <f>IF(AU55&lt;&gt;"",DGET($Y$54:$AD$787,3,AT54:AT55),"")</f>
        <v/>
      </c>
      <c r="AV59" s="91">
        <f>SUM(AN59:AU59)</f>
        <v>14528</v>
      </c>
      <c r="AX59" s="105" t="s">
        <v>97</v>
      </c>
      <c r="AY59" s="93">
        <f>(P7+P8)/2</f>
        <v>1.3657186997780668</v>
      </c>
      <c r="AZ59" s="94" t="s">
        <v>88</v>
      </c>
      <c r="IX59" s="5"/>
      <c r="IY59" s="5"/>
      <c r="IZ59" s="5"/>
    </row>
    <row r="60" spans="1:1024" ht="15" customHeight="1">
      <c r="B60" s="95">
        <f t="shared" si="1"/>
        <v>44955</v>
      </c>
      <c r="C60" s="96">
        <f t="shared" si="2"/>
        <v>0</v>
      </c>
      <c r="D60" s="96">
        <f t="shared" si="2"/>
        <v>9350</v>
      </c>
      <c r="E60" s="84">
        <f t="shared" si="3"/>
        <v>1</v>
      </c>
      <c r="F60" s="96">
        <f t="shared" si="4"/>
        <v>0</v>
      </c>
      <c r="G60" s="96">
        <f t="shared" si="4"/>
        <v>3.2</v>
      </c>
      <c r="H60" s="97">
        <v>5</v>
      </c>
      <c r="I60" s="97">
        <f t="shared" si="6"/>
        <v>726</v>
      </c>
      <c r="J60" s="98">
        <f t="shared" si="7"/>
        <v>44566</v>
      </c>
      <c r="K60" s="98" t="str">
        <f t="shared" si="8"/>
        <v/>
      </c>
      <c r="L60" s="99" t="str">
        <f t="shared" si="9"/>
        <v/>
      </c>
      <c r="M60" s="99" t="str">
        <f t="shared" si="10"/>
        <v/>
      </c>
      <c r="N60" s="99" t="str">
        <f t="shared" si="11"/>
        <v/>
      </c>
      <c r="O60" s="100" t="str">
        <f t="shared" si="12"/>
        <v/>
      </c>
      <c r="P60" s="100" t="str">
        <f t="shared" si="13"/>
        <v/>
      </c>
      <c r="Q60" s="99" t="str">
        <f t="shared" si="14"/>
        <v/>
      </c>
      <c r="R60" s="99">
        <f t="shared" si="15"/>
        <v>0</v>
      </c>
      <c r="S60" s="101" t="str">
        <f t="shared" si="16"/>
        <v/>
      </c>
      <c r="T60" s="101" t="str">
        <f t="shared" si="17"/>
        <v/>
      </c>
      <c r="U60" s="101" t="str">
        <f t="shared" si="18"/>
        <v/>
      </c>
      <c r="V60" s="101" t="str">
        <f t="shared" si="19"/>
        <v/>
      </c>
      <c r="W60" s="101" t="str">
        <f t="shared" si="20"/>
        <v/>
      </c>
      <c r="X60" s="102" t="str">
        <f t="shared" si="21"/>
        <v/>
      </c>
      <c r="Y60" s="101" t="str">
        <f t="shared" si="22"/>
        <v/>
      </c>
      <c r="Z60" s="84" t="str">
        <f t="shared" si="23"/>
        <v/>
      </c>
      <c r="AA60" s="84" t="str">
        <f t="shared" si="24"/>
        <v/>
      </c>
      <c r="AB60" s="84" t="str">
        <f t="shared" si="25"/>
        <v/>
      </c>
      <c r="AC60" s="84">
        <f t="shared" si="26"/>
        <v>0</v>
      </c>
      <c r="AD60" s="84">
        <f t="shared" si="27"/>
        <v>0</v>
      </c>
      <c r="AE60" s="84" t="str">
        <f t="shared" si="28"/>
        <v/>
      </c>
      <c r="AF60" s="102" t="str">
        <f t="shared" si="29"/>
        <v/>
      </c>
      <c r="AG60" s="102" t="str">
        <f t="shared" si="30"/>
        <v/>
      </c>
      <c r="AH60" s="103" t="str">
        <f t="shared" si="31"/>
        <v/>
      </c>
      <c r="AI60" s="104" t="str">
        <f t="shared" si="32"/>
        <v/>
      </c>
      <c r="AJ60" s="104" t="str">
        <f t="shared" si="33"/>
        <v/>
      </c>
      <c r="AK60" s="104" t="str">
        <f t="shared" si="34"/>
        <v/>
      </c>
      <c r="AL60" s="6"/>
      <c r="AM60" s="72" t="s">
        <v>98</v>
      </c>
      <c r="AN60" s="106">
        <f t="shared" ref="AN60:AU60" si="38">IF(AN55&lt;&gt;"",AN59/AN56,"")</f>
        <v>0.06</v>
      </c>
      <c r="AO60" s="106">
        <f t="shared" si="38"/>
        <v>7.3913043478260873E-2</v>
      </c>
      <c r="AP60" s="106">
        <f t="shared" si="38"/>
        <v>7.4743083003952562E-2</v>
      </c>
      <c r="AQ60" s="106">
        <f t="shared" si="38"/>
        <v>6.0272727272727269E-2</v>
      </c>
      <c r="AR60" s="106">
        <f t="shared" si="38"/>
        <v>5.3348837209302329E-2</v>
      </c>
      <c r="AS60" s="106" t="str">
        <f t="shared" si="38"/>
        <v/>
      </c>
      <c r="AT60" s="106" t="str">
        <f t="shared" si="38"/>
        <v/>
      </c>
      <c r="AU60" s="106" t="str">
        <f t="shared" si="38"/>
        <v/>
      </c>
      <c r="AV60" s="107">
        <f>AVERAGE(AN60:AU60)</f>
        <v>6.4455538192848605E-2</v>
      </c>
      <c r="AX60" s="105" t="s">
        <v>99</v>
      </c>
      <c r="AY60" s="93">
        <f>0.46*P8</f>
        <v>1.2380612037958214</v>
      </c>
      <c r="AZ60" s="94" t="s">
        <v>100</v>
      </c>
      <c r="IX60" s="5"/>
      <c r="IY60" s="5"/>
      <c r="IZ60" s="5"/>
    </row>
    <row r="61" spans="1:1024" ht="15" customHeight="1">
      <c r="B61" s="95">
        <f t="shared" si="1"/>
        <v>44964</v>
      </c>
      <c r="C61" s="96">
        <f t="shared" si="2"/>
        <v>16000</v>
      </c>
      <c r="D61" s="96">
        <f t="shared" si="2"/>
        <v>0</v>
      </c>
      <c r="E61" s="84">
        <f t="shared" si="3"/>
        <v>0</v>
      </c>
      <c r="F61" s="96">
        <f t="shared" si="4"/>
        <v>0.04</v>
      </c>
      <c r="G61" s="96">
        <f t="shared" si="4"/>
        <v>0</v>
      </c>
      <c r="H61" s="97">
        <v>6</v>
      </c>
      <c r="I61" s="97">
        <f t="shared" si="6"/>
        <v>725</v>
      </c>
      <c r="J61" s="98">
        <f t="shared" si="7"/>
        <v>44567</v>
      </c>
      <c r="K61" s="98" t="str">
        <f t="shared" si="8"/>
        <v/>
      </c>
      <c r="L61" s="99" t="str">
        <f t="shared" si="9"/>
        <v/>
      </c>
      <c r="M61" s="99" t="str">
        <f t="shared" si="10"/>
        <v/>
      </c>
      <c r="N61" s="99" t="str">
        <f t="shared" si="11"/>
        <v/>
      </c>
      <c r="O61" s="100" t="str">
        <f t="shared" si="12"/>
        <v/>
      </c>
      <c r="P61" s="100" t="str">
        <f t="shared" si="13"/>
        <v/>
      </c>
      <c r="Q61" s="99" t="str">
        <f t="shared" si="14"/>
        <v/>
      </c>
      <c r="R61" s="99">
        <f t="shared" si="15"/>
        <v>0</v>
      </c>
      <c r="S61" s="101" t="str">
        <f t="shared" si="16"/>
        <v/>
      </c>
      <c r="T61" s="101" t="str">
        <f t="shared" si="17"/>
        <v/>
      </c>
      <c r="U61" s="101" t="str">
        <f t="shared" si="18"/>
        <v/>
      </c>
      <c r="V61" s="101" t="str">
        <f t="shared" si="19"/>
        <v/>
      </c>
      <c r="W61" s="101" t="str">
        <f t="shared" si="20"/>
        <v/>
      </c>
      <c r="X61" s="102" t="str">
        <f t="shared" si="21"/>
        <v/>
      </c>
      <c r="Y61" s="101" t="str">
        <f t="shared" si="22"/>
        <v/>
      </c>
      <c r="Z61" s="84" t="str">
        <f t="shared" si="23"/>
        <v/>
      </c>
      <c r="AA61" s="84" t="str">
        <f t="shared" si="24"/>
        <v/>
      </c>
      <c r="AB61" s="84" t="str">
        <f t="shared" si="25"/>
        <v/>
      </c>
      <c r="AC61" s="84">
        <f t="shared" si="26"/>
        <v>0</v>
      </c>
      <c r="AD61" s="84">
        <f t="shared" si="27"/>
        <v>0</v>
      </c>
      <c r="AE61" s="84" t="str">
        <f t="shared" si="28"/>
        <v/>
      </c>
      <c r="AF61" s="102" t="str">
        <f t="shared" si="29"/>
        <v/>
      </c>
      <c r="AG61" s="102" t="str">
        <f t="shared" si="30"/>
        <v/>
      </c>
      <c r="AH61" s="103" t="str">
        <f t="shared" si="31"/>
        <v/>
      </c>
      <c r="AI61" s="104" t="str">
        <f t="shared" si="32"/>
        <v/>
      </c>
      <c r="AJ61" s="104" t="str">
        <f t="shared" si="33"/>
        <v/>
      </c>
      <c r="AK61" s="104" t="str">
        <f t="shared" si="34"/>
        <v/>
      </c>
      <c r="AL61" s="6"/>
      <c r="AM61" s="72" t="s">
        <v>101</v>
      </c>
      <c r="AN61" s="54">
        <f t="shared" ref="AN61:AU61" si="39">IF(AN55&lt;&gt;"",AN56*AN58,"")</f>
        <v>2000000</v>
      </c>
      <c r="AO61" s="54">
        <f t="shared" si="39"/>
        <v>2346000</v>
      </c>
      <c r="AP61" s="54">
        <f t="shared" si="39"/>
        <v>2681800</v>
      </c>
      <c r="AQ61" s="54">
        <f t="shared" si="39"/>
        <v>2288000</v>
      </c>
      <c r="AR61" s="54">
        <f t="shared" si="39"/>
        <v>2236000</v>
      </c>
      <c r="AS61" s="54" t="str">
        <f t="shared" si="39"/>
        <v/>
      </c>
      <c r="AT61" s="54" t="str">
        <f t="shared" si="39"/>
        <v/>
      </c>
      <c r="AU61" s="54" t="str">
        <f t="shared" si="39"/>
        <v/>
      </c>
      <c r="AV61" s="108">
        <f>SUM(AN61:AU61)/AV58</f>
        <v>44774.41860465116</v>
      </c>
      <c r="AX61" s="105" t="s">
        <v>102</v>
      </c>
      <c r="AY61" s="93">
        <f>0.44*P8</f>
        <v>1.1842324558046988</v>
      </c>
      <c r="AZ61" s="94" t="s">
        <v>103</v>
      </c>
      <c r="IX61" s="5"/>
      <c r="IY61" s="5"/>
      <c r="IZ61" s="5"/>
    </row>
    <row r="62" spans="1:1024" ht="15" customHeight="1">
      <c r="B62" s="95">
        <f t="shared" si="1"/>
        <v>44965</v>
      </c>
      <c r="C62" s="96">
        <f t="shared" si="2"/>
        <v>30000</v>
      </c>
      <c r="D62" s="96">
        <f t="shared" si="2"/>
        <v>0</v>
      </c>
      <c r="E62" s="84">
        <f t="shared" si="3"/>
        <v>0</v>
      </c>
      <c r="F62" s="96">
        <f t="shared" si="4"/>
        <v>0.04</v>
      </c>
      <c r="G62" s="96">
        <f t="shared" si="4"/>
        <v>0</v>
      </c>
      <c r="H62" s="97">
        <v>7</v>
      </c>
      <c r="I62" s="97">
        <f t="shared" si="6"/>
        <v>724</v>
      </c>
      <c r="J62" s="98">
        <f t="shared" si="7"/>
        <v>44568</v>
      </c>
      <c r="K62" s="98" t="str">
        <f t="shared" si="8"/>
        <v/>
      </c>
      <c r="L62" s="99" t="str">
        <f t="shared" si="9"/>
        <v/>
      </c>
      <c r="M62" s="99" t="str">
        <f t="shared" si="10"/>
        <v/>
      </c>
      <c r="N62" s="99" t="str">
        <f t="shared" si="11"/>
        <v/>
      </c>
      <c r="O62" s="100" t="str">
        <f t="shared" si="12"/>
        <v/>
      </c>
      <c r="P62" s="100" t="str">
        <f t="shared" si="13"/>
        <v/>
      </c>
      <c r="Q62" s="99" t="str">
        <f t="shared" si="14"/>
        <v/>
      </c>
      <c r="R62" s="99">
        <f t="shared" si="15"/>
        <v>0</v>
      </c>
      <c r="S62" s="101" t="str">
        <f t="shared" si="16"/>
        <v/>
      </c>
      <c r="T62" s="101" t="str">
        <f t="shared" si="17"/>
        <v/>
      </c>
      <c r="U62" s="101" t="str">
        <f t="shared" si="18"/>
        <v/>
      </c>
      <c r="V62" s="101" t="str">
        <f t="shared" si="19"/>
        <v/>
      </c>
      <c r="W62" s="101" t="str">
        <f t="shared" si="20"/>
        <v/>
      </c>
      <c r="X62" s="102" t="str">
        <f t="shared" si="21"/>
        <v/>
      </c>
      <c r="Y62" s="101" t="str">
        <f t="shared" si="22"/>
        <v/>
      </c>
      <c r="Z62" s="84" t="str">
        <f t="shared" si="23"/>
        <v/>
      </c>
      <c r="AA62" s="84" t="str">
        <f t="shared" si="24"/>
        <v/>
      </c>
      <c r="AB62" s="84" t="str">
        <f t="shared" si="25"/>
        <v/>
      </c>
      <c r="AC62" s="84">
        <f t="shared" si="26"/>
        <v>0</v>
      </c>
      <c r="AD62" s="84">
        <f t="shared" si="27"/>
        <v>0</v>
      </c>
      <c r="AE62" s="84" t="str">
        <f t="shared" si="28"/>
        <v/>
      </c>
      <c r="AF62" s="102" t="str">
        <f t="shared" si="29"/>
        <v/>
      </c>
      <c r="AG62" s="102" t="str">
        <f t="shared" si="30"/>
        <v/>
      </c>
      <c r="AH62" s="103" t="str">
        <f t="shared" si="31"/>
        <v/>
      </c>
      <c r="AI62" s="104" t="str">
        <f t="shared" si="32"/>
        <v/>
      </c>
      <c r="AJ62" s="104" t="str">
        <f t="shared" si="33"/>
        <v/>
      </c>
      <c r="AK62" s="104" t="str">
        <f t="shared" si="34"/>
        <v/>
      </c>
      <c r="AL62" s="6"/>
      <c r="AM62" s="1"/>
      <c r="AX62" s="105" t="s">
        <v>104</v>
      </c>
      <c r="AY62" s="93">
        <f>0.8</f>
        <v>0.8</v>
      </c>
      <c r="AZ62" s="94" t="s">
        <v>105</v>
      </c>
      <c r="IX62" s="5"/>
      <c r="IY62" s="5"/>
      <c r="IZ62" s="5"/>
    </row>
    <row r="63" spans="1:1024" ht="15" customHeight="1">
      <c r="B63" s="95">
        <f t="shared" si="1"/>
        <v>45008</v>
      </c>
      <c r="C63" s="96">
        <f t="shared" si="2"/>
        <v>0</v>
      </c>
      <c r="D63" s="96">
        <f t="shared" si="2"/>
        <v>20000</v>
      </c>
      <c r="E63" s="84">
        <f t="shared" si="3"/>
        <v>0</v>
      </c>
      <c r="F63" s="96">
        <f t="shared" si="4"/>
        <v>0</v>
      </c>
      <c r="G63" s="96">
        <f t="shared" si="4"/>
        <v>2.5</v>
      </c>
      <c r="H63" s="97">
        <v>8</v>
      </c>
      <c r="I63" s="97">
        <f t="shared" si="6"/>
        <v>723</v>
      </c>
      <c r="J63" s="98">
        <f t="shared" si="7"/>
        <v>44569</v>
      </c>
      <c r="K63" s="98" t="str">
        <f t="shared" si="8"/>
        <v/>
      </c>
      <c r="L63" s="99" t="str">
        <f t="shared" si="9"/>
        <v/>
      </c>
      <c r="M63" s="99" t="str">
        <f t="shared" si="10"/>
        <v/>
      </c>
      <c r="N63" s="99" t="str">
        <f t="shared" si="11"/>
        <v/>
      </c>
      <c r="O63" s="100" t="str">
        <f t="shared" si="12"/>
        <v/>
      </c>
      <c r="P63" s="100" t="str">
        <f t="shared" si="13"/>
        <v/>
      </c>
      <c r="Q63" s="99" t="str">
        <f t="shared" si="14"/>
        <v/>
      </c>
      <c r="R63" s="99">
        <f t="shared" si="15"/>
        <v>0</v>
      </c>
      <c r="S63" s="101" t="str">
        <f t="shared" si="16"/>
        <v/>
      </c>
      <c r="T63" s="101" t="str">
        <f t="shared" si="17"/>
        <v/>
      </c>
      <c r="U63" s="101" t="str">
        <f t="shared" si="18"/>
        <v/>
      </c>
      <c r="V63" s="101" t="str">
        <f t="shared" si="19"/>
        <v/>
      </c>
      <c r="W63" s="101" t="str">
        <f t="shared" si="20"/>
        <v/>
      </c>
      <c r="X63" s="102" t="str">
        <f t="shared" si="21"/>
        <v/>
      </c>
      <c r="Y63" s="101" t="str">
        <f t="shared" si="22"/>
        <v/>
      </c>
      <c r="Z63" s="84" t="str">
        <f t="shared" si="23"/>
        <v/>
      </c>
      <c r="AA63" s="84" t="str">
        <f t="shared" si="24"/>
        <v/>
      </c>
      <c r="AB63" s="84" t="str">
        <f t="shared" si="25"/>
        <v/>
      </c>
      <c r="AC63" s="84">
        <f t="shared" si="26"/>
        <v>0</v>
      </c>
      <c r="AD63" s="84">
        <f t="shared" si="27"/>
        <v>0</v>
      </c>
      <c r="AE63" s="84" t="str">
        <f t="shared" si="28"/>
        <v/>
      </c>
      <c r="AF63" s="102" t="str">
        <f t="shared" si="29"/>
        <v/>
      </c>
      <c r="AG63" s="102" t="str">
        <f t="shared" si="30"/>
        <v/>
      </c>
      <c r="AH63" s="103" t="str">
        <f t="shared" si="31"/>
        <v/>
      </c>
      <c r="AI63" s="104" t="str">
        <f t="shared" si="32"/>
        <v/>
      </c>
      <c r="AJ63" s="104" t="str">
        <f t="shared" si="33"/>
        <v/>
      </c>
      <c r="AK63" s="104" t="str">
        <f t="shared" si="34"/>
        <v/>
      </c>
      <c r="AL63" s="6"/>
      <c r="AX63" s="105" t="s">
        <v>106</v>
      </c>
      <c r="AY63" s="93">
        <f>0.95*P8</f>
        <v>2.5568655295783267</v>
      </c>
      <c r="AZ63" s="94" t="s">
        <v>93</v>
      </c>
      <c r="IX63" s="5"/>
      <c r="IY63" s="5"/>
      <c r="IZ63" s="5"/>
    </row>
    <row r="64" spans="1:1024" ht="15" customHeight="1">
      <c r="B64" s="95">
        <f t="shared" si="1"/>
        <v>45015</v>
      </c>
      <c r="C64" s="96">
        <f t="shared" si="2"/>
        <v>0</v>
      </c>
      <c r="D64" s="96">
        <f t="shared" si="2"/>
        <v>22600</v>
      </c>
      <c r="E64" s="84">
        <f t="shared" si="3"/>
        <v>1</v>
      </c>
      <c r="F64" s="96">
        <f t="shared" si="4"/>
        <v>0</v>
      </c>
      <c r="G64" s="96">
        <f t="shared" si="4"/>
        <v>3.2</v>
      </c>
      <c r="H64" s="97">
        <v>9</v>
      </c>
      <c r="I64" s="97">
        <f t="shared" si="6"/>
        <v>722</v>
      </c>
      <c r="J64" s="98">
        <f t="shared" si="7"/>
        <v>44570</v>
      </c>
      <c r="K64" s="98" t="str">
        <f t="shared" si="8"/>
        <v/>
      </c>
      <c r="L64" s="99" t="str">
        <f t="shared" si="9"/>
        <v/>
      </c>
      <c r="M64" s="99" t="str">
        <f t="shared" si="10"/>
        <v/>
      </c>
      <c r="N64" s="99" t="str">
        <f t="shared" si="11"/>
        <v/>
      </c>
      <c r="O64" s="100" t="str">
        <f t="shared" si="12"/>
        <v/>
      </c>
      <c r="P64" s="100" t="str">
        <f t="shared" si="13"/>
        <v/>
      </c>
      <c r="Q64" s="99" t="str">
        <f t="shared" si="14"/>
        <v/>
      </c>
      <c r="R64" s="99">
        <f t="shared" si="15"/>
        <v>0</v>
      </c>
      <c r="S64" s="101" t="str">
        <f t="shared" si="16"/>
        <v/>
      </c>
      <c r="T64" s="101" t="str">
        <f t="shared" si="17"/>
        <v/>
      </c>
      <c r="U64" s="101" t="str">
        <f t="shared" si="18"/>
        <v/>
      </c>
      <c r="V64" s="101" t="str">
        <f t="shared" si="19"/>
        <v/>
      </c>
      <c r="W64" s="101" t="str">
        <f t="shared" si="20"/>
        <v/>
      </c>
      <c r="X64" s="102" t="str">
        <f t="shared" si="21"/>
        <v/>
      </c>
      <c r="Y64" s="101" t="str">
        <f t="shared" si="22"/>
        <v/>
      </c>
      <c r="Z64" s="84" t="str">
        <f t="shared" si="23"/>
        <v/>
      </c>
      <c r="AA64" s="84" t="str">
        <f t="shared" si="24"/>
        <v/>
      </c>
      <c r="AB64" s="84" t="str">
        <f t="shared" si="25"/>
        <v/>
      </c>
      <c r="AC64" s="84">
        <f t="shared" si="26"/>
        <v>0</v>
      </c>
      <c r="AD64" s="84">
        <f t="shared" si="27"/>
        <v>0</v>
      </c>
      <c r="AE64" s="84" t="str">
        <f t="shared" si="28"/>
        <v/>
      </c>
      <c r="AF64" s="102" t="str">
        <f t="shared" si="29"/>
        <v/>
      </c>
      <c r="AG64" s="102" t="str">
        <f t="shared" si="30"/>
        <v/>
      </c>
      <c r="AH64" s="103" t="str">
        <f t="shared" si="31"/>
        <v/>
      </c>
      <c r="AI64" s="104" t="str">
        <f t="shared" si="32"/>
        <v/>
      </c>
      <c r="AJ64" s="104" t="str">
        <f t="shared" si="33"/>
        <v/>
      </c>
      <c r="AK64" s="104" t="str">
        <f t="shared" si="34"/>
        <v/>
      </c>
      <c r="AL64" s="6"/>
      <c r="AX64" s="105" t="s">
        <v>107</v>
      </c>
      <c r="AY64" s="93">
        <v>3.7</v>
      </c>
      <c r="AZ64" s="94" t="s">
        <v>108</v>
      </c>
      <c r="IX64" s="5"/>
      <c r="IY64" s="5"/>
      <c r="IZ64" s="5"/>
    </row>
    <row r="65" spans="2:260" ht="15" customHeight="1">
      <c r="B65" s="95">
        <f t="shared" si="1"/>
        <v>45020</v>
      </c>
      <c r="C65" s="96">
        <f t="shared" si="2"/>
        <v>50600</v>
      </c>
      <c r="D65" s="96">
        <f t="shared" si="2"/>
        <v>0</v>
      </c>
      <c r="E65" s="84">
        <f t="shared" si="3"/>
        <v>0</v>
      </c>
      <c r="F65" s="96">
        <f t="shared" si="4"/>
        <v>0.04</v>
      </c>
      <c r="G65" s="96">
        <f t="shared" si="4"/>
        <v>0</v>
      </c>
      <c r="H65" s="97">
        <v>10</v>
      </c>
      <c r="I65" s="97">
        <f t="shared" si="6"/>
        <v>721</v>
      </c>
      <c r="J65" s="98">
        <f t="shared" si="7"/>
        <v>44571</v>
      </c>
      <c r="K65" s="98" t="str">
        <f t="shared" si="8"/>
        <v/>
      </c>
      <c r="L65" s="99" t="str">
        <f t="shared" si="9"/>
        <v/>
      </c>
      <c r="M65" s="99" t="str">
        <f t="shared" si="10"/>
        <v/>
      </c>
      <c r="N65" s="99" t="str">
        <f t="shared" si="11"/>
        <v/>
      </c>
      <c r="O65" s="100" t="str">
        <f t="shared" si="12"/>
        <v/>
      </c>
      <c r="P65" s="100" t="str">
        <f t="shared" si="13"/>
        <v/>
      </c>
      <c r="Q65" s="99" t="str">
        <f t="shared" si="14"/>
        <v/>
      </c>
      <c r="R65" s="99">
        <f t="shared" si="15"/>
        <v>0</v>
      </c>
      <c r="S65" s="101" t="str">
        <f t="shared" si="16"/>
        <v/>
      </c>
      <c r="T65" s="101" t="str">
        <f t="shared" si="17"/>
        <v/>
      </c>
      <c r="U65" s="101" t="str">
        <f t="shared" si="18"/>
        <v/>
      </c>
      <c r="V65" s="101" t="str">
        <f t="shared" si="19"/>
        <v/>
      </c>
      <c r="W65" s="101" t="str">
        <f t="shared" si="20"/>
        <v/>
      </c>
      <c r="X65" s="102" t="str">
        <f t="shared" si="21"/>
        <v/>
      </c>
      <c r="Y65" s="101" t="str">
        <f t="shared" si="22"/>
        <v/>
      </c>
      <c r="Z65" s="84" t="str">
        <f t="shared" si="23"/>
        <v/>
      </c>
      <c r="AA65" s="84" t="str">
        <f t="shared" si="24"/>
        <v/>
      </c>
      <c r="AB65" s="84" t="str">
        <f t="shared" si="25"/>
        <v/>
      </c>
      <c r="AC65" s="84">
        <f t="shared" si="26"/>
        <v>0</v>
      </c>
      <c r="AD65" s="84">
        <f t="shared" si="27"/>
        <v>0</v>
      </c>
      <c r="AE65" s="84" t="str">
        <f t="shared" si="28"/>
        <v/>
      </c>
      <c r="AF65" s="102" t="str">
        <f t="shared" si="29"/>
        <v/>
      </c>
      <c r="AG65" s="102" t="str">
        <f t="shared" si="30"/>
        <v/>
      </c>
      <c r="AH65" s="103" t="str">
        <f t="shared" si="31"/>
        <v/>
      </c>
      <c r="AI65" s="104" t="str">
        <f t="shared" si="32"/>
        <v/>
      </c>
      <c r="AJ65" s="104" t="str">
        <f t="shared" si="33"/>
        <v/>
      </c>
      <c r="AK65" s="104" t="str">
        <f t="shared" si="34"/>
        <v/>
      </c>
      <c r="AL65" s="6"/>
      <c r="IX65" s="5"/>
      <c r="IY65" s="5"/>
      <c r="IZ65" s="5"/>
    </row>
    <row r="66" spans="2:260" ht="15" customHeight="1">
      <c r="B66" s="95">
        <f t="shared" si="1"/>
        <v>45055</v>
      </c>
      <c r="C66" s="96">
        <f t="shared" si="2"/>
        <v>0</v>
      </c>
      <c r="D66" s="96">
        <f t="shared" si="2"/>
        <v>12000</v>
      </c>
      <c r="E66" s="84">
        <f t="shared" si="3"/>
        <v>0</v>
      </c>
      <c r="F66" s="96">
        <f t="shared" si="4"/>
        <v>0</v>
      </c>
      <c r="G66" s="96">
        <f t="shared" si="4"/>
        <v>1.6</v>
      </c>
      <c r="H66" s="97">
        <v>11</v>
      </c>
      <c r="I66" s="97">
        <f t="shared" si="6"/>
        <v>720</v>
      </c>
      <c r="J66" s="98">
        <f t="shared" si="7"/>
        <v>44572</v>
      </c>
      <c r="K66" s="98" t="str">
        <f t="shared" si="8"/>
        <v/>
      </c>
      <c r="L66" s="99" t="str">
        <f t="shared" si="9"/>
        <v/>
      </c>
      <c r="M66" s="99" t="str">
        <f t="shared" si="10"/>
        <v/>
      </c>
      <c r="N66" s="99" t="str">
        <f t="shared" si="11"/>
        <v/>
      </c>
      <c r="O66" s="100" t="str">
        <f t="shared" si="12"/>
        <v/>
      </c>
      <c r="P66" s="100" t="str">
        <f t="shared" si="13"/>
        <v/>
      </c>
      <c r="Q66" s="99" t="str">
        <f t="shared" si="14"/>
        <v/>
      </c>
      <c r="R66" s="99">
        <f t="shared" si="15"/>
        <v>0</v>
      </c>
      <c r="S66" s="101" t="str">
        <f t="shared" si="16"/>
        <v/>
      </c>
      <c r="T66" s="101" t="str">
        <f t="shared" si="17"/>
        <v/>
      </c>
      <c r="U66" s="101" t="str">
        <f t="shared" si="18"/>
        <v/>
      </c>
      <c r="V66" s="101" t="str">
        <f t="shared" si="19"/>
        <v/>
      </c>
      <c r="W66" s="101" t="str">
        <f t="shared" si="20"/>
        <v/>
      </c>
      <c r="X66" s="102" t="str">
        <f t="shared" si="21"/>
        <v/>
      </c>
      <c r="Y66" s="101" t="str">
        <f t="shared" si="22"/>
        <v/>
      </c>
      <c r="Z66" s="84" t="str">
        <f t="shared" si="23"/>
        <v/>
      </c>
      <c r="AA66" s="84" t="str">
        <f t="shared" si="24"/>
        <v/>
      </c>
      <c r="AB66" s="84" t="str">
        <f t="shared" si="25"/>
        <v/>
      </c>
      <c r="AC66" s="84">
        <f t="shared" si="26"/>
        <v>0</v>
      </c>
      <c r="AD66" s="84">
        <f t="shared" si="27"/>
        <v>0</v>
      </c>
      <c r="AE66" s="84" t="str">
        <f t="shared" si="28"/>
        <v/>
      </c>
      <c r="AF66" s="102" t="str">
        <f t="shared" si="29"/>
        <v/>
      </c>
      <c r="AG66" s="102" t="str">
        <f t="shared" si="30"/>
        <v/>
      </c>
      <c r="AH66" s="103" t="str">
        <f t="shared" si="31"/>
        <v/>
      </c>
      <c r="AI66" s="104" t="str">
        <f t="shared" si="32"/>
        <v/>
      </c>
      <c r="AJ66" s="104" t="str">
        <f t="shared" si="33"/>
        <v/>
      </c>
      <c r="AK66" s="104" t="str">
        <f t="shared" si="34"/>
        <v/>
      </c>
      <c r="AL66" s="6"/>
      <c r="IX66" s="5"/>
      <c r="IY66" s="5"/>
      <c r="IZ66" s="5"/>
    </row>
    <row r="67" spans="2:260" ht="15" customHeight="1">
      <c r="B67" s="95">
        <f t="shared" si="1"/>
        <v>45062</v>
      </c>
      <c r="C67" s="96">
        <f t="shared" si="2"/>
        <v>0</v>
      </c>
      <c r="D67" s="96">
        <f t="shared" si="2"/>
        <v>12928</v>
      </c>
      <c r="E67" s="84">
        <f t="shared" si="3"/>
        <v>0</v>
      </c>
      <c r="F67" s="96">
        <f t="shared" si="4"/>
        <v>0</v>
      </c>
      <c r="G67" s="96">
        <f t="shared" si="4"/>
        <v>2.5</v>
      </c>
      <c r="H67" s="97">
        <v>12</v>
      </c>
      <c r="I67" s="97">
        <f t="shared" si="6"/>
        <v>719</v>
      </c>
      <c r="J67" s="98">
        <f t="shared" si="7"/>
        <v>44573</v>
      </c>
      <c r="K67" s="98" t="str">
        <f t="shared" si="8"/>
        <v/>
      </c>
      <c r="L67" s="99" t="str">
        <f t="shared" si="9"/>
        <v/>
      </c>
      <c r="M67" s="99" t="str">
        <f t="shared" si="10"/>
        <v/>
      </c>
      <c r="N67" s="99" t="str">
        <f t="shared" si="11"/>
        <v/>
      </c>
      <c r="O67" s="100" t="str">
        <f t="shared" si="12"/>
        <v/>
      </c>
      <c r="P67" s="100" t="str">
        <f t="shared" si="13"/>
        <v/>
      </c>
      <c r="Q67" s="99" t="str">
        <f t="shared" si="14"/>
        <v/>
      </c>
      <c r="R67" s="99">
        <f t="shared" si="15"/>
        <v>0</v>
      </c>
      <c r="S67" s="101" t="str">
        <f t="shared" si="16"/>
        <v/>
      </c>
      <c r="T67" s="101" t="str">
        <f t="shared" si="17"/>
        <v/>
      </c>
      <c r="U67" s="101" t="str">
        <f t="shared" si="18"/>
        <v/>
      </c>
      <c r="V67" s="101" t="str">
        <f t="shared" si="19"/>
        <v/>
      </c>
      <c r="W67" s="101" t="str">
        <f t="shared" si="20"/>
        <v/>
      </c>
      <c r="X67" s="102" t="str">
        <f t="shared" si="21"/>
        <v/>
      </c>
      <c r="Y67" s="101" t="str">
        <f t="shared" si="22"/>
        <v/>
      </c>
      <c r="Z67" s="84" t="str">
        <f t="shared" si="23"/>
        <v/>
      </c>
      <c r="AA67" s="84" t="str">
        <f t="shared" si="24"/>
        <v/>
      </c>
      <c r="AB67" s="84" t="str">
        <f t="shared" si="25"/>
        <v/>
      </c>
      <c r="AC67" s="84">
        <f t="shared" si="26"/>
        <v>0</v>
      </c>
      <c r="AD67" s="84">
        <f t="shared" si="27"/>
        <v>0</v>
      </c>
      <c r="AE67" s="84" t="str">
        <f t="shared" si="28"/>
        <v/>
      </c>
      <c r="AF67" s="102" t="str">
        <f t="shared" si="29"/>
        <v/>
      </c>
      <c r="AG67" s="102" t="str">
        <f t="shared" si="30"/>
        <v/>
      </c>
      <c r="AH67" s="103" t="str">
        <f t="shared" si="31"/>
        <v/>
      </c>
      <c r="AI67" s="104" t="str">
        <f t="shared" si="32"/>
        <v/>
      </c>
      <c r="AJ67" s="104" t="str">
        <f t="shared" si="33"/>
        <v/>
      </c>
      <c r="AK67" s="104" t="str">
        <f t="shared" si="34"/>
        <v/>
      </c>
      <c r="AL67" s="6"/>
      <c r="IX67" s="5"/>
      <c r="IY67" s="5"/>
      <c r="IZ67" s="5"/>
    </row>
    <row r="68" spans="2:260" ht="15" customHeight="1">
      <c r="B68" s="95">
        <f t="shared" si="1"/>
        <v>45073</v>
      </c>
      <c r="C68" s="96">
        <f t="shared" si="2"/>
        <v>0</v>
      </c>
      <c r="D68" s="96">
        <f t="shared" si="2"/>
        <v>21890</v>
      </c>
      <c r="E68" s="84">
        <f t="shared" si="3"/>
        <v>1</v>
      </c>
      <c r="F68" s="96">
        <f t="shared" si="4"/>
        <v>0</v>
      </c>
      <c r="G68" s="96">
        <f t="shared" si="4"/>
        <v>3.2</v>
      </c>
      <c r="H68" s="97">
        <v>13</v>
      </c>
      <c r="I68" s="97">
        <f t="shared" si="6"/>
        <v>718</v>
      </c>
      <c r="J68" s="98">
        <f t="shared" si="7"/>
        <v>44574</v>
      </c>
      <c r="K68" s="98" t="str">
        <f t="shared" si="8"/>
        <v/>
      </c>
      <c r="L68" s="99" t="str">
        <f t="shared" si="9"/>
        <v/>
      </c>
      <c r="M68" s="99" t="str">
        <f t="shared" si="10"/>
        <v/>
      </c>
      <c r="N68" s="99" t="str">
        <f t="shared" si="11"/>
        <v/>
      </c>
      <c r="O68" s="100" t="str">
        <f t="shared" si="12"/>
        <v/>
      </c>
      <c r="P68" s="100" t="str">
        <f t="shared" si="13"/>
        <v/>
      </c>
      <c r="Q68" s="99" t="str">
        <f t="shared" si="14"/>
        <v/>
      </c>
      <c r="R68" s="99">
        <f t="shared" si="15"/>
        <v>0</v>
      </c>
      <c r="S68" s="101" t="str">
        <f t="shared" si="16"/>
        <v/>
      </c>
      <c r="T68" s="101" t="str">
        <f t="shared" si="17"/>
        <v/>
      </c>
      <c r="U68" s="101" t="str">
        <f t="shared" si="18"/>
        <v/>
      </c>
      <c r="V68" s="101" t="str">
        <f t="shared" si="19"/>
        <v/>
      </c>
      <c r="W68" s="101" t="str">
        <f t="shared" si="20"/>
        <v/>
      </c>
      <c r="X68" s="102" t="str">
        <f t="shared" si="21"/>
        <v/>
      </c>
      <c r="Y68" s="101" t="str">
        <f t="shared" si="22"/>
        <v/>
      </c>
      <c r="Z68" s="84" t="str">
        <f t="shared" si="23"/>
        <v/>
      </c>
      <c r="AA68" s="84" t="str">
        <f t="shared" si="24"/>
        <v/>
      </c>
      <c r="AB68" s="84" t="str">
        <f t="shared" si="25"/>
        <v/>
      </c>
      <c r="AC68" s="84">
        <f t="shared" si="26"/>
        <v>0</v>
      </c>
      <c r="AD68" s="84">
        <f t="shared" si="27"/>
        <v>0</v>
      </c>
      <c r="AE68" s="84" t="str">
        <f t="shared" si="28"/>
        <v/>
      </c>
      <c r="AF68" s="102" t="str">
        <f t="shared" si="29"/>
        <v/>
      </c>
      <c r="AG68" s="102" t="str">
        <f t="shared" si="30"/>
        <v/>
      </c>
      <c r="AH68" s="103" t="str">
        <f t="shared" si="31"/>
        <v/>
      </c>
      <c r="AI68" s="104" t="str">
        <f t="shared" si="32"/>
        <v/>
      </c>
      <c r="AJ68" s="104" t="str">
        <f t="shared" si="33"/>
        <v/>
      </c>
      <c r="AK68" s="104" t="str">
        <f t="shared" si="34"/>
        <v/>
      </c>
      <c r="AL68" s="6"/>
      <c r="IX68" s="5"/>
      <c r="IY68" s="5"/>
      <c r="IZ68" s="5"/>
    </row>
    <row r="69" spans="2:260" ht="15" customHeight="1">
      <c r="B69" s="95">
        <f t="shared" si="1"/>
        <v>45090</v>
      </c>
      <c r="C69" s="96">
        <f t="shared" si="2"/>
        <v>44000</v>
      </c>
      <c r="D69" s="96">
        <f t="shared" si="2"/>
        <v>0</v>
      </c>
      <c r="E69" s="84">
        <f t="shared" si="3"/>
        <v>0</v>
      </c>
      <c r="F69" s="96">
        <f t="shared" si="4"/>
        <v>0.04</v>
      </c>
      <c r="G69" s="96">
        <f t="shared" si="4"/>
        <v>0</v>
      </c>
      <c r="H69" s="97">
        <v>14</v>
      </c>
      <c r="I69" s="97">
        <f t="shared" si="6"/>
        <v>717</v>
      </c>
      <c r="J69" s="98">
        <f t="shared" si="7"/>
        <v>44575</v>
      </c>
      <c r="K69" s="98" t="str">
        <f t="shared" si="8"/>
        <v/>
      </c>
      <c r="L69" s="99" t="str">
        <f t="shared" si="9"/>
        <v/>
      </c>
      <c r="M69" s="99" t="str">
        <f t="shared" si="10"/>
        <v/>
      </c>
      <c r="N69" s="99" t="str">
        <f t="shared" si="11"/>
        <v/>
      </c>
      <c r="O69" s="100" t="str">
        <f t="shared" si="12"/>
        <v/>
      </c>
      <c r="P69" s="100" t="str">
        <f t="shared" si="13"/>
        <v/>
      </c>
      <c r="Q69" s="99" t="str">
        <f t="shared" si="14"/>
        <v/>
      </c>
      <c r="R69" s="99">
        <f t="shared" si="15"/>
        <v>0</v>
      </c>
      <c r="S69" s="101" t="str">
        <f t="shared" si="16"/>
        <v/>
      </c>
      <c r="T69" s="101" t="str">
        <f t="shared" si="17"/>
        <v/>
      </c>
      <c r="U69" s="101" t="str">
        <f t="shared" si="18"/>
        <v/>
      </c>
      <c r="V69" s="101" t="str">
        <f t="shared" si="19"/>
        <v/>
      </c>
      <c r="W69" s="101" t="str">
        <f t="shared" si="20"/>
        <v/>
      </c>
      <c r="X69" s="102" t="str">
        <f t="shared" si="21"/>
        <v/>
      </c>
      <c r="Y69" s="101" t="str">
        <f t="shared" si="22"/>
        <v/>
      </c>
      <c r="Z69" s="84" t="str">
        <f t="shared" si="23"/>
        <v/>
      </c>
      <c r="AA69" s="84" t="str">
        <f t="shared" si="24"/>
        <v/>
      </c>
      <c r="AB69" s="84" t="str">
        <f t="shared" si="25"/>
        <v/>
      </c>
      <c r="AC69" s="84">
        <f t="shared" si="26"/>
        <v>0</v>
      </c>
      <c r="AD69" s="84">
        <f t="shared" si="27"/>
        <v>0</v>
      </c>
      <c r="AE69" s="84" t="str">
        <f t="shared" si="28"/>
        <v/>
      </c>
      <c r="AF69" s="102" t="str">
        <f t="shared" si="29"/>
        <v/>
      </c>
      <c r="AG69" s="102" t="str">
        <f t="shared" si="30"/>
        <v/>
      </c>
      <c r="AH69" s="103" t="str">
        <f t="shared" si="31"/>
        <v/>
      </c>
      <c r="AI69" s="104" t="str">
        <f t="shared" si="32"/>
        <v/>
      </c>
      <c r="AJ69" s="104" t="str">
        <f t="shared" si="33"/>
        <v/>
      </c>
      <c r="AK69" s="104" t="str">
        <f t="shared" si="34"/>
        <v/>
      </c>
      <c r="AL69" s="6"/>
      <c r="IX69" s="5"/>
      <c r="IY69" s="5"/>
      <c r="IZ69" s="5"/>
    </row>
    <row r="70" spans="2:260" ht="15" customHeight="1">
      <c r="B70" s="95">
        <f t="shared" si="1"/>
        <v>45124</v>
      </c>
      <c r="C70" s="96">
        <f t="shared" si="2"/>
        <v>0</v>
      </c>
      <c r="D70" s="96">
        <f t="shared" si="2"/>
        <v>10000</v>
      </c>
      <c r="E70" s="84">
        <f t="shared" si="3"/>
        <v>0</v>
      </c>
      <c r="F70" s="96">
        <f t="shared" si="4"/>
        <v>0</v>
      </c>
      <c r="G70" s="96">
        <f t="shared" si="4"/>
        <v>1.6</v>
      </c>
      <c r="H70" s="97">
        <v>15</v>
      </c>
      <c r="I70" s="97">
        <f t="shared" si="6"/>
        <v>716</v>
      </c>
      <c r="J70" s="98">
        <f t="shared" si="7"/>
        <v>44576</v>
      </c>
      <c r="K70" s="98" t="str">
        <f t="shared" si="8"/>
        <v/>
      </c>
      <c r="L70" s="99" t="str">
        <f t="shared" si="9"/>
        <v/>
      </c>
      <c r="M70" s="99" t="str">
        <f t="shared" si="10"/>
        <v/>
      </c>
      <c r="N70" s="99" t="str">
        <f t="shared" si="11"/>
        <v/>
      </c>
      <c r="O70" s="100" t="str">
        <f t="shared" si="12"/>
        <v/>
      </c>
      <c r="P70" s="100" t="str">
        <f t="shared" si="13"/>
        <v/>
      </c>
      <c r="Q70" s="99" t="str">
        <f t="shared" si="14"/>
        <v/>
      </c>
      <c r="R70" s="99">
        <f t="shared" si="15"/>
        <v>0</v>
      </c>
      <c r="S70" s="101" t="str">
        <f t="shared" si="16"/>
        <v/>
      </c>
      <c r="T70" s="101" t="str">
        <f t="shared" si="17"/>
        <v/>
      </c>
      <c r="U70" s="101" t="str">
        <f t="shared" si="18"/>
        <v/>
      </c>
      <c r="V70" s="101" t="str">
        <f t="shared" si="19"/>
        <v/>
      </c>
      <c r="W70" s="101" t="str">
        <f t="shared" si="20"/>
        <v/>
      </c>
      <c r="X70" s="102" t="str">
        <f t="shared" si="21"/>
        <v/>
      </c>
      <c r="Y70" s="101" t="str">
        <f t="shared" si="22"/>
        <v/>
      </c>
      <c r="Z70" s="84" t="str">
        <f t="shared" si="23"/>
        <v/>
      </c>
      <c r="AA70" s="84" t="str">
        <f t="shared" si="24"/>
        <v/>
      </c>
      <c r="AB70" s="84" t="str">
        <f t="shared" si="25"/>
        <v/>
      </c>
      <c r="AC70" s="84">
        <f t="shared" si="26"/>
        <v>0</v>
      </c>
      <c r="AD70" s="84">
        <f t="shared" si="27"/>
        <v>0</v>
      </c>
      <c r="AE70" s="84" t="str">
        <f t="shared" si="28"/>
        <v/>
      </c>
      <c r="AF70" s="102" t="str">
        <f t="shared" si="29"/>
        <v/>
      </c>
      <c r="AG70" s="102" t="str">
        <f t="shared" si="30"/>
        <v/>
      </c>
      <c r="AH70" s="103" t="str">
        <f t="shared" si="31"/>
        <v/>
      </c>
      <c r="AI70" s="104" t="str">
        <f t="shared" si="32"/>
        <v/>
      </c>
      <c r="AJ70" s="104" t="str">
        <f t="shared" si="33"/>
        <v/>
      </c>
      <c r="AK70" s="104" t="str">
        <f t="shared" si="34"/>
        <v/>
      </c>
      <c r="AL70" s="6"/>
      <c r="IX70" s="5"/>
      <c r="IY70" s="5"/>
      <c r="IZ70" s="5"/>
    </row>
    <row r="71" spans="2:260" ht="15" customHeight="1">
      <c r="B71" s="95">
        <f t="shared" si="1"/>
        <v>45133</v>
      </c>
      <c r="C71" s="96">
        <f t="shared" si="2"/>
        <v>0</v>
      </c>
      <c r="D71" s="96">
        <f t="shared" si="2"/>
        <v>12088</v>
      </c>
      <c r="E71" s="84">
        <f t="shared" si="3"/>
        <v>0</v>
      </c>
      <c r="F71" s="96">
        <f t="shared" si="4"/>
        <v>0</v>
      </c>
      <c r="G71" s="96">
        <f t="shared" si="4"/>
        <v>2.5</v>
      </c>
      <c r="H71" s="97">
        <v>16</v>
      </c>
      <c r="I71" s="97">
        <f t="shared" si="6"/>
        <v>715</v>
      </c>
      <c r="J71" s="98">
        <f t="shared" si="7"/>
        <v>44577</v>
      </c>
      <c r="K71" s="98" t="str">
        <f t="shared" si="8"/>
        <v/>
      </c>
      <c r="L71" s="99" t="str">
        <f t="shared" si="9"/>
        <v/>
      </c>
      <c r="M71" s="99" t="str">
        <f t="shared" si="10"/>
        <v/>
      </c>
      <c r="N71" s="99" t="str">
        <f t="shared" si="11"/>
        <v/>
      </c>
      <c r="O71" s="100" t="str">
        <f t="shared" si="12"/>
        <v/>
      </c>
      <c r="P71" s="100" t="str">
        <f t="shared" si="13"/>
        <v/>
      </c>
      <c r="Q71" s="99" t="str">
        <f t="shared" si="14"/>
        <v/>
      </c>
      <c r="R71" s="99">
        <f t="shared" si="15"/>
        <v>0</v>
      </c>
      <c r="S71" s="101" t="str">
        <f t="shared" si="16"/>
        <v/>
      </c>
      <c r="T71" s="101" t="str">
        <f t="shared" si="17"/>
        <v/>
      </c>
      <c r="U71" s="101" t="str">
        <f t="shared" si="18"/>
        <v/>
      </c>
      <c r="V71" s="101" t="str">
        <f t="shared" si="19"/>
        <v/>
      </c>
      <c r="W71" s="101" t="str">
        <f t="shared" si="20"/>
        <v/>
      </c>
      <c r="X71" s="102" t="str">
        <f t="shared" si="21"/>
        <v/>
      </c>
      <c r="Y71" s="101" t="str">
        <f t="shared" si="22"/>
        <v/>
      </c>
      <c r="Z71" s="84" t="str">
        <f t="shared" si="23"/>
        <v/>
      </c>
      <c r="AA71" s="84" t="str">
        <f t="shared" si="24"/>
        <v/>
      </c>
      <c r="AB71" s="84" t="str">
        <f t="shared" si="25"/>
        <v/>
      </c>
      <c r="AC71" s="84">
        <f t="shared" si="26"/>
        <v>0</v>
      </c>
      <c r="AD71" s="84">
        <f t="shared" si="27"/>
        <v>0</v>
      </c>
      <c r="AE71" s="84" t="str">
        <f t="shared" si="28"/>
        <v/>
      </c>
      <c r="AF71" s="102" t="str">
        <f t="shared" si="29"/>
        <v/>
      </c>
      <c r="AG71" s="102" t="str">
        <f t="shared" si="30"/>
        <v/>
      </c>
      <c r="AH71" s="103" t="str">
        <f t="shared" si="31"/>
        <v/>
      </c>
      <c r="AI71" s="104" t="str">
        <f t="shared" si="32"/>
        <v/>
      </c>
      <c r="AJ71" s="104" t="str">
        <f t="shared" si="33"/>
        <v/>
      </c>
      <c r="AK71" s="104" t="str">
        <f t="shared" si="34"/>
        <v/>
      </c>
      <c r="AL71" s="6"/>
      <c r="IX71" s="5"/>
      <c r="IY71" s="5"/>
      <c r="IZ71" s="5"/>
    </row>
    <row r="72" spans="2:260" ht="15" customHeight="1">
      <c r="B72" s="95">
        <f t="shared" si="1"/>
        <v>45142</v>
      </c>
      <c r="C72" s="96">
        <f t="shared" si="2"/>
        <v>0</v>
      </c>
      <c r="D72" s="96">
        <f t="shared" si="2"/>
        <v>19260</v>
      </c>
      <c r="E72" s="84">
        <f t="shared" si="3"/>
        <v>1</v>
      </c>
      <c r="F72" s="96">
        <f t="shared" si="4"/>
        <v>0</v>
      </c>
      <c r="G72" s="96">
        <f t="shared" si="4"/>
        <v>3.2</v>
      </c>
      <c r="H72" s="97">
        <v>17</v>
      </c>
      <c r="I72" s="97">
        <f t="shared" si="6"/>
        <v>714</v>
      </c>
      <c r="J72" s="98">
        <f t="shared" si="7"/>
        <v>44578</v>
      </c>
      <c r="K72" s="98" t="str">
        <f t="shared" si="8"/>
        <v/>
      </c>
      <c r="L72" s="99" t="str">
        <f t="shared" si="9"/>
        <v/>
      </c>
      <c r="M72" s="99" t="str">
        <f t="shared" si="10"/>
        <v/>
      </c>
      <c r="N72" s="99" t="str">
        <f t="shared" si="11"/>
        <v/>
      </c>
      <c r="O72" s="100" t="str">
        <f t="shared" si="12"/>
        <v/>
      </c>
      <c r="P72" s="100" t="str">
        <f t="shared" si="13"/>
        <v/>
      </c>
      <c r="Q72" s="99" t="str">
        <f t="shared" si="14"/>
        <v/>
      </c>
      <c r="R72" s="99">
        <f t="shared" si="15"/>
        <v>0</v>
      </c>
      <c r="S72" s="101" t="str">
        <f t="shared" si="16"/>
        <v/>
      </c>
      <c r="T72" s="101" t="str">
        <f t="shared" si="17"/>
        <v/>
      </c>
      <c r="U72" s="101" t="str">
        <f t="shared" si="18"/>
        <v/>
      </c>
      <c r="V72" s="101" t="str">
        <f t="shared" si="19"/>
        <v/>
      </c>
      <c r="W72" s="101" t="str">
        <f t="shared" si="20"/>
        <v/>
      </c>
      <c r="X72" s="102" t="str">
        <f t="shared" si="21"/>
        <v/>
      </c>
      <c r="Y72" s="101" t="str">
        <f t="shared" si="22"/>
        <v/>
      </c>
      <c r="Z72" s="84" t="str">
        <f t="shared" si="23"/>
        <v/>
      </c>
      <c r="AA72" s="84" t="str">
        <f t="shared" si="24"/>
        <v/>
      </c>
      <c r="AB72" s="84" t="str">
        <f t="shared" si="25"/>
        <v/>
      </c>
      <c r="AC72" s="84">
        <f t="shared" si="26"/>
        <v>0</v>
      </c>
      <c r="AD72" s="84">
        <f t="shared" si="27"/>
        <v>0</v>
      </c>
      <c r="AE72" s="84" t="str">
        <f t="shared" si="28"/>
        <v/>
      </c>
      <c r="AF72" s="102" t="str">
        <f t="shared" si="29"/>
        <v/>
      </c>
      <c r="AG72" s="102" t="str">
        <f t="shared" si="30"/>
        <v/>
      </c>
      <c r="AH72" s="103" t="str">
        <f t="shared" si="31"/>
        <v/>
      </c>
      <c r="AI72" s="104" t="str">
        <f t="shared" si="32"/>
        <v/>
      </c>
      <c r="AJ72" s="104" t="str">
        <f t="shared" si="33"/>
        <v/>
      </c>
      <c r="AK72" s="104" t="str">
        <f t="shared" si="34"/>
        <v/>
      </c>
      <c r="AL72" s="6"/>
      <c r="IX72" s="5"/>
      <c r="IY72" s="5"/>
      <c r="IZ72" s="5"/>
    </row>
    <row r="73" spans="2:260" ht="15" customHeight="1">
      <c r="B73" s="95">
        <f t="shared" si="1"/>
        <v>45157</v>
      </c>
      <c r="C73" s="96">
        <f t="shared" si="2"/>
        <v>43000</v>
      </c>
      <c r="D73" s="96">
        <f t="shared" si="2"/>
        <v>0</v>
      </c>
      <c r="E73" s="84">
        <f t="shared" si="3"/>
        <v>0</v>
      </c>
      <c r="F73" s="96">
        <f t="shared" si="4"/>
        <v>0.04</v>
      </c>
      <c r="G73" s="96">
        <f t="shared" si="4"/>
        <v>0</v>
      </c>
      <c r="H73" s="97">
        <v>18</v>
      </c>
      <c r="I73" s="97">
        <f t="shared" si="6"/>
        <v>713</v>
      </c>
      <c r="J73" s="98">
        <f t="shared" si="7"/>
        <v>44579</v>
      </c>
      <c r="K73" s="98" t="str">
        <f t="shared" si="8"/>
        <v/>
      </c>
      <c r="L73" s="99" t="str">
        <f t="shared" si="9"/>
        <v/>
      </c>
      <c r="M73" s="99" t="str">
        <f t="shared" si="10"/>
        <v/>
      </c>
      <c r="N73" s="99" t="str">
        <f t="shared" si="11"/>
        <v/>
      </c>
      <c r="O73" s="100" t="str">
        <f t="shared" si="12"/>
        <v/>
      </c>
      <c r="P73" s="100" t="str">
        <f t="shared" si="13"/>
        <v/>
      </c>
      <c r="Q73" s="99" t="str">
        <f t="shared" si="14"/>
        <v/>
      </c>
      <c r="R73" s="99">
        <f t="shared" si="15"/>
        <v>0</v>
      </c>
      <c r="S73" s="101" t="str">
        <f t="shared" si="16"/>
        <v/>
      </c>
      <c r="T73" s="101" t="str">
        <f t="shared" si="17"/>
        <v/>
      </c>
      <c r="U73" s="101" t="str">
        <f t="shared" si="18"/>
        <v/>
      </c>
      <c r="V73" s="101" t="str">
        <f t="shared" si="19"/>
        <v/>
      </c>
      <c r="W73" s="101" t="str">
        <f t="shared" si="20"/>
        <v/>
      </c>
      <c r="X73" s="102" t="str">
        <f t="shared" si="21"/>
        <v/>
      </c>
      <c r="Y73" s="101" t="str">
        <f t="shared" si="22"/>
        <v/>
      </c>
      <c r="Z73" s="84" t="str">
        <f t="shared" si="23"/>
        <v/>
      </c>
      <c r="AA73" s="84" t="str">
        <f t="shared" si="24"/>
        <v/>
      </c>
      <c r="AB73" s="84" t="str">
        <f t="shared" si="25"/>
        <v/>
      </c>
      <c r="AC73" s="84">
        <f t="shared" si="26"/>
        <v>0</v>
      </c>
      <c r="AD73" s="84">
        <f t="shared" si="27"/>
        <v>0</v>
      </c>
      <c r="AE73" s="84" t="str">
        <f t="shared" si="28"/>
        <v/>
      </c>
      <c r="AF73" s="102" t="str">
        <f t="shared" si="29"/>
        <v/>
      </c>
      <c r="AG73" s="102" t="str">
        <f t="shared" si="30"/>
        <v/>
      </c>
      <c r="AH73" s="103" t="str">
        <f t="shared" si="31"/>
        <v/>
      </c>
      <c r="AI73" s="104" t="str">
        <f t="shared" si="32"/>
        <v/>
      </c>
      <c r="AJ73" s="104" t="str">
        <f t="shared" si="33"/>
        <v/>
      </c>
      <c r="AK73" s="104" t="str">
        <f t="shared" si="34"/>
        <v/>
      </c>
      <c r="AL73" s="6"/>
      <c r="IX73" s="5"/>
      <c r="IY73" s="5"/>
      <c r="IZ73" s="5"/>
    </row>
    <row r="74" spans="2:260" ht="15" customHeight="1">
      <c r="B74" s="95">
        <f t="shared" si="1"/>
        <v>45192</v>
      </c>
      <c r="C74" s="96">
        <f t="shared" si="2"/>
        <v>0</v>
      </c>
      <c r="D74" s="96">
        <f t="shared" si="2"/>
        <v>6000</v>
      </c>
      <c r="E74" s="84">
        <f t="shared" si="3"/>
        <v>0</v>
      </c>
      <c r="F74" s="96">
        <f t="shared" si="4"/>
        <v>0</v>
      </c>
      <c r="G74" s="96">
        <f t="shared" si="4"/>
        <v>1.6</v>
      </c>
      <c r="H74" s="97">
        <v>19</v>
      </c>
      <c r="I74" s="97">
        <f t="shared" si="6"/>
        <v>712</v>
      </c>
      <c r="J74" s="98">
        <f t="shared" si="7"/>
        <v>44580</v>
      </c>
      <c r="K74" s="98" t="str">
        <f t="shared" si="8"/>
        <v/>
      </c>
      <c r="L74" s="99" t="str">
        <f t="shared" si="9"/>
        <v/>
      </c>
      <c r="M74" s="99" t="str">
        <f t="shared" si="10"/>
        <v/>
      </c>
      <c r="N74" s="99" t="str">
        <f t="shared" si="11"/>
        <v/>
      </c>
      <c r="O74" s="100" t="str">
        <f t="shared" si="12"/>
        <v/>
      </c>
      <c r="P74" s="100" t="str">
        <f t="shared" si="13"/>
        <v/>
      </c>
      <c r="Q74" s="99" t="str">
        <f t="shared" si="14"/>
        <v/>
      </c>
      <c r="R74" s="99">
        <f t="shared" si="15"/>
        <v>0</v>
      </c>
      <c r="S74" s="101" t="str">
        <f t="shared" si="16"/>
        <v/>
      </c>
      <c r="T74" s="101" t="str">
        <f t="shared" si="17"/>
        <v/>
      </c>
      <c r="U74" s="101" t="str">
        <f t="shared" si="18"/>
        <v/>
      </c>
      <c r="V74" s="101" t="str">
        <f t="shared" si="19"/>
        <v/>
      </c>
      <c r="W74" s="101" t="str">
        <f t="shared" si="20"/>
        <v/>
      </c>
      <c r="X74" s="102" t="str">
        <f t="shared" si="21"/>
        <v/>
      </c>
      <c r="Y74" s="101" t="str">
        <f t="shared" si="22"/>
        <v/>
      </c>
      <c r="Z74" s="84" t="str">
        <f t="shared" si="23"/>
        <v/>
      </c>
      <c r="AA74" s="84" t="str">
        <f t="shared" si="24"/>
        <v/>
      </c>
      <c r="AB74" s="84" t="str">
        <f t="shared" si="25"/>
        <v/>
      </c>
      <c r="AC74" s="84">
        <f t="shared" si="26"/>
        <v>0</v>
      </c>
      <c r="AD74" s="84">
        <f t="shared" si="27"/>
        <v>0</v>
      </c>
      <c r="AE74" s="84" t="str">
        <f t="shared" si="28"/>
        <v/>
      </c>
      <c r="AF74" s="102" t="str">
        <f t="shared" si="29"/>
        <v/>
      </c>
      <c r="AG74" s="102" t="str">
        <f t="shared" si="30"/>
        <v/>
      </c>
      <c r="AH74" s="103" t="str">
        <f t="shared" si="31"/>
        <v/>
      </c>
      <c r="AI74" s="104" t="str">
        <f t="shared" si="32"/>
        <v/>
      </c>
      <c r="AJ74" s="104" t="str">
        <f t="shared" si="33"/>
        <v/>
      </c>
      <c r="AK74" s="104" t="str">
        <f t="shared" si="34"/>
        <v/>
      </c>
      <c r="AL74" s="6"/>
      <c r="IX74" s="5"/>
      <c r="IY74" s="5"/>
      <c r="IZ74" s="5"/>
    </row>
    <row r="75" spans="2:260" ht="15" customHeight="1">
      <c r="B75" s="95">
        <f t="shared" si="1"/>
        <v>45202</v>
      </c>
      <c r="C75" s="96">
        <f t="shared" si="2"/>
        <v>0</v>
      </c>
      <c r="D75" s="96">
        <f t="shared" si="2"/>
        <v>13200</v>
      </c>
      <c r="E75" s="84">
        <f t="shared" si="3"/>
        <v>0</v>
      </c>
      <c r="F75" s="96">
        <f t="shared" si="4"/>
        <v>0</v>
      </c>
      <c r="G75" s="96">
        <f t="shared" si="4"/>
        <v>2.5</v>
      </c>
      <c r="H75" s="97">
        <v>20</v>
      </c>
      <c r="I75" s="97">
        <f t="shared" si="6"/>
        <v>711</v>
      </c>
      <c r="J75" s="98">
        <f t="shared" si="7"/>
        <v>44581</v>
      </c>
      <c r="K75" s="98" t="str">
        <f t="shared" si="8"/>
        <v/>
      </c>
      <c r="L75" s="99" t="str">
        <f t="shared" si="9"/>
        <v/>
      </c>
      <c r="M75" s="99" t="str">
        <f t="shared" si="10"/>
        <v/>
      </c>
      <c r="N75" s="99" t="str">
        <f t="shared" si="11"/>
        <v/>
      </c>
      <c r="O75" s="100" t="str">
        <f t="shared" si="12"/>
        <v/>
      </c>
      <c r="P75" s="100" t="str">
        <f t="shared" si="13"/>
        <v/>
      </c>
      <c r="Q75" s="99" t="str">
        <f t="shared" si="14"/>
        <v/>
      </c>
      <c r="R75" s="99">
        <f t="shared" si="15"/>
        <v>0</v>
      </c>
      <c r="S75" s="101" t="str">
        <f t="shared" si="16"/>
        <v/>
      </c>
      <c r="T75" s="101" t="str">
        <f t="shared" si="17"/>
        <v/>
      </c>
      <c r="U75" s="101" t="str">
        <f t="shared" si="18"/>
        <v/>
      </c>
      <c r="V75" s="101" t="str">
        <f t="shared" si="19"/>
        <v/>
      </c>
      <c r="W75" s="101" t="str">
        <f t="shared" si="20"/>
        <v/>
      </c>
      <c r="X75" s="102" t="str">
        <f t="shared" si="21"/>
        <v/>
      </c>
      <c r="Y75" s="101" t="str">
        <f t="shared" si="22"/>
        <v/>
      </c>
      <c r="Z75" s="84" t="str">
        <f t="shared" si="23"/>
        <v/>
      </c>
      <c r="AA75" s="84" t="str">
        <f t="shared" si="24"/>
        <v/>
      </c>
      <c r="AB75" s="84" t="str">
        <f t="shared" si="25"/>
        <v/>
      </c>
      <c r="AC75" s="84">
        <f t="shared" si="26"/>
        <v>0</v>
      </c>
      <c r="AD75" s="84">
        <f t="shared" si="27"/>
        <v>0</v>
      </c>
      <c r="AE75" s="84" t="str">
        <f t="shared" si="28"/>
        <v/>
      </c>
      <c r="AF75" s="102" t="str">
        <f t="shared" si="29"/>
        <v/>
      </c>
      <c r="AG75" s="102" t="str">
        <f t="shared" si="30"/>
        <v/>
      </c>
      <c r="AH75" s="103" t="str">
        <f t="shared" si="31"/>
        <v/>
      </c>
      <c r="AI75" s="104" t="str">
        <f t="shared" si="32"/>
        <v/>
      </c>
      <c r="AJ75" s="104" t="str">
        <f t="shared" si="33"/>
        <v/>
      </c>
      <c r="AK75" s="104" t="str">
        <f t="shared" si="34"/>
        <v/>
      </c>
      <c r="AL75" s="6"/>
      <c r="IX75" s="5"/>
      <c r="IY75" s="5"/>
      <c r="IZ75" s="5"/>
    </row>
    <row r="76" spans="2:260" ht="15" customHeight="1">
      <c r="B76" s="95">
        <f t="shared" si="1"/>
        <v>45209</v>
      </c>
      <c r="C76" s="96">
        <f t="shared" si="2"/>
        <v>0</v>
      </c>
      <c r="D76" s="96">
        <f t="shared" si="2"/>
        <v>21506</v>
      </c>
      <c r="E76" s="84">
        <f t="shared" si="3"/>
        <v>1</v>
      </c>
      <c r="F76" s="96">
        <f t="shared" si="4"/>
        <v>0</v>
      </c>
      <c r="G76" s="96">
        <f t="shared" si="4"/>
        <v>3.2</v>
      </c>
      <c r="H76" s="97">
        <v>21</v>
      </c>
      <c r="I76" s="97">
        <f t="shared" si="6"/>
        <v>710</v>
      </c>
      <c r="J76" s="98">
        <f t="shared" si="7"/>
        <v>44582</v>
      </c>
      <c r="K76" s="98" t="str">
        <f t="shared" si="8"/>
        <v/>
      </c>
      <c r="L76" s="99" t="str">
        <f t="shared" si="9"/>
        <v/>
      </c>
      <c r="M76" s="99" t="str">
        <f t="shared" si="10"/>
        <v/>
      </c>
      <c r="N76" s="99" t="str">
        <f t="shared" si="11"/>
        <v/>
      </c>
      <c r="O76" s="100" t="str">
        <f t="shared" si="12"/>
        <v/>
      </c>
      <c r="P76" s="100" t="str">
        <f t="shared" si="13"/>
        <v/>
      </c>
      <c r="Q76" s="99" t="str">
        <f t="shared" si="14"/>
        <v/>
      </c>
      <c r="R76" s="99">
        <f t="shared" si="15"/>
        <v>0</v>
      </c>
      <c r="S76" s="101" t="str">
        <f t="shared" si="16"/>
        <v/>
      </c>
      <c r="T76" s="101" t="str">
        <f t="shared" si="17"/>
        <v/>
      </c>
      <c r="U76" s="101" t="str">
        <f t="shared" si="18"/>
        <v/>
      </c>
      <c r="V76" s="101" t="str">
        <f t="shared" si="19"/>
        <v/>
      </c>
      <c r="W76" s="101" t="str">
        <f t="shared" si="20"/>
        <v/>
      </c>
      <c r="X76" s="102" t="str">
        <f t="shared" si="21"/>
        <v/>
      </c>
      <c r="Y76" s="101" t="str">
        <f t="shared" si="22"/>
        <v/>
      </c>
      <c r="Z76" s="84" t="str">
        <f t="shared" si="23"/>
        <v/>
      </c>
      <c r="AA76" s="84" t="str">
        <f t="shared" si="24"/>
        <v/>
      </c>
      <c r="AB76" s="84" t="str">
        <f t="shared" si="25"/>
        <v/>
      </c>
      <c r="AC76" s="84">
        <f t="shared" si="26"/>
        <v>0</v>
      </c>
      <c r="AD76" s="84">
        <f t="shared" si="27"/>
        <v>0</v>
      </c>
      <c r="AE76" s="84" t="str">
        <f t="shared" si="28"/>
        <v/>
      </c>
      <c r="AF76" s="102" t="str">
        <f t="shared" si="29"/>
        <v/>
      </c>
      <c r="AG76" s="102" t="str">
        <f t="shared" si="30"/>
        <v/>
      </c>
      <c r="AH76" s="103" t="str">
        <f t="shared" si="31"/>
        <v/>
      </c>
      <c r="AI76" s="104" t="str">
        <f t="shared" si="32"/>
        <v/>
      </c>
      <c r="AJ76" s="104" t="str">
        <f t="shared" si="33"/>
        <v/>
      </c>
      <c r="AK76" s="104" t="str">
        <f t="shared" si="34"/>
        <v/>
      </c>
      <c r="AL76" s="6"/>
      <c r="IX76" s="5"/>
      <c r="IY76" s="5"/>
      <c r="IZ76" s="5"/>
    </row>
    <row r="77" spans="2:260" ht="15" customHeight="1">
      <c r="B77" s="95">
        <f t="shared" si="1"/>
        <v>45245</v>
      </c>
      <c r="C77" s="96">
        <f t="shared" si="2"/>
        <v>48300</v>
      </c>
      <c r="D77" s="96">
        <f t="shared" si="2"/>
        <v>0</v>
      </c>
      <c r="E77" s="84">
        <f t="shared" si="3"/>
        <v>0</v>
      </c>
      <c r="F77" s="96">
        <f t="shared" si="4"/>
        <v>0.04</v>
      </c>
      <c r="G77" s="96">
        <f t="shared" si="4"/>
        <v>0</v>
      </c>
      <c r="H77" s="97">
        <v>22</v>
      </c>
      <c r="I77" s="97">
        <f t="shared" si="6"/>
        <v>709</v>
      </c>
      <c r="J77" s="98">
        <f t="shared" si="7"/>
        <v>44583</v>
      </c>
      <c r="K77" s="98" t="str">
        <f t="shared" si="8"/>
        <v/>
      </c>
      <c r="L77" s="99" t="str">
        <f t="shared" si="9"/>
        <v/>
      </c>
      <c r="M77" s="99" t="str">
        <f t="shared" si="10"/>
        <v/>
      </c>
      <c r="N77" s="99" t="str">
        <f t="shared" si="11"/>
        <v/>
      </c>
      <c r="O77" s="100" t="str">
        <f t="shared" si="12"/>
        <v/>
      </c>
      <c r="P77" s="100" t="str">
        <f t="shared" si="13"/>
        <v/>
      </c>
      <c r="Q77" s="99" t="str">
        <f t="shared" si="14"/>
        <v/>
      </c>
      <c r="R77" s="99">
        <f t="shared" si="15"/>
        <v>0</v>
      </c>
      <c r="S77" s="101" t="str">
        <f t="shared" si="16"/>
        <v/>
      </c>
      <c r="T77" s="101" t="str">
        <f t="shared" si="17"/>
        <v/>
      </c>
      <c r="U77" s="101" t="str">
        <f t="shared" si="18"/>
        <v/>
      </c>
      <c r="V77" s="101" t="str">
        <f t="shared" si="19"/>
        <v/>
      </c>
      <c r="W77" s="101" t="str">
        <f t="shared" si="20"/>
        <v/>
      </c>
      <c r="X77" s="102" t="str">
        <f t="shared" si="21"/>
        <v/>
      </c>
      <c r="Y77" s="101" t="str">
        <f t="shared" si="22"/>
        <v/>
      </c>
      <c r="Z77" s="84" t="str">
        <f t="shared" si="23"/>
        <v/>
      </c>
      <c r="AA77" s="84" t="str">
        <f t="shared" si="24"/>
        <v/>
      </c>
      <c r="AB77" s="84" t="str">
        <f t="shared" si="25"/>
        <v/>
      </c>
      <c r="AC77" s="84">
        <f t="shared" si="26"/>
        <v>0</v>
      </c>
      <c r="AD77" s="84">
        <f t="shared" si="27"/>
        <v>0</v>
      </c>
      <c r="AE77" s="84" t="str">
        <f t="shared" si="28"/>
        <v/>
      </c>
      <c r="AF77" s="102" t="str">
        <f t="shared" si="29"/>
        <v/>
      </c>
      <c r="AG77" s="102" t="str">
        <f t="shared" si="30"/>
        <v/>
      </c>
      <c r="AH77" s="103" t="str">
        <f t="shared" si="31"/>
        <v/>
      </c>
      <c r="AI77" s="104" t="str">
        <f t="shared" si="32"/>
        <v/>
      </c>
      <c r="AJ77" s="104" t="str">
        <f t="shared" si="33"/>
        <v/>
      </c>
      <c r="AK77" s="104" t="str">
        <f t="shared" si="34"/>
        <v/>
      </c>
      <c r="AL77" s="6"/>
      <c r="IX77" s="5"/>
      <c r="IY77" s="5"/>
      <c r="IZ77" s="5"/>
    </row>
    <row r="78" spans="2:260" ht="15" customHeight="1">
      <c r="B78" s="95">
        <f t="shared" si="1"/>
        <v>45280</v>
      </c>
      <c r="C78" s="96">
        <f t="shared" si="2"/>
        <v>0</v>
      </c>
      <c r="D78" s="96">
        <f t="shared" si="2"/>
        <v>10000</v>
      </c>
      <c r="E78" s="84">
        <f t="shared" si="3"/>
        <v>0</v>
      </c>
      <c r="F78" s="96">
        <f t="shared" si="4"/>
        <v>0</v>
      </c>
      <c r="G78" s="96">
        <f t="shared" si="4"/>
        <v>1.6</v>
      </c>
      <c r="H78" s="97">
        <v>23</v>
      </c>
      <c r="I78" s="97">
        <f t="shared" si="6"/>
        <v>708</v>
      </c>
      <c r="J78" s="98">
        <f t="shared" si="7"/>
        <v>44584</v>
      </c>
      <c r="K78" s="98" t="str">
        <f t="shared" si="8"/>
        <v/>
      </c>
      <c r="L78" s="99" t="str">
        <f t="shared" si="9"/>
        <v/>
      </c>
      <c r="M78" s="99" t="str">
        <f t="shared" si="10"/>
        <v/>
      </c>
      <c r="N78" s="99" t="str">
        <f t="shared" si="11"/>
        <v/>
      </c>
      <c r="O78" s="100" t="str">
        <f t="shared" si="12"/>
        <v/>
      </c>
      <c r="P78" s="100" t="str">
        <f t="shared" si="13"/>
        <v/>
      </c>
      <c r="Q78" s="99" t="str">
        <f t="shared" si="14"/>
        <v/>
      </c>
      <c r="R78" s="99">
        <f t="shared" si="15"/>
        <v>0</v>
      </c>
      <c r="S78" s="101" t="str">
        <f t="shared" si="16"/>
        <v/>
      </c>
      <c r="T78" s="101" t="str">
        <f t="shared" si="17"/>
        <v/>
      </c>
      <c r="U78" s="101" t="str">
        <f t="shared" si="18"/>
        <v/>
      </c>
      <c r="V78" s="101" t="str">
        <f t="shared" si="19"/>
        <v/>
      </c>
      <c r="W78" s="101" t="str">
        <f t="shared" si="20"/>
        <v/>
      </c>
      <c r="X78" s="102" t="str">
        <f t="shared" si="21"/>
        <v/>
      </c>
      <c r="Y78" s="101" t="str">
        <f t="shared" si="22"/>
        <v/>
      </c>
      <c r="Z78" s="84" t="str">
        <f t="shared" si="23"/>
        <v/>
      </c>
      <c r="AA78" s="84" t="str">
        <f t="shared" si="24"/>
        <v/>
      </c>
      <c r="AB78" s="84" t="str">
        <f t="shared" si="25"/>
        <v/>
      </c>
      <c r="AC78" s="84">
        <f t="shared" si="26"/>
        <v>0</v>
      </c>
      <c r="AD78" s="84">
        <f t="shared" si="27"/>
        <v>0</v>
      </c>
      <c r="AE78" s="84" t="str">
        <f t="shared" si="28"/>
        <v/>
      </c>
      <c r="AF78" s="102" t="str">
        <f t="shared" si="29"/>
        <v/>
      </c>
      <c r="AG78" s="102" t="str">
        <f t="shared" si="30"/>
        <v/>
      </c>
      <c r="AH78" s="103" t="str">
        <f t="shared" si="31"/>
        <v/>
      </c>
      <c r="AI78" s="104" t="str">
        <f t="shared" si="32"/>
        <v/>
      </c>
      <c r="AJ78" s="104" t="str">
        <f t="shared" si="33"/>
        <v/>
      </c>
      <c r="AK78" s="104" t="str">
        <f t="shared" si="34"/>
        <v/>
      </c>
      <c r="AL78" s="6"/>
      <c r="IX78" s="5"/>
      <c r="IY78" s="5"/>
      <c r="IZ78" s="5"/>
    </row>
    <row r="79" spans="2:260" ht="15" customHeight="1">
      <c r="B79" s="95" t="str">
        <f t="shared" si="1"/>
        <v/>
      </c>
      <c r="C79" s="96">
        <f t="shared" si="2"/>
        <v>0</v>
      </c>
      <c r="D79" s="96">
        <f t="shared" si="2"/>
        <v>0</v>
      </c>
      <c r="E79" s="84">
        <f t="shared" si="3"/>
        <v>0</v>
      </c>
      <c r="F79" s="96">
        <f t="shared" si="4"/>
        <v>0</v>
      </c>
      <c r="G79" s="96">
        <f t="shared" si="4"/>
        <v>0</v>
      </c>
      <c r="H79" s="97">
        <v>24</v>
      </c>
      <c r="I79" s="97">
        <f t="shared" si="6"/>
        <v>707</v>
      </c>
      <c r="J79" s="98">
        <f t="shared" si="7"/>
        <v>44585</v>
      </c>
      <c r="K79" s="98" t="str">
        <f t="shared" si="8"/>
        <v/>
      </c>
      <c r="L79" s="99" t="str">
        <f t="shared" si="9"/>
        <v/>
      </c>
      <c r="M79" s="99" t="str">
        <f t="shared" si="10"/>
        <v/>
      </c>
      <c r="N79" s="99" t="str">
        <f t="shared" si="11"/>
        <v/>
      </c>
      <c r="O79" s="100" t="str">
        <f t="shared" si="12"/>
        <v/>
      </c>
      <c r="P79" s="100" t="str">
        <f t="shared" si="13"/>
        <v/>
      </c>
      <c r="Q79" s="99" t="str">
        <f t="shared" si="14"/>
        <v/>
      </c>
      <c r="R79" s="99">
        <f t="shared" si="15"/>
        <v>0</v>
      </c>
      <c r="S79" s="101" t="str">
        <f t="shared" si="16"/>
        <v/>
      </c>
      <c r="T79" s="101" t="str">
        <f t="shared" si="17"/>
        <v/>
      </c>
      <c r="U79" s="101" t="str">
        <f t="shared" si="18"/>
        <v/>
      </c>
      <c r="V79" s="101" t="str">
        <f t="shared" si="19"/>
        <v/>
      </c>
      <c r="W79" s="101" t="str">
        <f t="shared" si="20"/>
        <v/>
      </c>
      <c r="X79" s="102" t="str">
        <f t="shared" si="21"/>
        <v/>
      </c>
      <c r="Y79" s="101" t="str">
        <f t="shared" si="22"/>
        <v/>
      </c>
      <c r="Z79" s="84" t="str">
        <f t="shared" si="23"/>
        <v/>
      </c>
      <c r="AA79" s="84" t="str">
        <f t="shared" si="24"/>
        <v/>
      </c>
      <c r="AB79" s="84" t="str">
        <f t="shared" si="25"/>
        <v/>
      </c>
      <c r="AC79" s="84">
        <f t="shared" si="26"/>
        <v>0</v>
      </c>
      <c r="AD79" s="84">
        <f t="shared" si="27"/>
        <v>0</v>
      </c>
      <c r="AE79" s="84" t="str">
        <f t="shared" si="28"/>
        <v/>
      </c>
      <c r="AF79" s="102" t="str">
        <f t="shared" si="29"/>
        <v/>
      </c>
      <c r="AG79" s="102" t="str">
        <f t="shared" si="30"/>
        <v/>
      </c>
      <c r="AH79" s="103" t="str">
        <f t="shared" si="31"/>
        <v/>
      </c>
      <c r="AI79" s="104" t="str">
        <f t="shared" si="32"/>
        <v/>
      </c>
      <c r="AJ79" s="104" t="str">
        <f t="shared" si="33"/>
        <v/>
      </c>
      <c r="AK79" s="104" t="str">
        <f t="shared" si="34"/>
        <v/>
      </c>
      <c r="AL79" s="6"/>
      <c r="IX79" s="5"/>
      <c r="IY79" s="5"/>
      <c r="IZ79" s="5"/>
    </row>
    <row r="80" spans="2:260" ht="15" customHeight="1">
      <c r="B80" s="95" t="str">
        <f t="shared" si="1"/>
        <v/>
      </c>
      <c r="C80" s="96">
        <f t="shared" si="2"/>
        <v>0</v>
      </c>
      <c r="D80" s="96">
        <f t="shared" si="2"/>
        <v>0</v>
      </c>
      <c r="E80" s="84">
        <f t="shared" si="3"/>
        <v>0</v>
      </c>
      <c r="F80" s="96">
        <f t="shared" si="4"/>
        <v>0</v>
      </c>
      <c r="G80" s="96">
        <f t="shared" si="4"/>
        <v>0</v>
      </c>
      <c r="H80" s="97">
        <v>25</v>
      </c>
      <c r="I80" s="97">
        <f t="shared" si="6"/>
        <v>706</v>
      </c>
      <c r="J80" s="98">
        <f t="shared" si="7"/>
        <v>44586</v>
      </c>
      <c r="K80" s="98" t="str">
        <f t="shared" si="8"/>
        <v/>
      </c>
      <c r="L80" s="99" t="str">
        <f t="shared" si="9"/>
        <v/>
      </c>
      <c r="M80" s="99" t="str">
        <f t="shared" si="10"/>
        <v/>
      </c>
      <c r="N80" s="99" t="str">
        <f t="shared" si="11"/>
        <v/>
      </c>
      <c r="O80" s="100" t="str">
        <f t="shared" si="12"/>
        <v/>
      </c>
      <c r="P80" s="100" t="str">
        <f t="shared" si="13"/>
        <v/>
      </c>
      <c r="Q80" s="99" t="str">
        <f t="shared" si="14"/>
        <v/>
      </c>
      <c r="R80" s="99">
        <f t="shared" si="15"/>
        <v>0</v>
      </c>
      <c r="S80" s="101" t="str">
        <f t="shared" si="16"/>
        <v/>
      </c>
      <c r="T80" s="101" t="str">
        <f t="shared" si="17"/>
        <v/>
      </c>
      <c r="U80" s="101" t="str">
        <f t="shared" si="18"/>
        <v/>
      </c>
      <c r="V80" s="101" t="str">
        <f t="shared" si="19"/>
        <v/>
      </c>
      <c r="W80" s="101" t="str">
        <f t="shared" si="20"/>
        <v/>
      </c>
      <c r="X80" s="102" t="str">
        <f t="shared" si="21"/>
        <v/>
      </c>
      <c r="Y80" s="101" t="str">
        <f t="shared" si="22"/>
        <v/>
      </c>
      <c r="Z80" s="84" t="str">
        <f t="shared" si="23"/>
        <v/>
      </c>
      <c r="AA80" s="84" t="str">
        <f t="shared" si="24"/>
        <v/>
      </c>
      <c r="AB80" s="84" t="str">
        <f t="shared" si="25"/>
        <v/>
      </c>
      <c r="AC80" s="84">
        <f t="shared" si="26"/>
        <v>0</v>
      </c>
      <c r="AD80" s="84">
        <f t="shared" si="27"/>
        <v>0</v>
      </c>
      <c r="AE80" s="84" t="str">
        <f t="shared" si="28"/>
        <v/>
      </c>
      <c r="AF80" s="102" t="str">
        <f t="shared" si="29"/>
        <v/>
      </c>
      <c r="AG80" s="102" t="str">
        <f t="shared" si="30"/>
        <v/>
      </c>
      <c r="AH80" s="103" t="str">
        <f t="shared" si="31"/>
        <v/>
      </c>
      <c r="AI80" s="104" t="str">
        <f t="shared" si="32"/>
        <v/>
      </c>
      <c r="AJ80" s="104" t="str">
        <f t="shared" si="33"/>
        <v/>
      </c>
      <c r="AK80" s="104" t="str">
        <f t="shared" si="34"/>
        <v/>
      </c>
      <c r="AL80" s="6"/>
      <c r="IX80" s="5"/>
      <c r="IY80" s="5"/>
      <c r="IZ80" s="5"/>
    </row>
    <row r="81" spans="2:260" ht="15" customHeight="1">
      <c r="B81" s="95" t="str">
        <f t="shared" si="1"/>
        <v/>
      </c>
      <c r="C81" s="96">
        <f t="shared" si="2"/>
        <v>0</v>
      </c>
      <c r="D81" s="96">
        <f t="shared" si="2"/>
        <v>0</v>
      </c>
      <c r="E81" s="84">
        <f t="shared" si="3"/>
        <v>0</v>
      </c>
      <c r="F81" s="96">
        <f t="shared" si="4"/>
        <v>0</v>
      </c>
      <c r="G81" s="96">
        <f t="shared" si="4"/>
        <v>0</v>
      </c>
      <c r="H81" s="97">
        <v>26</v>
      </c>
      <c r="I81" s="97">
        <f t="shared" si="6"/>
        <v>705</v>
      </c>
      <c r="J81" s="98">
        <f t="shared" si="7"/>
        <v>44587</v>
      </c>
      <c r="K81" s="98" t="str">
        <f t="shared" si="8"/>
        <v/>
      </c>
      <c r="L81" s="99" t="str">
        <f t="shared" si="9"/>
        <v/>
      </c>
      <c r="M81" s="99" t="str">
        <f t="shared" si="10"/>
        <v/>
      </c>
      <c r="N81" s="99" t="str">
        <f t="shared" si="11"/>
        <v/>
      </c>
      <c r="O81" s="100" t="str">
        <f t="shared" si="12"/>
        <v/>
      </c>
      <c r="P81" s="100" t="str">
        <f t="shared" si="13"/>
        <v/>
      </c>
      <c r="Q81" s="99" t="str">
        <f t="shared" si="14"/>
        <v/>
      </c>
      <c r="R81" s="99">
        <f t="shared" si="15"/>
        <v>0</v>
      </c>
      <c r="S81" s="101" t="str">
        <f t="shared" si="16"/>
        <v/>
      </c>
      <c r="T81" s="101" t="str">
        <f t="shared" si="17"/>
        <v/>
      </c>
      <c r="U81" s="101" t="str">
        <f t="shared" si="18"/>
        <v/>
      </c>
      <c r="V81" s="101" t="str">
        <f t="shared" si="19"/>
        <v/>
      </c>
      <c r="W81" s="101" t="str">
        <f t="shared" si="20"/>
        <v/>
      </c>
      <c r="X81" s="102" t="str">
        <f t="shared" si="21"/>
        <v/>
      </c>
      <c r="Y81" s="101" t="str">
        <f t="shared" si="22"/>
        <v/>
      </c>
      <c r="Z81" s="84" t="str">
        <f t="shared" si="23"/>
        <v/>
      </c>
      <c r="AA81" s="84" t="str">
        <f t="shared" si="24"/>
        <v/>
      </c>
      <c r="AB81" s="84" t="str">
        <f t="shared" si="25"/>
        <v/>
      </c>
      <c r="AC81" s="84">
        <f t="shared" si="26"/>
        <v>0</v>
      </c>
      <c r="AD81" s="84">
        <f t="shared" si="27"/>
        <v>0</v>
      </c>
      <c r="AE81" s="84" t="str">
        <f t="shared" si="28"/>
        <v/>
      </c>
      <c r="AF81" s="102" t="str">
        <f t="shared" si="29"/>
        <v/>
      </c>
      <c r="AG81" s="102" t="str">
        <f t="shared" si="30"/>
        <v/>
      </c>
      <c r="AH81" s="103" t="str">
        <f t="shared" si="31"/>
        <v/>
      </c>
      <c r="AI81" s="104" t="str">
        <f t="shared" si="32"/>
        <v/>
      </c>
      <c r="AJ81" s="104" t="str">
        <f t="shared" si="33"/>
        <v/>
      </c>
      <c r="AK81" s="104" t="str">
        <f t="shared" si="34"/>
        <v/>
      </c>
      <c r="AL81" s="6"/>
      <c r="IX81" s="5"/>
      <c r="IY81" s="5"/>
      <c r="IZ81" s="5"/>
    </row>
    <row r="82" spans="2:260" ht="15" customHeight="1">
      <c r="B82" s="95" t="str">
        <f t="shared" si="1"/>
        <v/>
      </c>
      <c r="C82" s="96">
        <f t="shared" si="2"/>
        <v>0</v>
      </c>
      <c r="D82" s="96">
        <f t="shared" si="2"/>
        <v>0</v>
      </c>
      <c r="E82" s="84">
        <f t="shared" si="3"/>
        <v>0</v>
      </c>
      <c r="F82" s="96">
        <f t="shared" si="4"/>
        <v>0</v>
      </c>
      <c r="G82" s="96">
        <f t="shared" si="4"/>
        <v>0</v>
      </c>
      <c r="H82" s="97">
        <v>27</v>
      </c>
      <c r="I82" s="97">
        <f t="shared" si="6"/>
        <v>704</v>
      </c>
      <c r="J82" s="98">
        <f t="shared" si="7"/>
        <v>44588</v>
      </c>
      <c r="K82" s="98" t="str">
        <f t="shared" si="8"/>
        <v/>
      </c>
      <c r="L82" s="99" t="str">
        <f t="shared" si="9"/>
        <v/>
      </c>
      <c r="M82" s="99" t="str">
        <f t="shared" si="10"/>
        <v/>
      </c>
      <c r="N82" s="99" t="str">
        <f t="shared" si="11"/>
        <v/>
      </c>
      <c r="O82" s="100" t="str">
        <f t="shared" si="12"/>
        <v/>
      </c>
      <c r="P82" s="100" t="str">
        <f t="shared" si="13"/>
        <v/>
      </c>
      <c r="Q82" s="99" t="str">
        <f t="shared" si="14"/>
        <v/>
      </c>
      <c r="R82" s="99">
        <f t="shared" si="15"/>
        <v>0</v>
      </c>
      <c r="S82" s="101" t="str">
        <f t="shared" si="16"/>
        <v/>
      </c>
      <c r="T82" s="101" t="str">
        <f t="shared" si="17"/>
        <v/>
      </c>
      <c r="U82" s="101" t="str">
        <f t="shared" si="18"/>
        <v/>
      </c>
      <c r="V82" s="101" t="str">
        <f t="shared" si="19"/>
        <v/>
      </c>
      <c r="W82" s="101" t="str">
        <f t="shared" si="20"/>
        <v/>
      </c>
      <c r="X82" s="102" t="str">
        <f t="shared" si="21"/>
        <v/>
      </c>
      <c r="Y82" s="101" t="str">
        <f t="shared" si="22"/>
        <v/>
      </c>
      <c r="Z82" s="84" t="str">
        <f t="shared" si="23"/>
        <v/>
      </c>
      <c r="AA82" s="84" t="str">
        <f t="shared" si="24"/>
        <v/>
      </c>
      <c r="AB82" s="84" t="str">
        <f t="shared" si="25"/>
        <v/>
      </c>
      <c r="AC82" s="84">
        <f t="shared" si="26"/>
        <v>0</v>
      </c>
      <c r="AD82" s="84">
        <f t="shared" si="27"/>
        <v>0</v>
      </c>
      <c r="AE82" s="84" t="str">
        <f t="shared" si="28"/>
        <v/>
      </c>
      <c r="AF82" s="102" t="str">
        <f t="shared" si="29"/>
        <v/>
      </c>
      <c r="AG82" s="102" t="str">
        <f t="shared" si="30"/>
        <v/>
      </c>
      <c r="AH82" s="103" t="str">
        <f t="shared" si="31"/>
        <v/>
      </c>
      <c r="AI82" s="104" t="str">
        <f t="shared" si="32"/>
        <v/>
      </c>
      <c r="AJ82" s="104" t="str">
        <f t="shared" si="33"/>
        <v/>
      </c>
      <c r="AK82" s="104" t="str">
        <f t="shared" si="34"/>
        <v/>
      </c>
      <c r="AL82" s="6"/>
      <c r="IX82" s="5"/>
      <c r="IY82" s="5"/>
      <c r="IZ82" s="5"/>
    </row>
    <row r="83" spans="2:260" ht="15" customHeight="1">
      <c r="B83" s="95" t="str">
        <f t="shared" si="1"/>
        <v/>
      </c>
      <c r="C83" s="96">
        <f t="shared" si="2"/>
        <v>0</v>
      </c>
      <c r="D83" s="96">
        <f t="shared" si="2"/>
        <v>0</v>
      </c>
      <c r="E83" s="84">
        <f t="shared" si="3"/>
        <v>0</v>
      </c>
      <c r="F83" s="96">
        <f t="shared" si="4"/>
        <v>0</v>
      </c>
      <c r="G83" s="96">
        <f t="shared" si="4"/>
        <v>0</v>
      </c>
      <c r="H83" s="97">
        <v>28</v>
      </c>
      <c r="I83" s="97">
        <f t="shared" si="6"/>
        <v>703</v>
      </c>
      <c r="J83" s="98">
        <f t="shared" si="7"/>
        <v>44589</v>
      </c>
      <c r="K83" s="98" t="str">
        <f t="shared" si="8"/>
        <v/>
      </c>
      <c r="L83" s="99" t="str">
        <f t="shared" si="9"/>
        <v/>
      </c>
      <c r="M83" s="99" t="str">
        <f t="shared" si="10"/>
        <v/>
      </c>
      <c r="N83" s="99" t="str">
        <f t="shared" si="11"/>
        <v/>
      </c>
      <c r="O83" s="100" t="str">
        <f t="shared" si="12"/>
        <v/>
      </c>
      <c r="P83" s="100" t="str">
        <f t="shared" si="13"/>
        <v/>
      </c>
      <c r="Q83" s="99" t="str">
        <f t="shared" si="14"/>
        <v/>
      </c>
      <c r="R83" s="99">
        <f t="shared" si="15"/>
        <v>0</v>
      </c>
      <c r="S83" s="101" t="str">
        <f t="shared" si="16"/>
        <v/>
      </c>
      <c r="T83" s="101" t="str">
        <f t="shared" si="17"/>
        <v/>
      </c>
      <c r="U83" s="101" t="str">
        <f t="shared" si="18"/>
        <v/>
      </c>
      <c r="V83" s="101" t="str">
        <f t="shared" si="19"/>
        <v/>
      </c>
      <c r="W83" s="101" t="str">
        <f t="shared" si="20"/>
        <v/>
      </c>
      <c r="X83" s="102" t="str">
        <f t="shared" si="21"/>
        <v/>
      </c>
      <c r="Y83" s="101" t="str">
        <f t="shared" si="22"/>
        <v/>
      </c>
      <c r="Z83" s="84" t="str">
        <f t="shared" si="23"/>
        <v/>
      </c>
      <c r="AA83" s="84" t="str">
        <f t="shared" si="24"/>
        <v/>
      </c>
      <c r="AB83" s="84" t="str">
        <f t="shared" si="25"/>
        <v/>
      </c>
      <c r="AC83" s="84">
        <f t="shared" si="26"/>
        <v>0</v>
      </c>
      <c r="AD83" s="84">
        <f t="shared" si="27"/>
        <v>0</v>
      </c>
      <c r="AE83" s="84" t="str">
        <f t="shared" si="28"/>
        <v/>
      </c>
      <c r="AF83" s="102" t="str">
        <f t="shared" si="29"/>
        <v/>
      </c>
      <c r="AG83" s="102" t="str">
        <f t="shared" si="30"/>
        <v/>
      </c>
      <c r="AH83" s="103" t="str">
        <f t="shared" si="31"/>
        <v/>
      </c>
      <c r="AI83" s="104" t="str">
        <f t="shared" si="32"/>
        <v/>
      </c>
      <c r="AJ83" s="104" t="str">
        <f t="shared" si="33"/>
        <v/>
      </c>
      <c r="AK83" s="104" t="str">
        <f t="shared" si="34"/>
        <v/>
      </c>
      <c r="AL83" s="6"/>
      <c r="IX83" s="5"/>
      <c r="IY83" s="5"/>
      <c r="IZ83" s="5"/>
    </row>
    <row r="84" spans="2:260" ht="15" customHeight="1">
      <c r="B84" s="95" t="str">
        <f t="shared" si="1"/>
        <v/>
      </c>
      <c r="C84" s="96">
        <f t="shared" si="2"/>
        <v>0</v>
      </c>
      <c r="D84" s="96">
        <f t="shared" si="2"/>
        <v>0</v>
      </c>
      <c r="E84" s="84">
        <f t="shared" si="3"/>
        <v>0</v>
      </c>
      <c r="F84" s="96">
        <f t="shared" si="4"/>
        <v>0</v>
      </c>
      <c r="G84" s="96">
        <f t="shared" si="4"/>
        <v>0</v>
      </c>
      <c r="H84" s="97">
        <v>29</v>
      </c>
      <c r="I84" s="97">
        <f t="shared" si="6"/>
        <v>702</v>
      </c>
      <c r="J84" s="98">
        <f t="shared" si="7"/>
        <v>44590</v>
      </c>
      <c r="K84" s="98" t="str">
        <f t="shared" si="8"/>
        <v/>
      </c>
      <c r="L84" s="99" t="str">
        <f t="shared" si="9"/>
        <v/>
      </c>
      <c r="M84" s="99" t="str">
        <f t="shared" si="10"/>
        <v/>
      </c>
      <c r="N84" s="99" t="str">
        <f t="shared" si="11"/>
        <v/>
      </c>
      <c r="O84" s="100" t="str">
        <f t="shared" si="12"/>
        <v/>
      </c>
      <c r="P84" s="100" t="str">
        <f t="shared" si="13"/>
        <v/>
      </c>
      <c r="Q84" s="99" t="str">
        <f t="shared" si="14"/>
        <v/>
      </c>
      <c r="R84" s="99">
        <f t="shared" si="15"/>
        <v>0</v>
      </c>
      <c r="S84" s="101" t="str">
        <f t="shared" si="16"/>
        <v/>
      </c>
      <c r="T84" s="101" t="str">
        <f t="shared" si="17"/>
        <v/>
      </c>
      <c r="U84" s="101" t="str">
        <f t="shared" si="18"/>
        <v/>
      </c>
      <c r="V84" s="101" t="str">
        <f t="shared" si="19"/>
        <v/>
      </c>
      <c r="W84" s="101" t="str">
        <f t="shared" si="20"/>
        <v/>
      </c>
      <c r="X84" s="102" t="str">
        <f t="shared" si="21"/>
        <v/>
      </c>
      <c r="Y84" s="101" t="str">
        <f t="shared" si="22"/>
        <v/>
      </c>
      <c r="Z84" s="84" t="str">
        <f t="shared" si="23"/>
        <v/>
      </c>
      <c r="AA84" s="84" t="str">
        <f t="shared" si="24"/>
        <v/>
      </c>
      <c r="AB84" s="84" t="str">
        <f t="shared" si="25"/>
        <v/>
      </c>
      <c r="AC84" s="84">
        <f t="shared" si="26"/>
        <v>0</v>
      </c>
      <c r="AD84" s="84">
        <f t="shared" si="27"/>
        <v>0</v>
      </c>
      <c r="AE84" s="84" t="str">
        <f t="shared" si="28"/>
        <v/>
      </c>
      <c r="AF84" s="102" t="str">
        <f t="shared" si="29"/>
        <v/>
      </c>
      <c r="AG84" s="102" t="str">
        <f t="shared" si="30"/>
        <v/>
      </c>
      <c r="AH84" s="103" t="str">
        <f t="shared" si="31"/>
        <v/>
      </c>
      <c r="AI84" s="104" t="str">
        <f t="shared" si="32"/>
        <v/>
      </c>
      <c r="AJ84" s="104" t="str">
        <f t="shared" si="33"/>
        <v/>
      </c>
      <c r="AK84" s="104" t="str">
        <f t="shared" si="34"/>
        <v/>
      </c>
      <c r="AL84" s="6"/>
      <c r="IX84" s="5"/>
      <c r="IY84" s="5"/>
      <c r="IZ84" s="5"/>
    </row>
    <row r="85" spans="2:260" ht="15" customHeight="1">
      <c r="B85" s="109"/>
      <c r="C85" s="53"/>
      <c r="D85" s="53"/>
      <c r="E85" s="53"/>
      <c r="F85" s="53"/>
      <c r="G85" s="53"/>
      <c r="H85" s="97">
        <v>30</v>
      </c>
      <c r="I85" s="97">
        <f t="shared" si="6"/>
        <v>701</v>
      </c>
      <c r="J85" s="98">
        <f t="shared" si="7"/>
        <v>44591</v>
      </c>
      <c r="K85" s="98" t="str">
        <f t="shared" si="8"/>
        <v/>
      </c>
      <c r="L85" s="99" t="str">
        <f t="shared" si="9"/>
        <v/>
      </c>
      <c r="M85" s="99" t="str">
        <f t="shared" si="10"/>
        <v/>
      </c>
      <c r="N85" s="99" t="str">
        <f t="shared" si="11"/>
        <v/>
      </c>
      <c r="O85" s="100" t="str">
        <f t="shared" si="12"/>
        <v/>
      </c>
      <c r="P85" s="100" t="str">
        <f t="shared" si="13"/>
        <v/>
      </c>
      <c r="Q85" s="99" t="str">
        <f t="shared" si="14"/>
        <v/>
      </c>
      <c r="R85" s="99">
        <f t="shared" si="15"/>
        <v>0</v>
      </c>
      <c r="S85" s="101" t="str">
        <f t="shared" si="16"/>
        <v/>
      </c>
      <c r="T85" s="101" t="str">
        <f t="shared" si="17"/>
        <v/>
      </c>
      <c r="U85" s="101" t="str">
        <f t="shared" si="18"/>
        <v/>
      </c>
      <c r="V85" s="101" t="str">
        <f t="shared" si="19"/>
        <v/>
      </c>
      <c r="W85" s="101" t="str">
        <f t="shared" si="20"/>
        <v/>
      </c>
      <c r="X85" s="102" t="str">
        <f t="shared" si="21"/>
        <v/>
      </c>
      <c r="Y85" s="101" t="str">
        <f t="shared" si="22"/>
        <v/>
      </c>
      <c r="Z85" s="84" t="str">
        <f t="shared" si="23"/>
        <v/>
      </c>
      <c r="AA85" s="84" t="str">
        <f t="shared" si="24"/>
        <v/>
      </c>
      <c r="AB85" s="84" t="str">
        <f t="shared" si="25"/>
        <v/>
      </c>
      <c r="AC85" s="84">
        <f t="shared" si="26"/>
        <v>0</v>
      </c>
      <c r="AD85" s="84">
        <f t="shared" si="27"/>
        <v>0</v>
      </c>
      <c r="AE85" s="84" t="str">
        <f t="shared" si="28"/>
        <v/>
      </c>
      <c r="AF85" s="102" t="str">
        <f t="shared" si="29"/>
        <v/>
      </c>
      <c r="AG85" s="102" t="str">
        <f t="shared" si="30"/>
        <v/>
      </c>
      <c r="AH85" s="103" t="str">
        <f t="shared" si="31"/>
        <v/>
      </c>
      <c r="AI85" s="104" t="str">
        <f t="shared" si="32"/>
        <v/>
      </c>
      <c r="AJ85" s="104" t="str">
        <f t="shared" si="33"/>
        <v/>
      </c>
      <c r="AK85" s="104" t="str">
        <f t="shared" si="34"/>
        <v/>
      </c>
      <c r="AL85" s="6"/>
      <c r="IX85" s="5"/>
      <c r="IY85" s="5"/>
      <c r="IZ85" s="5"/>
    </row>
    <row r="86" spans="2:260" ht="15" customHeight="1">
      <c r="B86" s="109"/>
      <c r="C86" s="53"/>
      <c r="D86" s="53"/>
      <c r="E86" s="53"/>
      <c r="F86" s="53"/>
      <c r="G86" s="53"/>
      <c r="H86" s="97">
        <v>31</v>
      </c>
      <c r="I86" s="97">
        <f t="shared" si="6"/>
        <v>700</v>
      </c>
      <c r="J86" s="98">
        <f t="shared" si="7"/>
        <v>44592</v>
      </c>
      <c r="K86" s="98" t="str">
        <f t="shared" si="8"/>
        <v/>
      </c>
      <c r="L86" s="99" t="str">
        <f t="shared" si="9"/>
        <v/>
      </c>
      <c r="M86" s="99" t="str">
        <f t="shared" si="10"/>
        <v/>
      </c>
      <c r="N86" s="99" t="str">
        <f t="shared" si="11"/>
        <v/>
      </c>
      <c r="O86" s="100" t="str">
        <f t="shared" si="12"/>
        <v/>
      </c>
      <c r="P86" s="100" t="str">
        <f t="shared" si="13"/>
        <v/>
      </c>
      <c r="Q86" s="99" t="str">
        <f t="shared" si="14"/>
        <v/>
      </c>
      <c r="R86" s="99">
        <f t="shared" si="15"/>
        <v>0</v>
      </c>
      <c r="S86" s="101" t="str">
        <f t="shared" si="16"/>
        <v/>
      </c>
      <c r="T86" s="101" t="str">
        <f t="shared" si="17"/>
        <v/>
      </c>
      <c r="U86" s="101" t="str">
        <f t="shared" si="18"/>
        <v/>
      </c>
      <c r="V86" s="101" t="str">
        <f t="shared" si="19"/>
        <v/>
      </c>
      <c r="W86" s="101" t="str">
        <f t="shared" si="20"/>
        <v/>
      </c>
      <c r="X86" s="102" t="str">
        <f t="shared" si="21"/>
        <v/>
      </c>
      <c r="Y86" s="101" t="str">
        <f t="shared" si="22"/>
        <v/>
      </c>
      <c r="Z86" s="84" t="str">
        <f t="shared" si="23"/>
        <v/>
      </c>
      <c r="AA86" s="84" t="str">
        <f t="shared" si="24"/>
        <v/>
      </c>
      <c r="AB86" s="84" t="str">
        <f t="shared" si="25"/>
        <v/>
      </c>
      <c r="AC86" s="84">
        <f t="shared" si="26"/>
        <v>0</v>
      </c>
      <c r="AD86" s="84">
        <f t="shared" si="27"/>
        <v>0</v>
      </c>
      <c r="AE86" s="84" t="str">
        <f t="shared" si="28"/>
        <v/>
      </c>
      <c r="AF86" s="102" t="str">
        <f t="shared" si="29"/>
        <v/>
      </c>
      <c r="AG86" s="102" t="str">
        <f t="shared" si="30"/>
        <v/>
      </c>
      <c r="AH86" s="103" t="str">
        <f t="shared" si="31"/>
        <v/>
      </c>
      <c r="AI86" s="104" t="str">
        <f t="shared" si="32"/>
        <v/>
      </c>
      <c r="AJ86" s="104" t="str">
        <f t="shared" si="33"/>
        <v/>
      </c>
      <c r="AK86" s="104" t="str">
        <f t="shared" si="34"/>
        <v/>
      </c>
      <c r="AL86" s="6"/>
      <c r="IX86" s="5"/>
      <c r="IY86" s="5"/>
      <c r="IZ86" s="5"/>
    </row>
    <row r="87" spans="2:260" ht="15" customHeight="1">
      <c r="B87" s="109"/>
      <c r="C87" s="53"/>
      <c r="D87" s="53"/>
      <c r="E87" s="53"/>
      <c r="F87" s="53"/>
      <c r="G87" s="53"/>
      <c r="H87" s="97">
        <v>32</v>
      </c>
      <c r="I87" s="97">
        <f t="shared" si="6"/>
        <v>699</v>
      </c>
      <c r="J87" s="98">
        <f t="shared" si="7"/>
        <v>44593</v>
      </c>
      <c r="K87" s="98" t="str">
        <f t="shared" si="8"/>
        <v/>
      </c>
      <c r="L87" s="99" t="str">
        <f t="shared" si="9"/>
        <v/>
      </c>
      <c r="M87" s="99" t="str">
        <f t="shared" si="10"/>
        <v/>
      </c>
      <c r="N87" s="99" t="str">
        <f t="shared" si="11"/>
        <v/>
      </c>
      <c r="O87" s="100" t="str">
        <f t="shared" si="12"/>
        <v/>
      </c>
      <c r="P87" s="100" t="str">
        <f t="shared" si="13"/>
        <v/>
      </c>
      <c r="Q87" s="99" t="str">
        <f t="shared" si="14"/>
        <v/>
      </c>
      <c r="R87" s="99">
        <f t="shared" si="15"/>
        <v>0</v>
      </c>
      <c r="S87" s="101" t="str">
        <f t="shared" si="16"/>
        <v/>
      </c>
      <c r="T87" s="101" t="str">
        <f t="shared" si="17"/>
        <v/>
      </c>
      <c r="U87" s="101" t="str">
        <f t="shared" si="18"/>
        <v/>
      </c>
      <c r="V87" s="101" t="str">
        <f t="shared" si="19"/>
        <v/>
      </c>
      <c r="W87" s="101" t="str">
        <f t="shared" si="20"/>
        <v/>
      </c>
      <c r="X87" s="102" t="str">
        <f t="shared" si="21"/>
        <v/>
      </c>
      <c r="Y87" s="101" t="str">
        <f t="shared" si="22"/>
        <v/>
      </c>
      <c r="Z87" s="84" t="str">
        <f t="shared" si="23"/>
        <v/>
      </c>
      <c r="AA87" s="84" t="str">
        <f t="shared" si="24"/>
        <v/>
      </c>
      <c r="AB87" s="84" t="str">
        <f t="shared" si="25"/>
        <v/>
      </c>
      <c r="AC87" s="84">
        <f t="shared" si="26"/>
        <v>0</v>
      </c>
      <c r="AD87" s="84">
        <f t="shared" si="27"/>
        <v>0</v>
      </c>
      <c r="AE87" s="84" t="str">
        <f t="shared" si="28"/>
        <v/>
      </c>
      <c r="AF87" s="102" t="str">
        <f t="shared" si="29"/>
        <v/>
      </c>
      <c r="AG87" s="102" t="str">
        <f t="shared" si="30"/>
        <v/>
      </c>
      <c r="AH87" s="103" t="str">
        <f t="shared" si="31"/>
        <v/>
      </c>
      <c r="AI87" s="104" t="str">
        <f t="shared" si="32"/>
        <v/>
      </c>
      <c r="AJ87" s="104" t="str">
        <f t="shared" si="33"/>
        <v/>
      </c>
      <c r="AK87" s="104" t="str">
        <f t="shared" si="34"/>
        <v/>
      </c>
      <c r="AL87" s="6"/>
      <c r="IX87" s="5"/>
      <c r="IY87" s="5"/>
      <c r="IZ87" s="5"/>
    </row>
    <row r="88" spans="2:260" ht="15" customHeight="1">
      <c r="B88" s="109"/>
      <c r="C88" s="53"/>
      <c r="D88" s="53"/>
      <c r="E88" s="53"/>
      <c r="F88" s="53"/>
      <c r="G88" s="53"/>
      <c r="H88" s="97">
        <v>33</v>
      </c>
      <c r="I88" s="97">
        <f t="shared" si="6"/>
        <v>698</v>
      </c>
      <c r="J88" s="98">
        <f t="shared" si="7"/>
        <v>44594</v>
      </c>
      <c r="K88" s="98" t="str">
        <f t="shared" si="8"/>
        <v/>
      </c>
      <c r="L88" s="99" t="str">
        <f t="shared" si="9"/>
        <v/>
      </c>
      <c r="M88" s="99" t="str">
        <f t="shared" si="10"/>
        <v/>
      </c>
      <c r="N88" s="99" t="str">
        <f t="shared" si="11"/>
        <v/>
      </c>
      <c r="O88" s="100" t="str">
        <f t="shared" si="12"/>
        <v/>
      </c>
      <c r="P88" s="100" t="str">
        <f t="shared" si="13"/>
        <v/>
      </c>
      <c r="Q88" s="99" t="str">
        <f t="shared" si="14"/>
        <v/>
      </c>
      <c r="R88" s="99">
        <f t="shared" si="15"/>
        <v>0</v>
      </c>
      <c r="S88" s="101" t="str">
        <f t="shared" si="16"/>
        <v/>
      </c>
      <c r="T88" s="101" t="str">
        <f t="shared" si="17"/>
        <v/>
      </c>
      <c r="U88" s="101" t="str">
        <f t="shared" si="18"/>
        <v/>
      </c>
      <c r="V88" s="101" t="str">
        <f t="shared" si="19"/>
        <v/>
      </c>
      <c r="W88" s="101" t="str">
        <f t="shared" si="20"/>
        <v/>
      </c>
      <c r="X88" s="102" t="str">
        <f t="shared" si="21"/>
        <v/>
      </c>
      <c r="Y88" s="101" t="str">
        <f t="shared" si="22"/>
        <v/>
      </c>
      <c r="Z88" s="84" t="str">
        <f t="shared" si="23"/>
        <v/>
      </c>
      <c r="AA88" s="84" t="str">
        <f t="shared" si="24"/>
        <v/>
      </c>
      <c r="AB88" s="84" t="str">
        <f t="shared" si="25"/>
        <v/>
      </c>
      <c r="AC88" s="84">
        <f t="shared" si="26"/>
        <v>0</v>
      </c>
      <c r="AD88" s="84">
        <f t="shared" si="27"/>
        <v>0</v>
      </c>
      <c r="AE88" s="84" t="str">
        <f t="shared" si="28"/>
        <v/>
      </c>
      <c r="AF88" s="102" t="str">
        <f t="shared" si="29"/>
        <v/>
      </c>
      <c r="AG88" s="102" t="str">
        <f t="shared" si="30"/>
        <v/>
      </c>
      <c r="AH88" s="103" t="str">
        <f t="shared" si="31"/>
        <v/>
      </c>
      <c r="AI88" s="104" t="str">
        <f t="shared" si="32"/>
        <v/>
      </c>
      <c r="AJ88" s="104" t="str">
        <f t="shared" si="33"/>
        <v/>
      </c>
      <c r="AK88" s="104" t="str">
        <f t="shared" si="34"/>
        <v/>
      </c>
      <c r="AL88" s="6"/>
      <c r="IX88" s="5"/>
      <c r="IY88" s="5"/>
      <c r="IZ88" s="5"/>
    </row>
    <row r="89" spans="2:260" ht="15" customHeight="1">
      <c r="B89" s="109"/>
      <c r="C89" s="53"/>
      <c r="D89" s="53"/>
      <c r="E89" s="53"/>
      <c r="F89" s="53"/>
      <c r="G89" s="53"/>
      <c r="H89" s="97">
        <v>34</v>
      </c>
      <c r="I89" s="97">
        <f t="shared" si="6"/>
        <v>697</v>
      </c>
      <c r="J89" s="98">
        <f t="shared" si="7"/>
        <v>44595</v>
      </c>
      <c r="K89" s="98" t="str">
        <f t="shared" si="8"/>
        <v/>
      </c>
      <c r="L89" s="99" t="str">
        <f t="shared" si="9"/>
        <v/>
      </c>
      <c r="M89" s="99" t="str">
        <f t="shared" si="10"/>
        <v/>
      </c>
      <c r="N89" s="99" t="str">
        <f t="shared" si="11"/>
        <v/>
      </c>
      <c r="O89" s="100" t="str">
        <f t="shared" si="12"/>
        <v/>
      </c>
      <c r="P89" s="100" t="str">
        <f t="shared" si="13"/>
        <v/>
      </c>
      <c r="Q89" s="99" t="str">
        <f t="shared" si="14"/>
        <v/>
      </c>
      <c r="R89" s="99">
        <f t="shared" si="15"/>
        <v>0</v>
      </c>
      <c r="S89" s="101" t="str">
        <f t="shared" si="16"/>
        <v/>
      </c>
      <c r="T89" s="101" t="str">
        <f t="shared" si="17"/>
        <v/>
      </c>
      <c r="U89" s="101" t="str">
        <f t="shared" si="18"/>
        <v/>
      </c>
      <c r="V89" s="101" t="str">
        <f t="shared" si="19"/>
        <v/>
      </c>
      <c r="W89" s="101" t="str">
        <f t="shared" si="20"/>
        <v/>
      </c>
      <c r="X89" s="102" t="str">
        <f t="shared" si="21"/>
        <v/>
      </c>
      <c r="Y89" s="101" t="str">
        <f t="shared" si="22"/>
        <v/>
      </c>
      <c r="Z89" s="84" t="str">
        <f t="shared" si="23"/>
        <v/>
      </c>
      <c r="AA89" s="84" t="str">
        <f t="shared" si="24"/>
        <v/>
      </c>
      <c r="AB89" s="84" t="str">
        <f t="shared" si="25"/>
        <v/>
      </c>
      <c r="AC89" s="84">
        <f t="shared" si="26"/>
        <v>0</v>
      </c>
      <c r="AD89" s="84">
        <f t="shared" si="27"/>
        <v>0</v>
      </c>
      <c r="AE89" s="84" t="str">
        <f t="shared" si="28"/>
        <v/>
      </c>
      <c r="AF89" s="102" t="str">
        <f t="shared" si="29"/>
        <v/>
      </c>
      <c r="AG89" s="102" t="str">
        <f t="shared" si="30"/>
        <v/>
      </c>
      <c r="AH89" s="103" t="str">
        <f t="shared" si="31"/>
        <v/>
      </c>
      <c r="AI89" s="104" t="str">
        <f t="shared" si="32"/>
        <v/>
      </c>
      <c r="AJ89" s="104" t="str">
        <f t="shared" si="33"/>
        <v/>
      </c>
      <c r="AK89" s="104" t="str">
        <f t="shared" si="34"/>
        <v/>
      </c>
      <c r="AL89" s="6"/>
      <c r="IX89" s="5"/>
      <c r="IY89" s="5"/>
      <c r="IZ89" s="5"/>
    </row>
    <row r="90" spans="2:260" ht="15" customHeight="1">
      <c r="B90" s="109"/>
      <c r="C90" s="53"/>
      <c r="D90" s="53"/>
      <c r="E90" s="53"/>
      <c r="F90" s="53"/>
      <c r="G90" s="53"/>
      <c r="H90" s="97">
        <v>35</v>
      </c>
      <c r="I90" s="97">
        <f t="shared" si="6"/>
        <v>696</v>
      </c>
      <c r="J90" s="98">
        <f t="shared" si="7"/>
        <v>44596</v>
      </c>
      <c r="K90" s="98" t="str">
        <f t="shared" si="8"/>
        <v/>
      </c>
      <c r="L90" s="99" t="str">
        <f t="shared" si="9"/>
        <v/>
      </c>
      <c r="M90" s="99" t="str">
        <f t="shared" si="10"/>
        <v/>
      </c>
      <c r="N90" s="99" t="str">
        <f t="shared" si="11"/>
        <v/>
      </c>
      <c r="O90" s="100" t="str">
        <f t="shared" si="12"/>
        <v/>
      </c>
      <c r="P90" s="100" t="str">
        <f t="shared" si="13"/>
        <v/>
      </c>
      <c r="Q90" s="99" t="str">
        <f t="shared" si="14"/>
        <v/>
      </c>
      <c r="R90" s="99">
        <f t="shared" si="15"/>
        <v>0</v>
      </c>
      <c r="S90" s="101" t="str">
        <f t="shared" si="16"/>
        <v/>
      </c>
      <c r="T90" s="101" t="str">
        <f t="shared" si="17"/>
        <v/>
      </c>
      <c r="U90" s="101" t="str">
        <f t="shared" si="18"/>
        <v/>
      </c>
      <c r="V90" s="101" t="str">
        <f t="shared" si="19"/>
        <v/>
      </c>
      <c r="W90" s="101" t="str">
        <f t="shared" si="20"/>
        <v/>
      </c>
      <c r="X90" s="102" t="str">
        <f t="shared" si="21"/>
        <v/>
      </c>
      <c r="Y90" s="101" t="str">
        <f t="shared" si="22"/>
        <v/>
      </c>
      <c r="Z90" s="84" t="str">
        <f t="shared" si="23"/>
        <v/>
      </c>
      <c r="AA90" s="84" t="str">
        <f t="shared" si="24"/>
        <v/>
      </c>
      <c r="AB90" s="84" t="str">
        <f t="shared" si="25"/>
        <v/>
      </c>
      <c r="AC90" s="84">
        <f t="shared" si="26"/>
        <v>0</v>
      </c>
      <c r="AD90" s="84">
        <f t="shared" si="27"/>
        <v>0</v>
      </c>
      <c r="AE90" s="84" t="str">
        <f t="shared" si="28"/>
        <v/>
      </c>
      <c r="AF90" s="102" t="str">
        <f t="shared" si="29"/>
        <v/>
      </c>
      <c r="AG90" s="102" t="str">
        <f t="shared" si="30"/>
        <v/>
      </c>
      <c r="AH90" s="103" t="str">
        <f t="shared" si="31"/>
        <v/>
      </c>
      <c r="AI90" s="104" t="str">
        <f t="shared" si="32"/>
        <v/>
      </c>
      <c r="AJ90" s="104" t="str">
        <f t="shared" si="33"/>
        <v/>
      </c>
      <c r="AK90" s="104" t="str">
        <f t="shared" si="34"/>
        <v/>
      </c>
      <c r="AL90" s="6"/>
      <c r="IX90" s="5"/>
      <c r="IY90" s="5"/>
      <c r="IZ90" s="5"/>
    </row>
    <row r="91" spans="2:260" ht="15" customHeight="1">
      <c r="B91" s="109"/>
      <c r="C91" s="53"/>
      <c r="D91" s="53"/>
      <c r="E91" s="53"/>
      <c r="F91" s="53"/>
      <c r="G91" s="53"/>
      <c r="H91" s="97">
        <v>36</v>
      </c>
      <c r="I91" s="97">
        <f t="shared" si="6"/>
        <v>695</v>
      </c>
      <c r="J91" s="98">
        <f t="shared" si="7"/>
        <v>44597</v>
      </c>
      <c r="K91" s="98" t="str">
        <f t="shared" si="8"/>
        <v/>
      </c>
      <c r="L91" s="99" t="str">
        <f t="shared" si="9"/>
        <v/>
      </c>
      <c r="M91" s="99" t="str">
        <f t="shared" si="10"/>
        <v/>
      </c>
      <c r="N91" s="99" t="str">
        <f t="shared" si="11"/>
        <v/>
      </c>
      <c r="O91" s="100" t="str">
        <f t="shared" si="12"/>
        <v/>
      </c>
      <c r="P91" s="100" t="str">
        <f t="shared" si="13"/>
        <v/>
      </c>
      <c r="Q91" s="99" t="str">
        <f t="shared" si="14"/>
        <v/>
      </c>
      <c r="R91" s="99">
        <f t="shared" si="15"/>
        <v>0</v>
      </c>
      <c r="S91" s="101" t="str">
        <f t="shared" si="16"/>
        <v/>
      </c>
      <c r="T91" s="101" t="str">
        <f t="shared" si="17"/>
        <v/>
      </c>
      <c r="U91" s="101" t="str">
        <f t="shared" si="18"/>
        <v/>
      </c>
      <c r="V91" s="101" t="str">
        <f t="shared" si="19"/>
        <v/>
      </c>
      <c r="W91" s="101" t="str">
        <f t="shared" si="20"/>
        <v/>
      </c>
      <c r="X91" s="102" t="str">
        <f t="shared" si="21"/>
        <v/>
      </c>
      <c r="Y91" s="101" t="str">
        <f t="shared" si="22"/>
        <v/>
      </c>
      <c r="Z91" s="84" t="str">
        <f t="shared" si="23"/>
        <v/>
      </c>
      <c r="AA91" s="84" t="str">
        <f t="shared" si="24"/>
        <v/>
      </c>
      <c r="AB91" s="84" t="str">
        <f t="shared" si="25"/>
        <v/>
      </c>
      <c r="AC91" s="84">
        <f t="shared" si="26"/>
        <v>0</v>
      </c>
      <c r="AD91" s="84">
        <f t="shared" si="27"/>
        <v>0</v>
      </c>
      <c r="AE91" s="84" t="str">
        <f t="shared" si="28"/>
        <v/>
      </c>
      <c r="AF91" s="102" t="str">
        <f t="shared" si="29"/>
        <v/>
      </c>
      <c r="AG91" s="102" t="str">
        <f t="shared" si="30"/>
        <v/>
      </c>
      <c r="AH91" s="103" t="str">
        <f t="shared" si="31"/>
        <v/>
      </c>
      <c r="AI91" s="104" t="str">
        <f t="shared" si="32"/>
        <v/>
      </c>
      <c r="AJ91" s="104" t="str">
        <f t="shared" si="33"/>
        <v/>
      </c>
      <c r="AK91" s="104" t="str">
        <f t="shared" si="34"/>
        <v/>
      </c>
      <c r="AL91" s="6"/>
      <c r="IX91" s="5"/>
      <c r="IY91" s="5"/>
      <c r="IZ91" s="5"/>
    </row>
    <row r="92" spans="2:260" ht="15" customHeight="1">
      <c r="B92" s="109"/>
      <c r="C92" s="53"/>
      <c r="D92" s="53"/>
      <c r="E92" s="53"/>
      <c r="F92" s="53"/>
      <c r="G92" s="53"/>
      <c r="H92" s="97">
        <v>37</v>
      </c>
      <c r="I92" s="97">
        <f t="shared" si="6"/>
        <v>694</v>
      </c>
      <c r="J92" s="98">
        <f t="shared" si="7"/>
        <v>44598</v>
      </c>
      <c r="K92" s="98" t="str">
        <f t="shared" si="8"/>
        <v/>
      </c>
      <c r="L92" s="99" t="str">
        <f t="shared" si="9"/>
        <v/>
      </c>
      <c r="M92" s="99" t="str">
        <f t="shared" si="10"/>
        <v/>
      </c>
      <c r="N92" s="99" t="str">
        <f t="shared" si="11"/>
        <v/>
      </c>
      <c r="O92" s="100" t="str">
        <f t="shared" si="12"/>
        <v/>
      </c>
      <c r="P92" s="100" t="str">
        <f t="shared" si="13"/>
        <v/>
      </c>
      <c r="Q92" s="99" t="str">
        <f t="shared" si="14"/>
        <v/>
      </c>
      <c r="R92" s="99">
        <f t="shared" si="15"/>
        <v>0</v>
      </c>
      <c r="S92" s="101" t="str">
        <f t="shared" si="16"/>
        <v/>
      </c>
      <c r="T92" s="101" t="str">
        <f t="shared" si="17"/>
        <v/>
      </c>
      <c r="U92" s="101" t="str">
        <f t="shared" si="18"/>
        <v/>
      </c>
      <c r="V92" s="101" t="str">
        <f t="shared" si="19"/>
        <v/>
      </c>
      <c r="W92" s="101" t="str">
        <f t="shared" si="20"/>
        <v/>
      </c>
      <c r="X92" s="102" t="str">
        <f t="shared" si="21"/>
        <v/>
      </c>
      <c r="Y92" s="101" t="str">
        <f t="shared" si="22"/>
        <v/>
      </c>
      <c r="Z92" s="84" t="str">
        <f t="shared" si="23"/>
        <v/>
      </c>
      <c r="AA92" s="84" t="str">
        <f t="shared" si="24"/>
        <v/>
      </c>
      <c r="AB92" s="84" t="str">
        <f t="shared" si="25"/>
        <v/>
      </c>
      <c r="AC92" s="84">
        <f t="shared" si="26"/>
        <v>0</v>
      </c>
      <c r="AD92" s="84">
        <f t="shared" si="27"/>
        <v>0</v>
      </c>
      <c r="AE92" s="84" t="str">
        <f t="shared" si="28"/>
        <v/>
      </c>
      <c r="AF92" s="102" t="str">
        <f t="shared" si="29"/>
        <v/>
      </c>
      <c r="AG92" s="102" t="str">
        <f t="shared" si="30"/>
        <v/>
      </c>
      <c r="AH92" s="103" t="str">
        <f t="shared" si="31"/>
        <v/>
      </c>
      <c r="AI92" s="104" t="str">
        <f t="shared" si="32"/>
        <v/>
      </c>
      <c r="AJ92" s="104" t="str">
        <f t="shared" si="33"/>
        <v/>
      </c>
      <c r="AK92" s="104" t="str">
        <f t="shared" si="34"/>
        <v/>
      </c>
      <c r="AL92" s="6"/>
      <c r="IX92" s="5"/>
      <c r="IY92" s="5"/>
      <c r="IZ92" s="5"/>
    </row>
    <row r="93" spans="2:260" ht="15" customHeight="1">
      <c r="B93" s="109"/>
      <c r="C93" s="53"/>
      <c r="D93" s="53"/>
      <c r="E93" s="53"/>
      <c r="F93" s="53"/>
      <c r="G93" s="53"/>
      <c r="H93" s="97">
        <v>38</v>
      </c>
      <c r="I93" s="97">
        <f t="shared" si="6"/>
        <v>693</v>
      </c>
      <c r="J93" s="98">
        <f t="shared" si="7"/>
        <v>44599</v>
      </c>
      <c r="K93" s="98" t="str">
        <f t="shared" si="8"/>
        <v/>
      </c>
      <c r="L93" s="99" t="str">
        <f t="shared" si="9"/>
        <v/>
      </c>
      <c r="M93" s="99" t="str">
        <f t="shared" si="10"/>
        <v/>
      </c>
      <c r="N93" s="99" t="str">
        <f t="shared" si="11"/>
        <v/>
      </c>
      <c r="O93" s="100" t="str">
        <f t="shared" si="12"/>
        <v/>
      </c>
      <c r="P93" s="100" t="str">
        <f t="shared" si="13"/>
        <v/>
      </c>
      <c r="Q93" s="99" t="str">
        <f t="shared" si="14"/>
        <v/>
      </c>
      <c r="R93" s="99">
        <f t="shared" si="15"/>
        <v>0</v>
      </c>
      <c r="S93" s="101" t="str">
        <f t="shared" si="16"/>
        <v/>
      </c>
      <c r="T93" s="101" t="str">
        <f t="shared" si="17"/>
        <v/>
      </c>
      <c r="U93" s="101" t="str">
        <f t="shared" si="18"/>
        <v/>
      </c>
      <c r="V93" s="101" t="str">
        <f t="shared" si="19"/>
        <v/>
      </c>
      <c r="W93" s="101" t="str">
        <f t="shared" si="20"/>
        <v/>
      </c>
      <c r="X93" s="102" t="str">
        <f t="shared" si="21"/>
        <v/>
      </c>
      <c r="Y93" s="101" t="str">
        <f t="shared" si="22"/>
        <v/>
      </c>
      <c r="Z93" s="84" t="str">
        <f t="shared" si="23"/>
        <v/>
      </c>
      <c r="AA93" s="84" t="str">
        <f t="shared" si="24"/>
        <v/>
      </c>
      <c r="AB93" s="84" t="str">
        <f t="shared" si="25"/>
        <v/>
      </c>
      <c r="AC93" s="84">
        <f t="shared" si="26"/>
        <v>0</v>
      </c>
      <c r="AD93" s="84">
        <f t="shared" si="27"/>
        <v>0</v>
      </c>
      <c r="AE93" s="84" t="str">
        <f t="shared" si="28"/>
        <v/>
      </c>
      <c r="AF93" s="102" t="str">
        <f t="shared" si="29"/>
        <v/>
      </c>
      <c r="AG93" s="102" t="str">
        <f t="shared" si="30"/>
        <v/>
      </c>
      <c r="AH93" s="103" t="str">
        <f t="shared" si="31"/>
        <v/>
      </c>
      <c r="AI93" s="104" t="str">
        <f t="shared" si="32"/>
        <v/>
      </c>
      <c r="AJ93" s="104" t="str">
        <f t="shared" si="33"/>
        <v/>
      </c>
      <c r="AK93" s="104" t="str">
        <f t="shared" si="34"/>
        <v/>
      </c>
      <c r="AL93" s="6"/>
      <c r="IX93" s="5"/>
      <c r="IY93" s="5"/>
      <c r="IZ93" s="5"/>
    </row>
    <row r="94" spans="2:260" ht="15" customHeight="1">
      <c r="B94" s="109"/>
      <c r="C94" s="53"/>
      <c r="D94" s="53"/>
      <c r="E94" s="53"/>
      <c r="F94" s="53"/>
      <c r="G94" s="53"/>
      <c r="H94" s="97">
        <v>39</v>
      </c>
      <c r="I94" s="97">
        <f t="shared" si="6"/>
        <v>692</v>
      </c>
      <c r="J94" s="98">
        <f t="shared" si="7"/>
        <v>44600</v>
      </c>
      <c r="K94" s="98" t="str">
        <f t="shared" si="8"/>
        <v/>
      </c>
      <c r="L94" s="99" t="str">
        <f t="shared" si="9"/>
        <v/>
      </c>
      <c r="M94" s="99" t="str">
        <f t="shared" si="10"/>
        <v/>
      </c>
      <c r="N94" s="99" t="str">
        <f t="shared" si="11"/>
        <v/>
      </c>
      <c r="O94" s="100" t="str">
        <f t="shared" si="12"/>
        <v/>
      </c>
      <c r="P94" s="100" t="str">
        <f t="shared" si="13"/>
        <v/>
      </c>
      <c r="Q94" s="99" t="str">
        <f t="shared" si="14"/>
        <v/>
      </c>
      <c r="R94" s="99">
        <f t="shared" si="15"/>
        <v>0</v>
      </c>
      <c r="S94" s="101" t="str">
        <f t="shared" si="16"/>
        <v/>
      </c>
      <c r="T94" s="101" t="str">
        <f t="shared" si="17"/>
        <v/>
      </c>
      <c r="U94" s="101" t="str">
        <f t="shared" si="18"/>
        <v/>
      </c>
      <c r="V94" s="101" t="str">
        <f t="shared" si="19"/>
        <v/>
      </c>
      <c r="W94" s="101" t="str">
        <f t="shared" si="20"/>
        <v/>
      </c>
      <c r="X94" s="102" t="str">
        <f t="shared" si="21"/>
        <v/>
      </c>
      <c r="Y94" s="101" t="str">
        <f t="shared" si="22"/>
        <v/>
      </c>
      <c r="Z94" s="84" t="str">
        <f t="shared" si="23"/>
        <v/>
      </c>
      <c r="AA94" s="84" t="str">
        <f t="shared" si="24"/>
        <v/>
      </c>
      <c r="AB94" s="84" t="str">
        <f t="shared" si="25"/>
        <v/>
      </c>
      <c r="AC94" s="84">
        <f t="shared" si="26"/>
        <v>0</v>
      </c>
      <c r="AD94" s="84">
        <f t="shared" si="27"/>
        <v>0</v>
      </c>
      <c r="AE94" s="84" t="str">
        <f t="shared" si="28"/>
        <v/>
      </c>
      <c r="AF94" s="102" t="str">
        <f t="shared" si="29"/>
        <v/>
      </c>
      <c r="AG94" s="102" t="str">
        <f t="shared" si="30"/>
        <v/>
      </c>
      <c r="AH94" s="103" t="str">
        <f t="shared" si="31"/>
        <v/>
      </c>
      <c r="AI94" s="104" t="str">
        <f t="shared" si="32"/>
        <v/>
      </c>
      <c r="AJ94" s="104" t="str">
        <f t="shared" si="33"/>
        <v/>
      </c>
      <c r="AK94" s="104" t="str">
        <f t="shared" si="34"/>
        <v/>
      </c>
      <c r="AL94" s="6"/>
      <c r="IX94" s="5"/>
      <c r="IY94" s="5"/>
      <c r="IZ94" s="5"/>
    </row>
    <row r="95" spans="2:260" ht="15" customHeight="1">
      <c r="B95" s="109"/>
      <c r="C95" s="53"/>
      <c r="D95" s="53"/>
      <c r="E95" s="53"/>
      <c r="F95" s="53"/>
      <c r="G95" s="53"/>
      <c r="H95" s="97">
        <v>40</v>
      </c>
      <c r="I95" s="97">
        <f t="shared" si="6"/>
        <v>691</v>
      </c>
      <c r="J95" s="98">
        <f t="shared" si="7"/>
        <v>44601</v>
      </c>
      <c r="K95" s="98" t="str">
        <f t="shared" si="8"/>
        <v/>
      </c>
      <c r="L95" s="99" t="str">
        <f t="shared" si="9"/>
        <v/>
      </c>
      <c r="M95" s="99" t="str">
        <f t="shared" si="10"/>
        <v/>
      </c>
      <c r="N95" s="99" t="str">
        <f t="shared" si="11"/>
        <v/>
      </c>
      <c r="O95" s="100" t="str">
        <f t="shared" si="12"/>
        <v/>
      </c>
      <c r="P95" s="100" t="str">
        <f t="shared" si="13"/>
        <v/>
      </c>
      <c r="Q95" s="99" t="str">
        <f t="shared" si="14"/>
        <v/>
      </c>
      <c r="R95" s="99">
        <f t="shared" si="15"/>
        <v>0</v>
      </c>
      <c r="S95" s="101" t="str">
        <f t="shared" si="16"/>
        <v/>
      </c>
      <c r="T95" s="101" t="str">
        <f t="shared" si="17"/>
        <v/>
      </c>
      <c r="U95" s="101" t="str">
        <f t="shared" si="18"/>
        <v/>
      </c>
      <c r="V95" s="101" t="str">
        <f t="shared" si="19"/>
        <v/>
      </c>
      <c r="W95" s="101" t="str">
        <f t="shared" si="20"/>
        <v/>
      </c>
      <c r="X95" s="102" t="str">
        <f t="shared" si="21"/>
        <v/>
      </c>
      <c r="Y95" s="101" t="str">
        <f t="shared" si="22"/>
        <v/>
      </c>
      <c r="Z95" s="84" t="str">
        <f t="shared" si="23"/>
        <v/>
      </c>
      <c r="AA95" s="84" t="str">
        <f t="shared" si="24"/>
        <v/>
      </c>
      <c r="AB95" s="84" t="str">
        <f t="shared" si="25"/>
        <v/>
      </c>
      <c r="AC95" s="84">
        <f t="shared" si="26"/>
        <v>0</v>
      </c>
      <c r="AD95" s="84">
        <f t="shared" si="27"/>
        <v>0</v>
      </c>
      <c r="AE95" s="84" t="str">
        <f t="shared" si="28"/>
        <v/>
      </c>
      <c r="AF95" s="102" t="str">
        <f t="shared" si="29"/>
        <v/>
      </c>
      <c r="AG95" s="102" t="str">
        <f t="shared" si="30"/>
        <v/>
      </c>
      <c r="AH95" s="103" t="str">
        <f t="shared" si="31"/>
        <v/>
      </c>
      <c r="AI95" s="104" t="str">
        <f t="shared" si="32"/>
        <v/>
      </c>
      <c r="AJ95" s="104" t="str">
        <f t="shared" si="33"/>
        <v/>
      </c>
      <c r="AK95" s="104" t="str">
        <f t="shared" si="34"/>
        <v/>
      </c>
      <c r="AL95" s="6"/>
      <c r="IX95" s="5"/>
      <c r="IY95" s="5"/>
      <c r="IZ95" s="5"/>
    </row>
    <row r="96" spans="2:260" ht="15" customHeight="1">
      <c r="B96" s="109"/>
      <c r="C96" s="53"/>
      <c r="D96" s="53"/>
      <c r="E96" s="53"/>
      <c r="F96" s="53"/>
      <c r="G96" s="53"/>
      <c r="H96" s="97">
        <v>41</v>
      </c>
      <c r="I96" s="97">
        <f t="shared" si="6"/>
        <v>690</v>
      </c>
      <c r="J96" s="98">
        <f t="shared" si="7"/>
        <v>44602</v>
      </c>
      <c r="K96" s="98" t="str">
        <f t="shared" si="8"/>
        <v/>
      </c>
      <c r="L96" s="99" t="str">
        <f t="shared" si="9"/>
        <v/>
      </c>
      <c r="M96" s="99" t="str">
        <f t="shared" si="10"/>
        <v/>
      </c>
      <c r="N96" s="99" t="str">
        <f t="shared" si="11"/>
        <v/>
      </c>
      <c r="O96" s="100" t="str">
        <f t="shared" si="12"/>
        <v/>
      </c>
      <c r="P96" s="100" t="str">
        <f t="shared" si="13"/>
        <v/>
      </c>
      <c r="Q96" s="99" t="str">
        <f t="shared" si="14"/>
        <v/>
      </c>
      <c r="R96" s="99">
        <f t="shared" si="15"/>
        <v>0</v>
      </c>
      <c r="S96" s="101" t="str">
        <f t="shared" si="16"/>
        <v/>
      </c>
      <c r="T96" s="101" t="str">
        <f t="shared" si="17"/>
        <v/>
      </c>
      <c r="U96" s="101" t="str">
        <f t="shared" si="18"/>
        <v/>
      </c>
      <c r="V96" s="101" t="str">
        <f t="shared" si="19"/>
        <v/>
      </c>
      <c r="W96" s="101" t="str">
        <f t="shared" si="20"/>
        <v/>
      </c>
      <c r="X96" s="102" t="str">
        <f t="shared" si="21"/>
        <v/>
      </c>
      <c r="Y96" s="101" t="str">
        <f t="shared" si="22"/>
        <v/>
      </c>
      <c r="Z96" s="84" t="str">
        <f t="shared" si="23"/>
        <v/>
      </c>
      <c r="AA96" s="84" t="str">
        <f t="shared" si="24"/>
        <v/>
      </c>
      <c r="AB96" s="84" t="str">
        <f t="shared" si="25"/>
        <v/>
      </c>
      <c r="AC96" s="84">
        <f t="shared" si="26"/>
        <v>0</v>
      </c>
      <c r="AD96" s="84">
        <f t="shared" si="27"/>
        <v>0</v>
      </c>
      <c r="AE96" s="84" t="str">
        <f t="shared" si="28"/>
        <v/>
      </c>
      <c r="AF96" s="102" t="str">
        <f t="shared" si="29"/>
        <v/>
      </c>
      <c r="AG96" s="102" t="str">
        <f t="shared" si="30"/>
        <v/>
      </c>
      <c r="AH96" s="103" t="str">
        <f t="shared" si="31"/>
        <v/>
      </c>
      <c r="AI96" s="104" t="str">
        <f t="shared" si="32"/>
        <v/>
      </c>
      <c r="AJ96" s="104" t="str">
        <f t="shared" si="33"/>
        <v/>
      </c>
      <c r="AK96" s="104" t="str">
        <f t="shared" si="34"/>
        <v/>
      </c>
      <c r="AL96" s="6"/>
      <c r="IX96" s="5"/>
      <c r="IY96" s="5"/>
      <c r="IZ96" s="5"/>
    </row>
    <row r="97" spans="2:260" ht="15" customHeight="1">
      <c r="B97" s="109"/>
      <c r="C97" s="53"/>
      <c r="D97" s="53"/>
      <c r="E97" s="53"/>
      <c r="F97" s="53"/>
      <c r="G97" s="53"/>
      <c r="H97" s="97">
        <v>42</v>
      </c>
      <c r="I97" s="97">
        <f t="shared" si="6"/>
        <v>689</v>
      </c>
      <c r="J97" s="98">
        <f t="shared" si="7"/>
        <v>44603</v>
      </c>
      <c r="K97" s="98" t="str">
        <f t="shared" si="8"/>
        <v/>
      </c>
      <c r="L97" s="99" t="str">
        <f t="shared" si="9"/>
        <v/>
      </c>
      <c r="M97" s="99" t="str">
        <f t="shared" si="10"/>
        <v/>
      </c>
      <c r="N97" s="99" t="str">
        <f t="shared" si="11"/>
        <v/>
      </c>
      <c r="O97" s="100" t="str">
        <f t="shared" si="12"/>
        <v/>
      </c>
      <c r="P97" s="100" t="str">
        <f t="shared" si="13"/>
        <v/>
      </c>
      <c r="Q97" s="99" t="str">
        <f t="shared" si="14"/>
        <v/>
      </c>
      <c r="R97" s="99">
        <f t="shared" si="15"/>
        <v>0</v>
      </c>
      <c r="S97" s="101" t="str">
        <f t="shared" si="16"/>
        <v/>
      </c>
      <c r="T97" s="101" t="str">
        <f t="shared" si="17"/>
        <v/>
      </c>
      <c r="U97" s="101" t="str">
        <f t="shared" si="18"/>
        <v/>
      </c>
      <c r="V97" s="101" t="str">
        <f t="shared" si="19"/>
        <v/>
      </c>
      <c r="W97" s="101" t="str">
        <f t="shared" si="20"/>
        <v/>
      </c>
      <c r="X97" s="102" t="str">
        <f t="shared" si="21"/>
        <v/>
      </c>
      <c r="Y97" s="101" t="str">
        <f t="shared" si="22"/>
        <v/>
      </c>
      <c r="Z97" s="84" t="str">
        <f t="shared" si="23"/>
        <v/>
      </c>
      <c r="AA97" s="84" t="str">
        <f t="shared" si="24"/>
        <v/>
      </c>
      <c r="AB97" s="84" t="str">
        <f t="shared" si="25"/>
        <v/>
      </c>
      <c r="AC97" s="84">
        <f t="shared" si="26"/>
        <v>0</v>
      </c>
      <c r="AD97" s="84">
        <f t="shared" si="27"/>
        <v>0</v>
      </c>
      <c r="AE97" s="84" t="str">
        <f t="shared" si="28"/>
        <v/>
      </c>
      <c r="AF97" s="102" t="str">
        <f t="shared" si="29"/>
        <v/>
      </c>
      <c r="AG97" s="102" t="str">
        <f t="shared" si="30"/>
        <v/>
      </c>
      <c r="AH97" s="103" t="str">
        <f t="shared" si="31"/>
        <v/>
      </c>
      <c r="AI97" s="104" t="str">
        <f t="shared" si="32"/>
        <v/>
      </c>
      <c r="AJ97" s="104" t="str">
        <f t="shared" si="33"/>
        <v/>
      </c>
      <c r="AK97" s="104" t="str">
        <f t="shared" si="34"/>
        <v/>
      </c>
      <c r="AL97" s="6"/>
      <c r="IX97" s="5"/>
      <c r="IY97" s="5"/>
      <c r="IZ97" s="5"/>
    </row>
    <row r="98" spans="2:260" ht="15" customHeight="1">
      <c r="B98" s="109"/>
      <c r="C98" s="53"/>
      <c r="D98" s="53"/>
      <c r="E98" s="53"/>
      <c r="F98" s="53"/>
      <c r="G98" s="53"/>
      <c r="H98" s="97">
        <v>43</v>
      </c>
      <c r="I98" s="97">
        <f t="shared" si="6"/>
        <v>688</v>
      </c>
      <c r="J98" s="98">
        <f t="shared" si="7"/>
        <v>44604</v>
      </c>
      <c r="K98" s="98" t="str">
        <f t="shared" si="8"/>
        <v/>
      </c>
      <c r="L98" s="99" t="str">
        <f t="shared" si="9"/>
        <v/>
      </c>
      <c r="M98" s="99" t="str">
        <f t="shared" si="10"/>
        <v/>
      </c>
      <c r="N98" s="99" t="str">
        <f t="shared" si="11"/>
        <v/>
      </c>
      <c r="O98" s="100" t="str">
        <f t="shared" si="12"/>
        <v/>
      </c>
      <c r="P98" s="100" t="str">
        <f t="shared" si="13"/>
        <v/>
      </c>
      <c r="Q98" s="99" t="str">
        <f t="shared" si="14"/>
        <v/>
      </c>
      <c r="R98" s="99">
        <f t="shared" si="15"/>
        <v>0</v>
      </c>
      <c r="S98" s="101" t="str">
        <f t="shared" si="16"/>
        <v/>
      </c>
      <c r="T98" s="101" t="str">
        <f t="shared" si="17"/>
        <v/>
      </c>
      <c r="U98" s="101" t="str">
        <f t="shared" si="18"/>
        <v/>
      </c>
      <c r="V98" s="101" t="str">
        <f t="shared" si="19"/>
        <v/>
      </c>
      <c r="W98" s="101" t="str">
        <f t="shared" si="20"/>
        <v/>
      </c>
      <c r="X98" s="102" t="str">
        <f t="shared" si="21"/>
        <v/>
      </c>
      <c r="Y98" s="101" t="str">
        <f t="shared" si="22"/>
        <v/>
      </c>
      <c r="Z98" s="84" t="str">
        <f t="shared" si="23"/>
        <v/>
      </c>
      <c r="AA98" s="84" t="str">
        <f t="shared" si="24"/>
        <v/>
      </c>
      <c r="AB98" s="84" t="str">
        <f t="shared" si="25"/>
        <v/>
      </c>
      <c r="AC98" s="84">
        <f t="shared" si="26"/>
        <v>0</v>
      </c>
      <c r="AD98" s="84">
        <f t="shared" si="27"/>
        <v>0</v>
      </c>
      <c r="AE98" s="84" t="str">
        <f t="shared" si="28"/>
        <v/>
      </c>
      <c r="AF98" s="102" t="str">
        <f t="shared" si="29"/>
        <v/>
      </c>
      <c r="AG98" s="102" t="str">
        <f t="shared" si="30"/>
        <v/>
      </c>
      <c r="AH98" s="103" t="str">
        <f t="shared" si="31"/>
        <v/>
      </c>
      <c r="AI98" s="104" t="str">
        <f t="shared" si="32"/>
        <v/>
      </c>
      <c r="AJ98" s="104" t="str">
        <f t="shared" si="33"/>
        <v/>
      </c>
      <c r="AK98" s="104" t="str">
        <f t="shared" si="34"/>
        <v/>
      </c>
      <c r="AL98" s="6"/>
      <c r="IX98" s="5"/>
      <c r="IY98" s="5"/>
      <c r="IZ98" s="5"/>
    </row>
    <row r="99" spans="2:260" ht="15" customHeight="1">
      <c r="B99" s="109"/>
      <c r="C99" s="53"/>
      <c r="D99" s="53"/>
      <c r="E99" s="53"/>
      <c r="F99" s="53"/>
      <c r="G99" s="53"/>
      <c r="H99" s="97">
        <v>44</v>
      </c>
      <c r="I99" s="97">
        <f t="shared" si="6"/>
        <v>687</v>
      </c>
      <c r="J99" s="98">
        <f t="shared" si="7"/>
        <v>44605</v>
      </c>
      <c r="K99" s="98" t="str">
        <f t="shared" si="8"/>
        <v/>
      </c>
      <c r="L99" s="99" t="str">
        <f t="shared" si="9"/>
        <v/>
      </c>
      <c r="M99" s="99" t="str">
        <f t="shared" si="10"/>
        <v/>
      </c>
      <c r="N99" s="99" t="str">
        <f t="shared" si="11"/>
        <v/>
      </c>
      <c r="O99" s="100" t="str">
        <f t="shared" si="12"/>
        <v/>
      </c>
      <c r="P99" s="100" t="str">
        <f t="shared" si="13"/>
        <v/>
      </c>
      <c r="Q99" s="99" t="str">
        <f t="shared" si="14"/>
        <v/>
      </c>
      <c r="R99" s="99">
        <f t="shared" si="15"/>
        <v>0</v>
      </c>
      <c r="S99" s="101" t="str">
        <f t="shared" si="16"/>
        <v/>
      </c>
      <c r="T99" s="101" t="str">
        <f t="shared" si="17"/>
        <v/>
      </c>
      <c r="U99" s="101" t="str">
        <f t="shared" si="18"/>
        <v/>
      </c>
      <c r="V99" s="101" t="str">
        <f t="shared" si="19"/>
        <v/>
      </c>
      <c r="W99" s="101" t="str">
        <f t="shared" si="20"/>
        <v/>
      </c>
      <c r="X99" s="102" t="str">
        <f t="shared" si="21"/>
        <v/>
      </c>
      <c r="Y99" s="101" t="str">
        <f t="shared" si="22"/>
        <v/>
      </c>
      <c r="Z99" s="84" t="str">
        <f t="shared" si="23"/>
        <v/>
      </c>
      <c r="AA99" s="84" t="str">
        <f t="shared" si="24"/>
        <v/>
      </c>
      <c r="AB99" s="84" t="str">
        <f t="shared" si="25"/>
        <v/>
      </c>
      <c r="AC99" s="84">
        <f t="shared" si="26"/>
        <v>0</v>
      </c>
      <c r="AD99" s="84">
        <f t="shared" si="27"/>
        <v>0</v>
      </c>
      <c r="AE99" s="84" t="str">
        <f t="shared" si="28"/>
        <v/>
      </c>
      <c r="AF99" s="102" t="str">
        <f t="shared" si="29"/>
        <v/>
      </c>
      <c r="AG99" s="102" t="str">
        <f t="shared" si="30"/>
        <v/>
      </c>
      <c r="AH99" s="103" t="str">
        <f t="shared" si="31"/>
        <v/>
      </c>
      <c r="AI99" s="104" t="str">
        <f t="shared" si="32"/>
        <v/>
      </c>
      <c r="AJ99" s="104" t="str">
        <f t="shared" si="33"/>
        <v/>
      </c>
      <c r="AK99" s="104" t="str">
        <f t="shared" si="34"/>
        <v/>
      </c>
      <c r="AL99" s="6"/>
      <c r="IX99" s="5"/>
      <c r="IY99" s="5"/>
      <c r="IZ99" s="5"/>
    </row>
    <row r="100" spans="2:260" ht="15" customHeight="1">
      <c r="B100" s="109"/>
      <c r="C100" s="53"/>
      <c r="D100" s="53"/>
      <c r="E100" s="53"/>
      <c r="F100" s="53"/>
      <c r="G100" s="53"/>
      <c r="H100" s="97">
        <v>45</v>
      </c>
      <c r="I100" s="97">
        <f t="shared" si="6"/>
        <v>686</v>
      </c>
      <c r="J100" s="98">
        <f t="shared" si="7"/>
        <v>44606</v>
      </c>
      <c r="K100" s="98" t="str">
        <f t="shared" si="8"/>
        <v/>
      </c>
      <c r="L100" s="99" t="str">
        <f t="shared" si="9"/>
        <v/>
      </c>
      <c r="M100" s="99" t="str">
        <f t="shared" si="10"/>
        <v/>
      </c>
      <c r="N100" s="99" t="str">
        <f t="shared" si="11"/>
        <v/>
      </c>
      <c r="O100" s="100" t="str">
        <f t="shared" si="12"/>
        <v/>
      </c>
      <c r="P100" s="100" t="str">
        <f t="shared" si="13"/>
        <v/>
      </c>
      <c r="Q100" s="99" t="str">
        <f t="shared" si="14"/>
        <v/>
      </c>
      <c r="R100" s="99">
        <f t="shared" si="15"/>
        <v>0</v>
      </c>
      <c r="S100" s="101" t="str">
        <f t="shared" si="16"/>
        <v/>
      </c>
      <c r="T100" s="101" t="str">
        <f t="shared" si="17"/>
        <v/>
      </c>
      <c r="U100" s="101" t="str">
        <f t="shared" si="18"/>
        <v/>
      </c>
      <c r="V100" s="101" t="str">
        <f t="shared" si="19"/>
        <v/>
      </c>
      <c r="W100" s="101" t="str">
        <f t="shared" si="20"/>
        <v/>
      </c>
      <c r="X100" s="102" t="str">
        <f t="shared" si="21"/>
        <v/>
      </c>
      <c r="Y100" s="101" t="str">
        <f t="shared" si="22"/>
        <v/>
      </c>
      <c r="Z100" s="84" t="str">
        <f t="shared" si="23"/>
        <v/>
      </c>
      <c r="AA100" s="84" t="str">
        <f t="shared" si="24"/>
        <v/>
      </c>
      <c r="AB100" s="84" t="str">
        <f t="shared" si="25"/>
        <v/>
      </c>
      <c r="AC100" s="84">
        <f t="shared" si="26"/>
        <v>0</v>
      </c>
      <c r="AD100" s="84">
        <f t="shared" si="27"/>
        <v>0</v>
      </c>
      <c r="AE100" s="84" t="str">
        <f t="shared" si="28"/>
        <v/>
      </c>
      <c r="AF100" s="102" t="str">
        <f t="shared" si="29"/>
        <v/>
      </c>
      <c r="AG100" s="102" t="str">
        <f t="shared" si="30"/>
        <v/>
      </c>
      <c r="AH100" s="103" t="str">
        <f t="shared" si="31"/>
        <v/>
      </c>
      <c r="AI100" s="104" t="str">
        <f t="shared" si="32"/>
        <v/>
      </c>
      <c r="AJ100" s="104" t="str">
        <f t="shared" si="33"/>
        <v/>
      </c>
      <c r="AK100" s="104" t="str">
        <f t="shared" si="34"/>
        <v/>
      </c>
      <c r="AL100" s="6"/>
      <c r="IX100" s="5"/>
      <c r="IY100" s="5"/>
      <c r="IZ100" s="5"/>
    </row>
    <row r="101" spans="2:260" ht="15" customHeight="1">
      <c r="B101" s="109"/>
      <c r="C101" s="53"/>
      <c r="D101" s="53"/>
      <c r="E101" s="53"/>
      <c r="F101" s="53"/>
      <c r="G101" s="53"/>
      <c r="H101" s="97">
        <v>46</v>
      </c>
      <c r="I101" s="97">
        <f t="shared" si="6"/>
        <v>685</v>
      </c>
      <c r="J101" s="98">
        <f t="shared" si="7"/>
        <v>44607</v>
      </c>
      <c r="K101" s="98" t="str">
        <f t="shared" si="8"/>
        <v/>
      </c>
      <c r="L101" s="99" t="str">
        <f t="shared" si="9"/>
        <v/>
      </c>
      <c r="M101" s="99" t="str">
        <f t="shared" si="10"/>
        <v/>
      </c>
      <c r="N101" s="99" t="str">
        <f t="shared" si="11"/>
        <v/>
      </c>
      <c r="O101" s="100" t="str">
        <f t="shared" si="12"/>
        <v/>
      </c>
      <c r="P101" s="100" t="str">
        <f t="shared" si="13"/>
        <v/>
      </c>
      <c r="Q101" s="99" t="str">
        <f t="shared" si="14"/>
        <v/>
      </c>
      <c r="R101" s="99">
        <f t="shared" si="15"/>
        <v>0</v>
      </c>
      <c r="S101" s="101" t="str">
        <f t="shared" si="16"/>
        <v/>
      </c>
      <c r="T101" s="101" t="str">
        <f t="shared" si="17"/>
        <v/>
      </c>
      <c r="U101" s="101" t="str">
        <f t="shared" si="18"/>
        <v/>
      </c>
      <c r="V101" s="101" t="str">
        <f t="shared" si="19"/>
        <v/>
      </c>
      <c r="W101" s="101" t="str">
        <f t="shared" si="20"/>
        <v/>
      </c>
      <c r="X101" s="102" t="str">
        <f t="shared" si="21"/>
        <v/>
      </c>
      <c r="Y101" s="101" t="str">
        <f t="shared" si="22"/>
        <v/>
      </c>
      <c r="Z101" s="84" t="str">
        <f t="shared" si="23"/>
        <v/>
      </c>
      <c r="AA101" s="84" t="str">
        <f t="shared" si="24"/>
        <v/>
      </c>
      <c r="AB101" s="84" t="str">
        <f t="shared" si="25"/>
        <v/>
      </c>
      <c r="AC101" s="84">
        <f t="shared" si="26"/>
        <v>0</v>
      </c>
      <c r="AD101" s="84">
        <f t="shared" si="27"/>
        <v>0</v>
      </c>
      <c r="AE101" s="84" t="str">
        <f t="shared" si="28"/>
        <v/>
      </c>
      <c r="AF101" s="102" t="str">
        <f t="shared" si="29"/>
        <v/>
      </c>
      <c r="AG101" s="102" t="str">
        <f t="shared" si="30"/>
        <v/>
      </c>
      <c r="AH101" s="103" t="str">
        <f t="shared" si="31"/>
        <v/>
      </c>
      <c r="AI101" s="104" t="str">
        <f t="shared" si="32"/>
        <v/>
      </c>
      <c r="AJ101" s="104" t="str">
        <f t="shared" si="33"/>
        <v/>
      </c>
      <c r="AK101" s="104" t="str">
        <f t="shared" si="34"/>
        <v/>
      </c>
      <c r="AL101" s="6"/>
      <c r="IX101" s="5"/>
      <c r="IY101" s="5"/>
      <c r="IZ101" s="5"/>
    </row>
    <row r="102" spans="2:260" ht="15" customHeight="1">
      <c r="B102" s="109"/>
      <c r="C102" s="53"/>
      <c r="D102" s="53"/>
      <c r="E102" s="53"/>
      <c r="F102" s="53"/>
      <c r="G102" s="53"/>
      <c r="H102" s="97">
        <v>47</v>
      </c>
      <c r="I102" s="97">
        <f t="shared" si="6"/>
        <v>684</v>
      </c>
      <c r="J102" s="98">
        <f t="shared" si="7"/>
        <v>44608</v>
      </c>
      <c r="K102" s="98" t="str">
        <f t="shared" si="8"/>
        <v/>
      </c>
      <c r="L102" s="99" t="str">
        <f t="shared" si="9"/>
        <v/>
      </c>
      <c r="M102" s="99" t="str">
        <f t="shared" si="10"/>
        <v/>
      </c>
      <c r="N102" s="99" t="str">
        <f t="shared" si="11"/>
        <v/>
      </c>
      <c r="O102" s="100" t="str">
        <f t="shared" si="12"/>
        <v/>
      </c>
      <c r="P102" s="100" t="str">
        <f t="shared" si="13"/>
        <v/>
      </c>
      <c r="Q102" s="99" t="str">
        <f t="shared" si="14"/>
        <v/>
      </c>
      <c r="R102" s="99">
        <f t="shared" si="15"/>
        <v>0</v>
      </c>
      <c r="S102" s="101" t="str">
        <f t="shared" si="16"/>
        <v/>
      </c>
      <c r="T102" s="101" t="str">
        <f t="shared" si="17"/>
        <v/>
      </c>
      <c r="U102" s="101" t="str">
        <f t="shared" si="18"/>
        <v/>
      </c>
      <c r="V102" s="101" t="str">
        <f t="shared" si="19"/>
        <v/>
      </c>
      <c r="W102" s="101" t="str">
        <f t="shared" si="20"/>
        <v/>
      </c>
      <c r="X102" s="102" t="str">
        <f t="shared" si="21"/>
        <v/>
      </c>
      <c r="Y102" s="101" t="str">
        <f t="shared" si="22"/>
        <v/>
      </c>
      <c r="Z102" s="84" t="str">
        <f t="shared" si="23"/>
        <v/>
      </c>
      <c r="AA102" s="84" t="str">
        <f t="shared" si="24"/>
        <v/>
      </c>
      <c r="AB102" s="84" t="str">
        <f t="shared" si="25"/>
        <v/>
      </c>
      <c r="AC102" s="84">
        <f t="shared" si="26"/>
        <v>0</v>
      </c>
      <c r="AD102" s="84">
        <f t="shared" si="27"/>
        <v>0</v>
      </c>
      <c r="AE102" s="84" t="str">
        <f t="shared" si="28"/>
        <v/>
      </c>
      <c r="AF102" s="102" t="str">
        <f t="shared" si="29"/>
        <v/>
      </c>
      <c r="AG102" s="102" t="str">
        <f t="shared" si="30"/>
        <v/>
      </c>
      <c r="AH102" s="103" t="str">
        <f t="shared" si="31"/>
        <v/>
      </c>
      <c r="AI102" s="104" t="str">
        <f t="shared" si="32"/>
        <v/>
      </c>
      <c r="AJ102" s="104" t="str">
        <f t="shared" si="33"/>
        <v/>
      </c>
      <c r="AK102" s="104" t="str">
        <f t="shared" si="34"/>
        <v/>
      </c>
      <c r="AL102" s="6"/>
      <c r="IX102" s="5"/>
      <c r="IY102" s="5"/>
      <c r="IZ102" s="5"/>
    </row>
    <row r="103" spans="2:260" ht="15" customHeight="1">
      <c r="B103" s="109"/>
      <c r="C103" s="53"/>
      <c r="D103" s="53"/>
      <c r="E103" s="53"/>
      <c r="F103" s="53"/>
      <c r="G103" s="53"/>
      <c r="H103" s="97">
        <v>48</v>
      </c>
      <c r="I103" s="97">
        <f t="shared" si="6"/>
        <v>683</v>
      </c>
      <c r="J103" s="98">
        <f t="shared" si="7"/>
        <v>44609</v>
      </c>
      <c r="K103" s="98" t="str">
        <f t="shared" si="8"/>
        <v/>
      </c>
      <c r="L103" s="99" t="str">
        <f t="shared" si="9"/>
        <v/>
      </c>
      <c r="M103" s="99" t="str">
        <f t="shared" si="10"/>
        <v/>
      </c>
      <c r="N103" s="99" t="str">
        <f t="shared" si="11"/>
        <v/>
      </c>
      <c r="O103" s="100" t="str">
        <f t="shared" si="12"/>
        <v/>
      </c>
      <c r="P103" s="100" t="str">
        <f t="shared" si="13"/>
        <v/>
      </c>
      <c r="Q103" s="99" t="str">
        <f t="shared" si="14"/>
        <v/>
      </c>
      <c r="R103" s="99">
        <f t="shared" si="15"/>
        <v>0</v>
      </c>
      <c r="S103" s="101" t="str">
        <f t="shared" si="16"/>
        <v/>
      </c>
      <c r="T103" s="101" t="str">
        <f t="shared" si="17"/>
        <v/>
      </c>
      <c r="U103" s="101" t="str">
        <f t="shared" si="18"/>
        <v/>
      </c>
      <c r="V103" s="101" t="str">
        <f t="shared" si="19"/>
        <v/>
      </c>
      <c r="W103" s="101" t="str">
        <f t="shared" si="20"/>
        <v/>
      </c>
      <c r="X103" s="102" t="str">
        <f t="shared" si="21"/>
        <v/>
      </c>
      <c r="Y103" s="101" t="str">
        <f t="shared" si="22"/>
        <v/>
      </c>
      <c r="Z103" s="84" t="str">
        <f t="shared" si="23"/>
        <v/>
      </c>
      <c r="AA103" s="84" t="str">
        <f t="shared" si="24"/>
        <v/>
      </c>
      <c r="AB103" s="84" t="str">
        <f t="shared" si="25"/>
        <v/>
      </c>
      <c r="AC103" s="84">
        <f t="shared" si="26"/>
        <v>0</v>
      </c>
      <c r="AD103" s="84">
        <f t="shared" si="27"/>
        <v>0</v>
      </c>
      <c r="AE103" s="84" t="str">
        <f t="shared" si="28"/>
        <v/>
      </c>
      <c r="AF103" s="102" t="str">
        <f t="shared" si="29"/>
        <v/>
      </c>
      <c r="AG103" s="102" t="str">
        <f t="shared" si="30"/>
        <v/>
      </c>
      <c r="AH103" s="103" t="str">
        <f t="shared" si="31"/>
        <v/>
      </c>
      <c r="AI103" s="104" t="str">
        <f t="shared" si="32"/>
        <v/>
      </c>
      <c r="AJ103" s="104" t="str">
        <f t="shared" si="33"/>
        <v/>
      </c>
      <c r="AK103" s="104" t="str">
        <f t="shared" si="34"/>
        <v/>
      </c>
      <c r="AL103" s="6"/>
      <c r="IX103" s="5"/>
      <c r="IY103" s="5"/>
      <c r="IZ103" s="5"/>
    </row>
    <row r="104" spans="2:260" ht="15" customHeight="1">
      <c r="B104" s="109"/>
      <c r="C104" s="53"/>
      <c r="D104" s="53"/>
      <c r="E104" s="53"/>
      <c r="F104" s="53"/>
      <c r="G104" s="53"/>
      <c r="H104" s="97">
        <v>49</v>
      </c>
      <c r="I104" s="97">
        <f t="shared" si="6"/>
        <v>682</v>
      </c>
      <c r="J104" s="98">
        <f t="shared" si="7"/>
        <v>44610</v>
      </c>
      <c r="K104" s="98" t="str">
        <f t="shared" si="8"/>
        <v/>
      </c>
      <c r="L104" s="99" t="str">
        <f t="shared" si="9"/>
        <v/>
      </c>
      <c r="M104" s="99" t="str">
        <f t="shared" si="10"/>
        <v/>
      </c>
      <c r="N104" s="99" t="str">
        <f t="shared" si="11"/>
        <v/>
      </c>
      <c r="O104" s="100" t="str">
        <f t="shared" si="12"/>
        <v/>
      </c>
      <c r="P104" s="100" t="str">
        <f t="shared" si="13"/>
        <v/>
      </c>
      <c r="Q104" s="99" t="str">
        <f t="shared" si="14"/>
        <v/>
      </c>
      <c r="R104" s="99">
        <f t="shared" si="15"/>
        <v>0</v>
      </c>
      <c r="S104" s="101" t="str">
        <f t="shared" si="16"/>
        <v/>
      </c>
      <c r="T104" s="101" t="str">
        <f t="shared" si="17"/>
        <v/>
      </c>
      <c r="U104" s="101" t="str">
        <f t="shared" si="18"/>
        <v/>
      </c>
      <c r="V104" s="101" t="str">
        <f t="shared" si="19"/>
        <v/>
      </c>
      <c r="W104" s="101" t="str">
        <f t="shared" si="20"/>
        <v/>
      </c>
      <c r="X104" s="102" t="str">
        <f t="shared" si="21"/>
        <v/>
      </c>
      <c r="Y104" s="101" t="str">
        <f t="shared" si="22"/>
        <v/>
      </c>
      <c r="Z104" s="84" t="str">
        <f t="shared" si="23"/>
        <v/>
      </c>
      <c r="AA104" s="84" t="str">
        <f t="shared" si="24"/>
        <v/>
      </c>
      <c r="AB104" s="84" t="str">
        <f t="shared" si="25"/>
        <v/>
      </c>
      <c r="AC104" s="84">
        <f t="shared" si="26"/>
        <v>0</v>
      </c>
      <c r="AD104" s="84">
        <f t="shared" si="27"/>
        <v>0</v>
      </c>
      <c r="AE104" s="84" t="str">
        <f t="shared" si="28"/>
        <v/>
      </c>
      <c r="AF104" s="102" t="str">
        <f t="shared" si="29"/>
        <v/>
      </c>
      <c r="AG104" s="102" t="str">
        <f t="shared" si="30"/>
        <v/>
      </c>
      <c r="AH104" s="103" t="str">
        <f t="shared" si="31"/>
        <v/>
      </c>
      <c r="AI104" s="104" t="str">
        <f t="shared" si="32"/>
        <v/>
      </c>
      <c r="AJ104" s="104" t="str">
        <f t="shared" si="33"/>
        <v/>
      </c>
      <c r="AK104" s="104" t="str">
        <f t="shared" si="34"/>
        <v/>
      </c>
      <c r="AL104" s="6"/>
      <c r="IX104" s="5"/>
      <c r="IY104" s="5"/>
      <c r="IZ104" s="5"/>
    </row>
    <row r="105" spans="2:260" ht="15" customHeight="1">
      <c r="H105" s="97">
        <v>50</v>
      </c>
      <c r="I105" s="97">
        <f t="shared" si="6"/>
        <v>681</v>
      </c>
      <c r="J105" s="98">
        <f t="shared" si="7"/>
        <v>44611</v>
      </c>
      <c r="K105" s="98" t="str">
        <f t="shared" si="8"/>
        <v/>
      </c>
      <c r="L105" s="99" t="str">
        <f t="shared" si="9"/>
        <v/>
      </c>
      <c r="M105" s="99" t="str">
        <f t="shared" si="10"/>
        <v/>
      </c>
      <c r="N105" s="99" t="str">
        <f t="shared" si="11"/>
        <v/>
      </c>
      <c r="O105" s="100" t="str">
        <f t="shared" si="12"/>
        <v/>
      </c>
      <c r="P105" s="100" t="str">
        <f t="shared" si="13"/>
        <v/>
      </c>
      <c r="Q105" s="99" t="str">
        <f t="shared" si="14"/>
        <v/>
      </c>
      <c r="R105" s="99">
        <f t="shared" si="15"/>
        <v>0</v>
      </c>
      <c r="S105" s="101" t="str">
        <f t="shared" si="16"/>
        <v/>
      </c>
      <c r="T105" s="101" t="str">
        <f t="shared" si="17"/>
        <v/>
      </c>
      <c r="U105" s="101" t="str">
        <f t="shared" si="18"/>
        <v/>
      </c>
      <c r="V105" s="101" t="str">
        <f t="shared" si="19"/>
        <v/>
      </c>
      <c r="W105" s="101" t="str">
        <f t="shared" si="20"/>
        <v/>
      </c>
      <c r="X105" s="102" t="str">
        <f t="shared" si="21"/>
        <v/>
      </c>
      <c r="Y105" s="101" t="str">
        <f t="shared" si="22"/>
        <v/>
      </c>
      <c r="Z105" s="84" t="str">
        <f t="shared" si="23"/>
        <v/>
      </c>
      <c r="AA105" s="84" t="str">
        <f t="shared" si="24"/>
        <v/>
      </c>
      <c r="AB105" s="84" t="str">
        <f t="shared" si="25"/>
        <v/>
      </c>
      <c r="AC105" s="84">
        <f t="shared" si="26"/>
        <v>0</v>
      </c>
      <c r="AD105" s="84">
        <f t="shared" si="27"/>
        <v>0</v>
      </c>
      <c r="AE105" s="84" t="str">
        <f t="shared" si="28"/>
        <v/>
      </c>
      <c r="AF105" s="102" t="str">
        <f t="shared" si="29"/>
        <v/>
      </c>
      <c r="AG105" s="102" t="str">
        <f t="shared" si="30"/>
        <v/>
      </c>
      <c r="AH105" s="103" t="str">
        <f t="shared" si="31"/>
        <v/>
      </c>
      <c r="AI105" s="104" t="str">
        <f t="shared" si="32"/>
        <v/>
      </c>
      <c r="AJ105" s="104" t="str">
        <f t="shared" si="33"/>
        <v/>
      </c>
      <c r="AK105" s="104" t="str">
        <f t="shared" si="34"/>
        <v/>
      </c>
      <c r="AL105" s="6"/>
      <c r="IX105" s="5"/>
      <c r="IY105" s="5"/>
      <c r="IZ105" s="5"/>
    </row>
    <row r="106" spans="2:260" ht="15" customHeight="1">
      <c r="H106" s="97">
        <v>51</v>
      </c>
      <c r="I106" s="97">
        <f t="shared" si="6"/>
        <v>680</v>
      </c>
      <c r="J106" s="98">
        <f t="shared" si="7"/>
        <v>44612</v>
      </c>
      <c r="K106" s="98" t="str">
        <f t="shared" si="8"/>
        <v/>
      </c>
      <c r="L106" s="99" t="str">
        <f t="shared" si="9"/>
        <v/>
      </c>
      <c r="M106" s="99" t="str">
        <f t="shared" si="10"/>
        <v/>
      </c>
      <c r="N106" s="99" t="str">
        <f t="shared" si="11"/>
        <v/>
      </c>
      <c r="O106" s="100" t="str">
        <f t="shared" si="12"/>
        <v/>
      </c>
      <c r="P106" s="100" t="str">
        <f t="shared" si="13"/>
        <v/>
      </c>
      <c r="Q106" s="99" t="str">
        <f t="shared" si="14"/>
        <v/>
      </c>
      <c r="R106" s="99">
        <f t="shared" si="15"/>
        <v>0</v>
      </c>
      <c r="S106" s="101" t="str">
        <f t="shared" si="16"/>
        <v/>
      </c>
      <c r="T106" s="101" t="str">
        <f t="shared" si="17"/>
        <v/>
      </c>
      <c r="U106" s="101" t="str">
        <f t="shared" si="18"/>
        <v/>
      </c>
      <c r="V106" s="101" t="str">
        <f t="shared" si="19"/>
        <v/>
      </c>
      <c r="W106" s="101" t="str">
        <f t="shared" si="20"/>
        <v/>
      </c>
      <c r="X106" s="102" t="str">
        <f t="shared" si="21"/>
        <v/>
      </c>
      <c r="Y106" s="101" t="str">
        <f t="shared" si="22"/>
        <v/>
      </c>
      <c r="Z106" s="84" t="str">
        <f t="shared" si="23"/>
        <v/>
      </c>
      <c r="AA106" s="84" t="str">
        <f t="shared" si="24"/>
        <v/>
      </c>
      <c r="AB106" s="84" t="str">
        <f t="shared" si="25"/>
        <v/>
      </c>
      <c r="AC106" s="84">
        <f t="shared" si="26"/>
        <v>0</v>
      </c>
      <c r="AD106" s="84">
        <f t="shared" si="27"/>
        <v>0</v>
      </c>
      <c r="AE106" s="84" t="str">
        <f t="shared" si="28"/>
        <v/>
      </c>
      <c r="AF106" s="102" t="str">
        <f t="shared" si="29"/>
        <v/>
      </c>
      <c r="AG106" s="102" t="str">
        <f t="shared" si="30"/>
        <v/>
      </c>
      <c r="AH106" s="103" t="str">
        <f t="shared" si="31"/>
        <v/>
      </c>
      <c r="AI106" s="104" t="str">
        <f t="shared" si="32"/>
        <v/>
      </c>
      <c r="AJ106" s="104" t="str">
        <f t="shared" si="33"/>
        <v/>
      </c>
      <c r="AK106" s="104" t="str">
        <f t="shared" si="34"/>
        <v/>
      </c>
      <c r="AL106" s="6"/>
      <c r="IX106" s="5"/>
      <c r="IY106" s="5"/>
      <c r="IZ106" s="5"/>
    </row>
    <row r="107" spans="2:260" ht="15" customHeight="1">
      <c r="H107" s="97">
        <v>52</v>
      </c>
      <c r="I107" s="97">
        <f t="shared" si="6"/>
        <v>679</v>
      </c>
      <c r="J107" s="98">
        <f t="shared" si="7"/>
        <v>44613</v>
      </c>
      <c r="K107" s="98" t="str">
        <f t="shared" si="8"/>
        <v/>
      </c>
      <c r="L107" s="99" t="str">
        <f t="shared" si="9"/>
        <v/>
      </c>
      <c r="M107" s="99" t="str">
        <f t="shared" si="10"/>
        <v/>
      </c>
      <c r="N107" s="99" t="str">
        <f t="shared" si="11"/>
        <v/>
      </c>
      <c r="O107" s="100" t="str">
        <f t="shared" si="12"/>
        <v/>
      </c>
      <c r="P107" s="100" t="str">
        <f t="shared" si="13"/>
        <v/>
      </c>
      <c r="Q107" s="99" t="str">
        <f t="shared" si="14"/>
        <v/>
      </c>
      <c r="R107" s="99">
        <f t="shared" si="15"/>
        <v>0</v>
      </c>
      <c r="S107" s="101" t="str">
        <f t="shared" si="16"/>
        <v/>
      </c>
      <c r="T107" s="101" t="str">
        <f t="shared" si="17"/>
        <v/>
      </c>
      <c r="U107" s="101" t="str">
        <f t="shared" si="18"/>
        <v/>
      </c>
      <c r="V107" s="101" t="str">
        <f t="shared" si="19"/>
        <v/>
      </c>
      <c r="W107" s="101" t="str">
        <f t="shared" si="20"/>
        <v/>
      </c>
      <c r="X107" s="102" t="str">
        <f t="shared" si="21"/>
        <v/>
      </c>
      <c r="Y107" s="101" t="str">
        <f t="shared" si="22"/>
        <v/>
      </c>
      <c r="Z107" s="84" t="str">
        <f t="shared" si="23"/>
        <v/>
      </c>
      <c r="AA107" s="84" t="str">
        <f t="shared" si="24"/>
        <v/>
      </c>
      <c r="AB107" s="84" t="str">
        <f t="shared" si="25"/>
        <v/>
      </c>
      <c r="AC107" s="84">
        <f t="shared" si="26"/>
        <v>0</v>
      </c>
      <c r="AD107" s="84">
        <f t="shared" si="27"/>
        <v>0</v>
      </c>
      <c r="AE107" s="84" t="str">
        <f t="shared" si="28"/>
        <v/>
      </c>
      <c r="AF107" s="102" t="str">
        <f t="shared" si="29"/>
        <v/>
      </c>
      <c r="AG107" s="102" t="str">
        <f t="shared" si="30"/>
        <v/>
      </c>
      <c r="AH107" s="103" t="str">
        <f t="shared" si="31"/>
        <v/>
      </c>
      <c r="AI107" s="104" t="str">
        <f t="shared" si="32"/>
        <v/>
      </c>
      <c r="AJ107" s="104" t="str">
        <f t="shared" si="33"/>
        <v/>
      </c>
      <c r="AK107" s="104" t="str">
        <f t="shared" si="34"/>
        <v/>
      </c>
      <c r="AL107" s="6"/>
      <c r="IX107" s="5"/>
      <c r="IY107" s="5"/>
      <c r="IZ107" s="5"/>
    </row>
    <row r="108" spans="2:260" ht="15" customHeight="1">
      <c r="H108" s="97">
        <v>53</v>
      </c>
      <c r="I108" s="97">
        <f t="shared" si="6"/>
        <v>678</v>
      </c>
      <c r="J108" s="98">
        <f t="shared" si="7"/>
        <v>44614</v>
      </c>
      <c r="K108" s="98" t="str">
        <f t="shared" si="8"/>
        <v/>
      </c>
      <c r="L108" s="99" t="str">
        <f t="shared" si="9"/>
        <v/>
      </c>
      <c r="M108" s="99" t="str">
        <f t="shared" si="10"/>
        <v/>
      </c>
      <c r="N108" s="99" t="str">
        <f t="shared" si="11"/>
        <v/>
      </c>
      <c r="O108" s="100" t="str">
        <f t="shared" si="12"/>
        <v/>
      </c>
      <c r="P108" s="100" t="str">
        <f t="shared" si="13"/>
        <v/>
      </c>
      <c r="Q108" s="99" t="str">
        <f t="shared" si="14"/>
        <v/>
      </c>
      <c r="R108" s="99">
        <f t="shared" si="15"/>
        <v>0</v>
      </c>
      <c r="S108" s="101" t="str">
        <f t="shared" si="16"/>
        <v/>
      </c>
      <c r="T108" s="101" t="str">
        <f t="shared" si="17"/>
        <v/>
      </c>
      <c r="U108" s="101" t="str">
        <f t="shared" si="18"/>
        <v/>
      </c>
      <c r="V108" s="101" t="str">
        <f t="shared" si="19"/>
        <v/>
      </c>
      <c r="W108" s="101" t="str">
        <f t="shared" si="20"/>
        <v/>
      </c>
      <c r="X108" s="102" t="str">
        <f t="shared" si="21"/>
        <v/>
      </c>
      <c r="Y108" s="101" t="str">
        <f t="shared" si="22"/>
        <v/>
      </c>
      <c r="Z108" s="84" t="str">
        <f t="shared" si="23"/>
        <v/>
      </c>
      <c r="AA108" s="84" t="str">
        <f t="shared" si="24"/>
        <v/>
      </c>
      <c r="AB108" s="84" t="str">
        <f t="shared" si="25"/>
        <v/>
      </c>
      <c r="AC108" s="84">
        <f t="shared" si="26"/>
        <v>0</v>
      </c>
      <c r="AD108" s="84">
        <f t="shared" si="27"/>
        <v>0</v>
      </c>
      <c r="AE108" s="84" t="str">
        <f t="shared" si="28"/>
        <v/>
      </c>
      <c r="AF108" s="102" t="str">
        <f t="shared" si="29"/>
        <v/>
      </c>
      <c r="AG108" s="102" t="str">
        <f t="shared" si="30"/>
        <v/>
      </c>
      <c r="AH108" s="103" t="str">
        <f t="shared" si="31"/>
        <v/>
      </c>
      <c r="AI108" s="104" t="str">
        <f t="shared" si="32"/>
        <v/>
      </c>
      <c r="AJ108" s="104" t="str">
        <f t="shared" si="33"/>
        <v/>
      </c>
      <c r="AK108" s="104" t="str">
        <f t="shared" si="34"/>
        <v/>
      </c>
      <c r="AL108" s="6"/>
      <c r="IX108" s="5"/>
      <c r="IY108" s="5"/>
      <c r="IZ108" s="5"/>
    </row>
    <row r="109" spans="2:260" ht="15" customHeight="1">
      <c r="H109" s="97">
        <v>54</v>
      </c>
      <c r="I109" s="97">
        <f t="shared" si="6"/>
        <v>677</v>
      </c>
      <c r="J109" s="98">
        <f t="shared" si="7"/>
        <v>44615</v>
      </c>
      <c r="K109" s="98" t="str">
        <f t="shared" si="8"/>
        <v/>
      </c>
      <c r="L109" s="99" t="str">
        <f t="shared" si="9"/>
        <v/>
      </c>
      <c r="M109" s="99" t="str">
        <f t="shared" si="10"/>
        <v/>
      </c>
      <c r="N109" s="99" t="str">
        <f t="shared" si="11"/>
        <v/>
      </c>
      <c r="O109" s="100" t="str">
        <f t="shared" si="12"/>
        <v/>
      </c>
      <c r="P109" s="100" t="str">
        <f t="shared" si="13"/>
        <v/>
      </c>
      <c r="Q109" s="99" t="str">
        <f t="shared" si="14"/>
        <v/>
      </c>
      <c r="R109" s="99">
        <f t="shared" si="15"/>
        <v>0</v>
      </c>
      <c r="S109" s="101" t="str">
        <f t="shared" si="16"/>
        <v/>
      </c>
      <c r="T109" s="101" t="str">
        <f t="shared" si="17"/>
        <v/>
      </c>
      <c r="U109" s="101" t="str">
        <f t="shared" si="18"/>
        <v/>
      </c>
      <c r="V109" s="101" t="str">
        <f t="shared" si="19"/>
        <v/>
      </c>
      <c r="W109" s="101" t="str">
        <f t="shared" si="20"/>
        <v/>
      </c>
      <c r="X109" s="102" t="str">
        <f t="shared" si="21"/>
        <v/>
      </c>
      <c r="Y109" s="101" t="str">
        <f t="shared" si="22"/>
        <v/>
      </c>
      <c r="Z109" s="84" t="str">
        <f t="shared" si="23"/>
        <v/>
      </c>
      <c r="AA109" s="84" t="str">
        <f t="shared" si="24"/>
        <v/>
      </c>
      <c r="AB109" s="84" t="str">
        <f t="shared" si="25"/>
        <v/>
      </c>
      <c r="AC109" s="84">
        <f t="shared" si="26"/>
        <v>0</v>
      </c>
      <c r="AD109" s="84">
        <f t="shared" si="27"/>
        <v>0</v>
      </c>
      <c r="AE109" s="84" t="str">
        <f t="shared" si="28"/>
        <v/>
      </c>
      <c r="AF109" s="102" t="str">
        <f t="shared" si="29"/>
        <v/>
      </c>
      <c r="AG109" s="102" t="str">
        <f t="shared" si="30"/>
        <v/>
      </c>
      <c r="AH109" s="103" t="str">
        <f t="shared" si="31"/>
        <v/>
      </c>
      <c r="AI109" s="104" t="str">
        <f t="shared" si="32"/>
        <v/>
      </c>
      <c r="AJ109" s="104" t="str">
        <f t="shared" si="33"/>
        <v/>
      </c>
      <c r="AK109" s="104" t="str">
        <f t="shared" si="34"/>
        <v/>
      </c>
      <c r="AL109" s="6"/>
      <c r="IX109" s="5"/>
      <c r="IY109" s="5"/>
      <c r="IZ109" s="5"/>
    </row>
    <row r="110" spans="2:260" ht="15" customHeight="1">
      <c r="H110" s="97">
        <v>55</v>
      </c>
      <c r="I110" s="97">
        <f t="shared" si="6"/>
        <v>676</v>
      </c>
      <c r="J110" s="98">
        <f t="shared" si="7"/>
        <v>44616</v>
      </c>
      <c r="K110" s="98" t="str">
        <f t="shared" si="8"/>
        <v/>
      </c>
      <c r="L110" s="99" t="str">
        <f t="shared" si="9"/>
        <v/>
      </c>
      <c r="M110" s="99" t="str">
        <f t="shared" si="10"/>
        <v/>
      </c>
      <c r="N110" s="99" t="str">
        <f t="shared" si="11"/>
        <v/>
      </c>
      <c r="O110" s="100" t="str">
        <f t="shared" si="12"/>
        <v/>
      </c>
      <c r="P110" s="100" t="str">
        <f t="shared" si="13"/>
        <v/>
      </c>
      <c r="Q110" s="99" t="str">
        <f t="shared" si="14"/>
        <v/>
      </c>
      <c r="R110" s="99">
        <f t="shared" si="15"/>
        <v>0</v>
      </c>
      <c r="S110" s="101" t="str">
        <f t="shared" si="16"/>
        <v/>
      </c>
      <c r="T110" s="101" t="str">
        <f t="shared" si="17"/>
        <v/>
      </c>
      <c r="U110" s="101" t="str">
        <f t="shared" si="18"/>
        <v/>
      </c>
      <c r="V110" s="101" t="str">
        <f t="shared" si="19"/>
        <v/>
      </c>
      <c r="W110" s="101" t="str">
        <f t="shared" si="20"/>
        <v/>
      </c>
      <c r="X110" s="102" t="str">
        <f t="shared" si="21"/>
        <v/>
      </c>
      <c r="Y110" s="101" t="str">
        <f t="shared" si="22"/>
        <v/>
      </c>
      <c r="Z110" s="84" t="str">
        <f t="shared" si="23"/>
        <v/>
      </c>
      <c r="AA110" s="84" t="str">
        <f t="shared" si="24"/>
        <v/>
      </c>
      <c r="AB110" s="84" t="str">
        <f t="shared" si="25"/>
        <v/>
      </c>
      <c r="AC110" s="84">
        <f t="shared" si="26"/>
        <v>0</v>
      </c>
      <c r="AD110" s="84">
        <f t="shared" si="27"/>
        <v>0</v>
      </c>
      <c r="AE110" s="84" t="str">
        <f t="shared" si="28"/>
        <v/>
      </c>
      <c r="AF110" s="102" t="str">
        <f t="shared" si="29"/>
        <v/>
      </c>
      <c r="AG110" s="102" t="str">
        <f t="shared" si="30"/>
        <v/>
      </c>
      <c r="AH110" s="103" t="str">
        <f t="shared" si="31"/>
        <v/>
      </c>
      <c r="AI110" s="104" t="str">
        <f t="shared" si="32"/>
        <v/>
      </c>
      <c r="AJ110" s="104" t="str">
        <f t="shared" si="33"/>
        <v/>
      </c>
      <c r="AK110" s="104" t="str">
        <f t="shared" si="34"/>
        <v/>
      </c>
      <c r="AL110" s="6"/>
      <c r="IX110" s="5"/>
      <c r="IY110" s="5"/>
      <c r="IZ110" s="5"/>
    </row>
    <row r="111" spans="2:260" ht="15" customHeight="1">
      <c r="H111" s="97">
        <v>56</v>
      </c>
      <c r="I111" s="97">
        <f t="shared" si="6"/>
        <v>675</v>
      </c>
      <c r="J111" s="98">
        <f t="shared" si="7"/>
        <v>44617</v>
      </c>
      <c r="K111" s="98" t="str">
        <f t="shared" si="8"/>
        <v/>
      </c>
      <c r="L111" s="99" t="str">
        <f t="shared" si="9"/>
        <v/>
      </c>
      <c r="M111" s="99" t="str">
        <f t="shared" si="10"/>
        <v/>
      </c>
      <c r="N111" s="99" t="str">
        <f t="shared" si="11"/>
        <v/>
      </c>
      <c r="O111" s="100" t="str">
        <f t="shared" si="12"/>
        <v/>
      </c>
      <c r="P111" s="100" t="str">
        <f t="shared" si="13"/>
        <v/>
      </c>
      <c r="Q111" s="99" t="str">
        <f t="shared" si="14"/>
        <v/>
      </c>
      <c r="R111" s="99">
        <f t="shared" si="15"/>
        <v>0</v>
      </c>
      <c r="S111" s="101" t="str">
        <f t="shared" si="16"/>
        <v/>
      </c>
      <c r="T111" s="101" t="str">
        <f t="shared" si="17"/>
        <v/>
      </c>
      <c r="U111" s="101" t="str">
        <f t="shared" si="18"/>
        <v/>
      </c>
      <c r="V111" s="101" t="str">
        <f t="shared" si="19"/>
        <v/>
      </c>
      <c r="W111" s="101" t="str">
        <f t="shared" si="20"/>
        <v/>
      </c>
      <c r="X111" s="102" t="str">
        <f t="shared" si="21"/>
        <v/>
      </c>
      <c r="Y111" s="101" t="str">
        <f t="shared" si="22"/>
        <v/>
      </c>
      <c r="Z111" s="84" t="str">
        <f t="shared" si="23"/>
        <v/>
      </c>
      <c r="AA111" s="84" t="str">
        <f t="shared" si="24"/>
        <v/>
      </c>
      <c r="AB111" s="84" t="str">
        <f t="shared" si="25"/>
        <v/>
      </c>
      <c r="AC111" s="84">
        <f t="shared" si="26"/>
        <v>0</v>
      </c>
      <c r="AD111" s="84">
        <f t="shared" si="27"/>
        <v>0</v>
      </c>
      <c r="AE111" s="84" t="str">
        <f t="shared" si="28"/>
        <v/>
      </c>
      <c r="AF111" s="102" t="str">
        <f t="shared" si="29"/>
        <v/>
      </c>
      <c r="AG111" s="102" t="str">
        <f t="shared" si="30"/>
        <v/>
      </c>
      <c r="AH111" s="103" t="str">
        <f t="shared" si="31"/>
        <v/>
      </c>
      <c r="AI111" s="104" t="str">
        <f t="shared" si="32"/>
        <v/>
      </c>
      <c r="AJ111" s="104" t="str">
        <f t="shared" si="33"/>
        <v/>
      </c>
      <c r="AK111" s="104" t="str">
        <f t="shared" si="34"/>
        <v/>
      </c>
      <c r="AL111" s="6"/>
      <c r="IX111" s="5"/>
      <c r="IY111" s="5"/>
      <c r="IZ111" s="5"/>
    </row>
    <row r="112" spans="2:260" ht="15" customHeight="1">
      <c r="H112" s="97">
        <v>57</v>
      </c>
      <c r="I112" s="97">
        <f t="shared" si="6"/>
        <v>674</v>
      </c>
      <c r="J112" s="98">
        <f t="shared" si="7"/>
        <v>44618</v>
      </c>
      <c r="K112" s="98" t="str">
        <f t="shared" si="8"/>
        <v/>
      </c>
      <c r="L112" s="99" t="str">
        <f t="shared" si="9"/>
        <v/>
      </c>
      <c r="M112" s="99" t="str">
        <f t="shared" si="10"/>
        <v/>
      </c>
      <c r="N112" s="99" t="str">
        <f t="shared" si="11"/>
        <v/>
      </c>
      <c r="O112" s="100" t="str">
        <f t="shared" si="12"/>
        <v/>
      </c>
      <c r="P112" s="100" t="str">
        <f t="shared" si="13"/>
        <v/>
      </c>
      <c r="Q112" s="99" t="str">
        <f t="shared" si="14"/>
        <v/>
      </c>
      <c r="R112" s="99">
        <f t="shared" si="15"/>
        <v>0</v>
      </c>
      <c r="S112" s="101" t="str">
        <f t="shared" si="16"/>
        <v/>
      </c>
      <c r="T112" s="101" t="str">
        <f t="shared" si="17"/>
        <v/>
      </c>
      <c r="U112" s="101" t="str">
        <f t="shared" si="18"/>
        <v/>
      </c>
      <c r="V112" s="101" t="str">
        <f t="shared" si="19"/>
        <v/>
      </c>
      <c r="W112" s="101" t="str">
        <f t="shared" si="20"/>
        <v/>
      </c>
      <c r="X112" s="102" t="str">
        <f t="shared" si="21"/>
        <v/>
      </c>
      <c r="Y112" s="101" t="str">
        <f t="shared" si="22"/>
        <v/>
      </c>
      <c r="Z112" s="84" t="str">
        <f t="shared" si="23"/>
        <v/>
      </c>
      <c r="AA112" s="84" t="str">
        <f t="shared" si="24"/>
        <v/>
      </c>
      <c r="AB112" s="84" t="str">
        <f t="shared" si="25"/>
        <v/>
      </c>
      <c r="AC112" s="84">
        <f t="shared" si="26"/>
        <v>0</v>
      </c>
      <c r="AD112" s="84">
        <f t="shared" si="27"/>
        <v>0</v>
      </c>
      <c r="AE112" s="84" t="str">
        <f t="shared" si="28"/>
        <v/>
      </c>
      <c r="AF112" s="102" t="str">
        <f t="shared" si="29"/>
        <v/>
      </c>
      <c r="AG112" s="102" t="str">
        <f t="shared" si="30"/>
        <v/>
      </c>
      <c r="AH112" s="103" t="str">
        <f t="shared" si="31"/>
        <v/>
      </c>
      <c r="AI112" s="104" t="str">
        <f t="shared" si="32"/>
        <v/>
      </c>
      <c r="AJ112" s="104" t="str">
        <f t="shared" si="33"/>
        <v/>
      </c>
      <c r="AK112" s="104" t="str">
        <f t="shared" si="34"/>
        <v/>
      </c>
      <c r="AL112" s="6"/>
      <c r="IX112" s="5"/>
      <c r="IY112" s="5"/>
      <c r="IZ112" s="5"/>
    </row>
    <row r="113" spans="8:260" ht="15" customHeight="1">
      <c r="H113" s="97">
        <v>58</v>
      </c>
      <c r="I113" s="97">
        <f t="shared" si="6"/>
        <v>673</v>
      </c>
      <c r="J113" s="98">
        <f t="shared" si="7"/>
        <v>44619</v>
      </c>
      <c r="K113" s="98" t="str">
        <f t="shared" si="8"/>
        <v/>
      </c>
      <c r="L113" s="99" t="str">
        <f t="shared" si="9"/>
        <v/>
      </c>
      <c r="M113" s="99" t="str">
        <f t="shared" si="10"/>
        <v/>
      </c>
      <c r="N113" s="99" t="str">
        <f t="shared" si="11"/>
        <v/>
      </c>
      <c r="O113" s="100" t="str">
        <f t="shared" si="12"/>
        <v/>
      </c>
      <c r="P113" s="100" t="str">
        <f t="shared" si="13"/>
        <v/>
      </c>
      <c r="Q113" s="99" t="str">
        <f t="shared" si="14"/>
        <v/>
      </c>
      <c r="R113" s="99">
        <f t="shared" si="15"/>
        <v>0</v>
      </c>
      <c r="S113" s="101" t="str">
        <f t="shared" si="16"/>
        <v/>
      </c>
      <c r="T113" s="101" t="str">
        <f t="shared" si="17"/>
        <v/>
      </c>
      <c r="U113" s="101" t="str">
        <f t="shared" si="18"/>
        <v/>
      </c>
      <c r="V113" s="101" t="str">
        <f t="shared" si="19"/>
        <v/>
      </c>
      <c r="W113" s="101" t="str">
        <f t="shared" si="20"/>
        <v/>
      </c>
      <c r="X113" s="102" t="str">
        <f t="shared" si="21"/>
        <v/>
      </c>
      <c r="Y113" s="101" t="str">
        <f t="shared" si="22"/>
        <v/>
      </c>
      <c r="Z113" s="84" t="str">
        <f t="shared" si="23"/>
        <v/>
      </c>
      <c r="AA113" s="84" t="str">
        <f t="shared" si="24"/>
        <v/>
      </c>
      <c r="AB113" s="84" t="str">
        <f t="shared" si="25"/>
        <v/>
      </c>
      <c r="AC113" s="84">
        <f t="shared" si="26"/>
        <v>0</v>
      </c>
      <c r="AD113" s="84">
        <f t="shared" si="27"/>
        <v>0</v>
      </c>
      <c r="AE113" s="84" t="str">
        <f t="shared" si="28"/>
        <v/>
      </c>
      <c r="AF113" s="102" t="str">
        <f t="shared" si="29"/>
        <v/>
      </c>
      <c r="AG113" s="102" t="str">
        <f t="shared" si="30"/>
        <v/>
      </c>
      <c r="AH113" s="103" t="str">
        <f t="shared" si="31"/>
        <v/>
      </c>
      <c r="AI113" s="104" t="str">
        <f t="shared" si="32"/>
        <v/>
      </c>
      <c r="AJ113" s="104" t="str">
        <f t="shared" si="33"/>
        <v/>
      </c>
      <c r="AK113" s="104" t="str">
        <f t="shared" si="34"/>
        <v/>
      </c>
      <c r="AL113" s="6"/>
      <c r="IX113" s="5"/>
      <c r="IY113" s="5"/>
      <c r="IZ113" s="5"/>
    </row>
    <row r="114" spans="8:260" ht="15" customHeight="1">
      <c r="H114" s="97">
        <v>59</v>
      </c>
      <c r="I114" s="97">
        <f t="shared" si="6"/>
        <v>672</v>
      </c>
      <c r="J114" s="98">
        <f t="shared" si="7"/>
        <v>44620</v>
      </c>
      <c r="K114" s="98" t="str">
        <f t="shared" si="8"/>
        <v/>
      </c>
      <c r="L114" s="99" t="str">
        <f t="shared" si="9"/>
        <v/>
      </c>
      <c r="M114" s="99" t="str">
        <f t="shared" si="10"/>
        <v/>
      </c>
      <c r="N114" s="99" t="str">
        <f t="shared" si="11"/>
        <v/>
      </c>
      <c r="O114" s="100" t="str">
        <f t="shared" si="12"/>
        <v/>
      </c>
      <c r="P114" s="100" t="str">
        <f t="shared" si="13"/>
        <v/>
      </c>
      <c r="Q114" s="99" t="str">
        <f t="shared" si="14"/>
        <v/>
      </c>
      <c r="R114" s="99">
        <f t="shared" si="15"/>
        <v>0</v>
      </c>
      <c r="S114" s="101" t="str">
        <f t="shared" si="16"/>
        <v/>
      </c>
      <c r="T114" s="101" t="str">
        <f t="shared" si="17"/>
        <v/>
      </c>
      <c r="U114" s="101" t="str">
        <f t="shared" si="18"/>
        <v/>
      </c>
      <c r="V114" s="101" t="str">
        <f t="shared" si="19"/>
        <v/>
      </c>
      <c r="W114" s="101" t="str">
        <f t="shared" si="20"/>
        <v/>
      </c>
      <c r="X114" s="102" t="str">
        <f t="shared" si="21"/>
        <v/>
      </c>
      <c r="Y114" s="101" t="str">
        <f t="shared" si="22"/>
        <v/>
      </c>
      <c r="Z114" s="84" t="str">
        <f t="shared" si="23"/>
        <v/>
      </c>
      <c r="AA114" s="84" t="str">
        <f t="shared" si="24"/>
        <v/>
      </c>
      <c r="AB114" s="84" t="str">
        <f t="shared" si="25"/>
        <v/>
      </c>
      <c r="AC114" s="84">
        <f t="shared" si="26"/>
        <v>0</v>
      </c>
      <c r="AD114" s="84">
        <f t="shared" si="27"/>
        <v>0</v>
      </c>
      <c r="AE114" s="84" t="str">
        <f t="shared" si="28"/>
        <v/>
      </c>
      <c r="AF114" s="102" t="str">
        <f t="shared" si="29"/>
        <v/>
      </c>
      <c r="AG114" s="102" t="str">
        <f t="shared" si="30"/>
        <v/>
      </c>
      <c r="AH114" s="103" t="str">
        <f t="shared" si="31"/>
        <v/>
      </c>
      <c r="AI114" s="104" t="str">
        <f t="shared" si="32"/>
        <v/>
      </c>
      <c r="AJ114" s="104" t="str">
        <f t="shared" si="33"/>
        <v/>
      </c>
      <c r="AK114" s="104" t="str">
        <f t="shared" si="34"/>
        <v/>
      </c>
      <c r="AL114" s="6"/>
      <c r="IX114" s="5"/>
      <c r="IY114" s="5"/>
      <c r="IZ114" s="5"/>
    </row>
    <row r="115" spans="8:260" ht="15" customHeight="1">
      <c r="H115" s="97">
        <v>60</v>
      </c>
      <c r="I115" s="97">
        <f t="shared" si="6"/>
        <v>671</v>
      </c>
      <c r="J115" s="98">
        <f t="shared" si="7"/>
        <v>44621</v>
      </c>
      <c r="K115" s="98" t="str">
        <f t="shared" si="8"/>
        <v/>
      </c>
      <c r="L115" s="99" t="str">
        <f t="shared" si="9"/>
        <v/>
      </c>
      <c r="M115" s="99" t="str">
        <f t="shared" si="10"/>
        <v/>
      </c>
      <c r="N115" s="99" t="str">
        <f t="shared" si="11"/>
        <v/>
      </c>
      <c r="O115" s="100" t="str">
        <f t="shared" si="12"/>
        <v/>
      </c>
      <c r="P115" s="100" t="str">
        <f t="shared" si="13"/>
        <v/>
      </c>
      <c r="Q115" s="99" t="str">
        <f t="shared" si="14"/>
        <v/>
      </c>
      <c r="R115" s="99">
        <f t="shared" si="15"/>
        <v>0</v>
      </c>
      <c r="S115" s="101" t="str">
        <f t="shared" si="16"/>
        <v/>
      </c>
      <c r="T115" s="101" t="str">
        <f t="shared" si="17"/>
        <v/>
      </c>
      <c r="U115" s="101" t="str">
        <f t="shared" si="18"/>
        <v/>
      </c>
      <c r="V115" s="101" t="str">
        <f t="shared" si="19"/>
        <v/>
      </c>
      <c r="W115" s="101" t="str">
        <f t="shared" si="20"/>
        <v/>
      </c>
      <c r="X115" s="102" t="str">
        <f t="shared" si="21"/>
        <v/>
      </c>
      <c r="Y115" s="101" t="str">
        <f t="shared" si="22"/>
        <v/>
      </c>
      <c r="Z115" s="84" t="str">
        <f t="shared" si="23"/>
        <v/>
      </c>
      <c r="AA115" s="84" t="str">
        <f t="shared" si="24"/>
        <v/>
      </c>
      <c r="AB115" s="84" t="str">
        <f t="shared" si="25"/>
        <v/>
      </c>
      <c r="AC115" s="84">
        <f t="shared" si="26"/>
        <v>0</v>
      </c>
      <c r="AD115" s="84">
        <f t="shared" si="27"/>
        <v>0</v>
      </c>
      <c r="AE115" s="84" t="str">
        <f t="shared" si="28"/>
        <v/>
      </c>
      <c r="AF115" s="102" t="str">
        <f t="shared" si="29"/>
        <v/>
      </c>
      <c r="AG115" s="102" t="str">
        <f t="shared" si="30"/>
        <v/>
      </c>
      <c r="AH115" s="103" t="str">
        <f t="shared" si="31"/>
        <v/>
      </c>
      <c r="AI115" s="104" t="str">
        <f t="shared" si="32"/>
        <v/>
      </c>
      <c r="AJ115" s="104" t="str">
        <f t="shared" si="33"/>
        <v/>
      </c>
      <c r="AK115" s="104" t="str">
        <f t="shared" si="34"/>
        <v/>
      </c>
      <c r="AL115" s="6"/>
      <c r="IX115" s="5"/>
      <c r="IY115" s="5"/>
      <c r="IZ115" s="5"/>
    </row>
    <row r="116" spans="8:260" ht="15" customHeight="1">
      <c r="H116" s="97">
        <v>61</v>
      </c>
      <c r="I116" s="97">
        <f t="shared" si="6"/>
        <v>670</v>
      </c>
      <c r="J116" s="98">
        <f t="shared" si="7"/>
        <v>44622</v>
      </c>
      <c r="K116" s="98" t="str">
        <f t="shared" si="8"/>
        <v/>
      </c>
      <c r="L116" s="99" t="str">
        <f t="shared" si="9"/>
        <v/>
      </c>
      <c r="M116" s="99" t="str">
        <f t="shared" si="10"/>
        <v/>
      </c>
      <c r="N116" s="99" t="str">
        <f t="shared" si="11"/>
        <v/>
      </c>
      <c r="O116" s="100" t="str">
        <f t="shared" si="12"/>
        <v/>
      </c>
      <c r="P116" s="100" t="str">
        <f t="shared" si="13"/>
        <v/>
      </c>
      <c r="Q116" s="99" t="str">
        <f t="shared" si="14"/>
        <v/>
      </c>
      <c r="R116" s="99">
        <f t="shared" si="15"/>
        <v>0</v>
      </c>
      <c r="S116" s="101" t="str">
        <f t="shared" si="16"/>
        <v/>
      </c>
      <c r="T116" s="101" t="str">
        <f t="shared" si="17"/>
        <v/>
      </c>
      <c r="U116" s="101" t="str">
        <f t="shared" si="18"/>
        <v/>
      </c>
      <c r="V116" s="101" t="str">
        <f t="shared" si="19"/>
        <v/>
      </c>
      <c r="W116" s="101" t="str">
        <f t="shared" si="20"/>
        <v/>
      </c>
      <c r="X116" s="102" t="str">
        <f t="shared" si="21"/>
        <v/>
      </c>
      <c r="Y116" s="101" t="str">
        <f t="shared" si="22"/>
        <v/>
      </c>
      <c r="Z116" s="84" t="str">
        <f t="shared" si="23"/>
        <v/>
      </c>
      <c r="AA116" s="84" t="str">
        <f t="shared" si="24"/>
        <v/>
      </c>
      <c r="AB116" s="84" t="str">
        <f t="shared" si="25"/>
        <v/>
      </c>
      <c r="AC116" s="84">
        <f t="shared" si="26"/>
        <v>0</v>
      </c>
      <c r="AD116" s="84">
        <f t="shared" si="27"/>
        <v>0</v>
      </c>
      <c r="AE116" s="84" t="str">
        <f t="shared" si="28"/>
        <v/>
      </c>
      <c r="AF116" s="102" t="str">
        <f t="shared" si="29"/>
        <v/>
      </c>
      <c r="AG116" s="102" t="str">
        <f t="shared" si="30"/>
        <v/>
      </c>
      <c r="AH116" s="103" t="str">
        <f t="shared" si="31"/>
        <v/>
      </c>
      <c r="AI116" s="104" t="str">
        <f t="shared" si="32"/>
        <v/>
      </c>
      <c r="AJ116" s="104" t="str">
        <f t="shared" si="33"/>
        <v/>
      </c>
      <c r="AK116" s="104" t="str">
        <f t="shared" si="34"/>
        <v/>
      </c>
      <c r="AL116" s="6"/>
      <c r="IX116" s="5"/>
      <c r="IY116" s="5"/>
      <c r="IZ116" s="5"/>
    </row>
    <row r="117" spans="8:260" ht="15" customHeight="1">
      <c r="H117" s="97">
        <v>62</v>
      </c>
      <c r="I117" s="97">
        <f t="shared" si="6"/>
        <v>669</v>
      </c>
      <c r="J117" s="98">
        <f t="shared" si="7"/>
        <v>44623</v>
      </c>
      <c r="K117" s="98" t="str">
        <f t="shared" si="8"/>
        <v/>
      </c>
      <c r="L117" s="99" t="str">
        <f t="shared" si="9"/>
        <v/>
      </c>
      <c r="M117" s="99" t="str">
        <f t="shared" si="10"/>
        <v/>
      </c>
      <c r="N117" s="99" t="str">
        <f t="shared" si="11"/>
        <v/>
      </c>
      <c r="O117" s="100" t="str">
        <f t="shared" si="12"/>
        <v/>
      </c>
      <c r="P117" s="100" t="str">
        <f t="shared" si="13"/>
        <v/>
      </c>
      <c r="Q117" s="99" t="str">
        <f t="shared" si="14"/>
        <v/>
      </c>
      <c r="R117" s="99">
        <f t="shared" si="15"/>
        <v>0</v>
      </c>
      <c r="S117" s="101" t="str">
        <f t="shared" si="16"/>
        <v/>
      </c>
      <c r="T117" s="101" t="str">
        <f t="shared" si="17"/>
        <v/>
      </c>
      <c r="U117" s="101" t="str">
        <f t="shared" si="18"/>
        <v/>
      </c>
      <c r="V117" s="101" t="str">
        <f t="shared" si="19"/>
        <v/>
      </c>
      <c r="W117" s="101" t="str">
        <f t="shared" si="20"/>
        <v/>
      </c>
      <c r="X117" s="102" t="str">
        <f t="shared" si="21"/>
        <v/>
      </c>
      <c r="Y117" s="101" t="str">
        <f t="shared" si="22"/>
        <v/>
      </c>
      <c r="Z117" s="84" t="str">
        <f t="shared" si="23"/>
        <v/>
      </c>
      <c r="AA117" s="84" t="str">
        <f t="shared" si="24"/>
        <v/>
      </c>
      <c r="AB117" s="84" t="str">
        <f t="shared" si="25"/>
        <v/>
      </c>
      <c r="AC117" s="84">
        <f t="shared" si="26"/>
        <v>0</v>
      </c>
      <c r="AD117" s="84">
        <f t="shared" si="27"/>
        <v>0</v>
      </c>
      <c r="AE117" s="84" t="str">
        <f t="shared" si="28"/>
        <v/>
      </c>
      <c r="AF117" s="102" t="str">
        <f t="shared" si="29"/>
        <v/>
      </c>
      <c r="AG117" s="102" t="str">
        <f t="shared" si="30"/>
        <v/>
      </c>
      <c r="AH117" s="103" t="str">
        <f t="shared" si="31"/>
        <v/>
      </c>
      <c r="AI117" s="104" t="str">
        <f t="shared" si="32"/>
        <v/>
      </c>
      <c r="AJ117" s="104" t="str">
        <f t="shared" si="33"/>
        <v/>
      </c>
      <c r="AK117" s="104" t="str">
        <f t="shared" si="34"/>
        <v/>
      </c>
      <c r="AL117" s="6"/>
      <c r="IX117" s="5"/>
      <c r="IY117" s="5"/>
      <c r="IZ117" s="5"/>
    </row>
    <row r="118" spans="8:260" ht="15" customHeight="1">
      <c r="H118" s="97">
        <v>63</v>
      </c>
      <c r="I118" s="97">
        <f t="shared" si="6"/>
        <v>668</v>
      </c>
      <c r="J118" s="98">
        <f t="shared" si="7"/>
        <v>44624</v>
      </c>
      <c r="K118" s="98" t="str">
        <f t="shared" si="8"/>
        <v/>
      </c>
      <c r="L118" s="99" t="str">
        <f t="shared" si="9"/>
        <v/>
      </c>
      <c r="M118" s="99" t="str">
        <f t="shared" si="10"/>
        <v/>
      </c>
      <c r="N118" s="99" t="str">
        <f t="shared" si="11"/>
        <v/>
      </c>
      <c r="O118" s="100" t="str">
        <f t="shared" si="12"/>
        <v/>
      </c>
      <c r="P118" s="100" t="str">
        <f t="shared" si="13"/>
        <v/>
      </c>
      <c r="Q118" s="99" t="str">
        <f t="shared" si="14"/>
        <v/>
      </c>
      <c r="R118" s="99">
        <f t="shared" si="15"/>
        <v>0</v>
      </c>
      <c r="S118" s="101" t="str">
        <f t="shared" si="16"/>
        <v/>
      </c>
      <c r="T118" s="101" t="str">
        <f t="shared" si="17"/>
        <v/>
      </c>
      <c r="U118" s="101" t="str">
        <f t="shared" si="18"/>
        <v/>
      </c>
      <c r="V118" s="101" t="str">
        <f t="shared" si="19"/>
        <v/>
      </c>
      <c r="W118" s="101" t="str">
        <f t="shared" si="20"/>
        <v/>
      </c>
      <c r="X118" s="102" t="str">
        <f t="shared" si="21"/>
        <v/>
      </c>
      <c r="Y118" s="101" t="str">
        <f t="shared" si="22"/>
        <v/>
      </c>
      <c r="Z118" s="84" t="str">
        <f t="shared" si="23"/>
        <v/>
      </c>
      <c r="AA118" s="84" t="str">
        <f t="shared" si="24"/>
        <v/>
      </c>
      <c r="AB118" s="84" t="str">
        <f t="shared" si="25"/>
        <v/>
      </c>
      <c r="AC118" s="84">
        <f t="shared" si="26"/>
        <v>0</v>
      </c>
      <c r="AD118" s="84">
        <f t="shared" si="27"/>
        <v>0</v>
      </c>
      <c r="AE118" s="84" t="str">
        <f t="shared" si="28"/>
        <v/>
      </c>
      <c r="AF118" s="102" t="str">
        <f t="shared" si="29"/>
        <v/>
      </c>
      <c r="AG118" s="102" t="str">
        <f t="shared" si="30"/>
        <v/>
      </c>
      <c r="AH118" s="103" t="str">
        <f t="shared" si="31"/>
        <v/>
      </c>
      <c r="AI118" s="104" t="str">
        <f t="shared" si="32"/>
        <v/>
      </c>
      <c r="AJ118" s="104" t="str">
        <f t="shared" si="33"/>
        <v/>
      </c>
      <c r="AK118" s="104" t="str">
        <f t="shared" si="34"/>
        <v/>
      </c>
      <c r="AL118" s="6"/>
      <c r="IX118" s="5"/>
      <c r="IY118" s="5"/>
      <c r="IZ118" s="5"/>
    </row>
    <row r="119" spans="8:260" ht="15" customHeight="1">
      <c r="H119" s="97">
        <v>64</v>
      </c>
      <c r="I119" s="97">
        <f t="shared" si="6"/>
        <v>667</v>
      </c>
      <c r="J119" s="98">
        <f t="shared" si="7"/>
        <v>44625</v>
      </c>
      <c r="K119" s="98" t="str">
        <f t="shared" si="8"/>
        <v/>
      </c>
      <c r="L119" s="99" t="str">
        <f t="shared" si="9"/>
        <v/>
      </c>
      <c r="M119" s="99" t="str">
        <f t="shared" si="10"/>
        <v/>
      </c>
      <c r="N119" s="99" t="str">
        <f t="shared" si="11"/>
        <v/>
      </c>
      <c r="O119" s="100" t="str">
        <f t="shared" si="12"/>
        <v/>
      </c>
      <c r="P119" s="100" t="str">
        <f t="shared" si="13"/>
        <v/>
      </c>
      <c r="Q119" s="99" t="str">
        <f t="shared" si="14"/>
        <v/>
      </c>
      <c r="R119" s="99">
        <f t="shared" si="15"/>
        <v>0</v>
      </c>
      <c r="S119" s="101" t="str">
        <f t="shared" si="16"/>
        <v/>
      </c>
      <c r="T119" s="101" t="str">
        <f t="shared" si="17"/>
        <v/>
      </c>
      <c r="U119" s="101" t="str">
        <f t="shared" si="18"/>
        <v/>
      </c>
      <c r="V119" s="101" t="str">
        <f t="shared" si="19"/>
        <v/>
      </c>
      <c r="W119" s="101" t="str">
        <f t="shared" si="20"/>
        <v/>
      </c>
      <c r="X119" s="102" t="str">
        <f t="shared" si="21"/>
        <v/>
      </c>
      <c r="Y119" s="101" t="str">
        <f t="shared" si="22"/>
        <v/>
      </c>
      <c r="Z119" s="84" t="str">
        <f t="shared" si="23"/>
        <v/>
      </c>
      <c r="AA119" s="84" t="str">
        <f t="shared" si="24"/>
        <v/>
      </c>
      <c r="AB119" s="84" t="str">
        <f t="shared" si="25"/>
        <v/>
      </c>
      <c r="AC119" s="84">
        <f t="shared" si="26"/>
        <v>0</v>
      </c>
      <c r="AD119" s="84">
        <f t="shared" si="27"/>
        <v>0</v>
      </c>
      <c r="AE119" s="84" t="str">
        <f t="shared" si="28"/>
        <v/>
      </c>
      <c r="AF119" s="102" t="str">
        <f t="shared" si="29"/>
        <v/>
      </c>
      <c r="AG119" s="102" t="str">
        <f t="shared" si="30"/>
        <v/>
      </c>
      <c r="AH119" s="103" t="str">
        <f t="shared" si="31"/>
        <v/>
      </c>
      <c r="AI119" s="104" t="str">
        <f t="shared" si="32"/>
        <v/>
      </c>
      <c r="AJ119" s="104" t="str">
        <f t="shared" si="33"/>
        <v/>
      </c>
      <c r="AK119" s="104" t="str">
        <f t="shared" si="34"/>
        <v/>
      </c>
      <c r="AL119" s="6"/>
      <c r="IX119" s="5"/>
      <c r="IY119" s="5"/>
      <c r="IZ119" s="5"/>
    </row>
    <row r="120" spans="8:260" ht="15" customHeight="1">
      <c r="H120" s="97">
        <v>65</v>
      </c>
      <c r="I120" s="97">
        <f t="shared" ref="I120:I183" si="40">J$788-J120</f>
        <v>666</v>
      </c>
      <c r="J120" s="98">
        <f t="shared" ref="J120:J183" si="41">J119+1</f>
        <v>44626</v>
      </c>
      <c r="K120" s="98" t="str">
        <f t="shared" ref="K120:K183" si="42">IF(J120&gt;=AQ$53,J120,"")</f>
        <v/>
      </c>
      <c r="L120" s="99" t="str">
        <f t="shared" ref="L120:L183" si="43">IF(J120&lt;AQ$53,"",(_xlfn.IFNA(VLOOKUP(J120,$B$55:$D$84,2,),0)))</f>
        <v/>
      </c>
      <c r="M120" s="99" t="str">
        <f t="shared" ref="M120:M183" si="44">IF(J120&lt;AQ$53,"",(_xlfn.IFNA(VLOOKUP(J120,$B$55:$D$84,3,),0)))</f>
        <v/>
      </c>
      <c r="N120" s="99" t="str">
        <f t="shared" ref="N120:N183" si="45">IF(J120&lt;AQ$53,"",IF(J120=AQ$53,1,(_xlfn.IFNA(VLOOKUP(J120,$B$55:$E$84,4,),0))))</f>
        <v/>
      </c>
      <c r="O120" s="100" t="str">
        <f t="shared" ref="O120:O183" si="46">IF(N120&lt;&gt;"",IF(AND(N120=1,L120=0),1,IF(L120=0,O119,0)),"")</f>
        <v/>
      </c>
      <c r="P120" s="100" t="str">
        <f t="shared" ref="P120:P183" si="47">IF(R121&lt;=V$53,O120,"")</f>
        <v/>
      </c>
      <c r="Q120" s="99" t="str">
        <f t="shared" ref="Q120:Q183" si="48">IF(O120&lt;&gt;"",IF(O120=1,0,1),"")</f>
        <v/>
      </c>
      <c r="R120" s="99">
        <f t="shared" ref="R120:R183" si="49">IF(N119=1,R119+1,R119)</f>
        <v>0</v>
      </c>
      <c r="S120" s="101" t="str">
        <f t="shared" ref="S120:S183" si="50">IF(J120&gt;=AQ$53,Q120*R120,"")</f>
        <v/>
      </c>
      <c r="T120" s="101" t="str">
        <f t="shared" ref="T120:T183" si="51">S120</f>
        <v/>
      </c>
      <c r="U120" s="101" t="str">
        <f t="shared" ref="U120:U183" si="52">IF(AND(S$788&lt;&gt;0,S120=S$53),0,T120)</f>
        <v/>
      </c>
      <c r="V120" s="101" t="str">
        <f t="shared" ref="V120:V183" si="53">IF(J120&gt;=AQ$53,U120*NOT(O120),"")</f>
        <v/>
      </c>
      <c r="W120" s="101" t="str">
        <f t="shared" ref="W120:W183" si="54">IF(J120&gt;=AQ$53,IF(T120&lt;&gt;T121,T120,0),"")</f>
        <v/>
      </c>
      <c r="X120" s="102" t="str">
        <f t="shared" ref="X120:X183" si="55">IF(J120&gt;=AQ$53,IF(N120=0,X119+L120,L120),"")</f>
        <v/>
      </c>
      <c r="Y120" s="101" t="str">
        <f t="shared" ref="Y120:Y183" si="56">IF(J120&gt;=AQ$53,IF(V120&lt;&gt;V121,V120,0),"")</f>
        <v/>
      </c>
      <c r="Z120" s="84" t="str">
        <f t="shared" ref="Z120:Z183" si="57">IF(J120&gt;=AQ$53,IF(N120=0,Z119+M121,0),"")</f>
        <v/>
      </c>
      <c r="AA120" s="84" t="str">
        <f t="shared" ref="AA120:AA183" si="58">IF(J120&gt;=AQ$53,IF(N121=1,X120-Z120,0),"")</f>
        <v/>
      </c>
      <c r="AB120" s="84" t="str">
        <f t="shared" ref="AB120:AB183" si="59">IF(J120&gt;=AQ$53,IF(Q120=1,IF(T120&lt;&gt;T121,AA120,AB121),0),"")</f>
        <v/>
      </c>
      <c r="AC120" s="84">
        <f t="shared" ref="AC120:AC183" si="60">IF(Q120=1,AC119+1,0)</f>
        <v>0</v>
      </c>
      <c r="AD120" s="84">
        <f t="shared" ref="AD120:AD183" si="61">IF(Q120=1,IF(S120&lt;&gt;S121,AC120,AD121),0)</f>
        <v>0</v>
      </c>
      <c r="AE120" s="84" t="str">
        <f t="shared" ref="AE120:AE183" si="62">IF(J120&gt;=AQ$53,IF(V120=0,"",IF(Q120=1,IF(S120&lt;&gt;S121,AC120,AD121),0)),"")</f>
        <v/>
      </c>
      <c r="AF120" s="102" t="str">
        <f t="shared" ref="AF120:AF183" si="63">IF(J120&gt;=AQ$53,IF(O120=0,X120-Z120-AB120/AD120*(AC120),0),"")</f>
        <v/>
      </c>
      <c r="AG120" s="102" t="str">
        <f t="shared" ref="AG120:AG183" si="64">IF(J120&gt;=AQ$53,IF(R120&lt;=V$53,IF(O120=0,X120-Z120-AB120/AD120*(AC120),0),""),"")</f>
        <v/>
      </c>
      <c r="AH120" s="103" t="str">
        <f t="shared" ref="AH120:AH183" si="65">IF(J120&gt;=AQ$53,IF(R120&lt;=V$53,_xlfn.IFNA(VLOOKUP(J120,$B$55:$G$84,5,),0),""),"")</f>
        <v/>
      </c>
      <c r="AI120" s="104" t="str">
        <f t="shared" ref="AI120:AI183" si="66">IF(J120&gt;=AQ$53,IF(R120&lt;=V$53,_xlfn.IFNA(VLOOKUP(J120,$B$55:$G$84,6,),0),""),"")</f>
        <v/>
      </c>
      <c r="AJ120" s="104" t="str">
        <f t="shared" ref="AJ120:AJ183" si="67">IF(AH120&lt;&gt;"",AH120*L120,"")</f>
        <v/>
      </c>
      <c r="AK120" s="104" t="str">
        <f t="shared" ref="AK120:AK183" si="68">IF(AI120&lt;&gt;"",AI120*M120,"")</f>
        <v/>
      </c>
      <c r="AL120" s="6"/>
      <c r="IX120" s="5"/>
      <c r="IY120" s="5"/>
      <c r="IZ120" s="5"/>
    </row>
    <row r="121" spans="8:260" ht="15" customHeight="1">
      <c r="H121" s="97">
        <v>66</v>
      </c>
      <c r="I121" s="97">
        <f t="shared" si="40"/>
        <v>665</v>
      </c>
      <c r="J121" s="98">
        <f t="shared" si="41"/>
        <v>44627</v>
      </c>
      <c r="K121" s="98" t="str">
        <f t="shared" si="42"/>
        <v/>
      </c>
      <c r="L121" s="99" t="str">
        <f t="shared" si="43"/>
        <v/>
      </c>
      <c r="M121" s="99" t="str">
        <f t="shared" si="44"/>
        <v/>
      </c>
      <c r="N121" s="99" t="str">
        <f t="shared" si="45"/>
        <v/>
      </c>
      <c r="O121" s="100" t="str">
        <f t="shared" si="46"/>
        <v/>
      </c>
      <c r="P121" s="100" t="str">
        <f t="shared" si="47"/>
        <v/>
      </c>
      <c r="Q121" s="99" t="str">
        <f t="shared" si="48"/>
        <v/>
      </c>
      <c r="R121" s="99">
        <f t="shared" si="49"/>
        <v>0</v>
      </c>
      <c r="S121" s="101" t="str">
        <f t="shared" si="50"/>
        <v/>
      </c>
      <c r="T121" s="101" t="str">
        <f t="shared" si="51"/>
        <v/>
      </c>
      <c r="U121" s="101" t="str">
        <f t="shared" si="52"/>
        <v/>
      </c>
      <c r="V121" s="101" t="str">
        <f t="shared" si="53"/>
        <v/>
      </c>
      <c r="W121" s="101" t="str">
        <f t="shared" si="54"/>
        <v/>
      </c>
      <c r="X121" s="102" t="str">
        <f t="shared" si="55"/>
        <v/>
      </c>
      <c r="Y121" s="101" t="str">
        <f t="shared" si="56"/>
        <v/>
      </c>
      <c r="Z121" s="84" t="str">
        <f t="shared" si="57"/>
        <v/>
      </c>
      <c r="AA121" s="84" t="str">
        <f t="shared" si="58"/>
        <v/>
      </c>
      <c r="AB121" s="84" t="str">
        <f t="shared" si="59"/>
        <v/>
      </c>
      <c r="AC121" s="84">
        <f t="shared" si="60"/>
        <v>0</v>
      </c>
      <c r="AD121" s="84">
        <f t="shared" si="61"/>
        <v>0</v>
      </c>
      <c r="AE121" s="84" t="str">
        <f t="shared" si="62"/>
        <v/>
      </c>
      <c r="AF121" s="102" t="str">
        <f t="shared" si="63"/>
        <v/>
      </c>
      <c r="AG121" s="102" t="str">
        <f t="shared" si="64"/>
        <v/>
      </c>
      <c r="AH121" s="103" t="str">
        <f t="shared" si="65"/>
        <v/>
      </c>
      <c r="AI121" s="104" t="str">
        <f t="shared" si="66"/>
        <v/>
      </c>
      <c r="AJ121" s="104" t="str">
        <f t="shared" si="67"/>
        <v/>
      </c>
      <c r="AK121" s="104" t="str">
        <f t="shared" si="68"/>
        <v/>
      </c>
      <c r="AL121" s="6"/>
      <c r="IX121" s="5"/>
      <c r="IY121" s="5"/>
      <c r="IZ121" s="5"/>
    </row>
    <row r="122" spans="8:260" ht="15" customHeight="1">
      <c r="H122" s="97">
        <v>67</v>
      </c>
      <c r="I122" s="97">
        <f t="shared" si="40"/>
        <v>664</v>
      </c>
      <c r="J122" s="98">
        <f t="shared" si="41"/>
        <v>44628</v>
      </c>
      <c r="K122" s="98" t="str">
        <f t="shared" si="42"/>
        <v/>
      </c>
      <c r="L122" s="99" t="str">
        <f t="shared" si="43"/>
        <v/>
      </c>
      <c r="M122" s="99" t="str">
        <f t="shared" si="44"/>
        <v/>
      </c>
      <c r="N122" s="99" t="str">
        <f t="shared" si="45"/>
        <v/>
      </c>
      <c r="O122" s="100" t="str">
        <f t="shared" si="46"/>
        <v/>
      </c>
      <c r="P122" s="100" t="str">
        <f t="shared" si="47"/>
        <v/>
      </c>
      <c r="Q122" s="99" t="str">
        <f t="shared" si="48"/>
        <v/>
      </c>
      <c r="R122" s="99">
        <f t="shared" si="49"/>
        <v>0</v>
      </c>
      <c r="S122" s="101" t="str">
        <f t="shared" si="50"/>
        <v/>
      </c>
      <c r="T122" s="101" t="str">
        <f t="shared" si="51"/>
        <v/>
      </c>
      <c r="U122" s="101" t="str">
        <f t="shared" si="52"/>
        <v/>
      </c>
      <c r="V122" s="101" t="str">
        <f t="shared" si="53"/>
        <v/>
      </c>
      <c r="W122" s="101" t="str">
        <f t="shared" si="54"/>
        <v/>
      </c>
      <c r="X122" s="102" t="str">
        <f t="shared" si="55"/>
        <v/>
      </c>
      <c r="Y122" s="101" t="str">
        <f t="shared" si="56"/>
        <v/>
      </c>
      <c r="Z122" s="84" t="str">
        <f t="shared" si="57"/>
        <v/>
      </c>
      <c r="AA122" s="84" t="str">
        <f t="shared" si="58"/>
        <v/>
      </c>
      <c r="AB122" s="84" t="str">
        <f t="shared" si="59"/>
        <v/>
      </c>
      <c r="AC122" s="84">
        <f t="shared" si="60"/>
        <v>0</v>
      </c>
      <c r="AD122" s="84">
        <f t="shared" si="61"/>
        <v>0</v>
      </c>
      <c r="AE122" s="84" t="str">
        <f t="shared" si="62"/>
        <v/>
      </c>
      <c r="AF122" s="102" t="str">
        <f t="shared" si="63"/>
        <v/>
      </c>
      <c r="AG122" s="102" t="str">
        <f t="shared" si="64"/>
        <v/>
      </c>
      <c r="AH122" s="103" t="str">
        <f t="shared" si="65"/>
        <v/>
      </c>
      <c r="AI122" s="104" t="str">
        <f t="shared" si="66"/>
        <v/>
      </c>
      <c r="AJ122" s="104" t="str">
        <f t="shared" si="67"/>
        <v/>
      </c>
      <c r="AK122" s="104" t="str">
        <f t="shared" si="68"/>
        <v/>
      </c>
      <c r="AL122" s="6"/>
      <c r="IX122" s="5"/>
      <c r="IY122" s="5"/>
      <c r="IZ122" s="5"/>
    </row>
    <row r="123" spans="8:260" ht="15" customHeight="1">
      <c r="H123" s="97">
        <v>68</v>
      </c>
      <c r="I123" s="97">
        <f t="shared" si="40"/>
        <v>663</v>
      </c>
      <c r="J123" s="98">
        <f t="shared" si="41"/>
        <v>44629</v>
      </c>
      <c r="K123" s="98" t="str">
        <f t="shared" si="42"/>
        <v/>
      </c>
      <c r="L123" s="99" t="str">
        <f t="shared" si="43"/>
        <v/>
      </c>
      <c r="M123" s="99" t="str">
        <f t="shared" si="44"/>
        <v/>
      </c>
      <c r="N123" s="99" t="str">
        <f t="shared" si="45"/>
        <v/>
      </c>
      <c r="O123" s="100" t="str">
        <f t="shared" si="46"/>
        <v/>
      </c>
      <c r="P123" s="100" t="str">
        <f t="shared" si="47"/>
        <v/>
      </c>
      <c r="Q123" s="99" t="str">
        <f t="shared" si="48"/>
        <v/>
      </c>
      <c r="R123" s="99">
        <f t="shared" si="49"/>
        <v>0</v>
      </c>
      <c r="S123" s="101" t="str">
        <f t="shared" si="50"/>
        <v/>
      </c>
      <c r="T123" s="101" t="str">
        <f t="shared" si="51"/>
        <v/>
      </c>
      <c r="U123" s="101" t="str">
        <f t="shared" si="52"/>
        <v/>
      </c>
      <c r="V123" s="101" t="str">
        <f t="shared" si="53"/>
        <v/>
      </c>
      <c r="W123" s="101" t="str">
        <f t="shared" si="54"/>
        <v/>
      </c>
      <c r="X123" s="102" t="str">
        <f t="shared" si="55"/>
        <v/>
      </c>
      <c r="Y123" s="101" t="str">
        <f t="shared" si="56"/>
        <v/>
      </c>
      <c r="Z123" s="84" t="str">
        <f t="shared" si="57"/>
        <v/>
      </c>
      <c r="AA123" s="84" t="str">
        <f t="shared" si="58"/>
        <v/>
      </c>
      <c r="AB123" s="84" t="str">
        <f t="shared" si="59"/>
        <v/>
      </c>
      <c r="AC123" s="84">
        <f t="shared" si="60"/>
        <v>0</v>
      </c>
      <c r="AD123" s="84">
        <f t="shared" si="61"/>
        <v>0</v>
      </c>
      <c r="AE123" s="84" t="str">
        <f t="shared" si="62"/>
        <v/>
      </c>
      <c r="AF123" s="102" t="str">
        <f t="shared" si="63"/>
        <v/>
      </c>
      <c r="AG123" s="102" t="str">
        <f t="shared" si="64"/>
        <v/>
      </c>
      <c r="AH123" s="103" t="str">
        <f t="shared" si="65"/>
        <v/>
      </c>
      <c r="AI123" s="104" t="str">
        <f t="shared" si="66"/>
        <v/>
      </c>
      <c r="AJ123" s="104" t="str">
        <f t="shared" si="67"/>
        <v/>
      </c>
      <c r="AK123" s="104" t="str">
        <f t="shared" si="68"/>
        <v/>
      </c>
      <c r="AL123" s="6"/>
      <c r="IX123" s="5"/>
      <c r="IY123" s="5"/>
      <c r="IZ123" s="5"/>
    </row>
    <row r="124" spans="8:260" ht="15" customHeight="1">
      <c r="H124" s="97">
        <v>69</v>
      </c>
      <c r="I124" s="97">
        <f t="shared" si="40"/>
        <v>662</v>
      </c>
      <c r="J124" s="98">
        <f t="shared" si="41"/>
        <v>44630</v>
      </c>
      <c r="K124" s="98" t="str">
        <f t="shared" si="42"/>
        <v/>
      </c>
      <c r="L124" s="99" t="str">
        <f t="shared" si="43"/>
        <v/>
      </c>
      <c r="M124" s="99" t="str">
        <f t="shared" si="44"/>
        <v/>
      </c>
      <c r="N124" s="99" t="str">
        <f t="shared" si="45"/>
        <v/>
      </c>
      <c r="O124" s="100" t="str">
        <f t="shared" si="46"/>
        <v/>
      </c>
      <c r="P124" s="100" t="str">
        <f t="shared" si="47"/>
        <v/>
      </c>
      <c r="Q124" s="99" t="str">
        <f t="shared" si="48"/>
        <v/>
      </c>
      <c r="R124" s="99">
        <f t="shared" si="49"/>
        <v>0</v>
      </c>
      <c r="S124" s="101" t="str">
        <f t="shared" si="50"/>
        <v/>
      </c>
      <c r="T124" s="101" t="str">
        <f t="shared" si="51"/>
        <v/>
      </c>
      <c r="U124" s="101" t="str">
        <f t="shared" si="52"/>
        <v/>
      </c>
      <c r="V124" s="101" t="str">
        <f t="shared" si="53"/>
        <v/>
      </c>
      <c r="W124" s="101" t="str">
        <f t="shared" si="54"/>
        <v/>
      </c>
      <c r="X124" s="102" t="str">
        <f t="shared" si="55"/>
        <v/>
      </c>
      <c r="Y124" s="101" t="str">
        <f t="shared" si="56"/>
        <v/>
      </c>
      <c r="Z124" s="84" t="str">
        <f t="shared" si="57"/>
        <v/>
      </c>
      <c r="AA124" s="84" t="str">
        <f t="shared" si="58"/>
        <v/>
      </c>
      <c r="AB124" s="84" t="str">
        <f t="shared" si="59"/>
        <v/>
      </c>
      <c r="AC124" s="84">
        <f t="shared" si="60"/>
        <v>0</v>
      </c>
      <c r="AD124" s="84">
        <f t="shared" si="61"/>
        <v>0</v>
      </c>
      <c r="AE124" s="84" t="str">
        <f t="shared" si="62"/>
        <v/>
      </c>
      <c r="AF124" s="102" t="str">
        <f t="shared" si="63"/>
        <v/>
      </c>
      <c r="AG124" s="102" t="str">
        <f t="shared" si="64"/>
        <v/>
      </c>
      <c r="AH124" s="103" t="str">
        <f t="shared" si="65"/>
        <v/>
      </c>
      <c r="AI124" s="104" t="str">
        <f t="shared" si="66"/>
        <v/>
      </c>
      <c r="AJ124" s="104" t="str">
        <f t="shared" si="67"/>
        <v/>
      </c>
      <c r="AK124" s="104" t="str">
        <f t="shared" si="68"/>
        <v/>
      </c>
      <c r="AL124" s="6"/>
      <c r="IX124" s="5"/>
      <c r="IY124" s="5"/>
      <c r="IZ124" s="5"/>
    </row>
    <row r="125" spans="8:260" ht="15" customHeight="1">
      <c r="H125" s="97">
        <v>70</v>
      </c>
      <c r="I125" s="97">
        <f t="shared" si="40"/>
        <v>661</v>
      </c>
      <c r="J125" s="98">
        <f t="shared" si="41"/>
        <v>44631</v>
      </c>
      <c r="K125" s="98" t="str">
        <f t="shared" si="42"/>
        <v/>
      </c>
      <c r="L125" s="99" t="str">
        <f t="shared" si="43"/>
        <v/>
      </c>
      <c r="M125" s="99" t="str">
        <f t="shared" si="44"/>
        <v/>
      </c>
      <c r="N125" s="99" t="str">
        <f t="shared" si="45"/>
        <v/>
      </c>
      <c r="O125" s="100" t="str">
        <f t="shared" si="46"/>
        <v/>
      </c>
      <c r="P125" s="100" t="str">
        <f t="shared" si="47"/>
        <v/>
      </c>
      <c r="Q125" s="99" t="str">
        <f t="shared" si="48"/>
        <v/>
      </c>
      <c r="R125" s="99">
        <f t="shared" si="49"/>
        <v>0</v>
      </c>
      <c r="S125" s="101" t="str">
        <f t="shared" si="50"/>
        <v/>
      </c>
      <c r="T125" s="101" t="str">
        <f t="shared" si="51"/>
        <v/>
      </c>
      <c r="U125" s="101" t="str">
        <f t="shared" si="52"/>
        <v/>
      </c>
      <c r="V125" s="101" t="str">
        <f t="shared" si="53"/>
        <v/>
      </c>
      <c r="W125" s="101" t="str">
        <f t="shared" si="54"/>
        <v/>
      </c>
      <c r="X125" s="102" t="str">
        <f t="shared" si="55"/>
        <v/>
      </c>
      <c r="Y125" s="101" t="str">
        <f t="shared" si="56"/>
        <v/>
      </c>
      <c r="Z125" s="84" t="str">
        <f t="shared" si="57"/>
        <v/>
      </c>
      <c r="AA125" s="84" t="str">
        <f t="shared" si="58"/>
        <v/>
      </c>
      <c r="AB125" s="84" t="str">
        <f t="shared" si="59"/>
        <v/>
      </c>
      <c r="AC125" s="84">
        <f t="shared" si="60"/>
        <v>0</v>
      </c>
      <c r="AD125" s="84">
        <f t="shared" si="61"/>
        <v>0</v>
      </c>
      <c r="AE125" s="84" t="str">
        <f t="shared" si="62"/>
        <v/>
      </c>
      <c r="AF125" s="102" t="str">
        <f t="shared" si="63"/>
        <v/>
      </c>
      <c r="AG125" s="102" t="str">
        <f t="shared" si="64"/>
        <v/>
      </c>
      <c r="AH125" s="103" t="str">
        <f t="shared" si="65"/>
        <v/>
      </c>
      <c r="AI125" s="104" t="str">
        <f t="shared" si="66"/>
        <v/>
      </c>
      <c r="AJ125" s="104" t="str">
        <f t="shared" si="67"/>
        <v/>
      </c>
      <c r="AK125" s="104" t="str">
        <f t="shared" si="68"/>
        <v/>
      </c>
      <c r="AL125" s="6"/>
      <c r="IX125" s="5"/>
      <c r="IY125" s="5"/>
      <c r="IZ125" s="5"/>
    </row>
    <row r="126" spans="8:260" ht="15" customHeight="1">
      <c r="H126" s="97">
        <v>71</v>
      </c>
      <c r="I126" s="97">
        <f t="shared" si="40"/>
        <v>660</v>
      </c>
      <c r="J126" s="98">
        <f t="shared" si="41"/>
        <v>44632</v>
      </c>
      <c r="K126" s="98" t="str">
        <f t="shared" si="42"/>
        <v/>
      </c>
      <c r="L126" s="99" t="str">
        <f t="shared" si="43"/>
        <v/>
      </c>
      <c r="M126" s="99" t="str">
        <f t="shared" si="44"/>
        <v/>
      </c>
      <c r="N126" s="99" t="str">
        <f t="shared" si="45"/>
        <v/>
      </c>
      <c r="O126" s="100" t="str">
        <f t="shared" si="46"/>
        <v/>
      </c>
      <c r="P126" s="100" t="str">
        <f t="shared" si="47"/>
        <v/>
      </c>
      <c r="Q126" s="99" t="str">
        <f t="shared" si="48"/>
        <v/>
      </c>
      <c r="R126" s="99">
        <f t="shared" si="49"/>
        <v>0</v>
      </c>
      <c r="S126" s="101" t="str">
        <f t="shared" si="50"/>
        <v/>
      </c>
      <c r="T126" s="101" t="str">
        <f t="shared" si="51"/>
        <v/>
      </c>
      <c r="U126" s="101" t="str">
        <f t="shared" si="52"/>
        <v/>
      </c>
      <c r="V126" s="101" t="str">
        <f t="shared" si="53"/>
        <v/>
      </c>
      <c r="W126" s="101" t="str">
        <f t="shared" si="54"/>
        <v/>
      </c>
      <c r="X126" s="102" t="str">
        <f t="shared" si="55"/>
        <v/>
      </c>
      <c r="Y126" s="101" t="str">
        <f t="shared" si="56"/>
        <v/>
      </c>
      <c r="Z126" s="84" t="str">
        <f t="shared" si="57"/>
        <v/>
      </c>
      <c r="AA126" s="84" t="str">
        <f t="shared" si="58"/>
        <v/>
      </c>
      <c r="AB126" s="84" t="str">
        <f t="shared" si="59"/>
        <v/>
      </c>
      <c r="AC126" s="84">
        <f t="shared" si="60"/>
        <v>0</v>
      </c>
      <c r="AD126" s="84">
        <f t="shared" si="61"/>
        <v>0</v>
      </c>
      <c r="AE126" s="84" t="str">
        <f t="shared" si="62"/>
        <v/>
      </c>
      <c r="AF126" s="102" t="str">
        <f t="shared" si="63"/>
        <v/>
      </c>
      <c r="AG126" s="102" t="str">
        <f t="shared" si="64"/>
        <v/>
      </c>
      <c r="AH126" s="103" t="str">
        <f t="shared" si="65"/>
        <v/>
      </c>
      <c r="AI126" s="104" t="str">
        <f t="shared" si="66"/>
        <v/>
      </c>
      <c r="AJ126" s="104" t="str">
        <f t="shared" si="67"/>
        <v/>
      </c>
      <c r="AK126" s="104" t="str">
        <f t="shared" si="68"/>
        <v/>
      </c>
      <c r="AL126" s="6"/>
      <c r="IX126" s="5"/>
      <c r="IY126" s="5"/>
      <c r="IZ126" s="5"/>
    </row>
    <row r="127" spans="8:260" ht="15" customHeight="1">
      <c r="H127" s="97">
        <v>72</v>
      </c>
      <c r="I127" s="97">
        <f t="shared" si="40"/>
        <v>659</v>
      </c>
      <c r="J127" s="98">
        <f t="shared" si="41"/>
        <v>44633</v>
      </c>
      <c r="K127" s="98" t="str">
        <f t="shared" si="42"/>
        <v/>
      </c>
      <c r="L127" s="99" t="str">
        <f t="shared" si="43"/>
        <v/>
      </c>
      <c r="M127" s="99" t="str">
        <f t="shared" si="44"/>
        <v/>
      </c>
      <c r="N127" s="99" t="str">
        <f t="shared" si="45"/>
        <v/>
      </c>
      <c r="O127" s="100" t="str">
        <f t="shared" si="46"/>
        <v/>
      </c>
      <c r="P127" s="100" t="str">
        <f t="shared" si="47"/>
        <v/>
      </c>
      <c r="Q127" s="99" t="str">
        <f t="shared" si="48"/>
        <v/>
      </c>
      <c r="R127" s="99">
        <f t="shared" si="49"/>
        <v>0</v>
      </c>
      <c r="S127" s="101" t="str">
        <f t="shared" si="50"/>
        <v/>
      </c>
      <c r="T127" s="101" t="str">
        <f t="shared" si="51"/>
        <v/>
      </c>
      <c r="U127" s="101" t="str">
        <f t="shared" si="52"/>
        <v/>
      </c>
      <c r="V127" s="101" t="str">
        <f t="shared" si="53"/>
        <v/>
      </c>
      <c r="W127" s="101" t="str">
        <f t="shared" si="54"/>
        <v/>
      </c>
      <c r="X127" s="102" t="str">
        <f t="shared" si="55"/>
        <v/>
      </c>
      <c r="Y127" s="101" t="str">
        <f t="shared" si="56"/>
        <v/>
      </c>
      <c r="Z127" s="84" t="str">
        <f t="shared" si="57"/>
        <v/>
      </c>
      <c r="AA127" s="84" t="str">
        <f t="shared" si="58"/>
        <v/>
      </c>
      <c r="AB127" s="84" t="str">
        <f t="shared" si="59"/>
        <v/>
      </c>
      <c r="AC127" s="84">
        <f t="shared" si="60"/>
        <v>0</v>
      </c>
      <c r="AD127" s="84">
        <f t="shared" si="61"/>
        <v>0</v>
      </c>
      <c r="AE127" s="84" t="str">
        <f t="shared" si="62"/>
        <v/>
      </c>
      <c r="AF127" s="102" t="str">
        <f t="shared" si="63"/>
        <v/>
      </c>
      <c r="AG127" s="102" t="str">
        <f t="shared" si="64"/>
        <v/>
      </c>
      <c r="AH127" s="103" t="str">
        <f t="shared" si="65"/>
        <v/>
      </c>
      <c r="AI127" s="104" t="str">
        <f t="shared" si="66"/>
        <v/>
      </c>
      <c r="AJ127" s="104" t="str">
        <f t="shared" si="67"/>
        <v/>
      </c>
      <c r="AK127" s="104" t="str">
        <f t="shared" si="68"/>
        <v/>
      </c>
      <c r="AL127" s="6"/>
      <c r="IX127" s="5"/>
      <c r="IY127" s="5"/>
      <c r="IZ127" s="5"/>
    </row>
    <row r="128" spans="8:260" ht="15" customHeight="1">
      <c r="H128" s="97">
        <v>73</v>
      </c>
      <c r="I128" s="97">
        <f t="shared" si="40"/>
        <v>658</v>
      </c>
      <c r="J128" s="98">
        <f t="shared" si="41"/>
        <v>44634</v>
      </c>
      <c r="K128" s="98" t="str">
        <f t="shared" si="42"/>
        <v/>
      </c>
      <c r="L128" s="99" t="str">
        <f t="shared" si="43"/>
        <v/>
      </c>
      <c r="M128" s="99" t="str">
        <f t="shared" si="44"/>
        <v/>
      </c>
      <c r="N128" s="99" t="str">
        <f t="shared" si="45"/>
        <v/>
      </c>
      <c r="O128" s="100" t="str">
        <f t="shared" si="46"/>
        <v/>
      </c>
      <c r="P128" s="100" t="str">
        <f t="shared" si="47"/>
        <v/>
      </c>
      <c r="Q128" s="99" t="str">
        <f t="shared" si="48"/>
        <v/>
      </c>
      <c r="R128" s="99">
        <f t="shared" si="49"/>
        <v>0</v>
      </c>
      <c r="S128" s="101" t="str">
        <f t="shared" si="50"/>
        <v/>
      </c>
      <c r="T128" s="101" t="str">
        <f t="shared" si="51"/>
        <v/>
      </c>
      <c r="U128" s="101" t="str">
        <f t="shared" si="52"/>
        <v/>
      </c>
      <c r="V128" s="101" t="str">
        <f t="shared" si="53"/>
        <v/>
      </c>
      <c r="W128" s="101" t="str">
        <f t="shared" si="54"/>
        <v/>
      </c>
      <c r="X128" s="102" t="str">
        <f t="shared" si="55"/>
        <v/>
      </c>
      <c r="Y128" s="101" t="str">
        <f t="shared" si="56"/>
        <v/>
      </c>
      <c r="Z128" s="84" t="str">
        <f t="shared" si="57"/>
        <v/>
      </c>
      <c r="AA128" s="84" t="str">
        <f t="shared" si="58"/>
        <v/>
      </c>
      <c r="AB128" s="84" t="str">
        <f t="shared" si="59"/>
        <v/>
      </c>
      <c r="AC128" s="84">
        <f t="shared" si="60"/>
        <v>0</v>
      </c>
      <c r="AD128" s="84">
        <f t="shared" si="61"/>
        <v>0</v>
      </c>
      <c r="AE128" s="84" t="str">
        <f t="shared" si="62"/>
        <v/>
      </c>
      <c r="AF128" s="102" t="str">
        <f t="shared" si="63"/>
        <v/>
      </c>
      <c r="AG128" s="102" t="str">
        <f t="shared" si="64"/>
        <v/>
      </c>
      <c r="AH128" s="103" t="str">
        <f t="shared" si="65"/>
        <v/>
      </c>
      <c r="AI128" s="104" t="str">
        <f t="shared" si="66"/>
        <v/>
      </c>
      <c r="AJ128" s="104" t="str">
        <f t="shared" si="67"/>
        <v/>
      </c>
      <c r="AK128" s="104" t="str">
        <f t="shared" si="68"/>
        <v/>
      </c>
      <c r="AL128" s="6"/>
      <c r="IX128" s="5"/>
      <c r="IY128" s="5"/>
      <c r="IZ128" s="5"/>
    </row>
    <row r="129" spans="8:260" ht="15" customHeight="1">
      <c r="H129" s="97">
        <v>74</v>
      </c>
      <c r="I129" s="97">
        <f t="shared" si="40"/>
        <v>657</v>
      </c>
      <c r="J129" s="98">
        <f t="shared" si="41"/>
        <v>44635</v>
      </c>
      <c r="K129" s="98" t="str">
        <f t="shared" si="42"/>
        <v/>
      </c>
      <c r="L129" s="99" t="str">
        <f t="shared" si="43"/>
        <v/>
      </c>
      <c r="M129" s="99" t="str">
        <f t="shared" si="44"/>
        <v/>
      </c>
      <c r="N129" s="99" t="str">
        <f t="shared" si="45"/>
        <v/>
      </c>
      <c r="O129" s="100" t="str">
        <f t="shared" si="46"/>
        <v/>
      </c>
      <c r="P129" s="100" t="str">
        <f t="shared" si="47"/>
        <v/>
      </c>
      <c r="Q129" s="99" t="str">
        <f t="shared" si="48"/>
        <v/>
      </c>
      <c r="R129" s="99">
        <f t="shared" si="49"/>
        <v>0</v>
      </c>
      <c r="S129" s="101" t="str">
        <f t="shared" si="50"/>
        <v/>
      </c>
      <c r="T129" s="101" t="str">
        <f t="shared" si="51"/>
        <v/>
      </c>
      <c r="U129" s="101" t="str">
        <f t="shared" si="52"/>
        <v/>
      </c>
      <c r="V129" s="101" t="str">
        <f t="shared" si="53"/>
        <v/>
      </c>
      <c r="W129" s="101" t="str">
        <f t="shared" si="54"/>
        <v/>
      </c>
      <c r="X129" s="102" t="str">
        <f t="shared" si="55"/>
        <v/>
      </c>
      <c r="Y129" s="101" t="str">
        <f t="shared" si="56"/>
        <v/>
      </c>
      <c r="Z129" s="84" t="str">
        <f t="shared" si="57"/>
        <v/>
      </c>
      <c r="AA129" s="84" t="str">
        <f t="shared" si="58"/>
        <v/>
      </c>
      <c r="AB129" s="84" t="str">
        <f t="shared" si="59"/>
        <v/>
      </c>
      <c r="AC129" s="84">
        <f t="shared" si="60"/>
        <v>0</v>
      </c>
      <c r="AD129" s="84">
        <f t="shared" si="61"/>
        <v>0</v>
      </c>
      <c r="AE129" s="84" t="str">
        <f t="shared" si="62"/>
        <v/>
      </c>
      <c r="AF129" s="102" t="str">
        <f t="shared" si="63"/>
        <v/>
      </c>
      <c r="AG129" s="102" t="str">
        <f t="shared" si="64"/>
        <v/>
      </c>
      <c r="AH129" s="103" t="str">
        <f t="shared" si="65"/>
        <v/>
      </c>
      <c r="AI129" s="104" t="str">
        <f t="shared" si="66"/>
        <v/>
      </c>
      <c r="AJ129" s="104" t="str">
        <f t="shared" si="67"/>
        <v/>
      </c>
      <c r="AK129" s="104" t="str">
        <f t="shared" si="68"/>
        <v/>
      </c>
      <c r="AL129" s="6"/>
      <c r="IX129" s="5"/>
      <c r="IY129" s="5"/>
      <c r="IZ129" s="5"/>
    </row>
    <row r="130" spans="8:260" ht="15" customHeight="1">
      <c r="H130" s="97">
        <v>75</v>
      </c>
      <c r="I130" s="97">
        <f t="shared" si="40"/>
        <v>656</v>
      </c>
      <c r="J130" s="98">
        <f t="shared" si="41"/>
        <v>44636</v>
      </c>
      <c r="K130" s="98" t="str">
        <f t="shared" si="42"/>
        <v/>
      </c>
      <c r="L130" s="99" t="str">
        <f t="shared" si="43"/>
        <v/>
      </c>
      <c r="M130" s="99" t="str">
        <f t="shared" si="44"/>
        <v/>
      </c>
      <c r="N130" s="99" t="str">
        <f t="shared" si="45"/>
        <v/>
      </c>
      <c r="O130" s="100" t="str">
        <f t="shared" si="46"/>
        <v/>
      </c>
      <c r="P130" s="100" t="str">
        <f t="shared" si="47"/>
        <v/>
      </c>
      <c r="Q130" s="99" t="str">
        <f t="shared" si="48"/>
        <v/>
      </c>
      <c r="R130" s="99">
        <f t="shared" si="49"/>
        <v>0</v>
      </c>
      <c r="S130" s="101" t="str">
        <f t="shared" si="50"/>
        <v/>
      </c>
      <c r="T130" s="101" t="str">
        <f t="shared" si="51"/>
        <v/>
      </c>
      <c r="U130" s="101" t="str">
        <f t="shared" si="52"/>
        <v/>
      </c>
      <c r="V130" s="101" t="str">
        <f t="shared" si="53"/>
        <v/>
      </c>
      <c r="W130" s="101" t="str">
        <f t="shared" si="54"/>
        <v/>
      </c>
      <c r="X130" s="102" t="str">
        <f t="shared" si="55"/>
        <v/>
      </c>
      <c r="Y130" s="101" t="str">
        <f t="shared" si="56"/>
        <v/>
      </c>
      <c r="Z130" s="84" t="str">
        <f t="shared" si="57"/>
        <v/>
      </c>
      <c r="AA130" s="84" t="str">
        <f t="shared" si="58"/>
        <v/>
      </c>
      <c r="AB130" s="84" t="str">
        <f t="shared" si="59"/>
        <v/>
      </c>
      <c r="AC130" s="84">
        <f t="shared" si="60"/>
        <v>0</v>
      </c>
      <c r="AD130" s="84">
        <f t="shared" si="61"/>
        <v>0</v>
      </c>
      <c r="AE130" s="84" t="str">
        <f t="shared" si="62"/>
        <v/>
      </c>
      <c r="AF130" s="102" t="str">
        <f t="shared" si="63"/>
        <v/>
      </c>
      <c r="AG130" s="102" t="str">
        <f t="shared" si="64"/>
        <v/>
      </c>
      <c r="AH130" s="103" t="str">
        <f t="shared" si="65"/>
        <v/>
      </c>
      <c r="AI130" s="104" t="str">
        <f t="shared" si="66"/>
        <v/>
      </c>
      <c r="AJ130" s="104" t="str">
        <f t="shared" si="67"/>
        <v/>
      </c>
      <c r="AK130" s="104" t="str">
        <f t="shared" si="68"/>
        <v/>
      </c>
      <c r="AL130" s="6"/>
      <c r="IX130" s="5"/>
      <c r="IY130" s="5"/>
      <c r="IZ130" s="5"/>
    </row>
    <row r="131" spans="8:260" ht="15" customHeight="1">
      <c r="H131" s="97">
        <v>76</v>
      </c>
      <c r="I131" s="97">
        <f t="shared" si="40"/>
        <v>655</v>
      </c>
      <c r="J131" s="98">
        <f t="shared" si="41"/>
        <v>44637</v>
      </c>
      <c r="K131" s="98" t="str">
        <f t="shared" si="42"/>
        <v/>
      </c>
      <c r="L131" s="99" t="str">
        <f t="shared" si="43"/>
        <v/>
      </c>
      <c r="M131" s="99" t="str">
        <f t="shared" si="44"/>
        <v/>
      </c>
      <c r="N131" s="99" t="str">
        <f t="shared" si="45"/>
        <v/>
      </c>
      <c r="O131" s="100" t="str">
        <f t="shared" si="46"/>
        <v/>
      </c>
      <c r="P131" s="100" t="str">
        <f t="shared" si="47"/>
        <v/>
      </c>
      <c r="Q131" s="99" t="str">
        <f t="shared" si="48"/>
        <v/>
      </c>
      <c r="R131" s="99">
        <f t="shared" si="49"/>
        <v>0</v>
      </c>
      <c r="S131" s="101" t="str">
        <f t="shared" si="50"/>
        <v/>
      </c>
      <c r="T131" s="101" t="str">
        <f t="shared" si="51"/>
        <v/>
      </c>
      <c r="U131" s="101" t="str">
        <f t="shared" si="52"/>
        <v/>
      </c>
      <c r="V131" s="101" t="str">
        <f t="shared" si="53"/>
        <v/>
      </c>
      <c r="W131" s="101" t="str">
        <f t="shared" si="54"/>
        <v/>
      </c>
      <c r="X131" s="102" t="str">
        <f t="shared" si="55"/>
        <v/>
      </c>
      <c r="Y131" s="101" t="str">
        <f t="shared" si="56"/>
        <v/>
      </c>
      <c r="Z131" s="84" t="str">
        <f t="shared" si="57"/>
        <v/>
      </c>
      <c r="AA131" s="84" t="str">
        <f t="shared" si="58"/>
        <v/>
      </c>
      <c r="AB131" s="84" t="str">
        <f t="shared" si="59"/>
        <v/>
      </c>
      <c r="AC131" s="84">
        <f t="shared" si="60"/>
        <v>0</v>
      </c>
      <c r="AD131" s="84">
        <f t="shared" si="61"/>
        <v>0</v>
      </c>
      <c r="AE131" s="84" t="str">
        <f t="shared" si="62"/>
        <v/>
      </c>
      <c r="AF131" s="102" t="str">
        <f t="shared" si="63"/>
        <v/>
      </c>
      <c r="AG131" s="102" t="str">
        <f t="shared" si="64"/>
        <v/>
      </c>
      <c r="AH131" s="103" t="str">
        <f t="shared" si="65"/>
        <v/>
      </c>
      <c r="AI131" s="104" t="str">
        <f t="shared" si="66"/>
        <v/>
      </c>
      <c r="AJ131" s="104" t="str">
        <f t="shared" si="67"/>
        <v/>
      </c>
      <c r="AK131" s="104" t="str">
        <f t="shared" si="68"/>
        <v/>
      </c>
      <c r="AL131" s="6"/>
      <c r="IX131" s="5"/>
      <c r="IY131" s="5"/>
      <c r="IZ131" s="5"/>
    </row>
    <row r="132" spans="8:260" ht="15" customHeight="1">
      <c r="H132" s="97">
        <v>77</v>
      </c>
      <c r="I132" s="97">
        <f t="shared" si="40"/>
        <v>654</v>
      </c>
      <c r="J132" s="98">
        <f t="shared" si="41"/>
        <v>44638</v>
      </c>
      <c r="K132" s="98" t="str">
        <f t="shared" si="42"/>
        <v/>
      </c>
      <c r="L132" s="99" t="str">
        <f t="shared" si="43"/>
        <v/>
      </c>
      <c r="M132" s="99" t="str">
        <f t="shared" si="44"/>
        <v/>
      </c>
      <c r="N132" s="99" t="str">
        <f t="shared" si="45"/>
        <v/>
      </c>
      <c r="O132" s="100" t="str">
        <f t="shared" si="46"/>
        <v/>
      </c>
      <c r="P132" s="100" t="str">
        <f t="shared" si="47"/>
        <v/>
      </c>
      <c r="Q132" s="99" t="str">
        <f t="shared" si="48"/>
        <v/>
      </c>
      <c r="R132" s="99">
        <f t="shared" si="49"/>
        <v>0</v>
      </c>
      <c r="S132" s="101" t="str">
        <f t="shared" si="50"/>
        <v/>
      </c>
      <c r="T132" s="101" t="str">
        <f t="shared" si="51"/>
        <v/>
      </c>
      <c r="U132" s="101" t="str">
        <f t="shared" si="52"/>
        <v/>
      </c>
      <c r="V132" s="101" t="str">
        <f t="shared" si="53"/>
        <v/>
      </c>
      <c r="W132" s="101" t="str">
        <f t="shared" si="54"/>
        <v/>
      </c>
      <c r="X132" s="102" t="str">
        <f t="shared" si="55"/>
        <v/>
      </c>
      <c r="Y132" s="101" t="str">
        <f t="shared" si="56"/>
        <v/>
      </c>
      <c r="Z132" s="84" t="str">
        <f t="shared" si="57"/>
        <v/>
      </c>
      <c r="AA132" s="84" t="str">
        <f t="shared" si="58"/>
        <v/>
      </c>
      <c r="AB132" s="84" t="str">
        <f t="shared" si="59"/>
        <v/>
      </c>
      <c r="AC132" s="84">
        <f t="shared" si="60"/>
        <v>0</v>
      </c>
      <c r="AD132" s="84">
        <f t="shared" si="61"/>
        <v>0</v>
      </c>
      <c r="AE132" s="84" t="str">
        <f t="shared" si="62"/>
        <v/>
      </c>
      <c r="AF132" s="102" t="str">
        <f t="shared" si="63"/>
        <v/>
      </c>
      <c r="AG132" s="102" t="str">
        <f t="shared" si="64"/>
        <v/>
      </c>
      <c r="AH132" s="103" t="str">
        <f t="shared" si="65"/>
        <v/>
      </c>
      <c r="AI132" s="104" t="str">
        <f t="shared" si="66"/>
        <v/>
      </c>
      <c r="AJ132" s="104" t="str">
        <f t="shared" si="67"/>
        <v/>
      </c>
      <c r="AK132" s="104" t="str">
        <f t="shared" si="68"/>
        <v/>
      </c>
      <c r="AL132" s="6"/>
      <c r="IX132" s="5"/>
      <c r="IY132" s="5"/>
      <c r="IZ132" s="5"/>
    </row>
    <row r="133" spans="8:260" ht="15" customHeight="1">
      <c r="H133" s="97">
        <v>78</v>
      </c>
      <c r="I133" s="97">
        <f t="shared" si="40"/>
        <v>653</v>
      </c>
      <c r="J133" s="98">
        <f t="shared" si="41"/>
        <v>44639</v>
      </c>
      <c r="K133" s="98" t="str">
        <f t="shared" si="42"/>
        <v/>
      </c>
      <c r="L133" s="99" t="str">
        <f t="shared" si="43"/>
        <v/>
      </c>
      <c r="M133" s="99" t="str">
        <f t="shared" si="44"/>
        <v/>
      </c>
      <c r="N133" s="99" t="str">
        <f t="shared" si="45"/>
        <v/>
      </c>
      <c r="O133" s="100" t="str">
        <f t="shared" si="46"/>
        <v/>
      </c>
      <c r="P133" s="100" t="str">
        <f t="shared" si="47"/>
        <v/>
      </c>
      <c r="Q133" s="99" t="str">
        <f t="shared" si="48"/>
        <v/>
      </c>
      <c r="R133" s="99">
        <f t="shared" si="49"/>
        <v>0</v>
      </c>
      <c r="S133" s="101" t="str">
        <f t="shared" si="50"/>
        <v/>
      </c>
      <c r="T133" s="101" t="str">
        <f t="shared" si="51"/>
        <v/>
      </c>
      <c r="U133" s="101" t="str">
        <f t="shared" si="52"/>
        <v/>
      </c>
      <c r="V133" s="101" t="str">
        <f t="shared" si="53"/>
        <v/>
      </c>
      <c r="W133" s="101" t="str">
        <f t="shared" si="54"/>
        <v/>
      </c>
      <c r="X133" s="102" t="str">
        <f t="shared" si="55"/>
        <v/>
      </c>
      <c r="Y133" s="101" t="str">
        <f t="shared" si="56"/>
        <v/>
      </c>
      <c r="Z133" s="84" t="str">
        <f t="shared" si="57"/>
        <v/>
      </c>
      <c r="AA133" s="84" t="str">
        <f t="shared" si="58"/>
        <v/>
      </c>
      <c r="AB133" s="84" t="str">
        <f t="shared" si="59"/>
        <v/>
      </c>
      <c r="AC133" s="84">
        <f t="shared" si="60"/>
        <v>0</v>
      </c>
      <c r="AD133" s="84">
        <f t="shared" si="61"/>
        <v>0</v>
      </c>
      <c r="AE133" s="84" t="str">
        <f t="shared" si="62"/>
        <v/>
      </c>
      <c r="AF133" s="102" t="str">
        <f t="shared" si="63"/>
        <v/>
      </c>
      <c r="AG133" s="102" t="str">
        <f t="shared" si="64"/>
        <v/>
      </c>
      <c r="AH133" s="103" t="str">
        <f t="shared" si="65"/>
        <v/>
      </c>
      <c r="AI133" s="104" t="str">
        <f t="shared" si="66"/>
        <v/>
      </c>
      <c r="AJ133" s="104" t="str">
        <f t="shared" si="67"/>
        <v/>
      </c>
      <c r="AK133" s="104" t="str">
        <f t="shared" si="68"/>
        <v/>
      </c>
      <c r="AL133" s="6"/>
      <c r="IX133" s="5"/>
      <c r="IY133" s="5"/>
      <c r="IZ133" s="5"/>
    </row>
    <row r="134" spans="8:260" ht="15" customHeight="1">
      <c r="H134" s="97">
        <v>79</v>
      </c>
      <c r="I134" s="97">
        <f t="shared" si="40"/>
        <v>652</v>
      </c>
      <c r="J134" s="98">
        <f t="shared" si="41"/>
        <v>44640</v>
      </c>
      <c r="K134" s="98" t="str">
        <f t="shared" si="42"/>
        <v/>
      </c>
      <c r="L134" s="99" t="str">
        <f t="shared" si="43"/>
        <v/>
      </c>
      <c r="M134" s="99" t="str">
        <f t="shared" si="44"/>
        <v/>
      </c>
      <c r="N134" s="99" t="str">
        <f t="shared" si="45"/>
        <v/>
      </c>
      <c r="O134" s="100" t="str">
        <f t="shared" si="46"/>
        <v/>
      </c>
      <c r="P134" s="100" t="str">
        <f t="shared" si="47"/>
        <v/>
      </c>
      <c r="Q134" s="99" t="str">
        <f t="shared" si="48"/>
        <v/>
      </c>
      <c r="R134" s="99">
        <f t="shared" si="49"/>
        <v>0</v>
      </c>
      <c r="S134" s="101" t="str">
        <f t="shared" si="50"/>
        <v/>
      </c>
      <c r="T134" s="101" t="str">
        <f t="shared" si="51"/>
        <v/>
      </c>
      <c r="U134" s="101" t="str">
        <f t="shared" si="52"/>
        <v/>
      </c>
      <c r="V134" s="101" t="str">
        <f t="shared" si="53"/>
        <v/>
      </c>
      <c r="W134" s="101" t="str">
        <f t="shared" si="54"/>
        <v/>
      </c>
      <c r="X134" s="102" t="str">
        <f t="shared" si="55"/>
        <v/>
      </c>
      <c r="Y134" s="101" t="str">
        <f t="shared" si="56"/>
        <v/>
      </c>
      <c r="Z134" s="84" t="str">
        <f t="shared" si="57"/>
        <v/>
      </c>
      <c r="AA134" s="84" t="str">
        <f t="shared" si="58"/>
        <v/>
      </c>
      <c r="AB134" s="84" t="str">
        <f t="shared" si="59"/>
        <v/>
      </c>
      <c r="AC134" s="84">
        <f t="shared" si="60"/>
        <v>0</v>
      </c>
      <c r="AD134" s="84">
        <f t="shared" si="61"/>
        <v>0</v>
      </c>
      <c r="AE134" s="84" t="str">
        <f t="shared" si="62"/>
        <v/>
      </c>
      <c r="AF134" s="102" t="str">
        <f t="shared" si="63"/>
        <v/>
      </c>
      <c r="AG134" s="102" t="str">
        <f t="shared" si="64"/>
        <v/>
      </c>
      <c r="AH134" s="103" t="str">
        <f t="shared" si="65"/>
        <v/>
      </c>
      <c r="AI134" s="104" t="str">
        <f t="shared" si="66"/>
        <v/>
      </c>
      <c r="AJ134" s="104" t="str">
        <f t="shared" si="67"/>
        <v/>
      </c>
      <c r="AK134" s="104" t="str">
        <f t="shared" si="68"/>
        <v/>
      </c>
      <c r="AL134" s="6"/>
      <c r="IX134" s="5"/>
      <c r="IY134" s="5"/>
      <c r="IZ134" s="5"/>
    </row>
    <row r="135" spans="8:260" ht="15" customHeight="1">
      <c r="H135" s="97">
        <v>80</v>
      </c>
      <c r="I135" s="97">
        <f t="shared" si="40"/>
        <v>651</v>
      </c>
      <c r="J135" s="98">
        <f t="shared" si="41"/>
        <v>44641</v>
      </c>
      <c r="K135" s="98" t="str">
        <f t="shared" si="42"/>
        <v/>
      </c>
      <c r="L135" s="99" t="str">
        <f t="shared" si="43"/>
        <v/>
      </c>
      <c r="M135" s="99" t="str">
        <f t="shared" si="44"/>
        <v/>
      </c>
      <c r="N135" s="99" t="str">
        <f t="shared" si="45"/>
        <v/>
      </c>
      <c r="O135" s="100" t="str">
        <f t="shared" si="46"/>
        <v/>
      </c>
      <c r="P135" s="100" t="str">
        <f t="shared" si="47"/>
        <v/>
      </c>
      <c r="Q135" s="99" t="str">
        <f t="shared" si="48"/>
        <v/>
      </c>
      <c r="R135" s="99">
        <f t="shared" si="49"/>
        <v>0</v>
      </c>
      <c r="S135" s="101" t="str">
        <f t="shared" si="50"/>
        <v/>
      </c>
      <c r="T135" s="101" t="str">
        <f t="shared" si="51"/>
        <v/>
      </c>
      <c r="U135" s="101" t="str">
        <f t="shared" si="52"/>
        <v/>
      </c>
      <c r="V135" s="101" t="str">
        <f t="shared" si="53"/>
        <v/>
      </c>
      <c r="W135" s="101" t="str">
        <f t="shared" si="54"/>
        <v/>
      </c>
      <c r="X135" s="102" t="str">
        <f t="shared" si="55"/>
        <v/>
      </c>
      <c r="Y135" s="101" t="str">
        <f t="shared" si="56"/>
        <v/>
      </c>
      <c r="Z135" s="84" t="str">
        <f t="shared" si="57"/>
        <v/>
      </c>
      <c r="AA135" s="84" t="str">
        <f t="shared" si="58"/>
        <v/>
      </c>
      <c r="AB135" s="84" t="str">
        <f t="shared" si="59"/>
        <v/>
      </c>
      <c r="AC135" s="84">
        <f t="shared" si="60"/>
        <v>0</v>
      </c>
      <c r="AD135" s="84">
        <f t="shared" si="61"/>
        <v>0</v>
      </c>
      <c r="AE135" s="84" t="str">
        <f t="shared" si="62"/>
        <v/>
      </c>
      <c r="AF135" s="102" t="str">
        <f t="shared" si="63"/>
        <v/>
      </c>
      <c r="AG135" s="102" t="str">
        <f t="shared" si="64"/>
        <v/>
      </c>
      <c r="AH135" s="103" t="str">
        <f t="shared" si="65"/>
        <v/>
      </c>
      <c r="AI135" s="104" t="str">
        <f t="shared" si="66"/>
        <v/>
      </c>
      <c r="AJ135" s="104" t="str">
        <f t="shared" si="67"/>
        <v/>
      </c>
      <c r="AK135" s="104" t="str">
        <f t="shared" si="68"/>
        <v/>
      </c>
      <c r="AL135" s="6"/>
      <c r="IX135" s="5"/>
      <c r="IY135" s="5"/>
      <c r="IZ135" s="5"/>
    </row>
    <row r="136" spans="8:260" ht="15" customHeight="1">
      <c r="H136" s="97">
        <v>81</v>
      </c>
      <c r="I136" s="97">
        <f t="shared" si="40"/>
        <v>650</v>
      </c>
      <c r="J136" s="98">
        <f t="shared" si="41"/>
        <v>44642</v>
      </c>
      <c r="K136" s="98" t="str">
        <f t="shared" si="42"/>
        <v/>
      </c>
      <c r="L136" s="99" t="str">
        <f t="shared" si="43"/>
        <v/>
      </c>
      <c r="M136" s="99" t="str">
        <f t="shared" si="44"/>
        <v/>
      </c>
      <c r="N136" s="99" t="str">
        <f t="shared" si="45"/>
        <v/>
      </c>
      <c r="O136" s="100" t="str">
        <f t="shared" si="46"/>
        <v/>
      </c>
      <c r="P136" s="100" t="str">
        <f t="shared" si="47"/>
        <v/>
      </c>
      <c r="Q136" s="99" t="str">
        <f t="shared" si="48"/>
        <v/>
      </c>
      <c r="R136" s="99">
        <f t="shared" si="49"/>
        <v>0</v>
      </c>
      <c r="S136" s="101" t="str">
        <f t="shared" si="50"/>
        <v/>
      </c>
      <c r="T136" s="101" t="str">
        <f t="shared" si="51"/>
        <v/>
      </c>
      <c r="U136" s="101" t="str">
        <f t="shared" si="52"/>
        <v/>
      </c>
      <c r="V136" s="101" t="str">
        <f t="shared" si="53"/>
        <v/>
      </c>
      <c r="W136" s="101" t="str">
        <f t="shared" si="54"/>
        <v/>
      </c>
      <c r="X136" s="102" t="str">
        <f t="shared" si="55"/>
        <v/>
      </c>
      <c r="Y136" s="101" t="str">
        <f t="shared" si="56"/>
        <v/>
      </c>
      <c r="Z136" s="84" t="str">
        <f t="shared" si="57"/>
        <v/>
      </c>
      <c r="AA136" s="84" t="str">
        <f t="shared" si="58"/>
        <v/>
      </c>
      <c r="AB136" s="84" t="str">
        <f t="shared" si="59"/>
        <v/>
      </c>
      <c r="AC136" s="84">
        <f t="shared" si="60"/>
        <v>0</v>
      </c>
      <c r="AD136" s="84">
        <f t="shared" si="61"/>
        <v>0</v>
      </c>
      <c r="AE136" s="84" t="str">
        <f t="shared" si="62"/>
        <v/>
      </c>
      <c r="AF136" s="102" t="str">
        <f t="shared" si="63"/>
        <v/>
      </c>
      <c r="AG136" s="102" t="str">
        <f t="shared" si="64"/>
        <v/>
      </c>
      <c r="AH136" s="103" t="str">
        <f t="shared" si="65"/>
        <v/>
      </c>
      <c r="AI136" s="104" t="str">
        <f t="shared" si="66"/>
        <v/>
      </c>
      <c r="AJ136" s="104" t="str">
        <f t="shared" si="67"/>
        <v/>
      </c>
      <c r="AK136" s="104" t="str">
        <f t="shared" si="68"/>
        <v/>
      </c>
      <c r="AL136" s="6"/>
      <c r="IX136" s="5"/>
      <c r="IY136" s="5"/>
      <c r="IZ136" s="5"/>
    </row>
    <row r="137" spans="8:260" ht="15" customHeight="1">
      <c r="H137" s="97">
        <v>82</v>
      </c>
      <c r="I137" s="97">
        <f t="shared" si="40"/>
        <v>649</v>
      </c>
      <c r="J137" s="98">
        <f t="shared" si="41"/>
        <v>44643</v>
      </c>
      <c r="K137" s="98" t="str">
        <f t="shared" si="42"/>
        <v/>
      </c>
      <c r="L137" s="99" t="str">
        <f t="shared" si="43"/>
        <v/>
      </c>
      <c r="M137" s="99" t="str">
        <f t="shared" si="44"/>
        <v/>
      </c>
      <c r="N137" s="99" t="str">
        <f t="shared" si="45"/>
        <v/>
      </c>
      <c r="O137" s="100" t="str">
        <f t="shared" si="46"/>
        <v/>
      </c>
      <c r="P137" s="100" t="str">
        <f t="shared" si="47"/>
        <v/>
      </c>
      <c r="Q137" s="99" t="str">
        <f t="shared" si="48"/>
        <v/>
      </c>
      <c r="R137" s="99">
        <f t="shared" si="49"/>
        <v>0</v>
      </c>
      <c r="S137" s="101" t="str">
        <f t="shared" si="50"/>
        <v/>
      </c>
      <c r="T137" s="101" t="str">
        <f t="shared" si="51"/>
        <v/>
      </c>
      <c r="U137" s="101" t="str">
        <f t="shared" si="52"/>
        <v/>
      </c>
      <c r="V137" s="101" t="str">
        <f t="shared" si="53"/>
        <v/>
      </c>
      <c r="W137" s="101" t="str">
        <f t="shared" si="54"/>
        <v/>
      </c>
      <c r="X137" s="102" t="str">
        <f t="shared" si="55"/>
        <v/>
      </c>
      <c r="Y137" s="101" t="str">
        <f t="shared" si="56"/>
        <v/>
      </c>
      <c r="Z137" s="84" t="str">
        <f t="shared" si="57"/>
        <v/>
      </c>
      <c r="AA137" s="84" t="str">
        <f t="shared" si="58"/>
        <v/>
      </c>
      <c r="AB137" s="84" t="str">
        <f t="shared" si="59"/>
        <v/>
      </c>
      <c r="AC137" s="84">
        <f t="shared" si="60"/>
        <v>0</v>
      </c>
      <c r="AD137" s="84">
        <f t="shared" si="61"/>
        <v>0</v>
      </c>
      <c r="AE137" s="84" t="str">
        <f t="shared" si="62"/>
        <v/>
      </c>
      <c r="AF137" s="102" t="str">
        <f t="shared" si="63"/>
        <v/>
      </c>
      <c r="AG137" s="102" t="str">
        <f t="shared" si="64"/>
        <v/>
      </c>
      <c r="AH137" s="103" t="str">
        <f t="shared" si="65"/>
        <v/>
      </c>
      <c r="AI137" s="104" t="str">
        <f t="shared" si="66"/>
        <v/>
      </c>
      <c r="AJ137" s="104" t="str">
        <f t="shared" si="67"/>
        <v/>
      </c>
      <c r="AK137" s="104" t="str">
        <f t="shared" si="68"/>
        <v/>
      </c>
      <c r="AL137" s="6"/>
      <c r="IX137" s="5"/>
      <c r="IY137" s="5"/>
      <c r="IZ137" s="5"/>
    </row>
    <row r="138" spans="8:260" ht="15" customHeight="1">
      <c r="H138" s="97">
        <v>83</v>
      </c>
      <c r="I138" s="97">
        <f t="shared" si="40"/>
        <v>648</v>
      </c>
      <c r="J138" s="98">
        <f t="shared" si="41"/>
        <v>44644</v>
      </c>
      <c r="K138" s="98" t="str">
        <f t="shared" si="42"/>
        <v/>
      </c>
      <c r="L138" s="99" t="str">
        <f t="shared" si="43"/>
        <v/>
      </c>
      <c r="M138" s="99" t="str">
        <f t="shared" si="44"/>
        <v/>
      </c>
      <c r="N138" s="99" t="str">
        <f t="shared" si="45"/>
        <v/>
      </c>
      <c r="O138" s="100" t="str">
        <f t="shared" si="46"/>
        <v/>
      </c>
      <c r="P138" s="100" t="str">
        <f t="shared" si="47"/>
        <v/>
      </c>
      <c r="Q138" s="99" t="str">
        <f t="shared" si="48"/>
        <v/>
      </c>
      <c r="R138" s="99">
        <f t="shared" si="49"/>
        <v>0</v>
      </c>
      <c r="S138" s="101" t="str">
        <f t="shared" si="50"/>
        <v/>
      </c>
      <c r="T138" s="101" t="str">
        <f t="shared" si="51"/>
        <v/>
      </c>
      <c r="U138" s="101" t="str">
        <f t="shared" si="52"/>
        <v/>
      </c>
      <c r="V138" s="101" t="str">
        <f t="shared" si="53"/>
        <v/>
      </c>
      <c r="W138" s="101" t="str">
        <f t="shared" si="54"/>
        <v/>
      </c>
      <c r="X138" s="102" t="str">
        <f t="shared" si="55"/>
        <v/>
      </c>
      <c r="Y138" s="101" t="str">
        <f t="shared" si="56"/>
        <v/>
      </c>
      <c r="Z138" s="84" t="str">
        <f t="shared" si="57"/>
        <v/>
      </c>
      <c r="AA138" s="84" t="str">
        <f t="shared" si="58"/>
        <v/>
      </c>
      <c r="AB138" s="84" t="str">
        <f t="shared" si="59"/>
        <v/>
      </c>
      <c r="AC138" s="84">
        <f t="shared" si="60"/>
        <v>0</v>
      </c>
      <c r="AD138" s="84">
        <f t="shared" si="61"/>
        <v>0</v>
      </c>
      <c r="AE138" s="84" t="str">
        <f t="shared" si="62"/>
        <v/>
      </c>
      <c r="AF138" s="102" t="str">
        <f t="shared" si="63"/>
        <v/>
      </c>
      <c r="AG138" s="102" t="str">
        <f t="shared" si="64"/>
        <v/>
      </c>
      <c r="AH138" s="103" t="str">
        <f t="shared" si="65"/>
        <v/>
      </c>
      <c r="AI138" s="104" t="str">
        <f t="shared" si="66"/>
        <v/>
      </c>
      <c r="AJ138" s="104" t="str">
        <f t="shared" si="67"/>
        <v/>
      </c>
      <c r="AK138" s="104" t="str">
        <f t="shared" si="68"/>
        <v/>
      </c>
      <c r="AL138" s="6"/>
      <c r="IX138" s="5"/>
      <c r="IY138" s="5"/>
      <c r="IZ138" s="5"/>
    </row>
    <row r="139" spans="8:260" ht="15" customHeight="1">
      <c r="H139" s="97">
        <v>84</v>
      </c>
      <c r="I139" s="97">
        <f t="shared" si="40"/>
        <v>647</v>
      </c>
      <c r="J139" s="98">
        <f t="shared" si="41"/>
        <v>44645</v>
      </c>
      <c r="K139" s="98" t="str">
        <f t="shared" si="42"/>
        <v/>
      </c>
      <c r="L139" s="99" t="str">
        <f t="shared" si="43"/>
        <v/>
      </c>
      <c r="M139" s="99" t="str">
        <f t="shared" si="44"/>
        <v/>
      </c>
      <c r="N139" s="99" t="str">
        <f t="shared" si="45"/>
        <v/>
      </c>
      <c r="O139" s="100" t="str">
        <f t="shared" si="46"/>
        <v/>
      </c>
      <c r="P139" s="100" t="str">
        <f t="shared" si="47"/>
        <v/>
      </c>
      <c r="Q139" s="99" t="str">
        <f t="shared" si="48"/>
        <v/>
      </c>
      <c r="R139" s="99">
        <f t="shared" si="49"/>
        <v>0</v>
      </c>
      <c r="S139" s="101" t="str">
        <f t="shared" si="50"/>
        <v/>
      </c>
      <c r="T139" s="101" t="str">
        <f t="shared" si="51"/>
        <v/>
      </c>
      <c r="U139" s="101" t="str">
        <f t="shared" si="52"/>
        <v/>
      </c>
      <c r="V139" s="101" t="str">
        <f t="shared" si="53"/>
        <v/>
      </c>
      <c r="W139" s="101" t="str">
        <f t="shared" si="54"/>
        <v/>
      </c>
      <c r="X139" s="102" t="str">
        <f t="shared" si="55"/>
        <v/>
      </c>
      <c r="Y139" s="101" t="str">
        <f t="shared" si="56"/>
        <v/>
      </c>
      <c r="Z139" s="84" t="str">
        <f t="shared" si="57"/>
        <v/>
      </c>
      <c r="AA139" s="84" t="str">
        <f t="shared" si="58"/>
        <v/>
      </c>
      <c r="AB139" s="84" t="str">
        <f t="shared" si="59"/>
        <v/>
      </c>
      <c r="AC139" s="84">
        <f t="shared" si="60"/>
        <v>0</v>
      </c>
      <c r="AD139" s="84">
        <f t="shared" si="61"/>
        <v>0</v>
      </c>
      <c r="AE139" s="84" t="str">
        <f t="shared" si="62"/>
        <v/>
      </c>
      <c r="AF139" s="102" t="str">
        <f t="shared" si="63"/>
        <v/>
      </c>
      <c r="AG139" s="102" t="str">
        <f t="shared" si="64"/>
        <v/>
      </c>
      <c r="AH139" s="103" t="str">
        <f t="shared" si="65"/>
        <v/>
      </c>
      <c r="AI139" s="104" t="str">
        <f t="shared" si="66"/>
        <v/>
      </c>
      <c r="AJ139" s="104" t="str">
        <f t="shared" si="67"/>
        <v/>
      </c>
      <c r="AK139" s="104" t="str">
        <f t="shared" si="68"/>
        <v/>
      </c>
      <c r="AL139" s="6"/>
      <c r="IX139" s="5"/>
      <c r="IY139" s="5"/>
      <c r="IZ139" s="5"/>
    </row>
    <row r="140" spans="8:260" ht="15" customHeight="1">
      <c r="H140" s="97">
        <v>85</v>
      </c>
      <c r="I140" s="97">
        <f t="shared" si="40"/>
        <v>646</v>
      </c>
      <c r="J140" s="98">
        <f t="shared" si="41"/>
        <v>44646</v>
      </c>
      <c r="K140" s="98" t="str">
        <f t="shared" si="42"/>
        <v/>
      </c>
      <c r="L140" s="99" t="str">
        <f t="shared" si="43"/>
        <v/>
      </c>
      <c r="M140" s="99" t="str">
        <f t="shared" si="44"/>
        <v/>
      </c>
      <c r="N140" s="99" t="str">
        <f t="shared" si="45"/>
        <v/>
      </c>
      <c r="O140" s="100" t="str">
        <f t="shared" si="46"/>
        <v/>
      </c>
      <c r="P140" s="100" t="str">
        <f t="shared" si="47"/>
        <v/>
      </c>
      <c r="Q140" s="99" t="str">
        <f t="shared" si="48"/>
        <v/>
      </c>
      <c r="R140" s="99">
        <f t="shared" si="49"/>
        <v>0</v>
      </c>
      <c r="S140" s="101" t="str">
        <f t="shared" si="50"/>
        <v/>
      </c>
      <c r="T140" s="101" t="str">
        <f t="shared" si="51"/>
        <v/>
      </c>
      <c r="U140" s="101" t="str">
        <f t="shared" si="52"/>
        <v/>
      </c>
      <c r="V140" s="101" t="str">
        <f t="shared" si="53"/>
        <v/>
      </c>
      <c r="W140" s="101" t="str">
        <f t="shared" si="54"/>
        <v/>
      </c>
      <c r="X140" s="102" t="str">
        <f t="shared" si="55"/>
        <v/>
      </c>
      <c r="Y140" s="101" t="str">
        <f t="shared" si="56"/>
        <v/>
      </c>
      <c r="Z140" s="84" t="str">
        <f t="shared" si="57"/>
        <v/>
      </c>
      <c r="AA140" s="84" t="str">
        <f t="shared" si="58"/>
        <v/>
      </c>
      <c r="AB140" s="84" t="str">
        <f t="shared" si="59"/>
        <v/>
      </c>
      <c r="AC140" s="84">
        <f t="shared" si="60"/>
        <v>0</v>
      </c>
      <c r="AD140" s="84">
        <f t="shared" si="61"/>
        <v>0</v>
      </c>
      <c r="AE140" s="84" t="str">
        <f t="shared" si="62"/>
        <v/>
      </c>
      <c r="AF140" s="102" t="str">
        <f t="shared" si="63"/>
        <v/>
      </c>
      <c r="AG140" s="102" t="str">
        <f t="shared" si="64"/>
        <v/>
      </c>
      <c r="AH140" s="103" t="str">
        <f t="shared" si="65"/>
        <v/>
      </c>
      <c r="AI140" s="104" t="str">
        <f t="shared" si="66"/>
        <v/>
      </c>
      <c r="AJ140" s="104" t="str">
        <f t="shared" si="67"/>
        <v/>
      </c>
      <c r="AK140" s="104" t="str">
        <f t="shared" si="68"/>
        <v/>
      </c>
      <c r="AL140" s="6"/>
      <c r="IX140" s="5"/>
      <c r="IY140" s="5"/>
      <c r="IZ140" s="5"/>
    </row>
    <row r="141" spans="8:260" ht="15" customHeight="1">
      <c r="H141" s="97">
        <v>86</v>
      </c>
      <c r="I141" s="97">
        <f t="shared" si="40"/>
        <v>645</v>
      </c>
      <c r="J141" s="98">
        <f t="shared" si="41"/>
        <v>44647</v>
      </c>
      <c r="K141" s="98" t="str">
        <f t="shared" si="42"/>
        <v/>
      </c>
      <c r="L141" s="99" t="str">
        <f t="shared" si="43"/>
        <v/>
      </c>
      <c r="M141" s="99" t="str">
        <f t="shared" si="44"/>
        <v/>
      </c>
      <c r="N141" s="99" t="str">
        <f t="shared" si="45"/>
        <v/>
      </c>
      <c r="O141" s="100" t="str">
        <f t="shared" si="46"/>
        <v/>
      </c>
      <c r="P141" s="100" t="str">
        <f t="shared" si="47"/>
        <v/>
      </c>
      <c r="Q141" s="99" t="str">
        <f t="shared" si="48"/>
        <v/>
      </c>
      <c r="R141" s="99">
        <f t="shared" si="49"/>
        <v>0</v>
      </c>
      <c r="S141" s="101" t="str">
        <f t="shared" si="50"/>
        <v/>
      </c>
      <c r="T141" s="101" t="str">
        <f t="shared" si="51"/>
        <v/>
      </c>
      <c r="U141" s="101" t="str">
        <f t="shared" si="52"/>
        <v/>
      </c>
      <c r="V141" s="101" t="str">
        <f t="shared" si="53"/>
        <v/>
      </c>
      <c r="W141" s="101" t="str">
        <f t="shared" si="54"/>
        <v/>
      </c>
      <c r="X141" s="102" t="str">
        <f t="shared" si="55"/>
        <v/>
      </c>
      <c r="Y141" s="101" t="str">
        <f t="shared" si="56"/>
        <v/>
      </c>
      <c r="Z141" s="84" t="str">
        <f t="shared" si="57"/>
        <v/>
      </c>
      <c r="AA141" s="84" t="str">
        <f t="shared" si="58"/>
        <v/>
      </c>
      <c r="AB141" s="84" t="str">
        <f t="shared" si="59"/>
        <v/>
      </c>
      <c r="AC141" s="84">
        <f t="shared" si="60"/>
        <v>0</v>
      </c>
      <c r="AD141" s="84">
        <f t="shared" si="61"/>
        <v>0</v>
      </c>
      <c r="AE141" s="84" t="str">
        <f t="shared" si="62"/>
        <v/>
      </c>
      <c r="AF141" s="102" t="str">
        <f t="shared" si="63"/>
        <v/>
      </c>
      <c r="AG141" s="102" t="str">
        <f t="shared" si="64"/>
        <v/>
      </c>
      <c r="AH141" s="103" t="str">
        <f t="shared" si="65"/>
        <v/>
      </c>
      <c r="AI141" s="104" t="str">
        <f t="shared" si="66"/>
        <v/>
      </c>
      <c r="AJ141" s="104" t="str">
        <f t="shared" si="67"/>
        <v/>
      </c>
      <c r="AK141" s="104" t="str">
        <f t="shared" si="68"/>
        <v/>
      </c>
      <c r="AL141" s="6"/>
      <c r="IX141" s="5"/>
      <c r="IY141" s="5"/>
      <c r="IZ141" s="5"/>
    </row>
    <row r="142" spans="8:260" ht="15" customHeight="1">
      <c r="H142" s="97">
        <v>87</v>
      </c>
      <c r="I142" s="97">
        <f t="shared" si="40"/>
        <v>644</v>
      </c>
      <c r="J142" s="98">
        <f t="shared" si="41"/>
        <v>44648</v>
      </c>
      <c r="K142" s="98" t="str">
        <f t="shared" si="42"/>
        <v/>
      </c>
      <c r="L142" s="99" t="str">
        <f t="shared" si="43"/>
        <v/>
      </c>
      <c r="M142" s="99" t="str">
        <f t="shared" si="44"/>
        <v/>
      </c>
      <c r="N142" s="99" t="str">
        <f t="shared" si="45"/>
        <v/>
      </c>
      <c r="O142" s="100" t="str">
        <f t="shared" si="46"/>
        <v/>
      </c>
      <c r="P142" s="100" t="str">
        <f t="shared" si="47"/>
        <v/>
      </c>
      <c r="Q142" s="99" t="str">
        <f t="shared" si="48"/>
        <v/>
      </c>
      <c r="R142" s="99">
        <f t="shared" si="49"/>
        <v>0</v>
      </c>
      <c r="S142" s="101" t="str">
        <f t="shared" si="50"/>
        <v/>
      </c>
      <c r="T142" s="101" t="str">
        <f t="shared" si="51"/>
        <v/>
      </c>
      <c r="U142" s="101" t="str">
        <f t="shared" si="52"/>
        <v/>
      </c>
      <c r="V142" s="101" t="str">
        <f t="shared" si="53"/>
        <v/>
      </c>
      <c r="W142" s="101" t="str">
        <f t="shared" si="54"/>
        <v/>
      </c>
      <c r="X142" s="102" t="str">
        <f t="shared" si="55"/>
        <v/>
      </c>
      <c r="Y142" s="101" t="str">
        <f t="shared" si="56"/>
        <v/>
      </c>
      <c r="Z142" s="84" t="str">
        <f t="shared" si="57"/>
        <v/>
      </c>
      <c r="AA142" s="84" t="str">
        <f t="shared" si="58"/>
        <v/>
      </c>
      <c r="AB142" s="84" t="str">
        <f t="shared" si="59"/>
        <v/>
      </c>
      <c r="AC142" s="84">
        <f t="shared" si="60"/>
        <v>0</v>
      </c>
      <c r="AD142" s="84">
        <f t="shared" si="61"/>
        <v>0</v>
      </c>
      <c r="AE142" s="84" t="str">
        <f t="shared" si="62"/>
        <v/>
      </c>
      <c r="AF142" s="102" t="str">
        <f t="shared" si="63"/>
        <v/>
      </c>
      <c r="AG142" s="102" t="str">
        <f t="shared" si="64"/>
        <v/>
      </c>
      <c r="AH142" s="103" t="str">
        <f t="shared" si="65"/>
        <v/>
      </c>
      <c r="AI142" s="104" t="str">
        <f t="shared" si="66"/>
        <v/>
      </c>
      <c r="AJ142" s="104" t="str">
        <f t="shared" si="67"/>
        <v/>
      </c>
      <c r="AK142" s="104" t="str">
        <f t="shared" si="68"/>
        <v/>
      </c>
      <c r="AL142" s="6"/>
      <c r="IX142" s="5"/>
      <c r="IY142" s="5"/>
      <c r="IZ142" s="5"/>
    </row>
    <row r="143" spans="8:260" ht="15" customHeight="1">
      <c r="H143" s="97">
        <v>88</v>
      </c>
      <c r="I143" s="97">
        <f t="shared" si="40"/>
        <v>643</v>
      </c>
      <c r="J143" s="98">
        <f t="shared" si="41"/>
        <v>44649</v>
      </c>
      <c r="K143" s="98" t="str">
        <f t="shared" si="42"/>
        <v/>
      </c>
      <c r="L143" s="99" t="str">
        <f t="shared" si="43"/>
        <v/>
      </c>
      <c r="M143" s="99" t="str">
        <f t="shared" si="44"/>
        <v/>
      </c>
      <c r="N143" s="99" t="str">
        <f t="shared" si="45"/>
        <v/>
      </c>
      <c r="O143" s="100" t="str">
        <f t="shared" si="46"/>
        <v/>
      </c>
      <c r="P143" s="100" t="str">
        <f t="shared" si="47"/>
        <v/>
      </c>
      <c r="Q143" s="99" t="str">
        <f t="shared" si="48"/>
        <v/>
      </c>
      <c r="R143" s="99">
        <f t="shared" si="49"/>
        <v>0</v>
      </c>
      <c r="S143" s="101" t="str">
        <f t="shared" si="50"/>
        <v/>
      </c>
      <c r="T143" s="101" t="str">
        <f t="shared" si="51"/>
        <v/>
      </c>
      <c r="U143" s="101" t="str">
        <f t="shared" si="52"/>
        <v/>
      </c>
      <c r="V143" s="101" t="str">
        <f t="shared" si="53"/>
        <v/>
      </c>
      <c r="W143" s="101" t="str">
        <f t="shared" si="54"/>
        <v/>
      </c>
      <c r="X143" s="102" t="str">
        <f t="shared" si="55"/>
        <v/>
      </c>
      <c r="Y143" s="101" t="str">
        <f t="shared" si="56"/>
        <v/>
      </c>
      <c r="Z143" s="84" t="str">
        <f t="shared" si="57"/>
        <v/>
      </c>
      <c r="AA143" s="84" t="str">
        <f t="shared" si="58"/>
        <v/>
      </c>
      <c r="AB143" s="84" t="str">
        <f t="shared" si="59"/>
        <v/>
      </c>
      <c r="AC143" s="84">
        <f t="shared" si="60"/>
        <v>0</v>
      </c>
      <c r="AD143" s="84">
        <f t="shared" si="61"/>
        <v>0</v>
      </c>
      <c r="AE143" s="84" t="str">
        <f t="shared" si="62"/>
        <v/>
      </c>
      <c r="AF143" s="102" t="str">
        <f t="shared" si="63"/>
        <v/>
      </c>
      <c r="AG143" s="102" t="str">
        <f t="shared" si="64"/>
        <v/>
      </c>
      <c r="AH143" s="103" t="str">
        <f t="shared" si="65"/>
        <v/>
      </c>
      <c r="AI143" s="104" t="str">
        <f t="shared" si="66"/>
        <v/>
      </c>
      <c r="AJ143" s="104" t="str">
        <f t="shared" si="67"/>
        <v/>
      </c>
      <c r="AK143" s="104" t="str">
        <f t="shared" si="68"/>
        <v/>
      </c>
      <c r="AL143" s="6"/>
      <c r="IX143" s="5"/>
      <c r="IY143" s="5"/>
      <c r="IZ143" s="5"/>
    </row>
    <row r="144" spans="8:260" ht="15" customHeight="1">
      <c r="H144" s="97">
        <v>89</v>
      </c>
      <c r="I144" s="97">
        <f t="shared" si="40"/>
        <v>642</v>
      </c>
      <c r="J144" s="98">
        <f t="shared" si="41"/>
        <v>44650</v>
      </c>
      <c r="K144" s="98" t="str">
        <f t="shared" si="42"/>
        <v/>
      </c>
      <c r="L144" s="99" t="str">
        <f t="shared" si="43"/>
        <v/>
      </c>
      <c r="M144" s="99" t="str">
        <f t="shared" si="44"/>
        <v/>
      </c>
      <c r="N144" s="99" t="str">
        <f t="shared" si="45"/>
        <v/>
      </c>
      <c r="O144" s="100" t="str">
        <f t="shared" si="46"/>
        <v/>
      </c>
      <c r="P144" s="100" t="str">
        <f t="shared" si="47"/>
        <v/>
      </c>
      <c r="Q144" s="99" t="str">
        <f t="shared" si="48"/>
        <v/>
      </c>
      <c r="R144" s="99">
        <f t="shared" si="49"/>
        <v>0</v>
      </c>
      <c r="S144" s="101" t="str">
        <f t="shared" si="50"/>
        <v/>
      </c>
      <c r="T144" s="101" t="str">
        <f t="shared" si="51"/>
        <v/>
      </c>
      <c r="U144" s="101" t="str">
        <f t="shared" si="52"/>
        <v/>
      </c>
      <c r="V144" s="101" t="str">
        <f t="shared" si="53"/>
        <v/>
      </c>
      <c r="W144" s="101" t="str">
        <f t="shared" si="54"/>
        <v/>
      </c>
      <c r="X144" s="102" t="str">
        <f t="shared" si="55"/>
        <v/>
      </c>
      <c r="Y144" s="101" t="str">
        <f t="shared" si="56"/>
        <v/>
      </c>
      <c r="Z144" s="84" t="str">
        <f t="shared" si="57"/>
        <v/>
      </c>
      <c r="AA144" s="84" t="str">
        <f t="shared" si="58"/>
        <v/>
      </c>
      <c r="AB144" s="84" t="str">
        <f t="shared" si="59"/>
        <v/>
      </c>
      <c r="AC144" s="84">
        <f t="shared" si="60"/>
        <v>0</v>
      </c>
      <c r="AD144" s="84">
        <f t="shared" si="61"/>
        <v>0</v>
      </c>
      <c r="AE144" s="84" t="str">
        <f t="shared" si="62"/>
        <v/>
      </c>
      <c r="AF144" s="102" t="str">
        <f t="shared" si="63"/>
        <v/>
      </c>
      <c r="AG144" s="102" t="str">
        <f t="shared" si="64"/>
        <v/>
      </c>
      <c r="AH144" s="103" t="str">
        <f t="shared" si="65"/>
        <v/>
      </c>
      <c r="AI144" s="104" t="str">
        <f t="shared" si="66"/>
        <v/>
      </c>
      <c r="AJ144" s="104" t="str">
        <f t="shared" si="67"/>
        <v/>
      </c>
      <c r="AK144" s="104" t="str">
        <f t="shared" si="68"/>
        <v/>
      </c>
      <c r="AL144" s="6"/>
      <c r="IX144" s="5"/>
      <c r="IY144" s="5"/>
      <c r="IZ144" s="5"/>
    </row>
    <row r="145" spans="8:260" ht="15" customHeight="1">
      <c r="H145" s="97">
        <v>90</v>
      </c>
      <c r="I145" s="97">
        <f t="shared" si="40"/>
        <v>641</v>
      </c>
      <c r="J145" s="98">
        <f t="shared" si="41"/>
        <v>44651</v>
      </c>
      <c r="K145" s="98" t="str">
        <f t="shared" si="42"/>
        <v/>
      </c>
      <c r="L145" s="99" t="str">
        <f t="shared" si="43"/>
        <v/>
      </c>
      <c r="M145" s="99" t="str">
        <f t="shared" si="44"/>
        <v/>
      </c>
      <c r="N145" s="99" t="str">
        <f t="shared" si="45"/>
        <v/>
      </c>
      <c r="O145" s="100" t="str">
        <f t="shared" si="46"/>
        <v/>
      </c>
      <c r="P145" s="100" t="str">
        <f t="shared" si="47"/>
        <v/>
      </c>
      <c r="Q145" s="99" t="str">
        <f t="shared" si="48"/>
        <v/>
      </c>
      <c r="R145" s="99">
        <f t="shared" si="49"/>
        <v>0</v>
      </c>
      <c r="S145" s="101" t="str">
        <f t="shared" si="50"/>
        <v/>
      </c>
      <c r="T145" s="101" t="str">
        <f t="shared" si="51"/>
        <v/>
      </c>
      <c r="U145" s="101" t="str">
        <f t="shared" si="52"/>
        <v/>
      </c>
      <c r="V145" s="101" t="str">
        <f t="shared" si="53"/>
        <v/>
      </c>
      <c r="W145" s="101" t="str">
        <f t="shared" si="54"/>
        <v/>
      </c>
      <c r="X145" s="102" t="str">
        <f t="shared" si="55"/>
        <v/>
      </c>
      <c r="Y145" s="101" t="str">
        <f t="shared" si="56"/>
        <v/>
      </c>
      <c r="Z145" s="84" t="str">
        <f t="shared" si="57"/>
        <v/>
      </c>
      <c r="AA145" s="84" t="str">
        <f t="shared" si="58"/>
        <v/>
      </c>
      <c r="AB145" s="84" t="str">
        <f t="shared" si="59"/>
        <v/>
      </c>
      <c r="AC145" s="84">
        <f t="shared" si="60"/>
        <v>0</v>
      </c>
      <c r="AD145" s="84">
        <f t="shared" si="61"/>
        <v>0</v>
      </c>
      <c r="AE145" s="84" t="str">
        <f t="shared" si="62"/>
        <v/>
      </c>
      <c r="AF145" s="102" t="str">
        <f t="shared" si="63"/>
        <v/>
      </c>
      <c r="AG145" s="102" t="str">
        <f t="shared" si="64"/>
        <v/>
      </c>
      <c r="AH145" s="103" t="str">
        <f t="shared" si="65"/>
        <v/>
      </c>
      <c r="AI145" s="104" t="str">
        <f t="shared" si="66"/>
        <v/>
      </c>
      <c r="AJ145" s="104" t="str">
        <f t="shared" si="67"/>
        <v/>
      </c>
      <c r="AK145" s="104" t="str">
        <f t="shared" si="68"/>
        <v/>
      </c>
      <c r="AL145" s="6"/>
      <c r="IX145" s="5"/>
      <c r="IY145" s="5"/>
      <c r="IZ145" s="5"/>
    </row>
    <row r="146" spans="8:260" ht="15" customHeight="1">
      <c r="H146" s="97">
        <v>91</v>
      </c>
      <c r="I146" s="97">
        <f t="shared" si="40"/>
        <v>640</v>
      </c>
      <c r="J146" s="98">
        <f t="shared" si="41"/>
        <v>44652</v>
      </c>
      <c r="K146" s="98" t="str">
        <f t="shared" si="42"/>
        <v/>
      </c>
      <c r="L146" s="99" t="str">
        <f t="shared" si="43"/>
        <v/>
      </c>
      <c r="M146" s="99" t="str">
        <f t="shared" si="44"/>
        <v/>
      </c>
      <c r="N146" s="99" t="str">
        <f t="shared" si="45"/>
        <v/>
      </c>
      <c r="O146" s="100" t="str">
        <f t="shared" si="46"/>
        <v/>
      </c>
      <c r="P146" s="100" t="str">
        <f t="shared" si="47"/>
        <v/>
      </c>
      <c r="Q146" s="99" t="str">
        <f t="shared" si="48"/>
        <v/>
      </c>
      <c r="R146" s="99">
        <f t="shared" si="49"/>
        <v>0</v>
      </c>
      <c r="S146" s="101" t="str">
        <f t="shared" si="50"/>
        <v/>
      </c>
      <c r="T146" s="101" t="str">
        <f t="shared" si="51"/>
        <v/>
      </c>
      <c r="U146" s="101" t="str">
        <f t="shared" si="52"/>
        <v/>
      </c>
      <c r="V146" s="101" t="str">
        <f t="shared" si="53"/>
        <v/>
      </c>
      <c r="W146" s="101" t="str">
        <f t="shared" si="54"/>
        <v/>
      </c>
      <c r="X146" s="102" t="str">
        <f t="shared" si="55"/>
        <v/>
      </c>
      <c r="Y146" s="101" t="str">
        <f t="shared" si="56"/>
        <v/>
      </c>
      <c r="Z146" s="84" t="str">
        <f t="shared" si="57"/>
        <v/>
      </c>
      <c r="AA146" s="84" t="str">
        <f t="shared" si="58"/>
        <v/>
      </c>
      <c r="AB146" s="84" t="str">
        <f t="shared" si="59"/>
        <v/>
      </c>
      <c r="AC146" s="84">
        <f t="shared" si="60"/>
        <v>0</v>
      </c>
      <c r="AD146" s="84">
        <f t="shared" si="61"/>
        <v>0</v>
      </c>
      <c r="AE146" s="84" t="str">
        <f t="shared" si="62"/>
        <v/>
      </c>
      <c r="AF146" s="102" t="str">
        <f t="shared" si="63"/>
        <v/>
      </c>
      <c r="AG146" s="102" t="str">
        <f t="shared" si="64"/>
        <v/>
      </c>
      <c r="AH146" s="103" t="str">
        <f t="shared" si="65"/>
        <v/>
      </c>
      <c r="AI146" s="104" t="str">
        <f t="shared" si="66"/>
        <v/>
      </c>
      <c r="AJ146" s="104" t="str">
        <f t="shared" si="67"/>
        <v/>
      </c>
      <c r="AK146" s="104" t="str">
        <f t="shared" si="68"/>
        <v/>
      </c>
      <c r="AL146" s="6"/>
      <c r="IX146" s="5"/>
      <c r="IY146" s="5"/>
      <c r="IZ146" s="5"/>
    </row>
    <row r="147" spans="8:260" ht="15" customHeight="1">
      <c r="H147" s="97">
        <v>92</v>
      </c>
      <c r="I147" s="97">
        <f t="shared" si="40"/>
        <v>639</v>
      </c>
      <c r="J147" s="98">
        <f t="shared" si="41"/>
        <v>44653</v>
      </c>
      <c r="K147" s="98" t="str">
        <f t="shared" si="42"/>
        <v/>
      </c>
      <c r="L147" s="99" t="str">
        <f t="shared" si="43"/>
        <v/>
      </c>
      <c r="M147" s="99" t="str">
        <f t="shared" si="44"/>
        <v/>
      </c>
      <c r="N147" s="99" t="str">
        <f t="shared" si="45"/>
        <v/>
      </c>
      <c r="O147" s="100" t="str">
        <f t="shared" si="46"/>
        <v/>
      </c>
      <c r="P147" s="100" t="str">
        <f t="shared" si="47"/>
        <v/>
      </c>
      <c r="Q147" s="99" t="str">
        <f t="shared" si="48"/>
        <v/>
      </c>
      <c r="R147" s="99">
        <f t="shared" si="49"/>
        <v>0</v>
      </c>
      <c r="S147" s="101" t="str">
        <f t="shared" si="50"/>
        <v/>
      </c>
      <c r="T147" s="101" t="str">
        <f t="shared" si="51"/>
        <v/>
      </c>
      <c r="U147" s="101" t="str">
        <f t="shared" si="52"/>
        <v/>
      </c>
      <c r="V147" s="101" t="str">
        <f t="shared" si="53"/>
        <v/>
      </c>
      <c r="W147" s="101" t="str">
        <f t="shared" si="54"/>
        <v/>
      </c>
      <c r="X147" s="102" t="str">
        <f t="shared" si="55"/>
        <v/>
      </c>
      <c r="Y147" s="101" t="str">
        <f t="shared" si="56"/>
        <v/>
      </c>
      <c r="Z147" s="84" t="str">
        <f t="shared" si="57"/>
        <v/>
      </c>
      <c r="AA147" s="84" t="str">
        <f t="shared" si="58"/>
        <v/>
      </c>
      <c r="AB147" s="84" t="str">
        <f t="shared" si="59"/>
        <v/>
      </c>
      <c r="AC147" s="84">
        <f t="shared" si="60"/>
        <v>0</v>
      </c>
      <c r="AD147" s="84">
        <f t="shared" si="61"/>
        <v>0</v>
      </c>
      <c r="AE147" s="84" t="str">
        <f t="shared" si="62"/>
        <v/>
      </c>
      <c r="AF147" s="102" t="str">
        <f t="shared" si="63"/>
        <v/>
      </c>
      <c r="AG147" s="102" t="str">
        <f t="shared" si="64"/>
        <v/>
      </c>
      <c r="AH147" s="103" t="str">
        <f t="shared" si="65"/>
        <v/>
      </c>
      <c r="AI147" s="104" t="str">
        <f t="shared" si="66"/>
        <v/>
      </c>
      <c r="AJ147" s="104" t="str">
        <f t="shared" si="67"/>
        <v/>
      </c>
      <c r="AK147" s="104" t="str">
        <f t="shared" si="68"/>
        <v/>
      </c>
      <c r="AL147" s="6"/>
      <c r="IX147" s="5"/>
      <c r="IY147" s="5"/>
      <c r="IZ147" s="5"/>
    </row>
    <row r="148" spans="8:260" ht="15" customHeight="1">
      <c r="H148" s="97">
        <v>93</v>
      </c>
      <c r="I148" s="97">
        <f t="shared" si="40"/>
        <v>638</v>
      </c>
      <c r="J148" s="98">
        <f t="shared" si="41"/>
        <v>44654</v>
      </c>
      <c r="K148" s="98" t="str">
        <f t="shared" si="42"/>
        <v/>
      </c>
      <c r="L148" s="99" t="str">
        <f t="shared" si="43"/>
        <v/>
      </c>
      <c r="M148" s="99" t="str">
        <f t="shared" si="44"/>
        <v/>
      </c>
      <c r="N148" s="99" t="str">
        <f t="shared" si="45"/>
        <v/>
      </c>
      <c r="O148" s="100" t="str">
        <f t="shared" si="46"/>
        <v/>
      </c>
      <c r="P148" s="100" t="str">
        <f t="shared" si="47"/>
        <v/>
      </c>
      <c r="Q148" s="99" t="str">
        <f t="shared" si="48"/>
        <v/>
      </c>
      <c r="R148" s="99">
        <f t="shared" si="49"/>
        <v>0</v>
      </c>
      <c r="S148" s="101" t="str">
        <f t="shared" si="50"/>
        <v/>
      </c>
      <c r="T148" s="101" t="str">
        <f t="shared" si="51"/>
        <v/>
      </c>
      <c r="U148" s="101" t="str">
        <f t="shared" si="52"/>
        <v/>
      </c>
      <c r="V148" s="101" t="str">
        <f t="shared" si="53"/>
        <v/>
      </c>
      <c r="W148" s="101" t="str">
        <f t="shared" si="54"/>
        <v/>
      </c>
      <c r="X148" s="102" t="str">
        <f t="shared" si="55"/>
        <v/>
      </c>
      <c r="Y148" s="101" t="str">
        <f t="shared" si="56"/>
        <v/>
      </c>
      <c r="Z148" s="84" t="str">
        <f t="shared" si="57"/>
        <v/>
      </c>
      <c r="AA148" s="84" t="str">
        <f t="shared" si="58"/>
        <v/>
      </c>
      <c r="AB148" s="84" t="str">
        <f t="shared" si="59"/>
        <v/>
      </c>
      <c r="AC148" s="84">
        <f t="shared" si="60"/>
        <v>0</v>
      </c>
      <c r="AD148" s="84">
        <f t="shared" si="61"/>
        <v>0</v>
      </c>
      <c r="AE148" s="84" t="str">
        <f t="shared" si="62"/>
        <v/>
      </c>
      <c r="AF148" s="102" t="str">
        <f t="shared" si="63"/>
        <v/>
      </c>
      <c r="AG148" s="102" t="str">
        <f t="shared" si="64"/>
        <v/>
      </c>
      <c r="AH148" s="103" t="str">
        <f t="shared" si="65"/>
        <v/>
      </c>
      <c r="AI148" s="104" t="str">
        <f t="shared" si="66"/>
        <v/>
      </c>
      <c r="AJ148" s="104" t="str">
        <f t="shared" si="67"/>
        <v/>
      </c>
      <c r="AK148" s="104" t="str">
        <f t="shared" si="68"/>
        <v/>
      </c>
      <c r="AL148" s="6"/>
      <c r="IX148" s="5"/>
      <c r="IY148" s="5"/>
      <c r="IZ148" s="5"/>
    </row>
    <row r="149" spans="8:260" ht="15" customHeight="1">
      <c r="H149" s="97">
        <v>94</v>
      </c>
      <c r="I149" s="97">
        <f t="shared" si="40"/>
        <v>637</v>
      </c>
      <c r="J149" s="98">
        <f t="shared" si="41"/>
        <v>44655</v>
      </c>
      <c r="K149" s="98" t="str">
        <f t="shared" si="42"/>
        <v/>
      </c>
      <c r="L149" s="99" t="str">
        <f t="shared" si="43"/>
        <v/>
      </c>
      <c r="M149" s="99" t="str">
        <f t="shared" si="44"/>
        <v/>
      </c>
      <c r="N149" s="99" t="str">
        <f t="shared" si="45"/>
        <v/>
      </c>
      <c r="O149" s="100" t="str">
        <f t="shared" si="46"/>
        <v/>
      </c>
      <c r="P149" s="100" t="str">
        <f t="shared" si="47"/>
        <v/>
      </c>
      <c r="Q149" s="99" t="str">
        <f t="shared" si="48"/>
        <v/>
      </c>
      <c r="R149" s="99">
        <f t="shared" si="49"/>
        <v>0</v>
      </c>
      <c r="S149" s="101" t="str">
        <f t="shared" si="50"/>
        <v/>
      </c>
      <c r="T149" s="101" t="str">
        <f t="shared" si="51"/>
        <v/>
      </c>
      <c r="U149" s="101" t="str">
        <f t="shared" si="52"/>
        <v/>
      </c>
      <c r="V149" s="101" t="str">
        <f t="shared" si="53"/>
        <v/>
      </c>
      <c r="W149" s="101" t="str">
        <f t="shared" si="54"/>
        <v/>
      </c>
      <c r="X149" s="102" t="str">
        <f t="shared" si="55"/>
        <v/>
      </c>
      <c r="Y149" s="101" t="str">
        <f t="shared" si="56"/>
        <v/>
      </c>
      <c r="Z149" s="84" t="str">
        <f t="shared" si="57"/>
        <v/>
      </c>
      <c r="AA149" s="84" t="str">
        <f t="shared" si="58"/>
        <v/>
      </c>
      <c r="AB149" s="84" t="str">
        <f t="shared" si="59"/>
        <v/>
      </c>
      <c r="AC149" s="84">
        <f t="shared" si="60"/>
        <v>0</v>
      </c>
      <c r="AD149" s="84">
        <f t="shared" si="61"/>
        <v>0</v>
      </c>
      <c r="AE149" s="84" t="str">
        <f t="shared" si="62"/>
        <v/>
      </c>
      <c r="AF149" s="102" t="str">
        <f t="shared" si="63"/>
        <v/>
      </c>
      <c r="AG149" s="102" t="str">
        <f t="shared" si="64"/>
        <v/>
      </c>
      <c r="AH149" s="103" t="str">
        <f t="shared" si="65"/>
        <v/>
      </c>
      <c r="AI149" s="104" t="str">
        <f t="shared" si="66"/>
        <v/>
      </c>
      <c r="AJ149" s="104" t="str">
        <f t="shared" si="67"/>
        <v/>
      </c>
      <c r="AK149" s="104" t="str">
        <f t="shared" si="68"/>
        <v/>
      </c>
      <c r="AL149" s="6"/>
      <c r="IX149" s="5"/>
      <c r="IY149" s="5"/>
      <c r="IZ149" s="5"/>
    </row>
    <row r="150" spans="8:260" ht="15" customHeight="1">
      <c r="H150" s="97">
        <v>95</v>
      </c>
      <c r="I150" s="97">
        <f t="shared" si="40"/>
        <v>636</v>
      </c>
      <c r="J150" s="98">
        <f t="shared" si="41"/>
        <v>44656</v>
      </c>
      <c r="K150" s="98" t="str">
        <f t="shared" si="42"/>
        <v/>
      </c>
      <c r="L150" s="99" t="str">
        <f t="shared" si="43"/>
        <v/>
      </c>
      <c r="M150" s="99" t="str">
        <f t="shared" si="44"/>
        <v/>
      </c>
      <c r="N150" s="99" t="str">
        <f t="shared" si="45"/>
        <v/>
      </c>
      <c r="O150" s="100" t="str">
        <f t="shared" si="46"/>
        <v/>
      </c>
      <c r="P150" s="100" t="str">
        <f t="shared" si="47"/>
        <v/>
      </c>
      <c r="Q150" s="99" t="str">
        <f t="shared" si="48"/>
        <v/>
      </c>
      <c r="R150" s="99">
        <f t="shared" si="49"/>
        <v>0</v>
      </c>
      <c r="S150" s="101" t="str">
        <f t="shared" si="50"/>
        <v/>
      </c>
      <c r="T150" s="101" t="str">
        <f t="shared" si="51"/>
        <v/>
      </c>
      <c r="U150" s="101" t="str">
        <f t="shared" si="52"/>
        <v/>
      </c>
      <c r="V150" s="101" t="str">
        <f t="shared" si="53"/>
        <v/>
      </c>
      <c r="W150" s="101" t="str">
        <f t="shared" si="54"/>
        <v/>
      </c>
      <c r="X150" s="102" t="str">
        <f t="shared" si="55"/>
        <v/>
      </c>
      <c r="Y150" s="101" t="str">
        <f t="shared" si="56"/>
        <v/>
      </c>
      <c r="Z150" s="84" t="str">
        <f t="shared" si="57"/>
        <v/>
      </c>
      <c r="AA150" s="84" t="str">
        <f t="shared" si="58"/>
        <v/>
      </c>
      <c r="AB150" s="84" t="str">
        <f t="shared" si="59"/>
        <v/>
      </c>
      <c r="AC150" s="84">
        <f t="shared" si="60"/>
        <v>0</v>
      </c>
      <c r="AD150" s="84">
        <f t="shared" si="61"/>
        <v>0</v>
      </c>
      <c r="AE150" s="84" t="str">
        <f t="shared" si="62"/>
        <v/>
      </c>
      <c r="AF150" s="102" t="str">
        <f t="shared" si="63"/>
        <v/>
      </c>
      <c r="AG150" s="102" t="str">
        <f t="shared" si="64"/>
        <v/>
      </c>
      <c r="AH150" s="103" t="str">
        <f t="shared" si="65"/>
        <v/>
      </c>
      <c r="AI150" s="104" t="str">
        <f t="shared" si="66"/>
        <v/>
      </c>
      <c r="AJ150" s="104" t="str">
        <f t="shared" si="67"/>
        <v/>
      </c>
      <c r="AK150" s="104" t="str">
        <f t="shared" si="68"/>
        <v/>
      </c>
      <c r="AL150" s="6"/>
      <c r="IX150" s="5"/>
      <c r="IY150" s="5"/>
      <c r="IZ150" s="5"/>
    </row>
    <row r="151" spans="8:260" ht="15" customHeight="1">
      <c r="H151" s="97">
        <v>96</v>
      </c>
      <c r="I151" s="97">
        <f t="shared" si="40"/>
        <v>635</v>
      </c>
      <c r="J151" s="98">
        <f t="shared" si="41"/>
        <v>44657</v>
      </c>
      <c r="K151" s="98" t="str">
        <f t="shared" si="42"/>
        <v/>
      </c>
      <c r="L151" s="99" t="str">
        <f t="shared" si="43"/>
        <v/>
      </c>
      <c r="M151" s="99" t="str">
        <f t="shared" si="44"/>
        <v/>
      </c>
      <c r="N151" s="99" t="str">
        <f t="shared" si="45"/>
        <v/>
      </c>
      <c r="O151" s="100" t="str">
        <f t="shared" si="46"/>
        <v/>
      </c>
      <c r="P151" s="100" t="str">
        <f t="shared" si="47"/>
        <v/>
      </c>
      <c r="Q151" s="99" t="str">
        <f t="shared" si="48"/>
        <v/>
      </c>
      <c r="R151" s="99">
        <f t="shared" si="49"/>
        <v>0</v>
      </c>
      <c r="S151" s="101" t="str">
        <f t="shared" si="50"/>
        <v/>
      </c>
      <c r="T151" s="101" t="str">
        <f t="shared" si="51"/>
        <v/>
      </c>
      <c r="U151" s="101" t="str">
        <f t="shared" si="52"/>
        <v/>
      </c>
      <c r="V151" s="101" t="str">
        <f t="shared" si="53"/>
        <v/>
      </c>
      <c r="W151" s="101" t="str">
        <f t="shared" si="54"/>
        <v/>
      </c>
      <c r="X151" s="102" t="str">
        <f t="shared" si="55"/>
        <v/>
      </c>
      <c r="Y151" s="101" t="str">
        <f t="shared" si="56"/>
        <v/>
      </c>
      <c r="Z151" s="84" t="str">
        <f t="shared" si="57"/>
        <v/>
      </c>
      <c r="AA151" s="84" t="str">
        <f t="shared" si="58"/>
        <v/>
      </c>
      <c r="AB151" s="84" t="str">
        <f t="shared" si="59"/>
        <v/>
      </c>
      <c r="AC151" s="84">
        <f t="shared" si="60"/>
        <v>0</v>
      </c>
      <c r="AD151" s="84">
        <f t="shared" si="61"/>
        <v>0</v>
      </c>
      <c r="AE151" s="84" t="str">
        <f t="shared" si="62"/>
        <v/>
      </c>
      <c r="AF151" s="102" t="str">
        <f t="shared" si="63"/>
        <v/>
      </c>
      <c r="AG151" s="102" t="str">
        <f t="shared" si="64"/>
        <v/>
      </c>
      <c r="AH151" s="103" t="str">
        <f t="shared" si="65"/>
        <v/>
      </c>
      <c r="AI151" s="104" t="str">
        <f t="shared" si="66"/>
        <v/>
      </c>
      <c r="AJ151" s="104" t="str">
        <f t="shared" si="67"/>
        <v/>
      </c>
      <c r="AK151" s="104" t="str">
        <f t="shared" si="68"/>
        <v/>
      </c>
      <c r="AL151" s="6"/>
      <c r="IX151" s="5"/>
      <c r="IY151" s="5"/>
      <c r="IZ151" s="5"/>
    </row>
    <row r="152" spans="8:260" ht="15" customHeight="1">
      <c r="H152" s="97">
        <v>97</v>
      </c>
      <c r="I152" s="97">
        <f t="shared" si="40"/>
        <v>634</v>
      </c>
      <c r="J152" s="98">
        <f t="shared" si="41"/>
        <v>44658</v>
      </c>
      <c r="K152" s="98" t="str">
        <f t="shared" si="42"/>
        <v/>
      </c>
      <c r="L152" s="99" t="str">
        <f t="shared" si="43"/>
        <v/>
      </c>
      <c r="M152" s="99" t="str">
        <f t="shared" si="44"/>
        <v/>
      </c>
      <c r="N152" s="99" t="str">
        <f t="shared" si="45"/>
        <v/>
      </c>
      <c r="O152" s="100" t="str">
        <f t="shared" si="46"/>
        <v/>
      </c>
      <c r="P152" s="100" t="str">
        <f t="shared" si="47"/>
        <v/>
      </c>
      <c r="Q152" s="99" t="str">
        <f t="shared" si="48"/>
        <v/>
      </c>
      <c r="R152" s="99">
        <f t="shared" si="49"/>
        <v>0</v>
      </c>
      <c r="S152" s="101" t="str">
        <f t="shared" si="50"/>
        <v/>
      </c>
      <c r="T152" s="101" t="str">
        <f t="shared" si="51"/>
        <v/>
      </c>
      <c r="U152" s="101" t="str">
        <f t="shared" si="52"/>
        <v/>
      </c>
      <c r="V152" s="101" t="str">
        <f t="shared" si="53"/>
        <v/>
      </c>
      <c r="W152" s="101" t="str">
        <f t="shared" si="54"/>
        <v/>
      </c>
      <c r="X152" s="102" t="str">
        <f t="shared" si="55"/>
        <v/>
      </c>
      <c r="Y152" s="101" t="str">
        <f t="shared" si="56"/>
        <v/>
      </c>
      <c r="Z152" s="84" t="str">
        <f t="shared" si="57"/>
        <v/>
      </c>
      <c r="AA152" s="84" t="str">
        <f t="shared" si="58"/>
        <v/>
      </c>
      <c r="AB152" s="84" t="str">
        <f t="shared" si="59"/>
        <v/>
      </c>
      <c r="AC152" s="84">
        <f t="shared" si="60"/>
        <v>0</v>
      </c>
      <c r="AD152" s="84">
        <f t="shared" si="61"/>
        <v>0</v>
      </c>
      <c r="AE152" s="84" t="str">
        <f t="shared" si="62"/>
        <v/>
      </c>
      <c r="AF152" s="102" t="str">
        <f t="shared" si="63"/>
        <v/>
      </c>
      <c r="AG152" s="102" t="str">
        <f t="shared" si="64"/>
        <v/>
      </c>
      <c r="AH152" s="103" t="str">
        <f t="shared" si="65"/>
        <v/>
      </c>
      <c r="AI152" s="104" t="str">
        <f t="shared" si="66"/>
        <v/>
      </c>
      <c r="AJ152" s="104" t="str">
        <f t="shared" si="67"/>
        <v/>
      </c>
      <c r="AK152" s="104" t="str">
        <f t="shared" si="68"/>
        <v/>
      </c>
      <c r="AL152" s="6"/>
      <c r="IX152" s="5"/>
      <c r="IY152" s="5"/>
      <c r="IZ152" s="5"/>
    </row>
    <row r="153" spans="8:260" ht="15" customHeight="1">
      <c r="H153" s="97">
        <v>98</v>
      </c>
      <c r="I153" s="97">
        <f t="shared" si="40"/>
        <v>633</v>
      </c>
      <c r="J153" s="98">
        <f t="shared" si="41"/>
        <v>44659</v>
      </c>
      <c r="K153" s="98" t="str">
        <f t="shared" si="42"/>
        <v/>
      </c>
      <c r="L153" s="99" t="str">
        <f t="shared" si="43"/>
        <v/>
      </c>
      <c r="M153" s="99" t="str">
        <f t="shared" si="44"/>
        <v/>
      </c>
      <c r="N153" s="99" t="str">
        <f t="shared" si="45"/>
        <v/>
      </c>
      <c r="O153" s="100" t="str">
        <f t="shared" si="46"/>
        <v/>
      </c>
      <c r="P153" s="100" t="str">
        <f t="shared" si="47"/>
        <v/>
      </c>
      <c r="Q153" s="99" t="str">
        <f t="shared" si="48"/>
        <v/>
      </c>
      <c r="R153" s="99">
        <f t="shared" si="49"/>
        <v>0</v>
      </c>
      <c r="S153" s="101" t="str">
        <f t="shared" si="50"/>
        <v/>
      </c>
      <c r="T153" s="101" t="str">
        <f t="shared" si="51"/>
        <v/>
      </c>
      <c r="U153" s="101" t="str">
        <f t="shared" si="52"/>
        <v/>
      </c>
      <c r="V153" s="101" t="str">
        <f t="shared" si="53"/>
        <v/>
      </c>
      <c r="W153" s="101" t="str">
        <f t="shared" si="54"/>
        <v/>
      </c>
      <c r="X153" s="102" t="str">
        <f t="shared" si="55"/>
        <v/>
      </c>
      <c r="Y153" s="101" t="str">
        <f t="shared" si="56"/>
        <v/>
      </c>
      <c r="Z153" s="84" t="str">
        <f t="shared" si="57"/>
        <v/>
      </c>
      <c r="AA153" s="84" t="str">
        <f t="shared" si="58"/>
        <v/>
      </c>
      <c r="AB153" s="84" t="str">
        <f t="shared" si="59"/>
        <v/>
      </c>
      <c r="AC153" s="84">
        <f t="shared" si="60"/>
        <v>0</v>
      </c>
      <c r="AD153" s="84">
        <f t="shared" si="61"/>
        <v>0</v>
      </c>
      <c r="AE153" s="84" t="str">
        <f t="shared" si="62"/>
        <v/>
      </c>
      <c r="AF153" s="102" t="str">
        <f t="shared" si="63"/>
        <v/>
      </c>
      <c r="AG153" s="102" t="str">
        <f t="shared" si="64"/>
        <v/>
      </c>
      <c r="AH153" s="103" t="str">
        <f t="shared" si="65"/>
        <v/>
      </c>
      <c r="AI153" s="104" t="str">
        <f t="shared" si="66"/>
        <v/>
      </c>
      <c r="AJ153" s="104" t="str">
        <f t="shared" si="67"/>
        <v/>
      </c>
      <c r="AK153" s="104" t="str">
        <f t="shared" si="68"/>
        <v/>
      </c>
      <c r="AL153" s="6"/>
      <c r="IX153" s="5"/>
      <c r="IY153" s="5"/>
      <c r="IZ153" s="5"/>
    </row>
    <row r="154" spans="8:260" ht="15" customHeight="1">
      <c r="H154" s="97">
        <v>99</v>
      </c>
      <c r="I154" s="97">
        <f t="shared" si="40"/>
        <v>632</v>
      </c>
      <c r="J154" s="98">
        <f t="shared" si="41"/>
        <v>44660</v>
      </c>
      <c r="K154" s="98" t="str">
        <f t="shared" si="42"/>
        <v/>
      </c>
      <c r="L154" s="99" t="str">
        <f t="shared" si="43"/>
        <v/>
      </c>
      <c r="M154" s="99" t="str">
        <f t="shared" si="44"/>
        <v/>
      </c>
      <c r="N154" s="99" t="str">
        <f t="shared" si="45"/>
        <v/>
      </c>
      <c r="O154" s="100" t="str">
        <f t="shared" si="46"/>
        <v/>
      </c>
      <c r="P154" s="100" t="str">
        <f t="shared" si="47"/>
        <v/>
      </c>
      <c r="Q154" s="99" t="str">
        <f t="shared" si="48"/>
        <v/>
      </c>
      <c r="R154" s="99">
        <f t="shared" si="49"/>
        <v>0</v>
      </c>
      <c r="S154" s="101" t="str">
        <f t="shared" si="50"/>
        <v/>
      </c>
      <c r="T154" s="101" t="str">
        <f t="shared" si="51"/>
        <v/>
      </c>
      <c r="U154" s="101" t="str">
        <f t="shared" si="52"/>
        <v/>
      </c>
      <c r="V154" s="101" t="str">
        <f t="shared" si="53"/>
        <v/>
      </c>
      <c r="W154" s="101" t="str">
        <f t="shared" si="54"/>
        <v/>
      </c>
      <c r="X154" s="102" t="str">
        <f t="shared" si="55"/>
        <v/>
      </c>
      <c r="Y154" s="101" t="str">
        <f t="shared" si="56"/>
        <v/>
      </c>
      <c r="Z154" s="84" t="str">
        <f t="shared" si="57"/>
        <v/>
      </c>
      <c r="AA154" s="84" t="str">
        <f t="shared" si="58"/>
        <v/>
      </c>
      <c r="AB154" s="84" t="str">
        <f t="shared" si="59"/>
        <v/>
      </c>
      <c r="AC154" s="84">
        <f t="shared" si="60"/>
        <v>0</v>
      </c>
      <c r="AD154" s="84">
        <f t="shared" si="61"/>
        <v>0</v>
      </c>
      <c r="AE154" s="84" t="str">
        <f t="shared" si="62"/>
        <v/>
      </c>
      <c r="AF154" s="102" t="str">
        <f t="shared" si="63"/>
        <v/>
      </c>
      <c r="AG154" s="102" t="str">
        <f t="shared" si="64"/>
        <v/>
      </c>
      <c r="AH154" s="103" t="str">
        <f t="shared" si="65"/>
        <v/>
      </c>
      <c r="AI154" s="104" t="str">
        <f t="shared" si="66"/>
        <v/>
      </c>
      <c r="AJ154" s="104" t="str">
        <f t="shared" si="67"/>
        <v/>
      </c>
      <c r="AK154" s="104" t="str">
        <f t="shared" si="68"/>
        <v/>
      </c>
      <c r="AL154" s="6"/>
      <c r="IX154" s="5"/>
      <c r="IY154" s="5"/>
      <c r="IZ154" s="5"/>
    </row>
    <row r="155" spans="8:260" ht="15" customHeight="1">
      <c r="H155" s="97">
        <v>100</v>
      </c>
      <c r="I155" s="97">
        <f t="shared" si="40"/>
        <v>631</v>
      </c>
      <c r="J155" s="98">
        <f t="shared" si="41"/>
        <v>44661</v>
      </c>
      <c r="K155" s="98" t="str">
        <f t="shared" si="42"/>
        <v/>
      </c>
      <c r="L155" s="99" t="str">
        <f t="shared" si="43"/>
        <v/>
      </c>
      <c r="M155" s="99" t="str">
        <f t="shared" si="44"/>
        <v/>
      </c>
      <c r="N155" s="99" t="str">
        <f t="shared" si="45"/>
        <v/>
      </c>
      <c r="O155" s="100" t="str">
        <f t="shared" si="46"/>
        <v/>
      </c>
      <c r="P155" s="100" t="str">
        <f t="shared" si="47"/>
        <v/>
      </c>
      <c r="Q155" s="99" t="str">
        <f t="shared" si="48"/>
        <v/>
      </c>
      <c r="R155" s="99">
        <f t="shared" si="49"/>
        <v>0</v>
      </c>
      <c r="S155" s="101" t="str">
        <f t="shared" si="50"/>
        <v/>
      </c>
      <c r="T155" s="101" t="str">
        <f t="shared" si="51"/>
        <v/>
      </c>
      <c r="U155" s="101" t="str">
        <f t="shared" si="52"/>
        <v/>
      </c>
      <c r="V155" s="101" t="str">
        <f t="shared" si="53"/>
        <v/>
      </c>
      <c r="W155" s="101" t="str">
        <f t="shared" si="54"/>
        <v/>
      </c>
      <c r="X155" s="102" t="str">
        <f t="shared" si="55"/>
        <v/>
      </c>
      <c r="Y155" s="101" t="str">
        <f t="shared" si="56"/>
        <v/>
      </c>
      <c r="Z155" s="84" t="str">
        <f t="shared" si="57"/>
        <v/>
      </c>
      <c r="AA155" s="84" t="str">
        <f t="shared" si="58"/>
        <v/>
      </c>
      <c r="AB155" s="84" t="str">
        <f t="shared" si="59"/>
        <v/>
      </c>
      <c r="AC155" s="84">
        <f t="shared" si="60"/>
        <v>0</v>
      </c>
      <c r="AD155" s="84">
        <f t="shared" si="61"/>
        <v>0</v>
      </c>
      <c r="AE155" s="84" t="str">
        <f t="shared" si="62"/>
        <v/>
      </c>
      <c r="AF155" s="102" t="str">
        <f t="shared" si="63"/>
        <v/>
      </c>
      <c r="AG155" s="102" t="str">
        <f t="shared" si="64"/>
        <v/>
      </c>
      <c r="AH155" s="103" t="str">
        <f t="shared" si="65"/>
        <v/>
      </c>
      <c r="AI155" s="104" t="str">
        <f t="shared" si="66"/>
        <v/>
      </c>
      <c r="AJ155" s="104" t="str">
        <f t="shared" si="67"/>
        <v/>
      </c>
      <c r="AK155" s="104" t="str">
        <f t="shared" si="68"/>
        <v/>
      </c>
      <c r="AL155" s="6"/>
      <c r="IX155" s="5"/>
      <c r="IY155" s="5"/>
      <c r="IZ155" s="5"/>
    </row>
    <row r="156" spans="8:260" ht="15" customHeight="1">
      <c r="H156" s="97">
        <v>101</v>
      </c>
      <c r="I156" s="97">
        <f t="shared" si="40"/>
        <v>630</v>
      </c>
      <c r="J156" s="98">
        <f t="shared" si="41"/>
        <v>44662</v>
      </c>
      <c r="K156" s="98" t="str">
        <f t="shared" si="42"/>
        <v/>
      </c>
      <c r="L156" s="99" t="str">
        <f t="shared" si="43"/>
        <v/>
      </c>
      <c r="M156" s="99" t="str">
        <f t="shared" si="44"/>
        <v/>
      </c>
      <c r="N156" s="99" t="str">
        <f t="shared" si="45"/>
        <v/>
      </c>
      <c r="O156" s="100" t="str">
        <f t="shared" si="46"/>
        <v/>
      </c>
      <c r="P156" s="100" t="str">
        <f t="shared" si="47"/>
        <v/>
      </c>
      <c r="Q156" s="99" t="str">
        <f t="shared" si="48"/>
        <v/>
      </c>
      <c r="R156" s="99">
        <f t="shared" si="49"/>
        <v>0</v>
      </c>
      <c r="S156" s="101" t="str">
        <f t="shared" si="50"/>
        <v/>
      </c>
      <c r="T156" s="101" t="str">
        <f t="shared" si="51"/>
        <v/>
      </c>
      <c r="U156" s="101" t="str">
        <f t="shared" si="52"/>
        <v/>
      </c>
      <c r="V156" s="101" t="str">
        <f t="shared" si="53"/>
        <v/>
      </c>
      <c r="W156" s="101" t="str">
        <f t="shared" si="54"/>
        <v/>
      </c>
      <c r="X156" s="102" t="str">
        <f t="shared" si="55"/>
        <v/>
      </c>
      <c r="Y156" s="101" t="str">
        <f t="shared" si="56"/>
        <v/>
      </c>
      <c r="Z156" s="84" t="str">
        <f t="shared" si="57"/>
        <v/>
      </c>
      <c r="AA156" s="84" t="str">
        <f t="shared" si="58"/>
        <v/>
      </c>
      <c r="AB156" s="84" t="str">
        <f t="shared" si="59"/>
        <v/>
      </c>
      <c r="AC156" s="84">
        <f t="shared" si="60"/>
        <v>0</v>
      </c>
      <c r="AD156" s="84">
        <f t="shared" si="61"/>
        <v>0</v>
      </c>
      <c r="AE156" s="84" t="str">
        <f t="shared" si="62"/>
        <v/>
      </c>
      <c r="AF156" s="102" t="str">
        <f t="shared" si="63"/>
        <v/>
      </c>
      <c r="AG156" s="102" t="str">
        <f t="shared" si="64"/>
        <v/>
      </c>
      <c r="AH156" s="103" t="str">
        <f t="shared" si="65"/>
        <v/>
      </c>
      <c r="AI156" s="104" t="str">
        <f t="shared" si="66"/>
        <v/>
      </c>
      <c r="AJ156" s="104" t="str">
        <f t="shared" si="67"/>
        <v/>
      </c>
      <c r="AK156" s="104" t="str">
        <f t="shared" si="68"/>
        <v/>
      </c>
      <c r="AL156" s="6"/>
      <c r="IX156" s="5"/>
      <c r="IY156" s="5"/>
      <c r="IZ156" s="5"/>
    </row>
    <row r="157" spans="8:260" ht="15" customHeight="1">
      <c r="H157" s="97">
        <v>102</v>
      </c>
      <c r="I157" s="97">
        <f t="shared" si="40"/>
        <v>629</v>
      </c>
      <c r="J157" s="98">
        <f t="shared" si="41"/>
        <v>44663</v>
      </c>
      <c r="K157" s="98" t="str">
        <f t="shared" si="42"/>
        <v/>
      </c>
      <c r="L157" s="99" t="str">
        <f t="shared" si="43"/>
        <v/>
      </c>
      <c r="M157" s="99" t="str">
        <f t="shared" si="44"/>
        <v/>
      </c>
      <c r="N157" s="99" t="str">
        <f t="shared" si="45"/>
        <v/>
      </c>
      <c r="O157" s="100" t="str">
        <f t="shared" si="46"/>
        <v/>
      </c>
      <c r="P157" s="100" t="str">
        <f t="shared" si="47"/>
        <v/>
      </c>
      <c r="Q157" s="99" t="str">
        <f t="shared" si="48"/>
        <v/>
      </c>
      <c r="R157" s="99">
        <f t="shared" si="49"/>
        <v>0</v>
      </c>
      <c r="S157" s="101" t="str">
        <f t="shared" si="50"/>
        <v/>
      </c>
      <c r="T157" s="101" t="str">
        <f t="shared" si="51"/>
        <v/>
      </c>
      <c r="U157" s="101" t="str">
        <f t="shared" si="52"/>
        <v/>
      </c>
      <c r="V157" s="101" t="str">
        <f t="shared" si="53"/>
        <v/>
      </c>
      <c r="W157" s="101" t="str">
        <f t="shared" si="54"/>
        <v/>
      </c>
      <c r="X157" s="102" t="str">
        <f t="shared" si="55"/>
        <v/>
      </c>
      <c r="Y157" s="101" t="str">
        <f t="shared" si="56"/>
        <v/>
      </c>
      <c r="Z157" s="84" t="str">
        <f t="shared" si="57"/>
        <v/>
      </c>
      <c r="AA157" s="84" t="str">
        <f t="shared" si="58"/>
        <v/>
      </c>
      <c r="AB157" s="84" t="str">
        <f t="shared" si="59"/>
        <v/>
      </c>
      <c r="AC157" s="84">
        <f t="shared" si="60"/>
        <v>0</v>
      </c>
      <c r="AD157" s="84">
        <f t="shared" si="61"/>
        <v>0</v>
      </c>
      <c r="AE157" s="84" t="str">
        <f t="shared" si="62"/>
        <v/>
      </c>
      <c r="AF157" s="102" t="str">
        <f t="shared" si="63"/>
        <v/>
      </c>
      <c r="AG157" s="102" t="str">
        <f t="shared" si="64"/>
        <v/>
      </c>
      <c r="AH157" s="103" t="str">
        <f t="shared" si="65"/>
        <v/>
      </c>
      <c r="AI157" s="104" t="str">
        <f t="shared" si="66"/>
        <v/>
      </c>
      <c r="AJ157" s="104" t="str">
        <f t="shared" si="67"/>
        <v/>
      </c>
      <c r="AK157" s="104" t="str">
        <f t="shared" si="68"/>
        <v/>
      </c>
      <c r="AL157" s="6"/>
      <c r="IX157" s="5"/>
      <c r="IY157" s="5"/>
      <c r="IZ157" s="5"/>
    </row>
    <row r="158" spans="8:260" ht="15" customHeight="1">
      <c r="H158" s="97">
        <v>103</v>
      </c>
      <c r="I158" s="97">
        <f t="shared" si="40"/>
        <v>628</v>
      </c>
      <c r="J158" s="98">
        <f t="shared" si="41"/>
        <v>44664</v>
      </c>
      <c r="K158" s="98" t="str">
        <f t="shared" si="42"/>
        <v/>
      </c>
      <c r="L158" s="99" t="str">
        <f t="shared" si="43"/>
        <v/>
      </c>
      <c r="M158" s="99" t="str">
        <f t="shared" si="44"/>
        <v/>
      </c>
      <c r="N158" s="99" t="str">
        <f t="shared" si="45"/>
        <v/>
      </c>
      <c r="O158" s="100" t="str">
        <f t="shared" si="46"/>
        <v/>
      </c>
      <c r="P158" s="100" t="str">
        <f t="shared" si="47"/>
        <v/>
      </c>
      <c r="Q158" s="99" t="str">
        <f t="shared" si="48"/>
        <v/>
      </c>
      <c r="R158" s="99">
        <f t="shared" si="49"/>
        <v>0</v>
      </c>
      <c r="S158" s="101" t="str">
        <f t="shared" si="50"/>
        <v/>
      </c>
      <c r="T158" s="101" t="str">
        <f t="shared" si="51"/>
        <v/>
      </c>
      <c r="U158" s="101" t="str">
        <f t="shared" si="52"/>
        <v/>
      </c>
      <c r="V158" s="101" t="str">
        <f t="shared" si="53"/>
        <v/>
      </c>
      <c r="W158" s="101" t="str">
        <f t="shared" si="54"/>
        <v/>
      </c>
      <c r="X158" s="102" t="str">
        <f t="shared" si="55"/>
        <v/>
      </c>
      <c r="Y158" s="101" t="str">
        <f t="shared" si="56"/>
        <v/>
      </c>
      <c r="Z158" s="84" t="str">
        <f t="shared" si="57"/>
        <v/>
      </c>
      <c r="AA158" s="84" t="str">
        <f t="shared" si="58"/>
        <v/>
      </c>
      <c r="AB158" s="84" t="str">
        <f t="shared" si="59"/>
        <v/>
      </c>
      <c r="AC158" s="84">
        <f t="shared" si="60"/>
        <v>0</v>
      </c>
      <c r="AD158" s="84">
        <f t="shared" si="61"/>
        <v>0</v>
      </c>
      <c r="AE158" s="84" t="str">
        <f t="shared" si="62"/>
        <v/>
      </c>
      <c r="AF158" s="102" t="str">
        <f t="shared" si="63"/>
        <v/>
      </c>
      <c r="AG158" s="102" t="str">
        <f t="shared" si="64"/>
        <v/>
      </c>
      <c r="AH158" s="103" t="str">
        <f t="shared" si="65"/>
        <v/>
      </c>
      <c r="AI158" s="104" t="str">
        <f t="shared" si="66"/>
        <v/>
      </c>
      <c r="AJ158" s="104" t="str">
        <f t="shared" si="67"/>
        <v/>
      </c>
      <c r="AK158" s="104" t="str">
        <f t="shared" si="68"/>
        <v/>
      </c>
      <c r="AL158" s="6"/>
      <c r="IX158" s="5"/>
      <c r="IY158" s="5"/>
      <c r="IZ158" s="5"/>
    </row>
    <row r="159" spans="8:260" ht="15" customHeight="1">
      <c r="H159" s="97">
        <v>104</v>
      </c>
      <c r="I159" s="97">
        <f t="shared" si="40"/>
        <v>627</v>
      </c>
      <c r="J159" s="98">
        <f t="shared" si="41"/>
        <v>44665</v>
      </c>
      <c r="K159" s="98" t="str">
        <f t="shared" si="42"/>
        <v/>
      </c>
      <c r="L159" s="99" t="str">
        <f t="shared" si="43"/>
        <v/>
      </c>
      <c r="M159" s="99" t="str">
        <f t="shared" si="44"/>
        <v/>
      </c>
      <c r="N159" s="99" t="str">
        <f t="shared" si="45"/>
        <v/>
      </c>
      <c r="O159" s="100" t="str">
        <f t="shared" si="46"/>
        <v/>
      </c>
      <c r="P159" s="100" t="str">
        <f t="shared" si="47"/>
        <v/>
      </c>
      <c r="Q159" s="99" t="str">
        <f t="shared" si="48"/>
        <v/>
      </c>
      <c r="R159" s="99">
        <f t="shared" si="49"/>
        <v>0</v>
      </c>
      <c r="S159" s="101" t="str">
        <f t="shared" si="50"/>
        <v/>
      </c>
      <c r="T159" s="101" t="str">
        <f t="shared" si="51"/>
        <v/>
      </c>
      <c r="U159" s="101" t="str">
        <f t="shared" si="52"/>
        <v/>
      </c>
      <c r="V159" s="101" t="str">
        <f t="shared" si="53"/>
        <v/>
      </c>
      <c r="W159" s="101" t="str">
        <f t="shared" si="54"/>
        <v/>
      </c>
      <c r="X159" s="102" t="str">
        <f t="shared" si="55"/>
        <v/>
      </c>
      <c r="Y159" s="101" t="str">
        <f t="shared" si="56"/>
        <v/>
      </c>
      <c r="Z159" s="84" t="str">
        <f t="shared" si="57"/>
        <v/>
      </c>
      <c r="AA159" s="84" t="str">
        <f t="shared" si="58"/>
        <v/>
      </c>
      <c r="AB159" s="84" t="str">
        <f t="shared" si="59"/>
        <v/>
      </c>
      <c r="AC159" s="84">
        <f t="shared" si="60"/>
        <v>0</v>
      </c>
      <c r="AD159" s="84">
        <f t="shared" si="61"/>
        <v>0</v>
      </c>
      <c r="AE159" s="84" t="str">
        <f t="shared" si="62"/>
        <v/>
      </c>
      <c r="AF159" s="102" t="str">
        <f t="shared" si="63"/>
        <v/>
      </c>
      <c r="AG159" s="102" t="str">
        <f t="shared" si="64"/>
        <v/>
      </c>
      <c r="AH159" s="103" t="str">
        <f t="shared" si="65"/>
        <v/>
      </c>
      <c r="AI159" s="104" t="str">
        <f t="shared" si="66"/>
        <v/>
      </c>
      <c r="AJ159" s="104" t="str">
        <f t="shared" si="67"/>
        <v/>
      </c>
      <c r="AK159" s="104" t="str">
        <f t="shared" si="68"/>
        <v/>
      </c>
      <c r="AL159" s="6"/>
      <c r="IX159" s="5"/>
      <c r="IY159" s="5"/>
      <c r="IZ159" s="5"/>
    </row>
    <row r="160" spans="8:260" ht="15" customHeight="1">
      <c r="H160" s="97">
        <v>105</v>
      </c>
      <c r="I160" s="97">
        <f t="shared" si="40"/>
        <v>626</v>
      </c>
      <c r="J160" s="98">
        <f t="shared" si="41"/>
        <v>44666</v>
      </c>
      <c r="K160" s="98" t="str">
        <f t="shared" si="42"/>
        <v/>
      </c>
      <c r="L160" s="99" t="str">
        <f t="shared" si="43"/>
        <v/>
      </c>
      <c r="M160" s="99" t="str">
        <f t="shared" si="44"/>
        <v/>
      </c>
      <c r="N160" s="99" t="str">
        <f t="shared" si="45"/>
        <v/>
      </c>
      <c r="O160" s="100" t="str">
        <f t="shared" si="46"/>
        <v/>
      </c>
      <c r="P160" s="100" t="str">
        <f t="shared" si="47"/>
        <v/>
      </c>
      <c r="Q160" s="99" t="str">
        <f t="shared" si="48"/>
        <v/>
      </c>
      <c r="R160" s="99">
        <f t="shared" si="49"/>
        <v>0</v>
      </c>
      <c r="S160" s="101" t="str">
        <f t="shared" si="50"/>
        <v/>
      </c>
      <c r="T160" s="101" t="str">
        <f t="shared" si="51"/>
        <v/>
      </c>
      <c r="U160" s="101" t="str">
        <f t="shared" si="52"/>
        <v/>
      </c>
      <c r="V160" s="101" t="str">
        <f t="shared" si="53"/>
        <v/>
      </c>
      <c r="W160" s="101" t="str">
        <f t="shared" si="54"/>
        <v/>
      </c>
      <c r="X160" s="102" t="str">
        <f t="shared" si="55"/>
        <v/>
      </c>
      <c r="Y160" s="101" t="str">
        <f t="shared" si="56"/>
        <v/>
      </c>
      <c r="Z160" s="84" t="str">
        <f t="shared" si="57"/>
        <v/>
      </c>
      <c r="AA160" s="84" t="str">
        <f t="shared" si="58"/>
        <v/>
      </c>
      <c r="AB160" s="84" t="str">
        <f t="shared" si="59"/>
        <v/>
      </c>
      <c r="AC160" s="84">
        <f t="shared" si="60"/>
        <v>0</v>
      </c>
      <c r="AD160" s="84">
        <f t="shared" si="61"/>
        <v>0</v>
      </c>
      <c r="AE160" s="84" t="str">
        <f t="shared" si="62"/>
        <v/>
      </c>
      <c r="AF160" s="102" t="str">
        <f t="shared" si="63"/>
        <v/>
      </c>
      <c r="AG160" s="102" t="str">
        <f t="shared" si="64"/>
        <v/>
      </c>
      <c r="AH160" s="103" t="str">
        <f t="shared" si="65"/>
        <v/>
      </c>
      <c r="AI160" s="104" t="str">
        <f t="shared" si="66"/>
        <v/>
      </c>
      <c r="AJ160" s="104" t="str">
        <f t="shared" si="67"/>
        <v/>
      </c>
      <c r="AK160" s="104" t="str">
        <f t="shared" si="68"/>
        <v/>
      </c>
      <c r="AL160" s="6"/>
      <c r="IX160" s="5"/>
      <c r="IY160" s="5"/>
      <c r="IZ160" s="5"/>
    </row>
    <row r="161" spans="8:260" ht="15" customHeight="1">
      <c r="H161" s="97">
        <v>106</v>
      </c>
      <c r="I161" s="97">
        <f t="shared" si="40"/>
        <v>625</v>
      </c>
      <c r="J161" s="98">
        <f t="shared" si="41"/>
        <v>44667</v>
      </c>
      <c r="K161" s="98" t="str">
        <f t="shared" si="42"/>
        <v/>
      </c>
      <c r="L161" s="99" t="str">
        <f t="shared" si="43"/>
        <v/>
      </c>
      <c r="M161" s="99" t="str">
        <f t="shared" si="44"/>
        <v/>
      </c>
      <c r="N161" s="99" t="str">
        <f t="shared" si="45"/>
        <v/>
      </c>
      <c r="O161" s="100" t="str">
        <f t="shared" si="46"/>
        <v/>
      </c>
      <c r="P161" s="100" t="str">
        <f t="shared" si="47"/>
        <v/>
      </c>
      <c r="Q161" s="99" t="str">
        <f t="shared" si="48"/>
        <v/>
      </c>
      <c r="R161" s="99">
        <f t="shared" si="49"/>
        <v>0</v>
      </c>
      <c r="S161" s="101" t="str">
        <f t="shared" si="50"/>
        <v/>
      </c>
      <c r="T161" s="101" t="str">
        <f t="shared" si="51"/>
        <v/>
      </c>
      <c r="U161" s="101" t="str">
        <f t="shared" si="52"/>
        <v/>
      </c>
      <c r="V161" s="101" t="str">
        <f t="shared" si="53"/>
        <v/>
      </c>
      <c r="W161" s="101" t="str">
        <f t="shared" si="54"/>
        <v/>
      </c>
      <c r="X161" s="102" t="str">
        <f t="shared" si="55"/>
        <v/>
      </c>
      <c r="Y161" s="101" t="str">
        <f t="shared" si="56"/>
        <v/>
      </c>
      <c r="Z161" s="84" t="str">
        <f t="shared" si="57"/>
        <v/>
      </c>
      <c r="AA161" s="84" t="str">
        <f t="shared" si="58"/>
        <v/>
      </c>
      <c r="AB161" s="84" t="str">
        <f t="shared" si="59"/>
        <v/>
      </c>
      <c r="AC161" s="84">
        <f t="shared" si="60"/>
        <v>0</v>
      </c>
      <c r="AD161" s="84">
        <f t="shared" si="61"/>
        <v>0</v>
      </c>
      <c r="AE161" s="84" t="str">
        <f t="shared" si="62"/>
        <v/>
      </c>
      <c r="AF161" s="102" t="str">
        <f t="shared" si="63"/>
        <v/>
      </c>
      <c r="AG161" s="102" t="str">
        <f t="shared" si="64"/>
        <v/>
      </c>
      <c r="AH161" s="103" t="str">
        <f t="shared" si="65"/>
        <v/>
      </c>
      <c r="AI161" s="104" t="str">
        <f t="shared" si="66"/>
        <v/>
      </c>
      <c r="AJ161" s="104" t="str">
        <f t="shared" si="67"/>
        <v/>
      </c>
      <c r="AK161" s="104" t="str">
        <f t="shared" si="68"/>
        <v/>
      </c>
      <c r="AL161" s="6"/>
      <c r="IX161" s="5"/>
      <c r="IY161" s="5"/>
      <c r="IZ161" s="5"/>
    </row>
    <row r="162" spans="8:260" ht="15" customHeight="1">
      <c r="H162" s="97">
        <v>107</v>
      </c>
      <c r="I162" s="97">
        <f t="shared" si="40"/>
        <v>624</v>
      </c>
      <c r="J162" s="98">
        <f t="shared" si="41"/>
        <v>44668</v>
      </c>
      <c r="K162" s="98" t="str">
        <f t="shared" si="42"/>
        <v/>
      </c>
      <c r="L162" s="99" t="str">
        <f t="shared" si="43"/>
        <v/>
      </c>
      <c r="M162" s="99" t="str">
        <f t="shared" si="44"/>
        <v/>
      </c>
      <c r="N162" s="99" t="str">
        <f t="shared" si="45"/>
        <v/>
      </c>
      <c r="O162" s="100" t="str">
        <f t="shared" si="46"/>
        <v/>
      </c>
      <c r="P162" s="100" t="str">
        <f t="shared" si="47"/>
        <v/>
      </c>
      <c r="Q162" s="99" t="str">
        <f t="shared" si="48"/>
        <v/>
      </c>
      <c r="R162" s="99">
        <f t="shared" si="49"/>
        <v>0</v>
      </c>
      <c r="S162" s="101" t="str">
        <f t="shared" si="50"/>
        <v/>
      </c>
      <c r="T162" s="101" t="str">
        <f t="shared" si="51"/>
        <v/>
      </c>
      <c r="U162" s="101" t="str">
        <f t="shared" si="52"/>
        <v/>
      </c>
      <c r="V162" s="101" t="str">
        <f t="shared" si="53"/>
        <v/>
      </c>
      <c r="W162" s="101" t="str">
        <f t="shared" si="54"/>
        <v/>
      </c>
      <c r="X162" s="102" t="str">
        <f t="shared" si="55"/>
        <v/>
      </c>
      <c r="Y162" s="101" t="str">
        <f t="shared" si="56"/>
        <v/>
      </c>
      <c r="Z162" s="84" t="str">
        <f t="shared" si="57"/>
        <v/>
      </c>
      <c r="AA162" s="84" t="str">
        <f t="shared" si="58"/>
        <v/>
      </c>
      <c r="AB162" s="84" t="str">
        <f t="shared" si="59"/>
        <v/>
      </c>
      <c r="AC162" s="84">
        <f t="shared" si="60"/>
        <v>0</v>
      </c>
      <c r="AD162" s="84">
        <f t="shared" si="61"/>
        <v>0</v>
      </c>
      <c r="AE162" s="84" t="str">
        <f t="shared" si="62"/>
        <v/>
      </c>
      <c r="AF162" s="102" t="str">
        <f t="shared" si="63"/>
        <v/>
      </c>
      <c r="AG162" s="102" t="str">
        <f t="shared" si="64"/>
        <v/>
      </c>
      <c r="AH162" s="103" t="str">
        <f t="shared" si="65"/>
        <v/>
      </c>
      <c r="AI162" s="104" t="str">
        <f t="shared" si="66"/>
        <v/>
      </c>
      <c r="AJ162" s="104" t="str">
        <f t="shared" si="67"/>
        <v/>
      </c>
      <c r="AK162" s="104" t="str">
        <f t="shared" si="68"/>
        <v/>
      </c>
      <c r="AL162" s="6"/>
      <c r="IX162" s="5"/>
      <c r="IY162" s="5"/>
      <c r="IZ162" s="5"/>
    </row>
    <row r="163" spans="8:260" ht="15" customHeight="1">
      <c r="H163" s="97">
        <v>108</v>
      </c>
      <c r="I163" s="97">
        <f t="shared" si="40"/>
        <v>623</v>
      </c>
      <c r="J163" s="98">
        <f t="shared" si="41"/>
        <v>44669</v>
      </c>
      <c r="K163" s="98" t="str">
        <f t="shared" si="42"/>
        <v/>
      </c>
      <c r="L163" s="99" t="str">
        <f t="shared" si="43"/>
        <v/>
      </c>
      <c r="M163" s="99" t="str">
        <f t="shared" si="44"/>
        <v/>
      </c>
      <c r="N163" s="99" t="str">
        <f t="shared" si="45"/>
        <v/>
      </c>
      <c r="O163" s="100" t="str">
        <f t="shared" si="46"/>
        <v/>
      </c>
      <c r="P163" s="100" t="str">
        <f t="shared" si="47"/>
        <v/>
      </c>
      <c r="Q163" s="99" t="str">
        <f t="shared" si="48"/>
        <v/>
      </c>
      <c r="R163" s="99">
        <f t="shared" si="49"/>
        <v>0</v>
      </c>
      <c r="S163" s="101" t="str">
        <f t="shared" si="50"/>
        <v/>
      </c>
      <c r="T163" s="101" t="str">
        <f t="shared" si="51"/>
        <v/>
      </c>
      <c r="U163" s="101" t="str">
        <f t="shared" si="52"/>
        <v/>
      </c>
      <c r="V163" s="101" t="str">
        <f t="shared" si="53"/>
        <v/>
      </c>
      <c r="W163" s="101" t="str">
        <f t="shared" si="54"/>
        <v/>
      </c>
      <c r="X163" s="102" t="str">
        <f t="shared" si="55"/>
        <v/>
      </c>
      <c r="Y163" s="101" t="str">
        <f t="shared" si="56"/>
        <v/>
      </c>
      <c r="Z163" s="84" t="str">
        <f t="shared" si="57"/>
        <v/>
      </c>
      <c r="AA163" s="84" t="str">
        <f t="shared" si="58"/>
        <v/>
      </c>
      <c r="AB163" s="84" t="str">
        <f t="shared" si="59"/>
        <v/>
      </c>
      <c r="AC163" s="84">
        <f t="shared" si="60"/>
        <v>0</v>
      </c>
      <c r="AD163" s="84">
        <f t="shared" si="61"/>
        <v>0</v>
      </c>
      <c r="AE163" s="84" t="str">
        <f t="shared" si="62"/>
        <v/>
      </c>
      <c r="AF163" s="102" t="str">
        <f t="shared" si="63"/>
        <v/>
      </c>
      <c r="AG163" s="102" t="str">
        <f t="shared" si="64"/>
        <v/>
      </c>
      <c r="AH163" s="103" t="str">
        <f t="shared" si="65"/>
        <v/>
      </c>
      <c r="AI163" s="104" t="str">
        <f t="shared" si="66"/>
        <v/>
      </c>
      <c r="AJ163" s="104" t="str">
        <f t="shared" si="67"/>
        <v/>
      </c>
      <c r="AK163" s="104" t="str">
        <f t="shared" si="68"/>
        <v/>
      </c>
      <c r="AL163" s="6"/>
      <c r="IX163" s="5"/>
      <c r="IY163" s="5"/>
      <c r="IZ163" s="5"/>
    </row>
    <row r="164" spans="8:260" ht="15" customHeight="1">
      <c r="H164" s="97">
        <v>109</v>
      </c>
      <c r="I164" s="97">
        <f t="shared" si="40"/>
        <v>622</v>
      </c>
      <c r="J164" s="98">
        <f t="shared" si="41"/>
        <v>44670</v>
      </c>
      <c r="K164" s="98" t="str">
        <f t="shared" si="42"/>
        <v/>
      </c>
      <c r="L164" s="99" t="str">
        <f t="shared" si="43"/>
        <v/>
      </c>
      <c r="M164" s="99" t="str">
        <f t="shared" si="44"/>
        <v/>
      </c>
      <c r="N164" s="99" t="str">
        <f t="shared" si="45"/>
        <v/>
      </c>
      <c r="O164" s="100" t="str">
        <f t="shared" si="46"/>
        <v/>
      </c>
      <c r="P164" s="100" t="str">
        <f t="shared" si="47"/>
        <v/>
      </c>
      <c r="Q164" s="99" t="str">
        <f t="shared" si="48"/>
        <v/>
      </c>
      <c r="R164" s="99">
        <f t="shared" si="49"/>
        <v>0</v>
      </c>
      <c r="S164" s="101" t="str">
        <f t="shared" si="50"/>
        <v/>
      </c>
      <c r="T164" s="101" t="str">
        <f t="shared" si="51"/>
        <v/>
      </c>
      <c r="U164" s="101" t="str">
        <f t="shared" si="52"/>
        <v/>
      </c>
      <c r="V164" s="101" t="str">
        <f t="shared" si="53"/>
        <v/>
      </c>
      <c r="W164" s="101" t="str">
        <f t="shared" si="54"/>
        <v/>
      </c>
      <c r="X164" s="102" t="str">
        <f t="shared" si="55"/>
        <v/>
      </c>
      <c r="Y164" s="101" t="str">
        <f t="shared" si="56"/>
        <v/>
      </c>
      <c r="Z164" s="84" t="str">
        <f t="shared" si="57"/>
        <v/>
      </c>
      <c r="AA164" s="84" t="str">
        <f t="shared" si="58"/>
        <v/>
      </c>
      <c r="AB164" s="84" t="str">
        <f t="shared" si="59"/>
        <v/>
      </c>
      <c r="AC164" s="84">
        <f t="shared" si="60"/>
        <v>0</v>
      </c>
      <c r="AD164" s="84">
        <f t="shared" si="61"/>
        <v>0</v>
      </c>
      <c r="AE164" s="84" t="str">
        <f t="shared" si="62"/>
        <v/>
      </c>
      <c r="AF164" s="102" t="str">
        <f t="shared" si="63"/>
        <v/>
      </c>
      <c r="AG164" s="102" t="str">
        <f t="shared" si="64"/>
        <v/>
      </c>
      <c r="AH164" s="103" t="str">
        <f t="shared" si="65"/>
        <v/>
      </c>
      <c r="AI164" s="104" t="str">
        <f t="shared" si="66"/>
        <v/>
      </c>
      <c r="AJ164" s="104" t="str">
        <f t="shared" si="67"/>
        <v/>
      </c>
      <c r="AK164" s="104" t="str">
        <f t="shared" si="68"/>
        <v/>
      </c>
      <c r="AL164" s="6"/>
      <c r="IX164" s="5"/>
      <c r="IY164" s="5"/>
      <c r="IZ164" s="5"/>
    </row>
    <row r="165" spans="8:260" ht="15" customHeight="1">
      <c r="H165" s="97">
        <v>110</v>
      </c>
      <c r="I165" s="97">
        <f t="shared" si="40"/>
        <v>621</v>
      </c>
      <c r="J165" s="98">
        <f t="shared" si="41"/>
        <v>44671</v>
      </c>
      <c r="K165" s="98" t="str">
        <f t="shared" si="42"/>
        <v/>
      </c>
      <c r="L165" s="99" t="str">
        <f t="shared" si="43"/>
        <v/>
      </c>
      <c r="M165" s="99" t="str">
        <f t="shared" si="44"/>
        <v/>
      </c>
      <c r="N165" s="99" t="str">
        <f t="shared" si="45"/>
        <v/>
      </c>
      <c r="O165" s="100" t="str">
        <f t="shared" si="46"/>
        <v/>
      </c>
      <c r="P165" s="100" t="str">
        <f t="shared" si="47"/>
        <v/>
      </c>
      <c r="Q165" s="99" t="str">
        <f t="shared" si="48"/>
        <v/>
      </c>
      <c r="R165" s="99">
        <f t="shared" si="49"/>
        <v>0</v>
      </c>
      <c r="S165" s="101" t="str">
        <f t="shared" si="50"/>
        <v/>
      </c>
      <c r="T165" s="101" t="str">
        <f t="shared" si="51"/>
        <v/>
      </c>
      <c r="U165" s="101" t="str">
        <f t="shared" si="52"/>
        <v/>
      </c>
      <c r="V165" s="101" t="str">
        <f t="shared" si="53"/>
        <v/>
      </c>
      <c r="W165" s="101" t="str">
        <f t="shared" si="54"/>
        <v/>
      </c>
      <c r="X165" s="102" t="str">
        <f t="shared" si="55"/>
        <v/>
      </c>
      <c r="Y165" s="101" t="str">
        <f t="shared" si="56"/>
        <v/>
      </c>
      <c r="Z165" s="84" t="str">
        <f t="shared" si="57"/>
        <v/>
      </c>
      <c r="AA165" s="84" t="str">
        <f t="shared" si="58"/>
        <v/>
      </c>
      <c r="AB165" s="84" t="str">
        <f t="shared" si="59"/>
        <v/>
      </c>
      <c r="AC165" s="84">
        <f t="shared" si="60"/>
        <v>0</v>
      </c>
      <c r="AD165" s="84">
        <f t="shared" si="61"/>
        <v>0</v>
      </c>
      <c r="AE165" s="84" t="str">
        <f t="shared" si="62"/>
        <v/>
      </c>
      <c r="AF165" s="102" t="str">
        <f t="shared" si="63"/>
        <v/>
      </c>
      <c r="AG165" s="102" t="str">
        <f t="shared" si="64"/>
        <v/>
      </c>
      <c r="AH165" s="103" t="str">
        <f t="shared" si="65"/>
        <v/>
      </c>
      <c r="AI165" s="104" t="str">
        <f t="shared" si="66"/>
        <v/>
      </c>
      <c r="AJ165" s="104" t="str">
        <f t="shared" si="67"/>
        <v/>
      </c>
      <c r="AK165" s="104" t="str">
        <f t="shared" si="68"/>
        <v/>
      </c>
      <c r="AL165" s="6"/>
      <c r="IX165" s="5"/>
      <c r="IY165" s="5"/>
      <c r="IZ165" s="5"/>
    </row>
    <row r="166" spans="8:260" ht="15" customHeight="1">
      <c r="H166" s="97">
        <v>111</v>
      </c>
      <c r="I166" s="97">
        <f t="shared" si="40"/>
        <v>620</v>
      </c>
      <c r="J166" s="98">
        <f t="shared" si="41"/>
        <v>44672</v>
      </c>
      <c r="K166" s="98" t="str">
        <f t="shared" si="42"/>
        <v/>
      </c>
      <c r="L166" s="99" t="str">
        <f t="shared" si="43"/>
        <v/>
      </c>
      <c r="M166" s="99" t="str">
        <f t="shared" si="44"/>
        <v/>
      </c>
      <c r="N166" s="99" t="str">
        <f t="shared" si="45"/>
        <v/>
      </c>
      <c r="O166" s="100" t="str">
        <f t="shared" si="46"/>
        <v/>
      </c>
      <c r="P166" s="100" t="str">
        <f t="shared" si="47"/>
        <v/>
      </c>
      <c r="Q166" s="99" t="str">
        <f t="shared" si="48"/>
        <v/>
      </c>
      <c r="R166" s="99">
        <f t="shared" si="49"/>
        <v>0</v>
      </c>
      <c r="S166" s="101" t="str">
        <f t="shared" si="50"/>
        <v/>
      </c>
      <c r="T166" s="101" t="str">
        <f t="shared" si="51"/>
        <v/>
      </c>
      <c r="U166" s="101" t="str">
        <f t="shared" si="52"/>
        <v/>
      </c>
      <c r="V166" s="101" t="str">
        <f t="shared" si="53"/>
        <v/>
      </c>
      <c r="W166" s="101" t="str">
        <f t="shared" si="54"/>
        <v/>
      </c>
      <c r="X166" s="102" t="str">
        <f t="shared" si="55"/>
        <v/>
      </c>
      <c r="Y166" s="101" t="str">
        <f t="shared" si="56"/>
        <v/>
      </c>
      <c r="Z166" s="84" t="str">
        <f t="shared" si="57"/>
        <v/>
      </c>
      <c r="AA166" s="84" t="str">
        <f t="shared" si="58"/>
        <v/>
      </c>
      <c r="AB166" s="84" t="str">
        <f t="shared" si="59"/>
        <v/>
      </c>
      <c r="AC166" s="84">
        <f t="shared" si="60"/>
        <v>0</v>
      </c>
      <c r="AD166" s="84">
        <f t="shared" si="61"/>
        <v>0</v>
      </c>
      <c r="AE166" s="84" t="str">
        <f t="shared" si="62"/>
        <v/>
      </c>
      <c r="AF166" s="102" t="str">
        <f t="shared" si="63"/>
        <v/>
      </c>
      <c r="AG166" s="102" t="str">
        <f t="shared" si="64"/>
        <v/>
      </c>
      <c r="AH166" s="103" t="str">
        <f t="shared" si="65"/>
        <v/>
      </c>
      <c r="AI166" s="104" t="str">
        <f t="shared" si="66"/>
        <v/>
      </c>
      <c r="AJ166" s="104" t="str">
        <f t="shared" si="67"/>
        <v/>
      </c>
      <c r="AK166" s="104" t="str">
        <f t="shared" si="68"/>
        <v/>
      </c>
      <c r="AL166" s="6"/>
      <c r="IX166" s="5"/>
      <c r="IY166" s="5"/>
      <c r="IZ166" s="5"/>
    </row>
    <row r="167" spans="8:260" ht="15" customHeight="1">
      <c r="H167" s="97">
        <v>112</v>
      </c>
      <c r="I167" s="97">
        <f t="shared" si="40"/>
        <v>619</v>
      </c>
      <c r="J167" s="98">
        <f t="shared" si="41"/>
        <v>44673</v>
      </c>
      <c r="K167" s="98" t="str">
        <f t="shared" si="42"/>
        <v/>
      </c>
      <c r="L167" s="99" t="str">
        <f t="shared" si="43"/>
        <v/>
      </c>
      <c r="M167" s="99" t="str">
        <f t="shared" si="44"/>
        <v/>
      </c>
      <c r="N167" s="99" t="str">
        <f t="shared" si="45"/>
        <v/>
      </c>
      <c r="O167" s="100" t="str">
        <f t="shared" si="46"/>
        <v/>
      </c>
      <c r="P167" s="100" t="str">
        <f t="shared" si="47"/>
        <v/>
      </c>
      <c r="Q167" s="99" t="str">
        <f t="shared" si="48"/>
        <v/>
      </c>
      <c r="R167" s="99">
        <f t="shared" si="49"/>
        <v>0</v>
      </c>
      <c r="S167" s="101" t="str">
        <f t="shared" si="50"/>
        <v/>
      </c>
      <c r="T167" s="101" t="str">
        <f t="shared" si="51"/>
        <v/>
      </c>
      <c r="U167" s="101" t="str">
        <f t="shared" si="52"/>
        <v/>
      </c>
      <c r="V167" s="101" t="str">
        <f t="shared" si="53"/>
        <v/>
      </c>
      <c r="W167" s="101" t="str">
        <f t="shared" si="54"/>
        <v/>
      </c>
      <c r="X167" s="102" t="str">
        <f t="shared" si="55"/>
        <v/>
      </c>
      <c r="Y167" s="101" t="str">
        <f t="shared" si="56"/>
        <v/>
      </c>
      <c r="Z167" s="84" t="str">
        <f t="shared" si="57"/>
        <v/>
      </c>
      <c r="AA167" s="84" t="str">
        <f t="shared" si="58"/>
        <v/>
      </c>
      <c r="AB167" s="84" t="str">
        <f t="shared" si="59"/>
        <v/>
      </c>
      <c r="AC167" s="84">
        <f t="shared" si="60"/>
        <v>0</v>
      </c>
      <c r="AD167" s="84">
        <f t="shared" si="61"/>
        <v>0</v>
      </c>
      <c r="AE167" s="84" t="str">
        <f t="shared" si="62"/>
        <v/>
      </c>
      <c r="AF167" s="102" t="str">
        <f t="shared" si="63"/>
        <v/>
      </c>
      <c r="AG167" s="102" t="str">
        <f t="shared" si="64"/>
        <v/>
      </c>
      <c r="AH167" s="103" t="str">
        <f t="shared" si="65"/>
        <v/>
      </c>
      <c r="AI167" s="104" t="str">
        <f t="shared" si="66"/>
        <v/>
      </c>
      <c r="AJ167" s="104" t="str">
        <f t="shared" si="67"/>
        <v/>
      </c>
      <c r="AK167" s="104" t="str">
        <f t="shared" si="68"/>
        <v/>
      </c>
      <c r="AL167" s="6"/>
      <c r="IX167" s="5"/>
      <c r="IY167" s="5"/>
      <c r="IZ167" s="5"/>
    </row>
    <row r="168" spans="8:260" ht="15" customHeight="1">
      <c r="H168" s="97">
        <v>113</v>
      </c>
      <c r="I168" s="97">
        <f t="shared" si="40"/>
        <v>618</v>
      </c>
      <c r="J168" s="98">
        <f t="shared" si="41"/>
        <v>44674</v>
      </c>
      <c r="K168" s="98" t="str">
        <f t="shared" si="42"/>
        <v/>
      </c>
      <c r="L168" s="99" t="str">
        <f t="shared" si="43"/>
        <v/>
      </c>
      <c r="M168" s="99" t="str">
        <f t="shared" si="44"/>
        <v/>
      </c>
      <c r="N168" s="99" t="str">
        <f t="shared" si="45"/>
        <v/>
      </c>
      <c r="O168" s="100" t="str">
        <f t="shared" si="46"/>
        <v/>
      </c>
      <c r="P168" s="100" t="str">
        <f t="shared" si="47"/>
        <v/>
      </c>
      <c r="Q168" s="99" t="str">
        <f t="shared" si="48"/>
        <v/>
      </c>
      <c r="R168" s="99">
        <f t="shared" si="49"/>
        <v>0</v>
      </c>
      <c r="S168" s="101" t="str">
        <f t="shared" si="50"/>
        <v/>
      </c>
      <c r="T168" s="101" t="str">
        <f t="shared" si="51"/>
        <v/>
      </c>
      <c r="U168" s="101" t="str">
        <f t="shared" si="52"/>
        <v/>
      </c>
      <c r="V168" s="101" t="str">
        <f t="shared" si="53"/>
        <v/>
      </c>
      <c r="W168" s="101" t="str">
        <f t="shared" si="54"/>
        <v/>
      </c>
      <c r="X168" s="102" t="str">
        <f t="shared" si="55"/>
        <v/>
      </c>
      <c r="Y168" s="101" t="str">
        <f t="shared" si="56"/>
        <v/>
      </c>
      <c r="Z168" s="84" t="str">
        <f t="shared" si="57"/>
        <v/>
      </c>
      <c r="AA168" s="84" t="str">
        <f t="shared" si="58"/>
        <v/>
      </c>
      <c r="AB168" s="84" t="str">
        <f t="shared" si="59"/>
        <v/>
      </c>
      <c r="AC168" s="84">
        <f t="shared" si="60"/>
        <v>0</v>
      </c>
      <c r="AD168" s="84">
        <f t="shared" si="61"/>
        <v>0</v>
      </c>
      <c r="AE168" s="84" t="str">
        <f t="shared" si="62"/>
        <v/>
      </c>
      <c r="AF168" s="102" t="str">
        <f t="shared" si="63"/>
        <v/>
      </c>
      <c r="AG168" s="102" t="str">
        <f t="shared" si="64"/>
        <v/>
      </c>
      <c r="AH168" s="103" t="str">
        <f t="shared" si="65"/>
        <v/>
      </c>
      <c r="AI168" s="104" t="str">
        <f t="shared" si="66"/>
        <v/>
      </c>
      <c r="AJ168" s="104" t="str">
        <f t="shared" si="67"/>
        <v/>
      </c>
      <c r="AK168" s="104" t="str">
        <f t="shared" si="68"/>
        <v/>
      </c>
      <c r="AL168" s="6"/>
      <c r="IX168" s="5"/>
      <c r="IY168" s="5"/>
      <c r="IZ168" s="5"/>
    </row>
    <row r="169" spans="8:260" ht="15" customHeight="1">
      <c r="H169" s="97">
        <v>114</v>
      </c>
      <c r="I169" s="97">
        <f t="shared" si="40"/>
        <v>617</v>
      </c>
      <c r="J169" s="98">
        <f t="shared" si="41"/>
        <v>44675</v>
      </c>
      <c r="K169" s="98" t="str">
        <f t="shared" si="42"/>
        <v/>
      </c>
      <c r="L169" s="99" t="str">
        <f t="shared" si="43"/>
        <v/>
      </c>
      <c r="M169" s="99" t="str">
        <f t="shared" si="44"/>
        <v/>
      </c>
      <c r="N169" s="99" t="str">
        <f t="shared" si="45"/>
        <v/>
      </c>
      <c r="O169" s="100" t="str">
        <f t="shared" si="46"/>
        <v/>
      </c>
      <c r="P169" s="100" t="str">
        <f t="shared" si="47"/>
        <v/>
      </c>
      <c r="Q169" s="99" t="str">
        <f t="shared" si="48"/>
        <v/>
      </c>
      <c r="R169" s="99">
        <f t="shared" si="49"/>
        <v>0</v>
      </c>
      <c r="S169" s="101" t="str">
        <f t="shared" si="50"/>
        <v/>
      </c>
      <c r="T169" s="101" t="str">
        <f t="shared" si="51"/>
        <v/>
      </c>
      <c r="U169" s="101" t="str">
        <f t="shared" si="52"/>
        <v/>
      </c>
      <c r="V169" s="101" t="str">
        <f t="shared" si="53"/>
        <v/>
      </c>
      <c r="W169" s="101" t="str">
        <f t="shared" si="54"/>
        <v/>
      </c>
      <c r="X169" s="102" t="str">
        <f t="shared" si="55"/>
        <v/>
      </c>
      <c r="Y169" s="101" t="str">
        <f t="shared" si="56"/>
        <v/>
      </c>
      <c r="Z169" s="84" t="str">
        <f t="shared" si="57"/>
        <v/>
      </c>
      <c r="AA169" s="84" t="str">
        <f t="shared" si="58"/>
        <v/>
      </c>
      <c r="AB169" s="84" t="str">
        <f t="shared" si="59"/>
        <v/>
      </c>
      <c r="AC169" s="84">
        <f t="shared" si="60"/>
        <v>0</v>
      </c>
      <c r="AD169" s="84">
        <f t="shared" si="61"/>
        <v>0</v>
      </c>
      <c r="AE169" s="84" t="str">
        <f t="shared" si="62"/>
        <v/>
      </c>
      <c r="AF169" s="102" t="str">
        <f t="shared" si="63"/>
        <v/>
      </c>
      <c r="AG169" s="102" t="str">
        <f t="shared" si="64"/>
        <v/>
      </c>
      <c r="AH169" s="103" t="str">
        <f t="shared" si="65"/>
        <v/>
      </c>
      <c r="AI169" s="104" t="str">
        <f t="shared" si="66"/>
        <v/>
      </c>
      <c r="AJ169" s="104" t="str">
        <f t="shared" si="67"/>
        <v/>
      </c>
      <c r="AK169" s="104" t="str">
        <f t="shared" si="68"/>
        <v/>
      </c>
      <c r="AL169" s="6"/>
      <c r="IX169" s="5"/>
      <c r="IY169" s="5"/>
      <c r="IZ169" s="5"/>
    </row>
    <row r="170" spans="8:260" ht="15" customHeight="1">
      <c r="H170" s="97">
        <v>115</v>
      </c>
      <c r="I170" s="97">
        <f t="shared" si="40"/>
        <v>616</v>
      </c>
      <c r="J170" s="98">
        <f t="shared" si="41"/>
        <v>44676</v>
      </c>
      <c r="K170" s="98" t="str">
        <f t="shared" si="42"/>
        <v/>
      </c>
      <c r="L170" s="99" t="str">
        <f t="shared" si="43"/>
        <v/>
      </c>
      <c r="M170" s="99" t="str">
        <f t="shared" si="44"/>
        <v/>
      </c>
      <c r="N170" s="99" t="str">
        <f t="shared" si="45"/>
        <v/>
      </c>
      <c r="O170" s="100" t="str">
        <f t="shared" si="46"/>
        <v/>
      </c>
      <c r="P170" s="100" t="str">
        <f t="shared" si="47"/>
        <v/>
      </c>
      <c r="Q170" s="99" t="str">
        <f t="shared" si="48"/>
        <v/>
      </c>
      <c r="R170" s="99">
        <f t="shared" si="49"/>
        <v>0</v>
      </c>
      <c r="S170" s="101" t="str">
        <f t="shared" si="50"/>
        <v/>
      </c>
      <c r="T170" s="101" t="str">
        <f t="shared" si="51"/>
        <v/>
      </c>
      <c r="U170" s="101" t="str">
        <f t="shared" si="52"/>
        <v/>
      </c>
      <c r="V170" s="101" t="str">
        <f t="shared" si="53"/>
        <v/>
      </c>
      <c r="W170" s="101" t="str">
        <f t="shared" si="54"/>
        <v/>
      </c>
      <c r="X170" s="102" t="str">
        <f t="shared" si="55"/>
        <v/>
      </c>
      <c r="Y170" s="101" t="str">
        <f t="shared" si="56"/>
        <v/>
      </c>
      <c r="Z170" s="84" t="str">
        <f t="shared" si="57"/>
        <v/>
      </c>
      <c r="AA170" s="84" t="str">
        <f t="shared" si="58"/>
        <v/>
      </c>
      <c r="AB170" s="84" t="str">
        <f t="shared" si="59"/>
        <v/>
      </c>
      <c r="AC170" s="84">
        <f t="shared" si="60"/>
        <v>0</v>
      </c>
      <c r="AD170" s="84">
        <f t="shared" si="61"/>
        <v>0</v>
      </c>
      <c r="AE170" s="84" t="str">
        <f t="shared" si="62"/>
        <v/>
      </c>
      <c r="AF170" s="102" t="str">
        <f t="shared" si="63"/>
        <v/>
      </c>
      <c r="AG170" s="102" t="str">
        <f t="shared" si="64"/>
        <v/>
      </c>
      <c r="AH170" s="103" t="str">
        <f t="shared" si="65"/>
        <v/>
      </c>
      <c r="AI170" s="104" t="str">
        <f t="shared" si="66"/>
        <v/>
      </c>
      <c r="AJ170" s="104" t="str">
        <f t="shared" si="67"/>
        <v/>
      </c>
      <c r="AK170" s="104" t="str">
        <f t="shared" si="68"/>
        <v/>
      </c>
      <c r="AL170" s="6"/>
      <c r="IX170" s="5"/>
      <c r="IY170" s="5"/>
      <c r="IZ170" s="5"/>
    </row>
    <row r="171" spans="8:260" ht="15" customHeight="1">
      <c r="H171" s="97">
        <v>116</v>
      </c>
      <c r="I171" s="97">
        <f t="shared" si="40"/>
        <v>615</v>
      </c>
      <c r="J171" s="98">
        <f t="shared" si="41"/>
        <v>44677</v>
      </c>
      <c r="K171" s="98" t="str">
        <f t="shared" si="42"/>
        <v/>
      </c>
      <c r="L171" s="99" t="str">
        <f t="shared" si="43"/>
        <v/>
      </c>
      <c r="M171" s="99" t="str">
        <f t="shared" si="44"/>
        <v/>
      </c>
      <c r="N171" s="99" t="str">
        <f t="shared" si="45"/>
        <v/>
      </c>
      <c r="O171" s="100" t="str">
        <f t="shared" si="46"/>
        <v/>
      </c>
      <c r="P171" s="100" t="str">
        <f t="shared" si="47"/>
        <v/>
      </c>
      <c r="Q171" s="99" t="str">
        <f t="shared" si="48"/>
        <v/>
      </c>
      <c r="R171" s="99">
        <f t="shared" si="49"/>
        <v>0</v>
      </c>
      <c r="S171" s="101" t="str">
        <f t="shared" si="50"/>
        <v/>
      </c>
      <c r="T171" s="101" t="str">
        <f t="shared" si="51"/>
        <v/>
      </c>
      <c r="U171" s="101" t="str">
        <f t="shared" si="52"/>
        <v/>
      </c>
      <c r="V171" s="101" t="str">
        <f t="shared" si="53"/>
        <v/>
      </c>
      <c r="W171" s="101" t="str">
        <f t="shared" si="54"/>
        <v/>
      </c>
      <c r="X171" s="102" t="str">
        <f t="shared" si="55"/>
        <v/>
      </c>
      <c r="Y171" s="101" t="str">
        <f t="shared" si="56"/>
        <v/>
      </c>
      <c r="Z171" s="84" t="str">
        <f t="shared" si="57"/>
        <v/>
      </c>
      <c r="AA171" s="84" t="str">
        <f t="shared" si="58"/>
        <v/>
      </c>
      <c r="AB171" s="84" t="str">
        <f t="shared" si="59"/>
        <v/>
      </c>
      <c r="AC171" s="84">
        <f t="shared" si="60"/>
        <v>0</v>
      </c>
      <c r="AD171" s="84">
        <f t="shared" si="61"/>
        <v>0</v>
      </c>
      <c r="AE171" s="84" t="str">
        <f t="shared" si="62"/>
        <v/>
      </c>
      <c r="AF171" s="102" t="str">
        <f t="shared" si="63"/>
        <v/>
      </c>
      <c r="AG171" s="102" t="str">
        <f t="shared" si="64"/>
        <v/>
      </c>
      <c r="AH171" s="103" t="str">
        <f t="shared" si="65"/>
        <v/>
      </c>
      <c r="AI171" s="104" t="str">
        <f t="shared" si="66"/>
        <v/>
      </c>
      <c r="AJ171" s="104" t="str">
        <f t="shared" si="67"/>
        <v/>
      </c>
      <c r="AK171" s="104" t="str">
        <f t="shared" si="68"/>
        <v/>
      </c>
      <c r="AL171" s="6"/>
      <c r="IX171" s="5"/>
      <c r="IY171" s="5"/>
      <c r="IZ171" s="5"/>
    </row>
    <row r="172" spans="8:260" ht="15" customHeight="1">
      <c r="H172" s="97">
        <v>117</v>
      </c>
      <c r="I172" s="97">
        <f t="shared" si="40"/>
        <v>614</v>
      </c>
      <c r="J172" s="98">
        <f t="shared" si="41"/>
        <v>44678</v>
      </c>
      <c r="K172" s="98" t="str">
        <f t="shared" si="42"/>
        <v/>
      </c>
      <c r="L172" s="99" t="str">
        <f t="shared" si="43"/>
        <v/>
      </c>
      <c r="M172" s="99" t="str">
        <f t="shared" si="44"/>
        <v/>
      </c>
      <c r="N172" s="99" t="str">
        <f t="shared" si="45"/>
        <v/>
      </c>
      <c r="O172" s="100" t="str">
        <f t="shared" si="46"/>
        <v/>
      </c>
      <c r="P172" s="100" t="str">
        <f t="shared" si="47"/>
        <v/>
      </c>
      <c r="Q172" s="99" t="str">
        <f t="shared" si="48"/>
        <v/>
      </c>
      <c r="R172" s="99">
        <f t="shared" si="49"/>
        <v>0</v>
      </c>
      <c r="S172" s="101" t="str">
        <f t="shared" si="50"/>
        <v/>
      </c>
      <c r="T172" s="101" t="str">
        <f t="shared" si="51"/>
        <v/>
      </c>
      <c r="U172" s="101" t="str">
        <f t="shared" si="52"/>
        <v/>
      </c>
      <c r="V172" s="101" t="str">
        <f t="shared" si="53"/>
        <v/>
      </c>
      <c r="W172" s="101" t="str">
        <f t="shared" si="54"/>
        <v/>
      </c>
      <c r="X172" s="102" t="str">
        <f t="shared" si="55"/>
        <v/>
      </c>
      <c r="Y172" s="101" t="str">
        <f t="shared" si="56"/>
        <v/>
      </c>
      <c r="Z172" s="84" t="str">
        <f t="shared" si="57"/>
        <v/>
      </c>
      <c r="AA172" s="84" t="str">
        <f t="shared" si="58"/>
        <v/>
      </c>
      <c r="AB172" s="84" t="str">
        <f t="shared" si="59"/>
        <v/>
      </c>
      <c r="AC172" s="84">
        <f t="shared" si="60"/>
        <v>0</v>
      </c>
      <c r="AD172" s="84">
        <f t="shared" si="61"/>
        <v>0</v>
      </c>
      <c r="AE172" s="84" t="str">
        <f t="shared" si="62"/>
        <v/>
      </c>
      <c r="AF172" s="102" t="str">
        <f t="shared" si="63"/>
        <v/>
      </c>
      <c r="AG172" s="102" t="str">
        <f t="shared" si="64"/>
        <v/>
      </c>
      <c r="AH172" s="103" t="str">
        <f t="shared" si="65"/>
        <v/>
      </c>
      <c r="AI172" s="104" t="str">
        <f t="shared" si="66"/>
        <v/>
      </c>
      <c r="AJ172" s="104" t="str">
        <f t="shared" si="67"/>
        <v/>
      </c>
      <c r="AK172" s="104" t="str">
        <f t="shared" si="68"/>
        <v/>
      </c>
      <c r="AL172" s="6"/>
      <c r="IX172" s="5"/>
      <c r="IY172" s="5"/>
      <c r="IZ172" s="5"/>
    </row>
    <row r="173" spans="8:260" ht="15" customHeight="1">
      <c r="H173" s="97">
        <v>118</v>
      </c>
      <c r="I173" s="97">
        <f t="shared" si="40"/>
        <v>613</v>
      </c>
      <c r="J173" s="98">
        <f t="shared" si="41"/>
        <v>44679</v>
      </c>
      <c r="K173" s="98" t="str">
        <f t="shared" si="42"/>
        <v/>
      </c>
      <c r="L173" s="99" t="str">
        <f t="shared" si="43"/>
        <v/>
      </c>
      <c r="M173" s="99" t="str">
        <f t="shared" si="44"/>
        <v/>
      </c>
      <c r="N173" s="99" t="str">
        <f t="shared" si="45"/>
        <v/>
      </c>
      <c r="O173" s="100" t="str">
        <f t="shared" si="46"/>
        <v/>
      </c>
      <c r="P173" s="100" t="str">
        <f t="shared" si="47"/>
        <v/>
      </c>
      <c r="Q173" s="99" t="str">
        <f t="shared" si="48"/>
        <v/>
      </c>
      <c r="R173" s="99">
        <f t="shared" si="49"/>
        <v>0</v>
      </c>
      <c r="S173" s="101" t="str">
        <f t="shared" si="50"/>
        <v/>
      </c>
      <c r="T173" s="101" t="str">
        <f t="shared" si="51"/>
        <v/>
      </c>
      <c r="U173" s="101" t="str">
        <f t="shared" si="52"/>
        <v/>
      </c>
      <c r="V173" s="101" t="str">
        <f t="shared" si="53"/>
        <v/>
      </c>
      <c r="W173" s="101" t="str">
        <f t="shared" si="54"/>
        <v/>
      </c>
      <c r="X173" s="102" t="str">
        <f t="shared" si="55"/>
        <v/>
      </c>
      <c r="Y173" s="101" t="str">
        <f t="shared" si="56"/>
        <v/>
      </c>
      <c r="Z173" s="84" t="str">
        <f t="shared" si="57"/>
        <v/>
      </c>
      <c r="AA173" s="84" t="str">
        <f t="shared" si="58"/>
        <v/>
      </c>
      <c r="AB173" s="84" t="str">
        <f t="shared" si="59"/>
        <v/>
      </c>
      <c r="AC173" s="84">
        <f t="shared" si="60"/>
        <v>0</v>
      </c>
      <c r="AD173" s="84">
        <f t="shared" si="61"/>
        <v>0</v>
      </c>
      <c r="AE173" s="84" t="str">
        <f t="shared" si="62"/>
        <v/>
      </c>
      <c r="AF173" s="102" t="str">
        <f t="shared" si="63"/>
        <v/>
      </c>
      <c r="AG173" s="102" t="str">
        <f t="shared" si="64"/>
        <v/>
      </c>
      <c r="AH173" s="103" t="str">
        <f t="shared" si="65"/>
        <v/>
      </c>
      <c r="AI173" s="104" t="str">
        <f t="shared" si="66"/>
        <v/>
      </c>
      <c r="AJ173" s="104" t="str">
        <f t="shared" si="67"/>
        <v/>
      </c>
      <c r="AK173" s="104" t="str">
        <f t="shared" si="68"/>
        <v/>
      </c>
      <c r="AL173" s="6"/>
      <c r="IX173" s="5"/>
      <c r="IY173" s="5"/>
      <c r="IZ173" s="5"/>
    </row>
    <row r="174" spans="8:260" ht="15" customHeight="1">
      <c r="H174" s="97">
        <v>119</v>
      </c>
      <c r="I174" s="97">
        <f t="shared" si="40"/>
        <v>612</v>
      </c>
      <c r="J174" s="98">
        <f t="shared" si="41"/>
        <v>44680</v>
      </c>
      <c r="K174" s="98" t="str">
        <f t="shared" si="42"/>
        <v/>
      </c>
      <c r="L174" s="99" t="str">
        <f t="shared" si="43"/>
        <v/>
      </c>
      <c r="M174" s="99" t="str">
        <f t="shared" si="44"/>
        <v/>
      </c>
      <c r="N174" s="99" t="str">
        <f t="shared" si="45"/>
        <v/>
      </c>
      <c r="O174" s="100" t="str">
        <f t="shared" si="46"/>
        <v/>
      </c>
      <c r="P174" s="100" t="str">
        <f t="shared" si="47"/>
        <v/>
      </c>
      <c r="Q174" s="99" t="str">
        <f t="shared" si="48"/>
        <v/>
      </c>
      <c r="R174" s="99">
        <f t="shared" si="49"/>
        <v>0</v>
      </c>
      <c r="S174" s="101" t="str">
        <f t="shared" si="50"/>
        <v/>
      </c>
      <c r="T174" s="101" t="str">
        <f t="shared" si="51"/>
        <v/>
      </c>
      <c r="U174" s="101" t="str">
        <f t="shared" si="52"/>
        <v/>
      </c>
      <c r="V174" s="101" t="str">
        <f t="shared" si="53"/>
        <v/>
      </c>
      <c r="W174" s="101" t="str">
        <f t="shared" si="54"/>
        <v/>
      </c>
      <c r="X174" s="102" t="str">
        <f t="shared" si="55"/>
        <v/>
      </c>
      <c r="Y174" s="101" t="str">
        <f t="shared" si="56"/>
        <v/>
      </c>
      <c r="Z174" s="84" t="str">
        <f t="shared" si="57"/>
        <v/>
      </c>
      <c r="AA174" s="84" t="str">
        <f t="shared" si="58"/>
        <v/>
      </c>
      <c r="AB174" s="84" t="str">
        <f t="shared" si="59"/>
        <v/>
      </c>
      <c r="AC174" s="84">
        <f t="shared" si="60"/>
        <v>0</v>
      </c>
      <c r="AD174" s="84">
        <f t="shared" si="61"/>
        <v>0</v>
      </c>
      <c r="AE174" s="84" t="str">
        <f t="shared" si="62"/>
        <v/>
      </c>
      <c r="AF174" s="102" t="str">
        <f t="shared" si="63"/>
        <v/>
      </c>
      <c r="AG174" s="102" t="str">
        <f t="shared" si="64"/>
        <v/>
      </c>
      <c r="AH174" s="103" t="str">
        <f t="shared" si="65"/>
        <v/>
      </c>
      <c r="AI174" s="104" t="str">
        <f t="shared" si="66"/>
        <v/>
      </c>
      <c r="AJ174" s="104" t="str">
        <f t="shared" si="67"/>
        <v/>
      </c>
      <c r="AK174" s="104" t="str">
        <f t="shared" si="68"/>
        <v/>
      </c>
      <c r="AL174" s="6"/>
      <c r="IX174" s="5"/>
      <c r="IY174" s="5"/>
      <c r="IZ174" s="5"/>
    </row>
    <row r="175" spans="8:260" ht="15" customHeight="1">
      <c r="H175" s="97">
        <v>120</v>
      </c>
      <c r="I175" s="97">
        <f t="shared" si="40"/>
        <v>611</v>
      </c>
      <c r="J175" s="98">
        <f t="shared" si="41"/>
        <v>44681</v>
      </c>
      <c r="K175" s="98" t="str">
        <f t="shared" si="42"/>
        <v/>
      </c>
      <c r="L175" s="99" t="str">
        <f t="shared" si="43"/>
        <v/>
      </c>
      <c r="M175" s="99" t="str">
        <f t="shared" si="44"/>
        <v/>
      </c>
      <c r="N175" s="99" t="str">
        <f t="shared" si="45"/>
        <v/>
      </c>
      <c r="O175" s="100" t="str">
        <f t="shared" si="46"/>
        <v/>
      </c>
      <c r="P175" s="100" t="str">
        <f t="shared" si="47"/>
        <v/>
      </c>
      <c r="Q175" s="99" t="str">
        <f t="shared" si="48"/>
        <v/>
      </c>
      <c r="R175" s="99">
        <f t="shared" si="49"/>
        <v>0</v>
      </c>
      <c r="S175" s="101" t="str">
        <f t="shared" si="50"/>
        <v/>
      </c>
      <c r="T175" s="101" t="str">
        <f t="shared" si="51"/>
        <v/>
      </c>
      <c r="U175" s="101" t="str">
        <f t="shared" si="52"/>
        <v/>
      </c>
      <c r="V175" s="101" t="str">
        <f t="shared" si="53"/>
        <v/>
      </c>
      <c r="W175" s="101" t="str">
        <f t="shared" si="54"/>
        <v/>
      </c>
      <c r="X175" s="102" t="str">
        <f t="shared" si="55"/>
        <v/>
      </c>
      <c r="Y175" s="101" t="str">
        <f t="shared" si="56"/>
        <v/>
      </c>
      <c r="Z175" s="84" t="str">
        <f t="shared" si="57"/>
        <v/>
      </c>
      <c r="AA175" s="84" t="str">
        <f t="shared" si="58"/>
        <v/>
      </c>
      <c r="AB175" s="84" t="str">
        <f t="shared" si="59"/>
        <v/>
      </c>
      <c r="AC175" s="84">
        <f t="shared" si="60"/>
        <v>0</v>
      </c>
      <c r="AD175" s="84">
        <f t="shared" si="61"/>
        <v>0</v>
      </c>
      <c r="AE175" s="84" t="str">
        <f t="shared" si="62"/>
        <v/>
      </c>
      <c r="AF175" s="102" t="str">
        <f t="shared" si="63"/>
        <v/>
      </c>
      <c r="AG175" s="102" t="str">
        <f t="shared" si="64"/>
        <v/>
      </c>
      <c r="AH175" s="103" t="str">
        <f t="shared" si="65"/>
        <v/>
      </c>
      <c r="AI175" s="104" t="str">
        <f t="shared" si="66"/>
        <v/>
      </c>
      <c r="AJ175" s="104" t="str">
        <f t="shared" si="67"/>
        <v/>
      </c>
      <c r="AK175" s="104" t="str">
        <f t="shared" si="68"/>
        <v/>
      </c>
      <c r="AL175" s="6"/>
      <c r="IX175" s="5"/>
      <c r="IY175" s="5"/>
      <c r="IZ175" s="5"/>
    </row>
    <row r="176" spans="8:260" ht="15" customHeight="1">
      <c r="H176" s="97">
        <v>121</v>
      </c>
      <c r="I176" s="97">
        <f t="shared" si="40"/>
        <v>610</v>
      </c>
      <c r="J176" s="98">
        <f t="shared" si="41"/>
        <v>44682</v>
      </c>
      <c r="K176" s="98" t="str">
        <f t="shared" si="42"/>
        <v/>
      </c>
      <c r="L176" s="99" t="str">
        <f t="shared" si="43"/>
        <v/>
      </c>
      <c r="M176" s="99" t="str">
        <f t="shared" si="44"/>
        <v/>
      </c>
      <c r="N176" s="99" t="str">
        <f t="shared" si="45"/>
        <v/>
      </c>
      <c r="O176" s="100" t="str">
        <f t="shared" si="46"/>
        <v/>
      </c>
      <c r="P176" s="100" t="str">
        <f t="shared" si="47"/>
        <v/>
      </c>
      <c r="Q176" s="99" t="str">
        <f t="shared" si="48"/>
        <v/>
      </c>
      <c r="R176" s="99">
        <f t="shared" si="49"/>
        <v>0</v>
      </c>
      <c r="S176" s="101" t="str">
        <f t="shared" si="50"/>
        <v/>
      </c>
      <c r="T176" s="101" t="str">
        <f t="shared" si="51"/>
        <v/>
      </c>
      <c r="U176" s="101" t="str">
        <f t="shared" si="52"/>
        <v/>
      </c>
      <c r="V176" s="101" t="str">
        <f t="shared" si="53"/>
        <v/>
      </c>
      <c r="W176" s="101" t="str">
        <f t="shared" si="54"/>
        <v/>
      </c>
      <c r="X176" s="102" t="str">
        <f t="shared" si="55"/>
        <v/>
      </c>
      <c r="Y176" s="101" t="str">
        <f t="shared" si="56"/>
        <v/>
      </c>
      <c r="Z176" s="84" t="str">
        <f t="shared" si="57"/>
        <v/>
      </c>
      <c r="AA176" s="84" t="str">
        <f t="shared" si="58"/>
        <v/>
      </c>
      <c r="AB176" s="84" t="str">
        <f t="shared" si="59"/>
        <v/>
      </c>
      <c r="AC176" s="84">
        <f t="shared" si="60"/>
        <v>0</v>
      </c>
      <c r="AD176" s="84">
        <f t="shared" si="61"/>
        <v>0</v>
      </c>
      <c r="AE176" s="84" t="str">
        <f t="shared" si="62"/>
        <v/>
      </c>
      <c r="AF176" s="102" t="str">
        <f t="shared" si="63"/>
        <v/>
      </c>
      <c r="AG176" s="102" t="str">
        <f t="shared" si="64"/>
        <v/>
      </c>
      <c r="AH176" s="103" t="str">
        <f t="shared" si="65"/>
        <v/>
      </c>
      <c r="AI176" s="104" t="str">
        <f t="shared" si="66"/>
        <v/>
      </c>
      <c r="AJ176" s="104" t="str">
        <f t="shared" si="67"/>
        <v/>
      </c>
      <c r="AK176" s="104" t="str">
        <f t="shared" si="68"/>
        <v/>
      </c>
      <c r="AL176" s="6"/>
      <c r="IX176" s="5"/>
      <c r="IY176" s="5"/>
      <c r="IZ176" s="5"/>
    </row>
    <row r="177" spans="8:260" ht="15" customHeight="1">
      <c r="H177" s="97">
        <v>122</v>
      </c>
      <c r="I177" s="97">
        <f t="shared" si="40"/>
        <v>609</v>
      </c>
      <c r="J177" s="98">
        <f t="shared" si="41"/>
        <v>44683</v>
      </c>
      <c r="K177" s="98" t="str">
        <f t="shared" si="42"/>
        <v/>
      </c>
      <c r="L177" s="99" t="str">
        <f t="shared" si="43"/>
        <v/>
      </c>
      <c r="M177" s="99" t="str">
        <f t="shared" si="44"/>
        <v/>
      </c>
      <c r="N177" s="99" t="str">
        <f t="shared" si="45"/>
        <v/>
      </c>
      <c r="O177" s="100" t="str">
        <f t="shared" si="46"/>
        <v/>
      </c>
      <c r="P177" s="100" t="str">
        <f t="shared" si="47"/>
        <v/>
      </c>
      <c r="Q177" s="99" t="str">
        <f t="shared" si="48"/>
        <v/>
      </c>
      <c r="R177" s="99">
        <f t="shared" si="49"/>
        <v>0</v>
      </c>
      <c r="S177" s="101" t="str">
        <f t="shared" si="50"/>
        <v/>
      </c>
      <c r="T177" s="101" t="str">
        <f t="shared" si="51"/>
        <v/>
      </c>
      <c r="U177" s="101" t="str">
        <f t="shared" si="52"/>
        <v/>
      </c>
      <c r="V177" s="101" t="str">
        <f t="shared" si="53"/>
        <v/>
      </c>
      <c r="W177" s="101" t="str">
        <f t="shared" si="54"/>
        <v/>
      </c>
      <c r="X177" s="102" t="str">
        <f t="shared" si="55"/>
        <v/>
      </c>
      <c r="Y177" s="101" t="str">
        <f t="shared" si="56"/>
        <v/>
      </c>
      <c r="Z177" s="84" t="str">
        <f t="shared" si="57"/>
        <v/>
      </c>
      <c r="AA177" s="84" t="str">
        <f t="shared" si="58"/>
        <v/>
      </c>
      <c r="AB177" s="84" t="str">
        <f t="shared" si="59"/>
        <v/>
      </c>
      <c r="AC177" s="84">
        <f t="shared" si="60"/>
        <v>0</v>
      </c>
      <c r="AD177" s="84">
        <f t="shared" si="61"/>
        <v>0</v>
      </c>
      <c r="AE177" s="84" t="str">
        <f t="shared" si="62"/>
        <v/>
      </c>
      <c r="AF177" s="102" t="str">
        <f t="shared" si="63"/>
        <v/>
      </c>
      <c r="AG177" s="102" t="str">
        <f t="shared" si="64"/>
        <v/>
      </c>
      <c r="AH177" s="103" t="str">
        <f t="shared" si="65"/>
        <v/>
      </c>
      <c r="AI177" s="104" t="str">
        <f t="shared" si="66"/>
        <v/>
      </c>
      <c r="AJ177" s="104" t="str">
        <f t="shared" si="67"/>
        <v/>
      </c>
      <c r="AK177" s="104" t="str">
        <f t="shared" si="68"/>
        <v/>
      </c>
      <c r="AL177" s="6"/>
      <c r="IX177" s="5"/>
      <c r="IY177" s="5"/>
      <c r="IZ177" s="5"/>
    </row>
    <row r="178" spans="8:260" ht="15" customHeight="1">
      <c r="H178" s="97">
        <v>123</v>
      </c>
      <c r="I178" s="97">
        <f t="shared" si="40"/>
        <v>608</v>
      </c>
      <c r="J178" s="98">
        <f t="shared" si="41"/>
        <v>44684</v>
      </c>
      <c r="K178" s="98" t="str">
        <f t="shared" si="42"/>
        <v/>
      </c>
      <c r="L178" s="99" t="str">
        <f t="shared" si="43"/>
        <v/>
      </c>
      <c r="M178" s="99" t="str">
        <f t="shared" si="44"/>
        <v/>
      </c>
      <c r="N178" s="99" t="str">
        <f t="shared" si="45"/>
        <v/>
      </c>
      <c r="O178" s="100" t="str">
        <f t="shared" si="46"/>
        <v/>
      </c>
      <c r="P178" s="100" t="str">
        <f t="shared" si="47"/>
        <v/>
      </c>
      <c r="Q178" s="99" t="str">
        <f t="shared" si="48"/>
        <v/>
      </c>
      <c r="R178" s="99">
        <f t="shared" si="49"/>
        <v>0</v>
      </c>
      <c r="S178" s="101" t="str">
        <f t="shared" si="50"/>
        <v/>
      </c>
      <c r="T178" s="101" t="str">
        <f t="shared" si="51"/>
        <v/>
      </c>
      <c r="U178" s="101" t="str">
        <f t="shared" si="52"/>
        <v/>
      </c>
      <c r="V178" s="101" t="str">
        <f t="shared" si="53"/>
        <v/>
      </c>
      <c r="W178" s="101" t="str">
        <f t="shared" si="54"/>
        <v/>
      </c>
      <c r="X178" s="102" t="str">
        <f t="shared" si="55"/>
        <v/>
      </c>
      <c r="Y178" s="101" t="str">
        <f t="shared" si="56"/>
        <v/>
      </c>
      <c r="Z178" s="84" t="str">
        <f t="shared" si="57"/>
        <v/>
      </c>
      <c r="AA178" s="84" t="str">
        <f t="shared" si="58"/>
        <v/>
      </c>
      <c r="AB178" s="84" t="str">
        <f t="shared" si="59"/>
        <v/>
      </c>
      <c r="AC178" s="84">
        <f t="shared" si="60"/>
        <v>0</v>
      </c>
      <c r="AD178" s="84">
        <f t="shared" si="61"/>
        <v>0</v>
      </c>
      <c r="AE178" s="84" t="str">
        <f t="shared" si="62"/>
        <v/>
      </c>
      <c r="AF178" s="102" t="str">
        <f t="shared" si="63"/>
        <v/>
      </c>
      <c r="AG178" s="102" t="str">
        <f t="shared" si="64"/>
        <v/>
      </c>
      <c r="AH178" s="103" t="str">
        <f t="shared" si="65"/>
        <v/>
      </c>
      <c r="AI178" s="104" t="str">
        <f t="shared" si="66"/>
        <v/>
      </c>
      <c r="AJ178" s="104" t="str">
        <f t="shared" si="67"/>
        <v/>
      </c>
      <c r="AK178" s="104" t="str">
        <f t="shared" si="68"/>
        <v/>
      </c>
      <c r="AL178" s="6"/>
      <c r="IX178" s="5"/>
      <c r="IY178" s="5"/>
      <c r="IZ178" s="5"/>
    </row>
    <row r="179" spans="8:260" ht="15" customHeight="1">
      <c r="H179" s="97">
        <v>124</v>
      </c>
      <c r="I179" s="97">
        <f t="shared" si="40"/>
        <v>607</v>
      </c>
      <c r="J179" s="98">
        <f t="shared" si="41"/>
        <v>44685</v>
      </c>
      <c r="K179" s="98" t="str">
        <f t="shared" si="42"/>
        <v/>
      </c>
      <c r="L179" s="99" t="str">
        <f t="shared" si="43"/>
        <v/>
      </c>
      <c r="M179" s="99" t="str">
        <f t="shared" si="44"/>
        <v/>
      </c>
      <c r="N179" s="99" t="str">
        <f t="shared" si="45"/>
        <v/>
      </c>
      <c r="O179" s="100" t="str">
        <f t="shared" si="46"/>
        <v/>
      </c>
      <c r="P179" s="100" t="str">
        <f t="shared" si="47"/>
        <v/>
      </c>
      <c r="Q179" s="99" t="str">
        <f t="shared" si="48"/>
        <v/>
      </c>
      <c r="R179" s="99">
        <f t="shared" si="49"/>
        <v>0</v>
      </c>
      <c r="S179" s="101" t="str">
        <f t="shared" si="50"/>
        <v/>
      </c>
      <c r="T179" s="101" t="str">
        <f t="shared" si="51"/>
        <v/>
      </c>
      <c r="U179" s="101" t="str">
        <f t="shared" si="52"/>
        <v/>
      </c>
      <c r="V179" s="101" t="str">
        <f t="shared" si="53"/>
        <v/>
      </c>
      <c r="W179" s="101" t="str">
        <f t="shared" si="54"/>
        <v/>
      </c>
      <c r="X179" s="102" t="str">
        <f t="shared" si="55"/>
        <v/>
      </c>
      <c r="Y179" s="101" t="str">
        <f t="shared" si="56"/>
        <v/>
      </c>
      <c r="Z179" s="84" t="str">
        <f t="shared" si="57"/>
        <v/>
      </c>
      <c r="AA179" s="84" t="str">
        <f t="shared" si="58"/>
        <v/>
      </c>
      <c r="AB179" s="84" t="str">
        <f t="shared" si="59"/>
        <v/>
      </c>
      <c r="AC179" s="84">
        <f t="shared" si="60"/>
        <v>0</v>
      </c>
      <c r="AD179" s="84">
        <f t="shared" si="61"/>
        <v>0</v>
      </c>
      <c r="AE179" s="84" t="str">
        <f t="shared" si="62"/>
        <v/>
      </c>
      <c r="AF179" s="102" t="str">
        <f t="shared" si="63"/>
        <v/>
      </c>
      <c r="AG179" s="102" t="str">
        <f t="shared" si="64"/>
        <v/>
      </c>
      <c r="AH179" s="103" t="str">
        <f t="shared" si="65"/>
        <v/>
      </c>
      <c r="AI179" s="104" t="str">
        <f t="shared" si="66"/>
        <v/>
      </c>
      <c r="AJ179" s="104" t="str">
        <f t="shared" si="67"/>
        <v/>
      </c>
      <c r="AK179" s="104" t="str">
        <f t="shared" si="68"/>
        <v/>
      </c>
      <c r="AL179" s="6"/>
      <c r="IX179" s="5"/>
      <c r="IY179" s="5"/>
      <c r="IZ179" s="5"/>
    </row>
    <row r="180" spans="8:260" ht="15" customHeight="1">
      <c r="H180" s="97">
        <v>125</v>
      </c>
      <c r="I180" s="97">
        <f t="shared" si="40"/>
        <v>606</v>
      </c>
      <c r="J180" s="98">
        <f t="shared" si="41"/>
        <v>44686</v>
      </c>
      <c r="K180" s="98" t="str">
        <f t="shared" si="42"/>
        <v/>
      </c>
      <c r="L180" s="99" t="str">
        <f t="shared" si="43"/>
        <v/>
      </c>
      <c r="M180" s="99" t="str">
        <f t="shared" si="44"/>
        <v/>
      </c>
      <c r="N180" s="99" t="str">
        <f t="shared" si="45"/>
        <v/>
      </c>
      <c r="O180" s="100" t="str">
        <f t="shared" si="46"/>
        <v/>
      </c>
      <c r="P180" s="100" t="str">
        <f t="shared" si="47"/>
        <v/>
      </c>
      <c r="Q180" s="99" t="str">
        <f t="shared" si="48"/>
        <v/>
      </c>
      <c r="R180" s="99">
        <f t="shared" si="49"/>
        <v>0</v>
      </c>
      <c r="S180" s="101" t="str">
        <f t="shared" si="50"/>
        <v/>
      </c>
      <c r="T180" s="101" t="str">
        <f t="shared" si="51"/>
        <v/>
      </c>
      <c r="U180" s="101" t="str">
        <f t="shared" si="52"/>
        <v/>
      </c>
      <c r="V180" s="101" t="str">
        <f t="shared" si="53"/>
        <v/>
      </c>
      <c r="W180" s="101" t="str">
        <f t="shared" si="54"/>
        <v/>
      </c>
      <c r="X180" s="102" t="str">
        <f t="shared" si="55"/>
        <v/>
      </c>
      <c r="Y180" s="101" t="str">
        <f t="shared" si="56"/>
        <v/>
      </c>
      <c r="Z180" s="84" t="str">
        <f t="shared" si="57"/>
        <v/>
      </c>
      <c r="AA180" s="84" t="str">
        <f t="shared" si="58"/>
        <v/>
      </c>
      <c r="AB180" s="84" t="str">
        <f t="shared" si="59"/>
        <v/>
      </c>
      <c r="AC180" s="84">
        <f t="shared" si="60"/>
        <v>0</v>
      </c>
      <c r="AD180" s="84">
        <f t="shared" si="61"/>
        <v>0</v>
      </c>
      <c r="AE180" s="84" t="str">
        <f t="shared" si="62"/>
        <v/>
      </c>
      <c r="AF180" s="102" t="str">
        <f t="shared" si="63"/>
        <v/>
      </c>
      <c r="AG180" s="102" t="str">
        <f t="shared" si="64"/>
        <v/>
      </c>
      <c r="AH180" s="103" t="str">
        <f t="shared" si="65"/>
        <v/>
      </c>
      <c r="AI180" s="104" t="str">
        <f t="shared" si="66"/>
        <v/>
      </c>
      <c r="AJ180" s="104" t="str">
        <f t="shared" si="67"/>
        <v/>
      </c>
      <c r="AK180" s="104" t="str">
        <f t="shared" si="68"/>
        <v/>
      </c>
      <c r="AL180" s="6"/>
      <c r="IX180" s="5"/>
      <c r="IY180" s="5"/>
      <c r="IZ180" s="5"/>
    </row>
    <row r="181" spans="8:260" ht="15" customHeight="1">
      <c r="H181" s="97">
        <v>126</v>
      </c>
      <c r="I181" s="97">
        <f t="shared" si="40"/>
        <v>605</v>
      </c>
      <c r="J181" s="98">
        <f t="shared" si="41"/>
        <v>44687</v>
      </c>
      <c r="K181" s="98" t="str">
        <f t="shared" si="42"/>
        <v/>
      </c>
      <c r="L181" s="99" t="str">
        <f t="shared" si="43"/>
        <v/>
      </c>
      <c r="M181" s="99" t="str">
        <f t="shared" si="44"/>
        <v/>
      </c>
      <c r="N181" s="99" t="str">
        <f t="shared" si="45"/>
        <v/>
      </c>
      <c r="O181" s="100" t="str">
        <f t="shared" si="46"/>
        <v/>
      </c>
      <c r="P181" s="100" t="str">
        <f t="shared" si="47"/>
        <v/>
      </c>
      <c r="Q181" s="99" t="str">
        <f t="shared" si="48"/>
        <v/>
      </c>
      <c r="R181" s="99">
        <f t="shared" si="49"/>
        <v>0</v>
      </c>
      <c r="S181" s="101" t="str">
        <f t="shared" si="50"/>
        <v/>
      </c>
      <c r="T181" s="101" t="str">
        <f t="shared" si="51"/>
        <v/>
      </c>
      <c r="U181" s="101" t="str">
        <f t="shared" si="52"/>
        <v/>
      </c>
      <c r="V181" s="101" t="str">
        <f t="shared" si="53"/>
        <v/>
      </c>
      <c r="W181" s="101" t="str">
        <f t="shared" si="54"/>
        <v/>
      </c>
      <c r="X181" s="102" t="str">
        <f t="shared" si="55"/>
        <v/>
      </c>
      <c r="Y181" s="101" t="str">
        <f t="shared" si="56"/>
        <v/>
      </c>
      <c r="Z181" s="84" t="str">
        <f t="shared" si="57"/>
        <v/>
      </c>
      <c r="AA181" s="84" t="str">
        <f t="shared" si="58"/>
        <v/>
      </c>
      <c r="AB181" s="84" t="str">
        <f t="shared" si="59"/>
        <v/>
      </c>
      <c r="AC181" s="84">
        <f t="shared" si="60"/>
        <v>0</v>
      </c>
      <c r="AD181" s="84">
        <f t="shared" si="61"/>
        <v>0</v>
      </c>
      <c r="AE181" s="84" t="str">
        <f t="shared" si="62"/>
        <v/>
      </c>
      <c r="AF181" s="102" t="str">
        <f t="shared" si="63"/>
        <v/>
      </c>
      <c r="AG181" s="102" t="str">
        <f t="shared" si="64"/>
        <v/>
      </c>
      <c r="AH181" s="103" t="str">
        <f t="shared" si="65"/>
        <v/>
      </c>
      <c r="AI181" s="104" t="str">
        <f t="shared" si="66"/>
        <v/>
      </c>
      <c r="AJ181" s="104" t="str">
        <f t="shared" si="67"/>
        <v/>
      </c>
      <c r="AK181" s="104" t="str">
        <f t="shared" si="68"/>
        <v/>
      </c>
      <c r="AL181" s="6"/>
      <c r="IX181" s="5"/>
      <c r="IY181" s="5"/>
      <c r="IZ181" s="5"/>
    </row>
    <row r="182" spans="8:260" ht="15" customHeight="1">
      <c r="H182" s="97">
        <v>127</v>
      </c>
      <c r="I182" s="97">
        <f t="shared" si="40"/>
        <v>604</v>
      </c>
      <c r="J182" s="98">
        <f t="shared" si="41"/>
        <v>44688</v>
      </c>
      <c r="K182" s="98" t="str">
        <f t="shared" si="42"/>
        <v/>
      </c>
      <c r="L182" s="99" t="str">
        <f t="shared" si="43"/>
        <v/>
      </c>
      <c r="M182" s="99" t="str">
        <f t="shared" si="44"/>
        <v/>
      </c>
      <c r="N182" s="99" t="str">
        <f t="shared" si="45"/>
        <v/>
      </c>
      <c r="O182" s="100" t="str">
        <f t="shared" si="46"/>
        <v/>
      </c>
      <c r="P182" s="100" t="str">
        <f t="shared" si="47"/>
        <v/>
      </c>
      <c r="Q182" s="99" t="str">
        <f t="shared" si="48"/>
        <v/>
      </c>
      <c r="R182" s="99">
        <f t="shared" si="49"/>
        <v>0</v>
      </c>
      <c r="S182" s="101" t="str">
        <f t="shared" si="50"/>
        <v/>
      </c>
      <c r="T182" s="101" t="str">
        <f t="shared" si="51"/>
        <v/>
      </c>
      <c r="U182" s="101" t="str">
        <f t="shared" si="52"/>
        <v/>
      </c>
      <c r="V182" s="101" t="str">
        <f t="shared" si="53"/>
        <v/>
      </c>
      <c r="W182" s="101" t="str">
        <f t="shared" si="54"/>
        <v/>
      </c>
      <c r="X182" s="102" t="str">
        <f t="shared" si="55"/>
        <v/>
      </c>
      <c r="Y182" s="101" t="str">
        <f t="shared" si="56"/>
        <v/>
      </c>
      <c r="Z182" s="84" t="str">
        <f t="shared" si="57"/>
        <v/>
      </c>
      <c r="AA182" s="84" t="str">
        <f t="shared" si="58"/>
        <v/>
      </c>
      <c r="AB182" s="84" t="str">
        <f t="shared" si="59"/>
        <v/>
      </c>
      <c r="AC182" s="84">
        <f t="shared" si="60"/>
        <v>0</v>
      </c>
      <c r="AD182" s="84">
        <f t="shared" si="61"/>
        <v>0</v>
      </c>
      <c r="AE182" s="84" t="str">
        <f t="shared" si="62"/>
        <v/>
      </c>
      <c r="AF182" s="102" t="str">
        <f t="shared" si="63"/>
        <v/>
      </c>
      <c r="AG182" s="102" t="str">
        <f t="shared" si="64"/>
        <v/>
      </c>
      <c r="AH182" s="103" t="str">
        <f t="shared" si="65"/>
        <v/>
      </c>
      <c r="AI182" s="104" t="str">
        <f t="shared" si="66"/>
        <v/>
      </c>
      <c r="AJ182" s="104" t="str">
        <f t="shared" si="67"/>
        <v/>
      </c>
      <c r="AK182" s="104" t="str">
        <f t="shared" si="68"/>
        <v/>
      </c>
      <c r="AL182" s="6"/>
      <c r="IX182" s="5"/>
      <c r="IY182" s="5"/>
      <c r="IZ182" s="5"/>
    </row>
    <row r="183" spans="8:260" ht="15" customHeight="1">
      <c r="H183" s="97">
        <v>128</v>
      </c>
      <c r="I183" s="97">
        <f t="shared" si="40"/>
        <v>603</v>
      </c>
      <c r="J183" s="98">
        <f t="shared" si="41"/>
        <v>44689</v>
      </c>
      <c r="K183" s="98" t="str">
        <f t="shared" si="42"/>
        <v/>
      </c>
      <c r="L183" s="99" t="str">
        <f t="shared" si="43"/>
        <v/>
      </c>
      <c r="M183" s="99" t="str">
        <f t="shared" si="44"/>
        <v/>
      </c>
      <c r="N183" s="99" t="str">
        <f t="shared" si="45"/>
        <v/>
      </c>
      <c r="O183" s="100" t="str">
        <f t="shared" si="46"/>
        <v/>
      </c>
      <c r="P183" s="100" t="str">
        <f t="shared" si="47"/>
        <v/>
      </c>
      <c r="Q183" s="99" t="str">
        <f t="shared" si="48"/>
        <v/>
      </c>
      <c r="R183" s="99">
        <f t="shared" si="49"/>
        <v>0</v>
      </c>
      <c r="S183" s="101" t="str">
        <f t="shared" si="50"/>
        <v/>
      </c>
      <c r="T183" s="101" t="str">
        <f t="shared" si="51"/>
        <v/>
      </c>
      <c r="U183" s="101" t="str">
        <f t="shared" si="52"/>
        <v/>
      </c>
      <c r="V183" s="101" t="str">
        <f t="shared" si="53"/>
        <v/>
      </c>
      <c r="W183" s="101" t="str">
        <f t="shared" si="54"/>
        <v/>
      </c>
      <c r="X183" s="102" t="str">
        <f t="shared" si="55"/>
        <v/>
      </c>
      <c r="Y183" s="101" t="str">
        <f t="shared" si="56"/>
        <v/>
      </c>
      <c r="Z183" s="84" t="str">
        <f t="shared" si="57"/>
        <v/>
      </c>
      <c r="AA183" s="84" t="str">
        <f t="shared" si="58"/>
        <v/>
      </c>
      <c r="AB183" s="84" t="str">
        <f t="shared" si="59"/>
        <v/>
      </c>
      <c r="AC183" s="84">
        <f t="shared" si="60"/>
        <v>0</v>
      </c>
      <c r="AD183" s="84">
        <f t="shared" si="61"/>
        <v>0</v>
      </c>
      <c r="AE183" s="84" t="str">
        <f t="shared" si="62"/>
        <v/>
      </c>
      <c r="AF183" s="102" t="str">
        <f t="shared" si="63"/>
        <v/>
      </c>
      <c r="AG183" s="102" t="str">
        <f t="shared" si="64"/>
        <v/>
      </c>
      <c r="AH183" s="103" t="str">
        <f t="shared" si="65"/>
        <v/>
      </c>
      <c r="AI183" s="104" t="str">
        <f t="shared" si="66"/>
        <v/>
      </c>
      <c r="AJ183" s="104" t="str">
        <f t="shared" si="67"/>
        <v/>
      </c>
      <c r="AK183" s="104" t="str">
        <f t="shared" si="68"/>
        <v/>
      </c>
      <c r="AL183" s="6"/>
      <c r="IX183" s="5"/>
      <c r="IY183" s="5"/>
      <c r="IZ183" s="5"/>
    </row>
    <row r="184" spans="8:260" ht="15" customHeight="1">
      <c r="H184" s="97">
        <v>129</v>
      </c>
      <c r="I184" s="97">
        <f t="shared" ref="I184:I247" si="69">J$788-J184</f>
        <v>602</v>
      </c>
      <c r="J184" s="98">
        <f t="shared" ref="J184:J247" si="70">J183+1</f>
        <v>44690</v>
      </c>
      <c r="K184" s="98" t="str">
        <f t="shared" ref="K184:K247" si="71">IF(J184&gt;=AQ$53,J184,"")</f>
        <v/>
      </c>
      <c r="L184" s="99" t="str">
        <f t="shared" ref="L184:L247" si="72">IF(J184&lt;AQ$53,"",(_xlfn.IFNA(VLOOKUP(J184,$B$55:$D$84,2,),0)))</f>
        <v/>
      </c>
      <c r="M184" s="99" t="str">
        <f t="shared" ref="M184:M247" si="73">IF(J184&lt;AQ$53,"",(_xlfn.IFNA(VLOOKUP(J184,$B$55:$D$84,3,),0)))</f>
        <v/>
      </c>
      <c r="N184" s="99" t="str">
        <f t="shared" ref="N184:N247" si="74">IF(J184&lt;AQ$53,"",IF(J184=AQ$53,1,(_xlfn.IFNA(VLOOKUP(J184,$B$55:$E$84,4,),0))))</f>
        <v/>
      </c>
      <c r="O184" s="100" t="str">
        <f t="shared" ref="O184:O247" si="75">IF(N184&lt;&gt;"",IF(AND(N184=1,L184=0),1,IF(L184=0,O183,0)),"")</f>
        <v/>
      </c>
      <c r="P184" s="100" t="str">
        <f t="shared" ref="P184:P247" si="76">IF(R185&lt;=V$53,O184,"")</f>
        <v/>
      </c>
      <c r="Q184" s="99" t="str">
        <f t="shared" ref="Q184:Q247" si="77">IF(O184&lt;&gt;"",IF(O184=1,0,1),"")</f>
        <v/>
      </c>
      <c r="R184" s="99">
        <f t="shared" ref="R184:R247" si="78">IF(N183=1,R183+1,R183)</f>
        <v>0</v>
      </c>
      <c r="S184" s="101" t="str">
        <f t="shared" ref="S184:S247" si="79">IF(J184&gt;=AQ$53,Q184*R184,"")</f>
        <v/>
      </c>
      <c r="T184" s="101" t="str">
        <f t="shared" ref="T184:T247" si="80">S184</f>
        <v/>
      </c>
      <c r="U184" s="101" t="str">
        <f t="shared" ref="U184:U247" si="81">IF(AND(S$788&lt;&gt;0,S184=S$53),0,T184)</f>
        <v/>
      </c>
      <c r="V184" s="101" t="str">
        <f t="shared" ref="V184:V247" si="82">IF(J184&gt;=AQ$53,U184*NOT(O184),"")</f>
        <v/>
      </c>
      <c r="W184" s="101" t="str">
        <f t="shared" ref="W184:W247" si="83">IF(J184&gt;=AQ$53,IF(T184&lt;&gt;T185,T184,0),"")</f>
        <v/>
      </c>
      <c r="X184" s="102" t="str">
        <f t="shared" ref="X184:X247" si="84">IF(J184&gt;=AQ$53,IF(N184=0,X183+L184,L184),"")</f>
        <v/>
      </c>
      <c r="Y184" s="101" t="str">
        <f t="shared" ref="Y184:Y247" si="85">IF(J184&gt;=AQ$53,IF(V184&lt;&gt;V185,V184,0),"")</f>
        <v/>
      </c>
      <c r="Z184" s="84" t="str">
        <f t="shared" ref="Z184:Z247" si="86">IF(J184&gt;=AQ$53,IF(N184=0,Z183+M185,0),"")</f>
        <v/>
      </c>
      <c r="AA184" s="84" t="str">
        <f t="shared" ref="AA184:AA247" si="87">IF(J184&gt;=AQ$53,IF(N185=1,X184-Z184,0),"")</f>
        <v/>
      </c>
      <c r="AB184" s="84" t="str">
        <f t="shared" ref="AB184:AB247" si="88">IF(J184&gt;=AQ$53,IF(Q184=1,IF(T184&lt;&gt;T185,AA184,AB185),0),"")</f>
        <v/>
      </c>
      <c r="AC184" s="84">
        <f t="shared" ref="AC184:AC247" si="89">IF(Q184=1,AC183+1,0)</f>
        <v>0</v>
      </c>
      <c r="AD184" s="84">
        <f t="shared" ref="AD184:AD247" si="90">IF(Q184=1,IF(S184&lt;&gt;S185,AC184,AD185),0)</f>
        <v>0</v>
      </c>
      <c r="AE184" s="84" t="str">
        <f t="shared" ref="AE184:AE247" si="91">IF(J184&gt;=AQ$53,IF(V184=0,"",IF(Q184=1,IF(S184&lt;&gt;S185,AC184,AD185),0)),"")</f>
        <v/>
      </c>
      <c r="AF184" s="102" t="str">
        <f t="shared" ref="AF184:AF247" si="92">IF(J184&gt;=AQ$53,IF(O184=0,X184-Z184-AB184/AD184*(AC184),0),"")</f>
        <v/>
      </c>
      <c r="AG184" s="102" t="str">
        <f t="shared" ref="AG184:AG247" si="93">IF(J184&gt;=AQ$53,IF(R184&lt;=V$53,IF(O184=0,X184-Z184-AB184/AD184*(AC184),0),""),"")</f>
        <v/>
      </c>
      <c r="AH184" s="103" t="str">
        <f t="shared" ref="AH184:AH247" si="94">IF(J184&gt;=AQ$53,IF(R184&lt;=V$53,_xlfn.IFNA(VLOOKUP(J184,$B$55:$G$84,5,),0),""),"")</f>
        <v/>
      </c>
      <c r="AI184" s="104" t="str">
        <f t="shared" ref="AI184:AI247" si="95">IF(J184&gt;=AQ$53,IF(R184&lt;=V$53,_xlfn.IFNA(VLOOKUP(J184,$B$55:$G$84,6,),0),""),"")</f>
        <v/>
      </c>
      <c r="AJ184" s="104" t="str">
        <f t="shared" ref="AJ184:AJ247" si="96">IF(AH184&lt;&gt;"",AH184*L184,"")</f>
        <v/>
      </c>
      <c r="AK184" s="104" t="str">
        <f t="shared" ref="AK184:AK247" si="97">IF(AI184&lt;&gt;"",AI184*M184,"")</f>
        <v/>
      </c>
      <c r="AL184" s="6"/>
      <c r="IX184" s="5"/>
      <c r="IY184" s="5"/>
      <c r="IZ184" s="5"/>
    </row>
    <row r="185" spans="8:260" ht="15" customHeight="1">
      <c r="H185" s="97">
        <v>130</v>
      </c>
      <c r="I185" s="97">
        <f t="shared" si="69"/>
        <v>601</v>
      </c>
      <c r="J185" s="98">
        <f t="shared" si="70"/>
        <v>44691</v>
      </c>
      <c r="K185" s="98" t="str">
        <f t="shared" si="71"/>
        <v/>
      </c>
      <c r="L185" s="99" t="str">
        <f t="shared" si="72"/>
        <v/>
      </c>
      <c r="M185" s="99" t="str">
        <f t="shared" si="73"/>
        <v/>
      </c>
      <c r="N185" s="99" t="str">
        <f t="shared" si="74"/>
        <v/>
      </c>
      <c r="O185" s="100" t="str">
        <f t="shared" si="75"/>
        <v/>
      </c>
      <c r="P185" s="100" t="str">
        <f t="shared" si="76"/>
        <v/>
      </c>
      <c r="Q185" s="99" t="str">
        <f t="shared" si="77"/>
        <v/>
      </c>
      <c r="R185" s="99">
        <f t="shared" si="78"/>
        <v>0</v>
      </c>
      <c r="S185" s="101" t="str">
        <f t="shared" si="79"/>
        <v/>
      </c>
      <c r="T185" s="101" t="str">
        <f t="shared" si="80"/>
        <v/>
      </c>
      <c r="U185" s="101" t="str">
        <f t="shared" si="81"/>
        <v/>
      </c>
      <c r="V185" s="101" t="str">
        <f t="shared" si="82"/>
        <v/>
      </c>
      <c r="W185" s="101" t="str">
        <f t="shared" si="83"/>
        <v/>
      </c>
      <c r="X185" s="102" t="str">
        <f t="shared" si="84"/>
        <v/>
      </c>
      <c r="Y185" s="101" t="str">
        <f t="shared" si="85"/>
        <v/>
      </c>
      <c r="Z185" s="84" t="str">
        <f t="shared" si="86"/>
        <v/>
      </c>
      <c r="AA185" s="84" t="str">
        <f t="shared" si="87"/>
        <v/>
      </c>
      <c r="AB185" s="84" t="str">
        <f t="shared" si="88"/>
        <v/>
      </c>
      <c r="AC185" s="84">
        <f t="shared" si="89"/>
        <v>0</v>
      </c>
      <c r="AD185" s="84">
        <f t="shared" si="90"/>
        <v>0</v>
      </c>
      <c r="AE185" s="84" t="str">
        <f t="shared" si="91"/>
        <v/>
      </c>
      <c r="AF185" s="102" t="str">
        <f t="shared" si="92"/>
        <v/>
      </c>
      <c r="AG185" s="102" t="str">
        <f t="shared" si="93"/>
        <v/>
      </c>
      <c r="AH185" s="103" t="str">
        <f t="shared" si="94"/>
        <v/>
      </c>
      <c r="AI185" s="104" t="str">
        <f t="shared" si="95"/>
        <v/>
      </c>
      <c r="AJ185" s="104" t="str">
        <f t="shared" si="96"/>
        <v/>
      </c>
      <c r="AK185" s="104" t="str">
        <f t="shared" si="97"/>
        <v/>
      </c>
      <c r="AL185" s="6"/>
      <c r="IX185" s="5"/>
      <c r="IY185" s="5"/>
      <c r="IZ185" s="5"/>
    </row>
    <row r="186" spans="8:260" ht="15" customHeight="1">
      <c r="H186" s="97">
        <v>131</v>
      </c>
      <c r="I186" s="97">
        <f t="shared" si="69"/>
        <v>600</v>
      </c>
      <c r="J186" s="98">
        <f t="shared" si="70"/>
        <v>44692</v>
      </c>
      <c r="K186" s="98" t="str">
        <f t="shared" si="71"/>
        <v/>
      </c>
      <c r="L186" s="99" t="str">
        <f t="shared" si="72"/>
        <v/>
      </c>
      <c r="M186" s="99" t="str">
        <f t="shared" si="73"/>
        <v/>
      </c>
      <c r="N186" s="99" t="str">
        <f t="shared" si="74"/>
        <v/>
      </c>
      <c r="O186" s="100" t="str">
        <f t="shared" si="75"/>
        <v/>
      </c>
      <c r="P186" s="100" t="str">
        <f t="shared" si="76"/>
        <v/>
      </c>
      <c r="Q186" s="99" t="str">
        <f t="shared" si="77"/>
        <v/>
      </c>
      <c r="R186" s="99">
        <f t="shared" si="78"/>
        <v>0</v>
      </c>
      <c r="S186" s="101" t="str">
        <f t="shared" si="79"/>
        <v/>
      </c>
      <c r="T186" s="101" t="str">
        <f t="shared" si="80"/>
        <v/>
      </c>
      <c r="U186" s="101" t="str">
        <f t="shared" si="81"/>
        <v/>
      </c>
      <c r="V186" s="101" t="str">
        <f t="shared" si="82"/>
        <v/>
      </c>
      <c r="W186" s="101" t="str">
        <f t="shared" si="83"/>
        <v/>
      </c>
      <c r="X186" s="102" t="str">
        <f t="shared" si="84"/>
        <v/>
      </c>
      <c r="Y186" s="101" t="str">
        <f t="shared" si="85"/>
        <v/>
      </c>
      <c r="Z186" s="84" t="str">
        <f t="shared" si="86"/>
        <v/>
      </c>
      <c r="AA186" s="84" t="str">
        <f t="shared" si="87"/>
        <v/>
      </c>
      <c r="AB186" s="84" t="str">
        <f t="shared" si="88"/>
        <v/>
      </c>
      <c r="AC186" s="84">
        <f t="shared" si="89"/>
        <v>0</v>
      </c>
      <c r="AD186" s="84">
        <f t="shared" si="90"/>
        <v>0</v>
      </c>
      <c r="AE186" s="84" t="str">
        <f t="shared" si="91"/>
        <v/>
      </c>
      <c r="AF186" s="102" t="str">
        <f t="shared" si="92"/>
        <v/>
      </c>
      <c r="AG186" s="102" t="str">
        <f t="shared" si="93"/>
        <v/>
      </c>
      <c r="AH186" s="103" t="str">
        <f t="shared" si="94"/>
        <v/>
      </c>
      <c r="AI186" s="104" t="str">
        <f t="shared" si="95"/>
        <v/>
      </c>
      <c r="AJ186" s="104" t="str">
        <f t="shared" si="96"/>
        <v/>
      </c>
      <c r="AK186" s="104" t="str">
        <f t="shared" si="97"/>
        <v/>
      </c>
      <c r="AL186" s="6"/>
      <c r="IX186" s="5"/>
      <c r="IY186" s="5"/>
      <c r="IZ186" s="5"/>
    </row>
    <row r="187" spans="8:260" ht="15" customHeight="1">
      <c r="H187" s="97">
        <v>132</v>
      </c>
      <c r="I187" s="97">
        <f t="shared" si="69"/>
        <v>599</v>
      </c>
      <c r="J187" s="98">
        <f t="shared" si="70"/>
        <v>44693</v>
      </c>
      <c r="K187" s="98" t="str">
        <f t="shared" si="71"/>
        <v/>
      </c>
      <c r="L187" s="99" t="str">
        <f t="shared" si="72"/>
        <v/>
      </c>
      <c r="M187" s="99" t="str">
        <f t="shared" si="73"/>
        <v/>
      </c>
      <c r="N187" s="99" t="str">
        <f t="shared" si="74"/>
        <v/>
      </c>
      <c r="O187" s="100" t="str">
        <f t="shared" si="75"/>
        <v/>
      </c>
      <c r="P187" s="100" t="str">
        <f t="shared" si="76"/>
        <v/>
      </c>
      <c r="Q187" s="99" t="str">
        <f t="shared" si="77"/>
        <v/>
      </c>
      <c r="R187" s="99">
        <f t="shared" si="78"/>
        <v>0</v>
      </c>
      <c r="S187" s="101" t="str">
        <f t="shared" si="79"/>
        <v/>
      </c>
      <c r="T187" s="101" t="str">
        <f t="shared" si="80"/>
        <v/>
      </c>
      <c r="U187" s="101" t="str">
        <f t="shared" si="81"/>
        <v/>
      </c>
      <c r="V187" s="101" t="str">
        <f t="shared" si="82"/>
        <v/>
      </c>
      <c r="W187" s="101" t="str">
        <f t="shared" si="83"/>
        <v/>
      </c>
      <c r="X187" s="102" t="str">
        <f t="shared" si="84"/>
        <v/>
      </c>
      <c r="Y187" s="101" t="str">
        <f t="shared" si="85"/>
        <v/>
      </c>
      <c r="Z187" s="84" t="str">
        <f t="shared" si="86"/>
        <v/>
      </c>
      <c r="AA187" s="84" t="str">
        <f t="shared" si="87"/>
        <v/>
      </c>
      <c r="AB187" s="84" t="str">
        <f t="shared" si="88"/>
        <v/>
      </c>
      <c r="AC187" s="84">
        <f t="shared" si="89"/>
        <v>0</v>
      </c>
      <c r="AD187" s="84">
        <f t="shared" si="90"/>
        <v>0</v>
      </c>
      <c r="AE187" s="84" t="str">
        <f t="shared" si="91"/>
        <v/>
      </c>
      <c r="AF187" s="102" t="str">
        <f t="shared" si="92"/>
        <v/>
      </c>
      <c r="AG187" s="102" t="str">
        <f t="shared" si="93"/>
        <v/>
      </c>
      <c r="AH187" s="103" t="str">
        <f t="shared" si="94"/>
        <v/>
      </c>
      <c r="AI187" s="104" t="str">
        <f t="shared" si="95"/>
        <v/>
      </c>
      <c r="AJ187" s="104" t="str">
        <f t="shared" si="96"/>
        <v/>
      </c>
      <c r="AK187" s="104" t="str">
        <f t="shared" si="97"/>
        <v/>
      </c>
      <c r="AL187" s="6"/>
      <c r="IX187" s="5"/>
      <c r="IY187" s="5"/>
      <c r="IZ187" s="5"/>
    </row>
    <row r="188" spans="8:260" ht="15" customHeight="1">
      <c r="H188" s="97">
        <v>133</v>
      </c>
      <c r="I188" s="97">
        <f t="shared" si="69"/>
        <v>598</v>
      </c>
      <c r="J188" s="98">
        <f t="shared" si="70"/>
        <v>44694</v>
      </c>
      <c r="K188" s="98" t="str">
        <f t="shared" si="71"/>
        <v/>
      </c>
      <c r="L188" s="99" t="str">
        <f t="shared" si="72"/>
        <v/>
      </c>
      <c r="M188" s="99" t="str">
        <f t="shared" si="73"/>
        <v/>
      </c>
      <c r="N188" s="99" t="str">
        <f t="shared" si="74"/>
        <v/>
      </c>
      <c r="O188" s="100" t="str">
        <f t="shared" si="75"/>
        <v/>
      </c>
      <c r="P188" s="100" t="str">
        <f t="shared" si="76"/>
        <v/>
      </c>
      <c r="Q188" s="99" t="str">
        <f t="shared" si="77"/>
        <v/>
      </c>
      <c r="R188" s="99">
        <f t="shared" si="78"/>
        <v>0</v>
      </c>
      <c r="S188" s="101" t="str">
        <f t="shared" si="79"/>
        <v/>
      </c>
      <c r="T188" s="101" t="str">
        <f t="shared" si="80"/>
        <v/>
      </c>
      <c r="U188" s="101" t="str">
        <f t="shared" si="81"/>
        <v/>
      </c>
      <c r="V188" s="101" t="str">
        <f t="shared" si="82"/>
        <v/>
      </c>
      <c r="W188" s="101" t="str">
        <f t="shared" si="83"/>
        <v/>
      </c>
      <c r="X188" s="102" t="str">
        <f t="shared" si="84"/>
        <v/>
      </c>
      <c r="Y188" s="101" t="str">
        <f t="shared" si="85"/>
        <v/>
      </c>
      <c r="Z188" s="84" t="str">
        <f t="shared" si="86"/>
        <v/>
      </c>
      <c r="AA188" s="84" t="str">
        <f t="shared" si="87"/>
        <v/>
      </c>
      <c r="AB188" s="84" t="str">
        <f t="shared" si="88"/>
        <v/>
      </c>
      <c r="AC188" s="84">
        <f t="shared" si="89"/>
        <v>0</v>
      </c>
      <c r="AD188" s="84">
        <f t="shared" si="90"/>
        <v>0</v>
      </c>
      <c r="AE188" s="84" t="str">
        <f t="shared" si="91"/>
        <v/>
      </c>
      <c r="AF188" s="102" t="str">
        <f t="shared" si="92"/>
        <v/>
      </c>
      <c r="AG188" s="102" t="str">
        <f t="shared" si="93"/>
        <v/>
      </c>
      <c r="AH188" s="103" t="str">
        <f t="shared" si="94"/>
        <v/>
      </c>
      <c r="AI188" s="104" t="str">
        <f t="shared" si="95"/>
        <v/>
      </c>
      <c r="AJ188" s="104" t="str">
        <f t="shared" si="96"/>
        <v/>
      </c>
      <c r="AK188" s="104" t="str">
        <f t="shared" si="97"/>
        <v/>
      </c>
      <c r="AL188" s="6"/>
      <c r="IX188" s="5"/>
      <c r="IY188" s="5"/>
      <c r="IZ188" s="5"/>
    </row>
    <row r="189" spans="8:260" ht="15" customHeight="1">
      <c r="H189" s="97">
        <v>134</v>
      </c>
      <c r="I189" s="97">
        <f t="shared" si="69"/>
        <v>597</v>
      </c>
      <c r="J189" s="98">
        <f t="shared" si="70"/>
        <v>44695</v>
      </c>
      <c r="K189" s="98" t="str">
        <f t="shared" si="71"/>
        <v/>
      </c>
      <c r="L189" s="99" t="str">
        <f t="shared" si="72"/>
        <v/>
      </c>
      <c r="M189" s="99" t="str">
        <f t="shared" si="73"/>
        <v/>
      </c>
      <c r="N189" s="99" t="str">
        <f t="shared" si="74"/>
        <v/>
      </c>
      <c r="O189" s="100" t="str">
        <f t="shared" si="75"/>
        <v/>
      </c>
      <c r="P189" s="100" t="str">
        <f t="shared" si="76"/>
        <v/>
      </c>
      <c r="Q189" s="99" t="str">
        <f t="shared" si="77"/>
        <v/>
      </c>
      <c r="R189" s="99">
        <f t="shared" si="78"/>
        <v>0</v>
      </c>
      <c r="S189" s="101" t="str">
        <f t="shared" si="79"/>
        <v/>
      </c>
      <c r="T189" s="101" t="str">
        <f t="shared" si="80"/>
        <v/>
      </c>
      <c r="U189" s="101" t="str">
        <f t="shared" si="81"/>
        <v/>
      </c>
      <c r="V189" s="101" t="str">
        <f t="shared" si="82"/>
        <v/>
      </c>
      <c r="W189" s="101" t="str">
        <f t="shared" si="83"/>
        <v/>
      </c>
      <c r="X189" s="102" t="str">
        <f t="shared" si="84"/>
        <v/>
      </c>
      <c r="Y189" s="101" t="str">
        <f t="shared" si="85"/>
        <v/>
      </c>
      <c r="Z189" s="84" t="str">
        <f t="shared" si="86"/>
        <v/>
      </c>
      <c r="AA189" s="84" t="str">
        <f t="shared" si="87"/>
        <v/>
      </c>
      <c r="AB189" s="84" t="str">
        <f t="shared" si="88"/>
        <v/>
      </c>
      <c r="AC189" s="84">
        <f t="shared" si="89"/>
        <v>0</v>
      </c>
      <c r="AD189" s="84">
        <f t="shared" si="90"/>
        <v>0</v>
      </c>
      <c r="AE189" s="84" t="str">
        <f t="shared" si="91"/>
        <v/>
      </c>
      <c r="AF189" s="102" t="str">
        <f t="shared" si="92"/>
        <v/>
      </c>
      <c r="AG189" s="102" t="str">
        <f t="shared" si="93"/>
        <v/>
      </c>
      <c r="AH189" s="103" t="str">
        <f t="shared" si="94"/>
        <v/>
      </c>
      <c r="AI189" s="104" t="str">
        <f t="shared" si="95"/>
        <v/>
      </c>
      <c r="AJ189" s="104" t="str">
        <f t="shared" si="96"/>
        <v/>
      </c>
      <c r="AK189" s="104" t="str">
        <f t="shared" si="97"/>
        <v/>
      </c>
      <c r="AL189" s="6"/>
      <c r="IX189" s="5"/>
      <c r="IY189" s="5"/>
      <c r="IZ189" s="5"/>
    </row>
    <row r="190" spans="8:260" ht="15" customHeight="1">
      <c r="H190" s="97">
        <v>135</v>
      </c>
      <c r="I190" s="97">
        <f t="shared" si="69"/>
        <v>596</v>
      </c>
      <c r="J190" s="98">
        <f t="shared" si="70"/>
        <v>44696</v>
      </c>
      <c r="K190" s="98" t="str">
        <f t="shared" si="71"/>
        <v/>
      </c>
      <c r="L190" s="99" t="str">
        <f t="shared" si="72"/>
        <v/>
      </c>
      <c r="M190" s="99" t="str">
        <f t="shared" si="73"/>
        <v/>
      </c>
      <c r="N190" s="99" t="str">
        <f t="shared" si="74"/>
        <v/>
      </c>
      <c r="O190" s="100" t="str">
        <f t="shared" si="75"/>
        <v/>
      </c>
      <c r="P190" s="100" t="str">
        <f t="shared" si="76"/>
        <v/>
      </c>
      <c r="Q190" s="99" t="str">
        <f t="shared" si="77"/>
        <v/>
      </c>
      <c r="R190" s="99">
        <f t="shared" si="78"/>
        <v>0</v>
      </c>
      <c r="S190" s="101" t="str">
        <f t="shared" si="79"/>
        <v/>
      </c>
      <c r="T190" s="101" t="str">
        <f t="shared" si="80"/>
        <v/>
      </c>
      <c r="U190" s="101" t="str">
        <f t="shared" si="81"/>
        <v/>
      </c>
      <c r="V190" s="101" t="str">
        <f t="shared" si="82"/>
        <v/>
      </c>
      <c r="W190" s="101" t="str">
        <f t="shared" si="83"/>
        <v/>
      </c>
      <c r="X190" s="102" t="str">
        <f t="shared" si="84"/>
        <v/>
      </c>
      <c r="Y190" s="101" t="str">
        <f t="shared" si="85"/>
        <v/>
      </c>
      <c r="Z190" s="84" t="str">
        <f t="shared" si="86"/>
        <v/>
      </c>
      <c r="AA190" s="84" t="str">
        <f t="shared" si="87"/>
        <v/>
      </c>
      <c r="AB190" s="84" t="str">
        <f t="shared" si="88"/>
        <v/>
      </c>
      <c r="AC190" s="84">
        <f t="shared" si="89"/>
        <v>0</v>
      </c>
      <c r="AD190" s="84">
        <f t="shared" si="90"/>
        <v>0</v>
      </c>
      <c r="AE190" s="84" t="str">
        <f t="shared" si="91"/>
        <v/>
      </c>
      <c r="AF190" s="102" t="str">
        <f t="shared" si="92"/>
        <v/>
      </c>
      <c r="AG190" s="102" t="str">
        <f t="shared" si="93"/>
        <v/>
      </c>
      <c r="AH190" s="103" t="str">
        <f t="shared" si="94"/>
        <v/>
      </c>
      <c r="AI190" s="104" t="str">
        <f t="shared" si="95"/>
        <v/>
      </c>
      <c r="AJ190" s="104" t="str">
        <f t="shared" si="96"/>
        <v/>
      </c>
      <c r="AK190" s="104" t="str">
        <f t="shared" si="97"/>
        <v/>
      </c>
      <c r="AL190" s="6"/>
      <c r="IX190" s="5"/>
      <c r="IY190" s="5"/>
      <c r="IZ190" s="5"/>
    </row>
    <row r="191" spans="8:260" ht="15" customHeight="1">
      <c r="H191" s="97">
        <v>136</v>
      </c>
      <c r="I191" s="97">
        <f t="shared" si="69"/>
        <v>595</v>
      </c>
      <c r="J191" s="98">
        <f t="shared" si="70"/>
        <v>44697</v>
      </c>
      <c r="K191" s="98" t="str">
        <f t="shared" si="71"/>
        <v/>
      </c>
      <c r="L191" s="99" t="str">
        <f t="shared" si="72"/>
        <v/>
      </c>
      <c r="M191" s="99" t="str">
        <f t="shared" si="73"/>
        <v/>
      </c>
      <c r="N191" s="99" t="str">
        <f t="shared" si="74"/>
        <v/>
      </c>
      <c r="O191" s="100" t="str">
        <f t="shared" si="75"/>
        <v/>
      </c>
      <c r="P191" s="100" t="str">
        <f t="shared" si="76"/>
        <v/>
      </c>
      <c r="Q191" s="99" t="str">
        <f t="shared" si="77"/>
        <v/>
      </c>
      <c r="R191" s="99">
        <f t="shared" si="78"/>
        <v>0</v>
      </c>
      <c r="S191" s="101" t="str">
        <f t="shared" si="79"/>
        <v/>
      </c>
      <c r="T191" s="101" t="str">
        <f t="shared" si="80"/>
        <v/>
      </c>
      <c r="U191" s="101" t="str">
        <f t="shared" si="81"/>
        <v/>
      </c>
      <c r="V191" s="101" t="str">
        <f t="shared" si="82"/>
        <v/>
      </c>
      <c r="W191" s="101" t="str">
        <f t="shared" si="83"/>
        <v/>
      </c>
      <c r="X191" s="102" t="str">
        <f t="shared" si="84"/>
        <v/>
      </c>
      <c r="Y191" s="101" t="str">
        <f t="shared" si="85"/>
        <v/>
      </c>
      <c r="Z191" s="84" t="str">
        <f t="shared" si="86"/>
        <v/>
      </c>
      <c r="AA191" s="84" t="str">
        <f t="shared" si="87"/>
        <v/>
      </c>
      <c r="AB191" s="84" t="str">
        <f t="shared" si="88"/>
        <v/>
      </c>
      <c r="AC191" s="84">
        <f t="shared" si="89"/>
        <v>0</v>
      </c>
      <c r="AD191" s="84">
        <f t="shared" si="90"/>
        <v>0</v>
      </c>
      <c r="AE191" s="84" t="str">
        <f t="shared" si="91"/>
        <v/>
      </c>
      <c r="AF191" s="102" t="str">
        <f t="shared" si="92"/>
        <v/>
      </c>
      <c r="AG191" s="102" t="str">
        <f t="shared" si="93"/>
        <v/>
      </c>
      <c r="AH191" s="103" t="str">
        <f t="shared" si="94"/>
        <v/>
      </c>
      <c r="AI191" s="104" t="str">
        <f t="shared" si="95"/>
        <v/>
      </c>
      <c r="AJ191" s="104" t="str">
        <f t="shared" si="96"/>
        <v/>
      </c>
      <c r="AK191" s="104" t="str">
        <f t="shared" si="97"/>
        <v/>
      </c>
      <c r="AL191" s="6"/>
      <c r="IX191" s="5"/>
      <c r="IY191" s="5"/>
      <c r="IZ191" s="5"/>
    </row>
    <row r="192" spans="8:260" ht="15" customHeight="1">
      <c r="H192" s="97">
        <v>137</v>
      </c>
      <c r="I192" s="97">
        <f t="shared" si="69"/>
        <v>594</v>
      </c>
      <c r="J192" s="98">
        <f t="shared" si="70"/>
        <v>44698</v>
      </c>
      <c r="K192" s="98" t="str">
        <f t="shared" si="71"/>
        <v/>
      </c>
      <c r="L192" s="99" t="str">
        <f t="shared" si="72"/>
        <v/>
      </c>
      <c r="M192" s="99" t="str">
        <f t="shared" si="73"/>
        <v/>
      </c>
      <c r="N192" s="99" t="str">
        <f t="shared" si="74"/>
        <v/>
      </c>
      <c r="O192" s="100" t="str">
        <f t="shared" si="75"/>
        <v/>
      </c>
      <c r="P192" s="100" t="str">
        <f t="shared" si="76"/>
        <v/>
      </c>
      <c r="Q192" s="99" t="str">
        <f t="shared" si="77"/>
        <v/>
      </c>
      <c r="R192" s="99">
        <f t="shared" si="78"/>
        <v>0</v>
      </c>
      <c r="S192" s="101" t="str">
        <f t="shared" si="79"/>
        <v/>
      </c>
      <c r="T192" s="101" t="str">
        <f t="shared" si="80"/>
        <v/>
      </c>
      <c r="U192" s="101" t="str">
        <f t="shared" si="81"/>
        <v/>
      </c>
      <c r="V192" s="101" t="str">
        <f t="shared" si="82"/>
        <v/>
      </c>
      <c r="W192" s="101" t="str">
        <f t="shared" si="83"/>
        <v/>
      </c>
      <c r="X192" s="102" t="str">
        <f t="shared" si="84"/>
        <v/>
      </c>
      <c r="Y192" s="101" t="str">
        <f t="shared" si="85"/>
        <v/>
      </c>
      <c r="Z192" s="84" t="str">
        <f t="shared" si="86"/>
        <v/>
      </c>
      <c r="AA192" s="84" t="str">
        <f t="shared" si="87"/>
        <v/>
      </c>
      <c r="AB192" s="84" t="str">
        <f t="shared" si="88"/>
        <v/>
      </c>
      <c r="AC192" s="84">
        <f t="shared" si="89"/>
        <v>0</v>
      </c>
      <c r="AD192" s="84">
        <f t="shared" si="90"/>
        <v>0</v>
      </c>
      <c r="AE192" s="84" t="str">
        <f t="shared" si="91"/>
        <v/>
      </c>
      <c r="AF192" s="102" t="str">
        <f t="shared" si="92"/>
        <v/>
      </c>
      <c r="AG192" s="102" t="str">
        <f t="shared" si="93"/>
        <v/>
      </c>
      <c r="AH192" s="103" t="str">
        <f t="shared" si="94"/>
        <v/>
      </c>
      <c r="AI192" s="104" t="str">
        <f t="shared" si="95"/>
        <v/>
      </c>
      <c r="AJ192" s="104" t="str">
        <f t="shared" si="96"/>
        <v/>
      </c>
      <c r="AK192" s="104" t="str">
        <f t="shared" si="97"/>
        <v/>
      </c>
      <c r="AL192" s="6"/>
      <c r="IX192" s="5"/>
      <c r="IY192" s="5"/>
      <c r="IZ192" s="5"/>
    </row>
    <row r="193" spans="8:260" ht="15" customHeight="1">
      <c r="H193" s="97">
        <v>138</v>
      </c>
      <c r="I193" s="97">
        <f t="shared" si="69"/>
        <v>593</v>
      </c>
      <c r="J193" s="98">
        <f t="shared" si="70"/>
        <v>44699</v>
      </c>
      <c r="K193" s="98" t="str">
        <f t="shared" si="71"/>
        <v/>
      </c>
      <c r="L193" s="99" t="str">
        <f t="shared" si="72"/>
        <v/>
      </c>
      <c r="M193" s="99" t="str">
        <f t="shared" si="73"/>
        <v/>
      </c>
      <c r="N193" s="99" t="str">
        <f t="shared" si="74"/>
        <v/>
      </c>
      <c r="O193" s="100" t="str">
        <f t="shared" si="75"/>
        <v/>
      </c>
      <c r="P193" s="100" t="str">
        <f t="shared" si="76"/>
        <v/>
      </c>
      <c r="Q193" s="99" t="str">
        <f t="shared" si="77"/>
        <v/>
      </c>
      <c r="R193" s="99">
        <f t="shared" si="78"/>
        <v>0</v>
      </c>
      <c r="S193" s="101" t="str">
        <f t="shared" si="79"/>
        <v/>
      </c>
      <c r="T193" s="101" t="str">
        <f t="shared" si="80"/>
        <v/>
      </c>
      <c r="U193" s="101" t="str">
        <f t="shared" si="81"/>
        <v/>
      </c>
      <c r="V193" s="101" t="str">
        <f t="shared" si="82"/>
        <v/>
      </c>
      <c r="W193" s="101" t="str">
        <f t="shared" si="83"/>
        <v/>
      </c>
      <c r="X193" s="102" t="str">
        <f t="shared" si="84"/>
        <v/>
      </c>
      <c r="Y193" s="101" t="str">
        <f t="shared" si="85"/>
        <v/>
      </c>
      <c r="Z193" s="84" t="str">
        <f t="shared" si="86"/>
        <v/>
      </c>
      <c r="AA193" s="84" t="str">
        <f t="shared" si="87"/>
        <v/>
      </c>
      <c r="AB193" s="84" t="str">
        <f t="shared" si="88"/>
        <v/>
      </c>
      <c r="AC193" s="84">
        <f t="shared" si="89"/>
        <v>0</v>
      </c>
      <c r="AD193" s="84">
        <f t="shared" si="90"/>
        <v>0</v>
      </c>
      <c r="AE193" s="84" t="str">
        <f t="shared" si="91"/>
        <v/>
      </c>
      <c r="AF193" s="102" t="str">
        <f t="shared" si="92"/>
        <v/>
      </c>
      <c r="AG193" s="102" t="str">
        <f t="shared" si="93"/>
        <v/>
      </c>
      <c r="AH193" s="103" t="str">
        <f t="shared" si="94"/>
        <v/>
      </c>
      <c r="AI193" s="104" t="str">
        <f t="shared" si="95"/>
        <v/>
      </c>
      <c r="AJ193" s="104" t="str">
        <f t="shared" si="96"/>
        <v/>
      </c>
      <c r="AK193" s="104" t="str">
        <f t="shared" si="97"/>
        <v/>
      </c>
      <c r="AL193" s="6"/>
      <c r="IX193" s="5"/>
      <c r="IY193" s="5"/>
      <c r="IZ193" s="5"/>
    </row>
    <row r="194" spans="8:260" ht="15" customHeight="1">
      <c r="H194" s="97">
        <v>139</v>
      </c>
      <c r="I194" s="97">
        <f t="shared" si="69"/>
        <v>592</v>
      </c>
      <c r="J194" s="98">
        <f t="shared" si="70"/>
        <v>44700</v>
      </c>
      <c r="K194" s="98" t="str">
        <f t="shared" si="71"/>
        <v/>
      </c>
      <c r="L194" s="99" t="str">
        <f t="shared" si="72"/>
        <v/>
      </c>
      <c r="M194" s="99" t="str">
        <f t="shared" si="73"/>
        <v/>
      </c>
      <c r="N194" s="99" t="str">
        <f t="shared" si="74"/>
        <v/>
      </c>
      <c r="O194" s="100" t="str">
        <f t="shared" si="75"/>
        <v/>
      </c>
      <c r="P194" s="100" t="str">
        <f t="shared" si="76"/>
        <v/>
      </c>
      <c r="Q194" s="99" t="str">
        <f t="shared" si="77"/>
        <v/>
      </c>
      <c r="R194" s="99">
        <f t="shared" si="78"/>
        <v>0</v>
      </c>
      <c r="S194" s="101" t="str">
        <f t="shared" si="79"/>
        <v/>
      </c>
      <c r="T194" s="101" t="str">
        <f t="shared" si="80"/>
        <v/>
      </c>
      <c r="U194" s="101" t="str">
        <f t="shared" si="81"/>
        <v/>
      </c>
      <c r="V194" s="101" t="str">
        <f t="shared" si="82"/>
        <v/>
      </c>
      <c r="W194" s="101" t="str">
        <f t="shared" si="83"/>
        <v/>
      </c>
      <c r="X194" s="102" t="str">
        <f t="shared" si="84"/>
        <v/>
      </c>
      <c r="Y194" s="101" t="str">
        <f t="shared" si="85"/>
        <v/>
      </c>
      <c r="Z194" s="84" t="str">
        <f t="shared" si="86"/>
        <v/>
      </c>
      <c r="AA194" s="84" t="str">
        <f t="shared" si="87"/>
        <v/>
      </c>
      <c r="AB194" s="84" t="str">
        <f t="shared" si="88"/>
        <v/>
      </c>
      <c r="AC194" s="84">
        <f t="shared" si="89"/>
        <v>0</v>
      </c>
      <c r="AD194" s="84">
        <f t="shared" si="90"/>
        <v>0</v>
      </c>
      <c r="AE194" s="84" t="str">
        <f t="shared" si="91"/>
        <v/>
      </c>
      <c r="AF194" s="102" t="str">
        <f t="shared" si="92"/>
        <v/>
      </c>
      <c r="AG194" s="102" t="str">
        <f t="shared" si="93"/>
        <v/>
      </c>
      <c r="AH194" s="103" t="str">
        <f t="shared" si="94"/>
        <v/>
      </c>
      <c r="AI194" s="104" t="str">
        <f t="shared" si="95"/>
        <v/>
      </c>
      <c r="AJ194" s="104" t="str">
        <f t="shared" si="96"/>
        <v/>
      </c>
      <c r="AK194" s="104" t="str">
        <f t="shared" si="97"/>
        <v/>
      </c>
      <c r="AL194" s="6"/>
      <c r="IX194" s="5"/>
      <c r="IY194" s="5"/>
      <c r="IZ194" s="5"/>
    </row>
    <row r="195" spans="8:260" ht="15" customHeight="1">
      <c r="H195" s="97">
        <v>140</v>
      </c>
      <c r="I195" s="97">
        <f t="shared" si="69"/>
        <v>591</v>
      </c>
      <c r="J195" s="98">
        <f t="shared" si="70"/>
        <v>44701</v>
      </c>
      <c r="K195" s="98" t="str">
        <f t="shared" si="71"/>
        <v/>
      </c>
      <c r="L195" s="99" t="str">
        <f t="shared" si="72"/>
        <v/>
      </c>
      <c r="M195" s="99" t="str">
        <f t="shared" si="73"/>
        <v/>
      </c>
      <c r="N195" s="99" t="str">
        <f t="shared" si="74"/>
        <v/>
      </c>
      <c r="O195" s="100" t="str">
        <f t="shared" si="75"/>
        <v/>
      </c>
      <c r="P195" s="100" t="str">
        <f t="shared" si="76"/>
        <v/>
      </c>
      <c r="Q195" s="99" t="str">
        <f t="shared" si="77"/>
        <v/>
      </c>
      <c r="R195" s="99">
        <f t="shared" si="78"/>
        <v>0</v>
      </c>
      <c r="S195" s="101" t="str">
        <f t="shared" si="79"/>
        <v/>
      </c>
      <c r="T195" s="101" t="str">
        <f t="shared" si="80"/>
        <v/>
      </c>
      <c r="U195" s="101" t="str">
        <f t="shared" si="81"/>
        <v/>
      </c>
      <c r="V195" s="101" t="str">
        <f t="shared" si="82"/>
        <v/>
      </c>
      <c r="W195" s="101" t="str">
        <f t="shared" si="83"/>
        <v/>
      </c>
      <c r="X195" s="102" t="str">
        <f t="shared" si="84"/>
        <v/>
      </c>
      <c r="Y195" s="101" t="str">
        <f t="shared" si="85"/>
        <v/>
      </c>
      <c r="Z195" s="84" t="str">
        <f t="shared" si="86"/>
        <v/>
      </c>
      <c r="AA195" s="84" t="str">
        <f t="shared" si="87"/>
        <v/>
      </c>
      <c r="AB195" s="84" t="str">
        <f t="shared" si="88"/>
        <v/>
      </c>
      <c r="AC195" s="84">
        <f t="shared" si="89"/>
        <v>0</v>
      </c>
      <c r="AD195" s="84">
        <f t="shared" si="90"/>
        <v>0</v>
      </c>
      <c r="AE195" s="84" t="str">
        <f t="shared" si="91"/>
        <v/>
      </c>
      <c r="AF195" s="102" t="str">
        <f t="shared" si="92"/>
        <v/>
      </c>
      <c r="AG195" s="102" t="str">
        <f t="shared" si="93"/>
        <v/>
      </c>
      <c r="AH195" s="103" t="str">
        <f t="shared" si="94"/>
        <v/>
      </c>
      <c r="AI195" s="104" t="str">
        <f t="shared" si="95"/>
        <v/>
      </c>
      <c r="AJ195" s="104" t="str">
        <f t="shared" si="96"/>
        <v/>
      </c>
      <c r="AK195" s="104" t="str">
        <f t="shared" si="97"/>
        <v/>
      </c>
      <c r="AL195" s="6"/>
      <c r="IX195" s="5"/>
      <c r="IY195" s="5"/>
      <c r="IZ195" s="5"/>
    </row>
    <row r="196" spans="8:260" ht="15" customHeight="1">
      <c r="H196" s="97">
        <v>141</v>
      </c>
      <c r="I196" s="97">
        <f t="shared" si="69"/>
        <v>590</v>
      </c>
      <c r="J196" s="98">
        <f t="shared" si="70"/>
        <v>44702</v>
      </c>
      <c r="K196" s="98" t="str">
        <f t="shared" si="71"/>
        <v/>
      </c>
      <c r="L196" s="99" t="str">
        <f t="shared" si="72"/>
        <v/>
      </c>
      <c r="M196" s="99" t="str">
        <f t="shared" si="73"/>
        <v/>
      </c>
      <c r="N196" s="99" t="str">
        <f t="shared" si="74"/>
        <v/>
      </c>
      <c r="O196" s="100" t="str">
        <f t="shared" si="75"/>
        <v/>
      </c>
      <c r="P196" s="100" t="str">
        <f t="shared" si="76"/>
        <v/>
      </c>
      <c r="Q196" s="99" t="str">
        <f t="shared" si="77"/>
        <v/>
      </c>
      <c r="R196" s="99">
        <f t="shared" si="78"/>
        <v>0</v>
      </c>
      <c r="S196" s="101" t="str">
        <f t="shared" si="79"/>
        <v/>
      </c>
      <c r="T196" s="101" t="str">
        <f t="shared" si="80"/>
        <v/>
      </c>
      <c r="U196" s="101" t="str">
        <f t="shared" si="81"/>
        <v/>
      </c>
      <c r="V196" s="101" t="str">
        <f t="shared" si="82"/>
        <v/>
      </c>
      <c r="W196" s="101" t="str">
        <f t="shared" si="83"/>
        <v/>
      </c>
      <c r="X196" s="102" t="str">
        <f t="shared" si="84"/>
        <v/>
      </c>
      <c r="Y196" s="101" t="str">
        <f t="shared" si="85"/>
        <v/>
      </c>
      <c r="Z196" s="84" t="str">
        <f t="shared" si="86"/>
        <v/>
      </c>
      <c r="AA196" s="84" t="str">
        <f t="shared" si="87"/>
        <v/>
      </c>
      <c r="AB196" s="84" t="str">
        <f t="shared" si="88"/>
        <v/>
      </c>
      <c r="AC196" s="84">
        <f t="shared" si="89"/>
        <v>0</v>
      </c>
      <c r="AD196" s="84">
        <f t="shared" si="90"/>
        <v>0</v>
      </c>
      <c r="AE196" s="84" t="str">
        <f t="shared" si="91"/>
        <v/>
      </c>
      <c r="AF196" s="102" t="str">
        <f t="shared" si="92"/>
        <v/>
      </c>
      <c r="AG196" s="102" t="str">
        <f t="shared" si="93"/>
        <v/>
      </c>
      <c r="AH196" s="103" t="str">
        <f t="shared" si="94"/>
        <v/>
      </c>
      <c r="AI196" s="104" t="str">
        <f t="shared" si="95"/>
        <v/>
      </c>
      <c r="AJ196" s="104" t="str">
        <f t="shared" si="96"/>
        <v/>
      </c>
      <c r="AK196" s="104" t="str">
        <f t="shared" si="97"/>
        <v/>
      </c>
      <c r="AL196" s="6"/>
      <c r="IX196" s="5"/>
      <c r="IY196" s="5"/>
      <c r="IZ196" s="5"/>
    </row>
    <row r="197" spans="8:260" ht="15" customHeight="1">
      <c r="H197" s="97">
        <v>142</v>
      </c>
      <c r="I197" s="97">
        <f t="shared" si="69"/>
        <v>589</v>
      </c>
      <c r="J197" s="98">
        <f t="shared" si="70"/>
        <v>44703</v>
      </c>
      <c r="K197" s="98" t="str">
        <f t="shared" si="71"/>
        <v/>
      </c>
      <c r="L197" s="99" t="str">
        <f t="shared" si="72"/>
        <v/>
      </c>
      <c r="M197" s="99" t="str">
        <f t="shared" si="73"/>
        <v/>
      </c>
      <c r="N197" s="99" t="str">
        <f t="shared" si="74"/>
        <v/>
      </c>
      <c r="O197" s="100" t="str">
        <f t="shared" si="75"/>
        <v/>
      </c>
      <c r="P197" s="100" t="str">
        <f t="shared" si="76"/>
        <v/>
      </c>
      <c r="Q197" s="99" t="str">
        <f t="shared" si="77"/>
        <v/>
      </c>
      <c r="R197" s="99">
        <f t="shared" si="78"/>
        <v>0</v>
      </c>
      <c r="S197" s="101" t="str">
        <f t="shared" si="79"/>
        <v/>
      </c>
      <c r="T197" s="101" t="str">
        <f t="shared" si="80"/>
        <v/>
      </c>
      <c r="U197" s="101" t="str">
        <f t="shared" si="81"/>
        <v/>
      </c>
      <c r="V197" s="101" t="str">
        <f t="shared" si="82"/>
        <v/>
      </c>
      <c r="W197" s="101" t="str">
        <f t="shared" si="83"/>
        <v/>
      </c>
      <c r="X197" s="102" t="str">
        <f t="shared" si="84"/>
        <v/>
      </c>
      <c r="Y197" s="101" t="str">
        <f t="shared" si="85"/>
        <v/>
      </c>
      <c r="Z197" s="84" t="str">
        <f t="shared" si="86"/>
        <v/>
      </c>
      <c r="AA197" s="84" t="str">
        <f t="shared" si="87"/>
        <v/>
      </c>
      <c r="AB197" s="84" t="str">
        <f t="shared" si="88"/>
        <v/>
      </c>
      <c r="AC197" s="84">
        <f t="shared" si="89"/>
        <v>0</v>
      </c>
      <c r="AD197" s="84">
        <f t="shared" si="90"/>
        <v>0</v>
      </c>
      <c r="AE197" s="84" t="str">
        <f t="shared" si="91"/>
        <v/>
      </c>
      <c r="AF197" s="102" t="str">
        <f t="shared" si="92"/>
        <v/>
      </c>
      <c r="AG197" s="102" t="str">
        <f t="shared" si="93"/>
        <v/>
      </c>
      <c r="AH197" s="103" t="str">
        <f t="shared" si="94"/>
        <v/>
      </c>
      <c r="AI197" s="104" t="str">
        <f t="shared" si="95"/>
        <v/>
      </c>
      <c r="AJ197" s="104" t="str">
        <f t="shared" si="96"/>
        <v/>
      </c>
      <c r="AK197" s="104" t="str">
        <f t="shared" si="97"/>
        <v/>
      </c>
      <c r="AL197" s="6"/>
      <c r="IX197" s="5"/>
      <c r="IY197" s="5"/>
      <c r="IZ197" s="5"/>
    </row>
    <row r="198" spans="8:260" ht="15" customHeight="1">
      <c r="H198" s="97">
        <v>143</v>
      </c>
      <c r="I198" s="97">
        <f t="shared" si="69"/>
        <v>588</v>
      </c>
      <c r="J198" s="98">
        <f t="shared" si="70"/>
        <v>44704</v>
      </c>
      <c r="K198" s="98" t="str">
        <f t="shared" si="71"/>
        <v/>
      </c>
      <c r="L198" s="99" t="str">
        <f t="shared" si="72"/>
        <v/>
      </c>
      <c r="M198" s="99" t="str">
        <f t="shared" si="73"/>
        <v/>
      </c>
      <c r="N198" s="99" t="str">
        <f t="shared" si="74"/>
        <v/>
      </c>
      <c r="O198" s="100" t="str">
        <f t="shared" si="75"/>
        <v/>
      </c>
      <c r="P198" s="100" t="str">
        <f t="shared" si="76"/>
        <v/>
      </c>
      <c r="Q198" s="99" t="str">
        <f t="shared" si="77"/>
        <v/>
      </c>
      <c r="R198" s="99">
        <f t="shared" si="78"/>
        <v>0</v>
      </c>
      <c r="S198" s="101" t="str">
        <f t="shared" si="79"/>
        <v/>
      </c>
      <c r="T198" s="101" t="str">
        <f t="shared" si="80"/>
        <v/>
      </c>
      <c r="U198" s="101" t="str">
        <f t="shared" si="81"/>
        <v/>
      </c>
      <c r="V198" s="101" t="str">
        <f t="shared" si="82"/>
        <v/>
      </c>
      <c r="W198" s="101" t="str">
        <f t="shared" si="83"/>
        <v/>
      </c>
      <c r="X198" s="102" t="str">
        <f t="shared" si="84"/>
        <v/>
      </c>
      <c r="Y198" s="101" t="str">
        <f t="shared" si="85"/>
        <v/>
      </c>
      <c r="Z198" s="84" t="str">
        <f t="shared" si="86"/>
        <v/>
      </c>
      <c r="AA198" s="84" t="str">
        <f t="shared" si="87"/>
        <v/>
      </c>
      <c r="AB198" s="84" t="str">
        <f t="shared" si="88"/>
        <v/>
      </c>
      <c r="AC198" s="84">
        <f t="shared" si="89"/>
        <v>0</v>
      </c>
      <c r="AD198" s="84">
        <f t="shared" si="90"/>
        <v>0</v>
      </c>
      <c r="AE198" s="84" t="str">
        <f t="shared" si="91"/>
        <v/>
      </c>
      <c r="AF198" s="102" t="str">
        <f t="shared" si="92"/>
        <v/>
      </c>
      <c r="AG198" s="102" t="str">
        <f t="shared" si="93"/>
        <v/>
      </c>
      <c r="AH198" s="103" t="str">
        <f t="shared" si="94"/>
        <v/>
      </c>
      <c r="AI198" s="104" t="str">
        <f t="shared" si="95"/>
        <v/>
      </c>
      <c r="AJ198" s="104" t="str">
        <f t="shared" si="96"/>
        <v/>
      </c>
      <c r="AK198" s="104" t="str">
        <f t="shared" si="97"/>
        <v/>
      </c>
      <c r="AL198" s="6"/>
      <c r="IX198" s="5"/>
      <c r="IY198" s="5"/>
      <c r="IZ198" s="5"/>
    </row>
    <row r="199" spans="8:260" ht="15" customHeight="1">
      <c r="H199" s="97">
        <v>144</v>
      </c>
      <c r="I199" s="97">
        <f t="shared" si="69"/>
        <v>587</v>
      </c>
      <c r="J199" s="98">
        <f t="shared" si="70"/>
        <v>44705</v>
      </c>
      <c r="K199" s="98" t="str">
        <f t="shared" si="71"/>
        <v/>
      </c>
      <c r="L199" s="99" t="str">
        <f t="shared" si="72"/>
        <v/>
      </c>
      <c r="M199" s="99" t="str">
        <f t="shared" si="73"/>
        <v/>
      </c>
      <c r="N199" s="99" t="str">
        <f t="shared" si="74"/>
        <v/>
      </c>
      <c r="O199" s="100" t="str">
        <f t="shared" si="75"/>
        <v/>
      </c>
      <c r="P199" s="100" t="str">
        <f t="shared" si="76"/>
        <v/>
      </c>
      <c r="Q199" s="99" t="str">
        <f t="shared" si="77"/>
        <v/>
      </c>
      <c r="R199" s="99">
        <f t="shared" si="78"/>
        <v>0</v>
      </c>
      <c r="S199" s="101" t="str">
        <f t="shared" si="79"/>
        <v/>
      </c>
      <c r="T199" s="101" t="str">
        <f t="shared" si="80"/>
        <v/>
      </c>
      <c r="U199" s="101" t="str">
        <f t="shared" si="81"/>
        <v/>
      </c>
      <c r="V199" s="101" t="str">
        <f t="shared" si="82"/>
        <v/>
      </c>
      <c r="W199" s="101" t="str">
        <f t="shared" si="83"/>
        <v/>
      </c>
      <c r="X199" s="102" t="str">
        <f t="shared" si="84"/>
        <v/>
      </c>
      <c r="Y199" s="101" t="str">
        <f t="shared" si="85"/>
        <v/>
      </c>
      <c r="Z199" s="84" t="str">
        <f t="shared" si="86"/>
        <v/>
      </c>
      <c r="AA199" s="84" t="str">
        <f t="shared" si="87"/>
        <v/>
      </c>
      <c r="AB199" s="84" t="str">
        <f t="shared" si="88"/>
        <v/>
      </c>
      <c r="AC199" s="84">
        <f t="shared" si="89"/>
        <v>0</v>
      </c>
      <c r="AD199" s="84">
        <f t="shared" si="90"/>
        <v>0</v>
      </c>
      <c r="AE199" s="84" t="str">
        <f t="shared" si="91"/>
        <v/>
      </c>
      <c r="AF199" s="102" t="str">
        <f t="shared" si="92"/>
        <v/>
      </c>
      <c r="AG199" s="102" t="str">
        <f t="shared" si="93"/>
        <v/>
      </c>
      <c r="AH199" s="103" t="str">
        <f t="shared" si="94"/>
        <v/>
      </c>
      <c r="AI199" s="104" t="str">
        <f t="shared" si="95"/>
        <v/>
      </c>
      <c r="AJ199" s="104" t="str">
        <f t="shared" si="96"/>
        <v/>
      </c>
      <c r="AK199" s="104" t="str">
        <f t="shared" si="97"/>
        <v/>
      </c>
      <c r="AL199" s="6"/>
      <c r="IX199" s="5"/>
      <c r="IY199" s="5"/>
      <c r="IZ199" s="5"/>
    </row>
    <row r="200" spans="8:260" ht="15" customHeight="1">
      <c r="H200" s="97">
        <v>145</v>
      </c>
      <c r="I200" s="97">
        <f t="shared" si="69"/>
        <v>586</v>
      </c>
      <c r="J200" s="98">
        <f t="shared" si="70"/>
        <v>44706</v>
      </c>
      <c r="K200" s="98" t="str">
        <f t="shared" si="71"/>
        <v/>
      </c>
      <c r="L200" s="99" t="str">
        <f t="shared" si="72"/>
        <v/>
      </c>
      <c r="M200" s="99" t="str">
        <f t="shared" si="73"/>
        <v/>
      </c>
      <c r="N200" s="99" t="str">
        <f t="shared" si="74"/>
        <v/>
      </c>
      <c r="O200" s="100" t="str">
        <f t="shared" si="75"/>
        <v/>
      </c>
      <c r="P200" s="100" t="str">
        <f t="shared" si="76"/>
        <v/>
      </c>
      <c r="Q200" s="99" t="str">
        <f t="shared" si="77"/>
        <v/>
      </c>
      <c r="R200" s="99">
        <f t="shared" si="78"/>
        <v>0</v>
      </c>
      <c r="S200" s="101" t="str">
        <f t="shared" si="79"/>
        <v/>
      </c>
      <c r="T200" s="101" t="str">
        <f t="shared" si="80"/>
        <v/>
      </c>
      <c r="U200" s="101" t="str">
        <f t="shared" si="81"/>
        <v/>
      </c>
      <c r="V200" s="101" t="str">
        <f t="shared" si="82"/>
        <v/>
      </c>
      <c r="W200" s="101" t="str">
        <f t="shared" si="83"/>
        <v/>
      </c>
      <c r="X200" s="102" t="str">
        <f t="shared" si="84"/>
        <v/>
      </c>
      <c r="Y200" s="101" t="str">
        <f t="shared" si="85"/>
        <v/>
      </c>
      <c r="Z200" s="84" t="str">
        <f t="shared" si="86"/>
        <v/>
      </c>
      <c r="AA200" s="84" t="str">
        <f t="shared" si="87"/>
        <v/>
      </c>
      <c r="AB200" s="84" t="str">
        <f t="shared" si="88"/>
        <v/>
      </c>
      <c r="AC200" s="84">
        <f t="shared" si="89"/>
        <v>0</v>
      </c>
      <c r="AD200" s="84">
        <f t="shared" si="90"/>
        <v>0</v>
      </c>
      <c r="AE200" s="84" t="str">
        <f t="shared" si="91"/>
        <v/>
      </c>
      <c r="AF200" s="102" t="str">
        <f t="shared" si="92"/>
        <v/>
      </c>
      <c r="AG200" s="102" t="str">
        <f t="shared" si="93"/>
        <v/>
      </c>
      <c r="AH200" s="103" t="str">
        <f t="shared" si="94"/>
        <v/>
      </c>
      <c r="AI200" s="104" t="str">
        <f t="shared" si="95"/>
        <v/>
      </c>
      <c r="AJ200" s="104" t="str">
        <f t="shared" si="96"/>
        <v/>
      </c>
      <c r="AK200" s="104" t="str">
        <f t="shared" si="97"/>
        <v/>
      </c>
      <c r="AL200" s="6"/>
      <c r="IX200" s="5"/>
      <c r="IY200" s="5"/>
      <c r="IZ200" s="5"/>
    </row>
    <row r="201" spans="8:260" ht="15" customHeight="1">
      <c r="H201" s="97">
        <v>146</v>
      </c>
      <c r="I201" s="97">
        <f t="shared" si="69"/>
        <v>585</v>
      </c>
      <c r="J201" s="98">
        <f t="shared" si="70"/>
        <v>44707</v>
      </c>
      <c r="K201" s="98" t="str">
        <f t="shared" si="71"/>
        <v/>
      </c>
      <c r="L201" s="99" t="str">
        <f t="shared" si="72"/>
        <v/>
      </c>
      <c r="M201" s="99" t="str">
        <f t="shared" si="73"/>
        <v/>
      </c>
      <c r="N201" s="99" t="str">
        <f t="shared" si="74"/>
        <v/>
      </c>
      <c r="O201" s="100" t="str">
        <f t="shared" si="75"/>
        <v/>
      </c>
      <c r="P201" s="100" t="str">
        <f t="shared" si="76"/>
        <v/>
      </c>
      <c r="Q201" s="99" t="str">
        <f t="shared" si="77"/>
        <v/>
      </c>
      <c r="R201" s="99">
        <f t="shared" si="78"/>
        <v>0</v>
      </c>
      <c r="S201" s="101" t="str">
        <f t="shared" si="79"/>
        <v/>
      </c>
      <c r="T201" s="101" t="str">
        <f t="shared" si="80"/>
        <v/>
      </c>
      <c r="U201" s="101" t="str">
        <f t="shared" si="81"/>
        <v/>
      </c>
      <c r="V201" s="101" t="str">
        <f t="shared" si="82"/>
        <v/>
      </c>
      <c r="W201" s="101" t="str">
        <f t="shared" si="83"/>
        <v/>
      </c>
      <c r="X201" s="102" t="str">
        <f t="shared" si="84"/>
        <v/>
      </c>
      <c r="Y201" s="101" t="str">
        <f t="shared" si="85"/>
        <v/>
      </c>
      <c r="Z201" s="84" t="str">
        <f t="shared" si="86"/>
        <v/>
      </c>
      <c r="AA201" s="84" t="str">
        <f t="shared" si="87"/>
        <v/>
      </c>
      <c r="AB201" s="84" t="str">
        <f t="shared" si="88"/>
        <v/>
      </c>
      <c r="AC201" s="84">
        <f t="shared" si="89"/>
        <v>0</v>
      </c>
      <c r="AD201" s="84">
        <f t="shared" si="90"/>
        <v>0</v>
      </c>
      <c r="AE201" s="84" t="str">
        <f t="shared" si="91"/>
        <v/>
      </c>
      <c r="AF201" s="102" t="str">
        <f t="shared" si="92"/>
        <v/>
      </c>
      <c r="AG201" s="102" t="str">
        <f t="shared" si="93"/>
        <v/>
      </c>
      <c r="AH201" s="103" t="str">
        <f t="shared" si="94"/>
        <v/>
      </c>
      <c r="AI201" s="104" t="str">
        <f t="shared" si="95"/>
        <v/>
      </c>
      <c r="AJ201" s="104" t="str">
        <f t="shared" si="96"/>
        <v/>
      </c>
      <c r="AK201" s="104" t="str">
        <f t="shared" si="97"/>
        <v/>
      </c>
      <c r="AL201" s="6"/>
      <c r="IX201" s="5"/>
      <c r="IY201" s="5"/>
      <c r="IZ201" s="5"/>
    </row>
    <row r="202" spans="8:260" ht="15" customHeight="1">
      <c r="H202" s="97">
        <v>147</v>
      </c>
      <c r="I202" s="97">
        <f t="shared" si="69"/>
        <v>584</v>
      </c>
      <c r="J202" s="98">
        <f t="shared" si="70"/>
        <v>44708</v>
      </c>
      <c r="K202" s="98" t="str">
        <f t="shared" si="71"/>
        <v/>
      </c>
      <c r="L202" s="99" t="str">
        <f t="shared" si="72"/>
        <v/>
      </c>
      <c r="M202" s="99" t="str">
        <f t="shared" si="73"/>
        <v/>
      </c>
      <c r="N202" s="99" t="str">
        <f t="shared" si="74"/>
        <v/>
      </c>
      <c r="O202" s="100" t="str">
        <f t="shared" si="75"/>
        <v/>
      </c>
      <c r="P202" s="100" t="str">
        <f t="shared" si="76"/>
        <v/>
      </c>
      <c r="Q202" s="99" t="str">
        <f t="shared" si="77"/>
        <v/>
      </c>
      <c r="R202" s="99">
        <f t="shared" si="78"/>
        <v>0</v>
      </c>
      <c r="S202" s="101" t="str">
        <f t="shared" si="79"/>
        <v/>
      </c>
      <c r="T202" s="101" t="str">
        <f t="shared" si="80"/>
        <v/>
      </c>
      <c r="U202" s="101" t="str">
        <f t="shared" si="81"/>
        <v/>
      </c>
      <c r="V202" s="101" t="str">
        <f t="shared" si="82"/>
        <v/>
      </c>
      <c r="W202" s="101" t="str">
        <f t="shared" si="83"/>
        <v/>
      </c>
      <c r="X202" s="102" t="str">
        <f t="shared" si="84"/>
        <v/>
      </c>
      <c r="Y202" s="101" t="str">
        <f t="shared" si="85"/>
        <v/>
      </c>
      <c r="Z202" s="84" t="str">
        <f t="shared" si="86"/>
        <v/>
      </c>
      <c r="AA202" s="84" t="str">
        <f t="shared" si="87"/>
        <v/>
      </c>
      <c r="AB202" s="84" t="str">
        <f t="shared" si="88"/>
        <v/>
      </c>
      <c r="AC202" s="84">
        <f t="shared" si="89"/>
        <v>0</v>
      </c>
      <c r="AD202" s="84">
        <f t="shared" si="90"/>
        <v>0</v>
      </c>
      <c r="AE202" s="84" t="str">
        <f t="shared" si="91"/>
        <v/>
      </c>
      <c r="AF202" s="102" t="str">
        <f t="shared" si="92"/>
        <v/>
      </c>
      <c r="AG202" s="102" t="str">
        <f t="shared" si="93"/>
        <v/>
      </c>
      <c r="AH202" s="103" t="str">
        <f t="shared" si="94"/>
        <v/>
      </c>
      <c r="AI202" s="104" t="str">
        <f t="shared" si="95"/>
        <v/>
      </c>
      <c r="AJ202" s="104" t="str">
        <f t="shared" si="96"/>
        <v/>
      </c>
      <c r="AK202" s="104" t="str">
        <f t="shared" si="97"/>
        <v/>
      </c>
      <c r="AL202" s="6"/>
      <c r="IX202" s="5"/>
      <c r="IY202" s="5"/>
      <c r="IZ202" s="5"/>
    </row>
    <row r="203" spans="8:260" ht="15" customHeight="1">
      <c r="H203" s="97">
        <v>148</v>
      </c>
      <c r="I203" s="97">
        <f t="shared" si="69"/>
        <v>583</v>
      </c>
      <c r="J203" s="98">
        <f t="shared" si="70"/>
        <v>44709</v>
      </c>
      <c r="K203" s="98" t="str">
        <f t="shared" si="71"/>
        <v/>
      </c>
      <c r="L203" s="99" t="str">
        <f t="shared" si="72"/>
        <v/>
      </c>
      <c r="M203" s="99" t="str">
        <f t="shared" si="73"/>
        <v/>
      </c>
      <c r="N203" s="99" t="str">
        <f t="shared" si="74"/>
        <v/>
      </c>
      <c r="O203" s="100" t="str">
        <f t="shared" si="75"/>
        <v/>
      </c>
      <c r="P203" s="100" t="str">
        <f t="shared" si="76"/>
        <v/>
      </c>
      <c r="Q203" s="99" t="str">
        <f t="shared" si="77"/>
        <v/>
      </c>
      <c r="R203" s="99">
        <f t="shared" si="78"/>
        <v>0</v>
      </c>
      <c r="S203" s="101" t="str">
        <f t="shared" si="79"/>
        <v/>
      </c>
      <c r="T203" s="101" t="str">
        <f t="shared" si="80"/>
        <v/>
      </c>
      <c r="U203" s="101" t="str">
        <f t="shared" si="81"/>
        <v/>
      </c>
      <c r="V203" s="101" t="str">
        <f t="shared" si="82"/>
        <v/>
      </c>
      <c r="W203" s="101" t="str">
        <f t="shared" si="83"/>
        <v/>
      </c>
      <c r="X203" s="102" t="str">
        <f t="shared" si="84"/>
        <v/>
      </c>
      <c r="Y203" s="101" t="str">
        <f t="shared" si="85"/>
        <v/>
      </c>
      <c r="Z203" s="84" t="str">
        <f t="shared" si="86"/>
        <v/>
      </c>
      <c r="AA203" s="84" t="str">
        <f t="shared" si="87"/>
        <v/>
      </c>
      <c r="AB203" s="84" t="str">
        <f t="shared" si="88"/>
        <v/>
      </c>
      <c r="AC203" s="84">
        <f t="shared" si="89"/>
        <v>0</v>
      </c>
      <c r="AD203" s="84">
        <f t="shared" si="90"/>
        <v>0</v>
      </c>
      <c r="AE203" s="84" t="str">
        <f t="shared" si="91"/>
        <v/>
      </c>
      <c r="AF203" s="102" t="str">
        <f t="shared" si="92"/>
        <v/>
      </c>
      <c r="AG203" s="102" t="str">
        <f t="shared" si="93"/>
        <v/>
      </c>
      <c r="AH203" s="103" t="str">
        <f t="shared" si="94"/>
        <v/>
      </c>
      <c r="AI203" s="104" t="str">
        <f t="shared" si="95"/>
        <v/>
      </c>
      <c r="AJ203" s="104" t="str">
        <f t="shared" si="96"/>
        <v/>
      </c>
      <c r="AK203" s="104" t="str">
        <f t="shared" si="97"/>
        <v/>
      </c>
      <c r="AL203" s="6"/>
      <c r="IX203" s="5"/>
      <c r="IY203" s="5"/>
      <c r="IZ203" s="5"/>
    </row>
    <row r="204" spans="8:260" ht="15" customHeight="1">
      <c r="H204" s="97">
        <v>149</v>
      </c>
      <c r="I204" s="97">
        <f t="shared" si="69"/>
        <v>582</v>
      </c>
      <c r="J204" s="98">
        <f t="shared" si="70"/>
        <v>44710</v>
      </c>
      <c r="K204" s="98" t="str">
        <f t="shared" si="71"/>
        <v/>
      </c>
      <c r="L204" s="99" t="str">
        <f t="shared" si="72"/>
        <v/>
      </c>
      <c r="M204" s="99" t="str">
        <f t="shared" si="73"/>
        <v/>
      </c>
      <c r="N204" s="99" t="str">
        <f t="shared" si="74"/>
        <v/>
      </c>
      <c r="O204" s="100" t="str">
        <f t="shared" si="75"/>
        <v/>
      </c>
      <c r="P204" s="100" t="str">
        <f t="shared" si="76"/>
        <v/>
      </c>
      <c r="Q204" s="99" t="str">
        <f t="shared" si="77"/>
        <v/>
      </c>
      <c r="R204" s="99">
        <f t="shared" si="78"/>
        <v>0</v>
      </c>
      <c r="S204" s="101" t="str">
        <f t="shared" si="79"/>
        <v/>
      </c>
      <c r="T204" s="101" t="str">
        <f t="shared" si="80"/>
        <v/>
      </c>
      <c r="U204" s="101" t="str">
        <f t="shared" si="81"/>
        <v/>
      </c>
      <c r="V204" s="101" t="str">
        <f t="shared" si="82"/>
        <v/>
      </c>
      <c r="W204" s="101" t="str">
        <f t="shared" si="83"/>
        <v/>
      </c>
      <c r="X204" s="102" t="str">
        <f t="shared" si="84"/>
        <v/>
      </c>
      <c r="Y204" s="101" t="str">
        <f t="shared" si="85"/>
        <v/>
      </c>
      <c r="Z204" s="84" t="str">
        <f t="shared" si="86"/>
        <v/>
      </c>
      <c r="AA204" s="84" t="str">
        <f t="shared" si="87"/>
        <v/>
      </c>
      <c r="AB204" s="84" t="str">
        <f t="shared" si="88"/>
        <v/>
      </c>
      <c r="AC204" s="84">
        <f t="shared" si="89"/>
        <v>0</v>
      </c>
      <c r="AD204" s="84">
        <f t="shared" si="90"/>
        <v>0</v>
      </c>
      <c r="AE204" s="84" t="str">
        <f t="shared" si="91"/>
        <v/>
      </c>
      <c r="AF204" s="102" t="str">
        <f t="shared" si="92"/>
        <v/>
      </c>
      <c r="AG204" s="102" t="str">
        <f t="shared" si="93"/>
        <v/>
      </c>
      <c r="AH204" s="103" t="str">
        <f t="shared" si="94"/>
        <v/>
      </c>
      <c r="AI204" s="104" t="str">
        <f t="shared" si="95"/>
        <v/>
      </c>
      <c r="AJ204" s="104" t="str">
        <f t="shared" si="96"/>
        <v/>
      </c>
      <c r="AK204" s="104" t="str">
        <f t="shared" si="97"/>
        <v/>
      </c>
      <c r="AL204" s="6"/>
      <c r="IX204" s="5"/>
      <c r="IY204" s="5"/>
      <c r="IZ204" s="5"/>
    </row>
    <row r="205" spans="8:260" ht="15" customHeight="1">
      <c r="H205" s="97">
        <v>150</v>
      </c>
      <c r="I205" s="97">
        <f t="shared" si="69"/>
        <v>581</v>
      </c>
      <c r="J205" s="98">
        <f t="shared" si="70"/>
        <v>44711</v>
      </c>
      <c r="K205" s="98" t="str">
        <f t="shared" si="71"/>
        <v/>
      </c>
      <c r="L205" s="99" t="str">
        <f t="shared" si="72"/>
        <v/>
      </c>
      <c r="M205" s="99" t="str">
        <f t="shared" si="73"/>
        <v/>
      </c>
      <c r="N205" s="99" t="str">
        <f t="shared" si="74"/>
        <v/>
      </c>
      <c r="O205" s="100" t="str">
        <f t="shared" si="75"/>
        <v/>
      </c>
      <c r="P205" s="100" t="str">
        <f t="shared" si="76"/>
        <v/>
      </c>
      <c r="Q205" s="99" t="str">
        <f t="shared" si="77"/>
        <v/>
      </c>
      <c r="R205" s="99">
        <f t="shared" si="78"/>
        <v>0</v>
      </c>
      <c r="S205" s="101" t="str">
        <f t="shared" si="79"/>
        <v/>
      </c>
      <c r="T205" s="101" t="str">
        <f t="shared" si="80"/>
        <v/>
      </c>
      <c r="U205" s="101" t="str">
        <f t="shared" si="81"/>
        <v/>
      </c>
      <c r="V205" s="101" t="str">
        <f t="shared" si="82"/>
        <v/>
      </c>
      <c r="W205" s="101" t="str">
        <f t="shared" si="83"/>
        <v/>
      </c>
      <c r="X205" s="102" t="str">
        <f t="shared" si="84"/>
        <v/>
      </c>
      <c r="Y205" s="101" t="str">
        <f t="shared" si="85"/>
        <v/>
      </c>
      <c r="Z205" s="84" t="str">
        <f t="shared" si="86"/>
        <v/>
      </c>
      <c r="AA205" s="84" t="str">
        <f t="shared" si="87"/>
        <v/>
      </c>
      <c r="AB205" s="84" t="str">
        <f t="shared" si="88"/>
        <v/>
      </c>
      <c r="AC205" s="84">
        <f t="shared" si="89"/>
        <v>0</v>
      </c>
      <c r="AD205" s="84">
        <f t="shared" si="90"/>
        <v>0</v>
      </c>
      <c r="AE205" s="84" t="str">
        <f t="shared" si="91"/>
        <v/>
      </c>
      <c r="AF205" s="102" t="str">
        <f t="shared" si="92"/>
        <v/>
      </c>
      <c r="AG205" s="102" t="str">
        <f t="shared" si="93"/>
        <v/>
      </c>
      <c r="AH205" s="103" t="str">
        <f t="shared" si="94"/>
        <v/>
      </c>
      <c r="AI205" s="104" t="str">
        <f t="shared" si="95"/>
        <v/>
      </c>
      <c r="AJ205" s="104" t="str">
        <f t="shared" si="96"/>
        <v/>
      </c>
      <c r="AK205" s="104" t="str">
        <f t="shared" si="97"/>
        <v/>
      </c>
      <c r="AL205" s="6"/>
      <c r="IX205" s="5"/>
      <c r="IY205" s="5"/>
      <c r="IZ205" s="5"/>
    </row>
    <row r="206" spans="8:260" ht="15" customHeight="1">
      <c r="H206" s="97">
        <v>151</v>
      </c>
      <c r="I206" s="97">
        <f t="shared" si="69"/>
        <v>580</v>
      </c>
      <c r="J206" s="98">
        <f t="shared" si="70"/>
        <v>44712</v>
      </c>
      <c r="K206" s="98" t="str">
        <f t="shared" si="71"/>
        <v/>
      </c>
      <c r="L206" s="99" t="str">
        <f t="shared" si="72"/>
        <v/>
      </c>
      <c r="M206" s="99" t="str">
        <f t="shared" si="73"/>
        <v/>
      </c>
      <c r="N206" s="99" t="str">
        <f t="shared" si="74"/>
        <v/>
      </c>
      <c r="O206" s="100" t="str">
        <f t="shared" si="75"/>
        <v/>
      </c>
      <c r="P206" s="100" t="str">
        <f t="shared" si="76"/>
        <v/>
      </c>
      <c r="Q206" s="99" t="str">
        <f t="shared" si="77"/>
        <v/>
      </c>
      <c r="R206" s="99">
        <f t="shared" si="78"/>
        <v>0</v>
      </c>
      <c r="S206" s="101" t="str">
        <f t="shared" si="79"/>
        <v/>
      </c>
      <c r="T206" s="101" t="str">
        <f t="shared" si="80"/>
        <v/>
      </c>
      <c r="U206" s="101" t="str">
        <f t="shared" si="81"/>
        <v/>
      </c>
      <c r="V206" s="101" t="str">
        <f t="shared" si="82"/>
        <v/>
      </c>
      <c r="W206" s="101" t="str">
        <f t="shared" si="83"/>
        <v/>
      </c>
      <c r="X206" s="102" t="str">
        <f t="shared" si="84"/>
        <v/>
      </c>
      <c r="Y206" s="101" t="str">
        <f t="shared" si="85"/>
        <v/>
      </c>
      <c r="Z206" s="84" t="str">
        <f t="shared" si="86"/>
        <v/>
      </c>
      <c r="AA206" s="84" t="str">
        <f t="shared" si="87"/>
        <v/>
      </c>
      <c r="AB206" s="84" t="str">
        <f t="shared" si="88"/>
        <v/>
      </c>
      <c r="AC206" s="84">
        <f t="shared" si="89"/>
        <v>0</v>
      </c>
      <c r="AD206" s="84">
        <f t="shared" si="90"/>
        <v>0</v>
      </c>
      <c r="AE206" s="84" t="str">
        <f t="shared" si="91"/>
        <v/>
      </c>
      <c r="AF206" s="102" t="str">
        <f t="shared" si="92"/>
        <v/>
      </c>
      <c r="AG206" s="102" t="str">
        <f t="shared" si="93"/>
        <v/>
      </c>
      <c r="AH206" s="103" t="str">
        <f t="shared" si="94"/>
        <v/>
      </c>
      <c r="AI206" s="104" t="str">
        <f t="shared" si="95"/>
        <v/>
      </c>
      <c r="AJ206" s="104" t="str">
        <f t="shared" si="96"/>
        <v/>
      </c>
      <c r="AK206" s="104" t="str">
        <f t="shared" si="97"/>
        <v/>
      </c>
      <c r="AL206" s="6"/>
      <c r="IX206" s="5"/>
      <c r="IY206" s="5"/>
      <c r="IZ206" s="5"/>
    </row>
    <row r="207" spans="8:260" ht="15" customHeight="1">
      <c r="H207" s="97">
        <v>152</v>
      </c>
      <c r="I207" s="97">
        <f t="shared" si="69"/>
        <v>579</v>
      </c>
      <c r="J207" s="98">
        <f t="shared" si="70"/>
        <v>44713</v>
      </c>
      <c r="K207" s="98" t="str">
        <f t="shared" si="71"/>
        <v/>
      </c>
      <c r="L207" s="99" t="str">
        <f t="shared" si="72"/>
        <v/>
      </c>
      <c r="M207" s="99" t="str">
        <f t="shared" si="73"/>
        <v/>
      </c>
      <c r="N207" s="99" t="str">
        <f t="shared" si="74"/>
        <v/>
      </c>
      <c r="O207" s="100" t="str">
        <f t="shared" si="75"/>
        <v/>
      </c>
      <c r="P207" s="100" t="str">
        <f t="shared" si="76"/>
        <v/>
      </c>
      <c r="Q207" s="99" t="str">
        <f t="shared" si="77"/>
        <v/>
      </c>
      <c r="R207" s="99">
        <f t="shared" si="78"/>
        <v>0</v>
      </c>
      <c r="S207" s="101" t="str">
        <f t="shared" si="79"/>
        <v/>
      </c>
      <c r="T207" s="101" t="str">
        <f t="shared" si="80"/>
        <v/>
      </c>
      <c r="U207" s="101" t="str">
        <f t="shared" si="81"/>
        <v/>
      </c>
      <c r="V207" s="101" t="str">
        <f t="shared" si="82"/>
        <v/>
      </c>
      <c r="W207" s="101" t="str">
        <f t="shared" si="83"/>
        <v/>
      </c>
      <c r="X207" s="102" t="str">
        <f t="shared" si="84"/>
        <v/>
      </c>
      <c r="Y207" s="101" t="str">
        <f t="shared" si="85"/>
        <v/>
      </c>
      <c r="Z207" s="84" t="str">
        <f t="shared" si="86"/>
        <v/>
      </c>
      <c r="AA207" s="84" t="str">
        <f t="shared" si="87"/>
        <v/>
      </c>
      <c r="AB207" s="84" t="str">
        <f t="shared" si="88"/>
        <v/>
      </c>
      <c r="AC207" s="84">
        <f t="shared" si="89"/>
        <v>0</v>
      </c>
      <c r="AD207" s="84">
        <f t="shared" si="90"/>
        <v>0</v>
      </c>
      <c r="AE207" s="84" t="str">
        <f t="shared" si="91"/>
        <v/>
      </c>
      <c r="AF207" s="102" t="str">
        <f t="shared" si="92"/>
        <v/>
      </c>
      <c r="AG207" s="102" t="str">
        <f t="shared" si="93"/>
        <v/>
      </c>
      <c r="AH207" s="103" t="str">
        <f t="shared" si="94"/>
        <v/>
      </c>
      <c r="AI207" s="104" t="str">
        <f t="shared" si="95"/>
        <v/>
      </c>
      <c r="AJ207" s="104" t="str">
        <f t="shared" si="96"/>
        <v/>
      </c>
      <c r="AK207" s="104" t="str">
        <f t="shared" si="97"/>
        <v/>
      </c>
      <c r="AL207" s="6"/>
      <c r="IX207" s="5"/>
      <c r="IY207" s="5"/>
      <c r="IZ207" s="5"/>
    </row>
    <row r="208" spans="8:260" ht="15" customHeight="1">
      <c r="H208" s="97">
        <v>153</v>
      </c>
      <c r="I208" s="97">
        <f t="shared" si="69"/>
        <v>578</v>
      </c>
      <c r="J208" s="98">
        <f t="shared" si="70"/>
        <v>44714</v>
      </c>
      <c r="K208" s="98" t="str">
        <f t="shared" si="71"/>
        <v/>
      </c>
      <c r="L208" s="99" t="str">
        <f t="shared" si="72"/>
        <v/>
      </c>
      <c r="M208" s="99" t="str">
        <f t="shared" si="73"/>
        <v/>
      </c>
      <c r="N208" s="99" t="str">
        <f t="shared" si="74"/>
        <v/>
      </c>
      <c r="O208" s="100" t="str">
        <f t="shared" si="75"/>
        <v/>
      </c>
      <c r="P208" s="100" t="str">
        <f t="shared" si="76"/>
        <v/>
      </c>
      <c r="Q208" s="99" t="str">
        <f t="shared" si="77"/>
        <v/>
      </c>
      <c r="R208" s="99">
        <f t="shared" si="78"/>
        <v>0</v>
      </c>
      <c r="S208" s="101" t="str">
        <f t="shared" si="79"/>
        <v/>
      </c>
      <c r="T208" s="101" t="str">
        <f t="shared" si="80"/>
        <v/>
      </c>
      <c r="U208" s="101" t="str">
        <f t="shared" si="81"/>
        <v/>
      </c>
      <c r="V208" s="101" t="str">
        <f t="shared" si="82"/>
        <v/>
      </c>
      <c r="W208" s="101" t="str">
        <f t="shared" si="83"/>
        <v/>
      </c>
      <c r="X208" s="102" t="str">
        <f t="shared" si="84"/>
        <v/>
      </c>
      <c r="Y208" s="101" t="str">
        <f t="shared" si="85"/>
        <v/>
      </c>
      <c r="Z208" s="84" t="str">
        <f t="shared" si="86"/>
        <v/>
      </c>
      <c r="AA208" s="84" t="str">
        <f t="shared" si="87"/>
        <v/>
      </c>
      <c r="AB208" s="84" t="str">
        <f t="shared" si="88"/>
        <v/>
      </c>
      <c r="AC208" s="84">
        <f t="shared" si="89"/>
        <v>0</v>
      </c>
      <c r="AD208" s="84">
        <f t="shared" si="90"/>
        <v>0</v>
      </c>
      <c r="AE208" s="84" t="str">
        <f t="shared" si="91"/>
        <v/>
      </c>
      <c r="AF208" s="102" t="str">
        <f t="shared" si="92"/>
        <v/>
      </c>
      <c r="AG208" s="102" t="str">
        <f t="shared" si="93"/>
        <v/>
      </c>
      <c r="AH208" s="103" t="str">
        <f t="shared" si="94"/>
        <v/>
      </c>
      <c r="AI208" s="104" t="str">
        <f t="shared" si="95"/>
        <v/>
      </c>
      <c r="AJ208" s="104" t="str">
        <f t="shared" si="96"/>
        <v/>
      </c>
      <c r="AK208" s="104" t="str">
        <f t="shared" si="97"/>
        <v/>
      </c>
      <c r="AL208" s="6"/>
      <c r="IX208" s="5"/>
      <c r="IY208" s="5"/>
      <c r="IZ208" s="5"/>
    </row>
    <row r="209" spans="8:260" ht="15" customHeight="1">
      <c r="H209" s="97">
        <v>154</v>
      </c>
      <c r="I209" s="97">
        <f t="shared" si="69"/>
        <v>577</v>
      </c>
      <c r="J209" s="98">
        <f t="shared" si="70"/>
        <v>44715</v>
      </c>
      <c r="K209" s="98" t="str">
        <f t="shared" si="71"/>
        <v/>
      </c>
      <c r="L209" s="99" t="str">
        <f t="shared" si="72"/>
        <v/>
      </c>
      <c r="M209" s="99" t="str">
        <f t="shared" si="73"/>
        <v/>
      </c>
      <c r="N209" s="99" t="str">
        <f t="shared" si="74"/>
        <v/>
      </c>
      <c r="O209" s="100" t="str">
        <f t="shared" si="75"/>
        <v/>
      </c>
      <c r="P209" s="100" t="str">
        <f t="shared" si="76"/>
        <v/>
      </c>
      <c r="Q209" s="99" t="str">
        <f t="shared" si="77"/>
        <v/>
      </c>
      <c r="R209" s="99">
        <f t="shared" si="78"/>
        <v>0</v>
      </c>
      <c r="S209" s="101" t="str">
        <f t="shared" si="79"/>
        <v/>
      </c>
      <c r="T209" s="101" t="str">
        <f t="shared" si="80"/>
        <v/>
      </c>
      <c r="U209" s="101" t="str">
        <f t="shared" si="81"/>
        <v/>
      </c>
      <c r="V209" s="101" t="str">
        <f t="shared" si="82"/>
        <v/>
      </c>
      <c r="W209" s="101" t="str">
        <f t="shared" si="83"/>
        <v/>
      </c>
      <c r="X209" s="102" t="str">
        <f t="shared" si="84"/>
        <v/>
      </c>
      <c r="Y209" s="101" t="str">
        <f t="shared" si="85"/>
        <v/>
      </c>
      <c r="Z209" s="84" t="str">
        <f t="shared" si="86"/>
        <v/>
      </c>
      <c r="AA209" s="84" t="str">
        <f t="shared" si="87"/>
        <v/>
      </c>
      <c r="AB209" s="84" t="str">
        <f t="shared" si="88"/>
        <v/>
      </c>
      <c r="AC209" s="84">
        <f t="shared" si="89"/>
        <v>0</v>
      </c>
      <c r="AD209" s="84">
        <f t="shared" si="90"/>
        <v>0</v>
      </c>
      <c r="AE209" s="84" t="str">
        <f t="shared" si="91"/>
        <v/>
      </c>
      <c r="AF209" s="102" t="str">
        <f t="shared" si="92"/>
        <v/>
      </c>
      <c r="AG209" s="102" t="str">
        <f t="shared" si="93"/>
        <v/>
      </c>
      <c r="AH209" s="103" t="str">
        <f t="shared" si="94"/>
        <v/>
      </c>
      <c r="AI209" s="104" t="str">
        <f t="shared" si="95"/>
        <v/>
      </c>
      <c r="AJ209" s="104" t="str">
        <f t="shared" si="96"/>
        <v/>
      </c>
      <c r="AK209" s="104" t="str">
        <f t="shared" si="97"/>
        <v/>
      </c>
      <c r="AL209" s="6"/>
      <c r="IX209" s="5"/>
      <c r="IY209" s="5"/>
      <c r="IZ209" s="5"/>
    </row>
    <row r="210" spans="8:260" ht="15" customHeight="1">
      <c r="H210" s="97">
        <v>155</v>
      </c>
      <c r="I210" s="97">
        <f t="shared" si="69"/>
        <v>576</v>
      </c>
      <c r="J210" s="98">
        <f t="shared" si="70"/>
        <v>44716</v>
      </c>
      <c r="K210" s="98" t="str">
        <f t="shared" si="71"/>
        <v/>
      </c>
      <c r="L210" s="99" t="str">
        <f t="shared" si="72"/>
        <v/>
      </c>
      <c r="M210" s="99" t="str">
        <f t="shared" si="73"/>
        <v/>
      </c>
      <c r="N210" s="99" t="str">
        <f t="shared" si="74"/>
        <v/>
      </c>
      <c r="O210" s="100" t="str">
        <f t="shared" si="75"/>
        <v/>
      </c>
      <c r="P210" s="100" t="str">
        <f t="shared" si="76"/>
        <v/>
      </c>
      <c r="Q210" s="99" t="str">
        <f t="shared" si="77"/>
        <v/>
      </c>
      <c r="R210" s="99">
        <f t="shared" si="78"/>
        <v>0</v>
      </c>
      <c r="S210" s="101" t="str">
        <f t="shared" si="79"/>
        <v/>
      </c>
      <c r="T210" s="101" t="str">
        <f t="shared" si="80"/>
        <v/>
      </c>
      <c r="U210" s="101" t="str">
        <f t="shared" si="81"/>
        <v/>
      </c>
      <c r="V210" s="101" t="str">
        <f t="shared" si="82"/>
        <v/>
      </c>
      <c r="W210" s="101" t="str">
        <f t="shared" si="83"/>
        <v/>
      </c>
      <c r="X210" s="102" t="str">
        <f t="shared" si="84"/>
        <v/>
      </c>
      <c r="Y210" s="101" t="str">
        <f t="shared" si="85"/>
        <v/>
      </c>
      <c r="Z210" s="84" t="str">
        <f t="shared" si="86"/>
        <v/>
      </c>
      <c r="AA210" s="84" t="str">
        <f t="shared" si="87"/>
        <v/>
      </c>
      <c r="AB210" s="84" t="str">
        <f t="shared" si="88"/>
        <v/>
      </c>
      <c r="AC210" s="84">
        <f t="shared" si="89"/>
        <v>0</v>
      </c>
      <c r="AD210" s="84">
        <f t="shared" si="90"/>
        <v>0</v>
      </c>
      <c r="AE210" s="84" t="str">
        <f t="shared" si="91"/>
        <v/>
      </c>
      <c r="AF210" s="102" t="str">
        <f t="shared" si="92"/>
        <v/>
      </c>
      <c r="AG210" s="102" t="str">
        <f t="shared" si="93"/>
        <v/>
      </c>
      <c r="AH210" s="103" t="str">
        <f t="shared" si="94"/>
        <v/>
      </c>
      <c r="AI210" s="104" t="str">
        <f t="shared" si="95"/>
        <v/>
      </c>
      <c r="AJ210" s="104" t="str">
        <f t="shared" si="96"/>
        <v/>
      </c>
      <c r="AK210" s="104" t="str">
        <f t="shared" si="97"/>
        <v/>
      </c>
      <c r="AL210" s="6"/>
      <c r="IX210" s="5"/>
      <c r="IY210" s="5"/>
      <c r="IZ210" s="5"/>
    </row>
    <row r="211" spans="8:260" ht="15" customHeight="1">
      <c r="H211" s="97">
        <v>156</v>
      </c>
      <c r="I211" s="97">
        <f t="shared" si="69"/>
        <v>575</v>
      </c>
      <c r="J211" s="98">
        <f t="shared" si="70"/>
        <v>44717</v>
      </c>
      <c r="K211" s="98" t="str">
        <f t="shared" si="71"/>
        <v/>
      </c>
      <c r="L211" s="99" t="str">
        <f t="shared" si="72"/>
        <v/>
      </c>
      <c r="M211" s="99" t="str">
        <f t="shared" si="73"/>
        <v/>
      </c>
      <c r="N211" s="99" t="str">
        <f t="shared" si="74"/>
        <v/>
      </c>
      <c r="O211" s="100" t="str">
        <f t="shared" si="75"/>
        <v/>
      </c>
      <c r="P211" s="100" t="str">
        <f t="shared" si="76"/>
        <v/>
      </c>
      <c r="Q211" s="99" t="str">
        <f t="shared" si="77"/>
        <v/>
      </c>
      <c r="R211" s="99">
        <f t="shared" si="78"/>
        <v>0</v>
      </c>
      <c r="S211" s="101" t="str">
        <f t="shared" si="79"/>
        <v/>
      </c>
      <c r="T211" s="101" t="str">
        <f t="shared" si="80"/>
        <v/>
      </c>
      <c r="U211" s="101" t="str">
        <f t="shared" si="81"/>
        <v/>
      </c>
      <c r="V211" s="101" t="str">
        <f t="shared" si="82"/>
        <v/>
      </c>
      <c r="W211" s="101" t="str">
        <f t="shared" si="83"/>
        <v/>
      </c>
      <c r="X211" s="102" t="str">
        <f t="shared" si="84"/>
        <v/>
      </c>
      <c r="Y211" s="101" t="str">
        <f t="shared" si="85"/>
        <v/>
      </c>
      <c r="Z211" s="84" t="str">
        <f t="shared" si="86"/>
        <v/>
      </c>
      <c r="AA211" s="84" t="str">
        <f t="shared" si="87"/>
        <v/>
      </c>
      <c r="AB211" s="84" t="str">
        <f t="shared" si="88"/>
        <v/>
      </c>
      <c r="AC211" s="84">
        <f t="shared" si="89"/>
        <v>0</v>
      </c>
      <c r="AD211" s="84">
        <f t="shared" si="90"/>
        <v>0</v>
      </c>
      <c r="AE211" s="84" t="str">
        <f t="shared" si="91"/>
        <v/>
      </c>
      <c r="AF211" s="102" t="str">
        <f t="shared" si="92"/>
        <v/>
      </c>
      <c r="AG211" s="102" t="str">
        <f t="shared" si="93"/>
        <v/>
      </c>
      <c r="AH211" s="103" t="str">
        <f t="shared" si="94"/>
        <v/>
      </c>
      <c r="AI211" s="104" t="str">
        <f t="shared" si="95"/>
        <v/>
      </c>
      <c r="AJ211" s="104" t="str">
        <f t="shared" si="96"/>
        <v/>
      </c>
      <c r="AK211" s="104" t="str">
        <f t="shared" si="97"/>
        <v/>
      </c>
      <c r="AL211" s="6"/>
      <c r="IX211" s="5"/>
      <c r="IY211" s="5"/>
      <c r="IZ211" s="5"/>
    </row>
    <row r="212" spans="8:260" ht="15" customHeight="1">
      <c r="H212" s="97">
        <v>157</v>
      </c>
      <c r="I212" s="97">
        <f t="shared" si="69"/>
        <v>574</v>
      </c>
      <c r="J212" s="98">
        <f t="shared" si="70"/>
        <v>44718</v>
      </c>
      <c r="K212" s="98" t="str">
        <f t="shared" si="71"/>
        <v/>
      </c>
      <c r="L212" s="99" t="str">
        <f t="shared" si="72"/>
        <v/>
      </c>
      <c r="M212" s="99" t="str">
        <f t="shared" si="73"/>
        <v/>
      </c>
      <c r="N212" s="99" t="str">
        <f t="shared" si="74"/>
        <v/>
      </c>
      <c r="O212" s="100" t="str">
        <f t="shared" si="75"/>
        <v/>
      </c>
      <c r="P212" s="100" t="str">
        <f t="shared" si="76"/>
        <v/>
      </c>
      <c r="Q212" s="99" t="str">
        <f t="shared" si="77"/>
        <v/>
      </c>
      <c r="R212" s="99">
        <f t="shared" si="78"/>
        <v>0</v>
      </c>
      <c r="S212" s="101" t="str">
        <f t="shared" si="79"/>
        <v/>
      </c>
      <c r="T212" s="101" t="str">
        <f t="shared" si="80"/>
        <v/>
      </c>
      <c r="U212" s="101" t="str">
        <f t="shared" si="81"/>
        <v/>
      </c>
      <c r="V212" s="101" t="str">
        <f t="shared" si="82"/>
        <v/>
      </c>
      <c r="W212" s="101" t="str">
        <f t="shared" si="83"/>
        <v/>
      </c>
      <c r="X212" s="102" t="str">
        <f t="shared" si="84"/>
        <v/>
      </c>
      <c r="Y212" s="101" t="str">
        <f t="shared" si="85"/>
        <v/>
      </c>
      <c r="Z212" s="84" t="str">
        <f t="shared" si="86"/>
        <v/>
      </c>
      <c r="AA212" s="84" t="str">
        <f t="shared" si="87"/>
        <v/>
      </c>
      <c r="AB212" s="84" t="str">
        <f t="shared" si="88"/>
        <v/>
      </c>
      <c r="AC212" s="84">
        <f t="shared" si="89"/>
        <v>0</v>
      </c>
      <c r="AD212" s="84">
        <f t="shared" si="90"/>
        <v>0</v>
      </c>
      <c r="AE212" s="84" t="str">
        <f t="shared" si="91"/>
        <v/>
      </c>
      <c r="AF212" s="102" t="str">
        <f t="shared" si="92"/>
        <v/>
      </c>
      <c r="AG212" s="102" t="str">
        <f t="shared" si="93"/>
        <v/>
      </c>
      <c r="AH212" s="103" t="str">
        <f t="shared" si="94"/>
        <v/>
      </c>
      <c r="AI212" s="104" t="str">
        <f t="shared" si="95"/>
        <v/>
      </c>
      <c r="AJ212" s="104" t="str">
        <f t="shared" si="96"/>
        <v/>
      </c>
      <c r="AK212" s="104" t="str">
        <f t="shared" si="97"/>
        <v/>
      </c>
      <c r="AL212" s="6"/>
      <c r="IX212" s="5"/>
      <c r="IY212" s="5"/>
      <c r="IZ212" s="5"/>
    </row>
    <row r="213" spans="8:260" ht="15" customHeight="1">
      <c r="H213" s="97">
        <v>158</v>
      </c>
      <c r="I213" s="97">
        <f t="shared" si="69"/>
        <v>573</v>
      </c>
      <c r="J213" s="98">
        <f t="shared" si="70"/>
        <v>44719</v>
      </c>
      <c r="K213" s="98" t="str">
        <f t="shared" si="71"/>
        <v/>
      </c>
      <c r="L213" s="99" t="str">
        <f t="shared" si="72"/>
        <v/>
      </c>
      <c r="M213" s="99" t="str">
        <f t="shared" si="73"/>
        <v/>
      </c>
      <c r="N213" s="99" t="str">
        <f t="shared" si="74"/>
        <v/>
      </c>
      <c r="O213" s="100" t="str">
        <f t="shared" si="75"/>
        <v/>
      </c>
      <c r="P213" s="100" t="str">
        <f t="shared" si="76"/>
        <v/>
      </c>
      <c r="Q213" s="99" t="str">
        <f t="shared" si="77"/>
        <v/>
      </c>
      <c r="R213" s="99">
        <f t="shared" si="78"/>
        <v>0</v>
      </c>
      <c r="S213" s="101" t="str">
        <f t="shared" si="79"/>
        <v/>
      </c>
      <c r="T213" s="101" t="str">
        <f t="shared" si="80"/>
        <v/>
      </c>
      <c r="U213" s="101" t="str">
        <f t="shared" si="81"/>
        <v/>
      </c>
      <c r="V213" s="101" t="str">
        <f t="shared" si="82"/>
        <v/>
      </c>
      <c r="W213" s="101" t="str">
        <f t="shared" si="83"/>
        <v/>
      </c>
      <c r="X213" s="102" t="str">
        <f t="shared" si="84"/>
        <v/>
      </c>
      <c r="Y213" s="101" t="str">
        <f t="shared" si="85"/>
        <v/>
      </c>
      <c r="Z213" s="84" t="str">
        <f t="shared" si="86"/>
        <v/>
      </c>
      <c r="AA213" s="84" t="str">
        <f t="shared" si="87"/>
        <v/>
      </c>
      <c r="AB213" s="84" t="str">
        <f t="shared" si="88"/>
        <v/>
      </c>
      <c r="AC213" s="84">
        <f t="shared" si="89"/>
        <v>0</v>
      </c>
      <c r="AD213" s="84">
        <f t="shared" si="90"/>
        <v>0</v>
      </c>
      <c r="AE213" s="84" t="str">
        <f t="shared" si="91"/>
        <v/>
      </c>
      <c r="AF213" s="102" t="str">
        <f t="shared" si="92"/>
        <v/>
      </c>
      <c r="AG213" s="102" t="str">
        <f t="shared" si="93"/>
        <v/>
      </c>
      <c r="AH213" s="103" t="str">
        <f t="shared" si="94"/>
        <v/>
      </c>
      <c r="AI213" s="104" t="str">
        <f t="shared" si="95"/>
        <v/>
      </c>
      <c r="AJ213" s="104" t="str">
        <f t="shared" si="96"/>
        <v/>
      </c>
      <c r="AK213" s="104" t="str">
        <f t="shared" si="97"/>
        <v/>
      </c>
      <c r="AL213" s="6"/>
      <c r="IX213" s="5"/>
      <c r="IY213" s="5"/>
      <c r="IZ213" s="5"/>
    </row>
    <row r="214" spans="8:260" ht="15" customHeight="1">
      <c r="H214" s="97">
        <v>159</v>
      </c>
      <c r="I214" s="97">
        <f t="shared" si="69"/>
        <v>572</v>
      </c>
      <c r="J214" s="98">
        <f t="shared" si="70"/>
        <v>44720</v>
      </c>
      <c r="K214" s="98" t="str">
        <f t="shared" si="71"/>
        <v/>
      </c>
      <c r="L214" s="99" t="str">
        <f t="shared" si="72"/>
        <v/>
      </c>
      <c r="M214" s="99" t="str">
        <f t="shared" si="73"/>
        <v/>
      </c>
      <c r="N214" s="99" t="str">
        <f t="shared" si="74"/>
        <v/>
      </c>
      <c r="O214" s="100" t="str">
        <f t="shared" si="75"/>
        <v/>
      </c>
      <c r="P214" s="100" t="str">
        <f t="shared" si="76"/>
        <v/>
      </c>
      <c r="Q214" s="99" t="str">
        <f t="shared" si="77"/>
        <v/>
      </c>
      <c r="R214" s="99">
        <f t="shared" si="78"/>
        <v>0</v>
      </c>
      <c r="S214" s="101" t="str">
        <f t="shared" si="79"/>
        <v/>
      </c>
      <c r="T214" s="101" t="str">
        <f t="shared" si="80"/>
        <v/>
      </c>
      <c r="U214" s="101" t="str">
        <f t="shared" si="81"/>
        <v/>
      </c>
      <c r="V214" s="101" t="str">
        <f t="shared" si="82"/>
        <v/>
      </c>
      <c r="W214" s="101" t="str">
        <f t="shared" si="83"/>
        <v/>
      </c>
      <c r="X214" s="102" t="str">
        <f t="shared" si="84"/>
        <v/>
      </c>
      <c r="Y214" s="101" t="str">
        <f t="shared" si="85"/>
        <v/>
      </c>
      <c r="Z214" s="84" t="str">
        <f t="shared" si="86"/>
        <v/>
      </c>
      <c r="AA214" s="84" t="str">
        <f t="shared" si="87"/>
        <v/>
      </c>
      <c r="AB214" s="84" t="str">
        <f t="shared" si="88"/>
        <v/>
      </c>
      <c r="AC214" s="84">
        <f t="shared" si="89"/>
        <v>0</v>
      </c>
      <c r="AD214" s="84">
        <f t="shared" si="90"/>
        <v>0</v>
      </c>
      <c r="AE214" s="84" t="str">
        <f t="shared" si="91"/>
        <v/>
      </c>
      <c r="AF214" s="102" t="str">
        <f t="shared" si="92"/>
        <v/>
      </c>
      <c r="AG214" s="102" t="str">
        <f t="shared" si="93"/>
        <v/>
      </c>
      <c r="AH214" s="103" t="str">
        <f t="shared" si="94"/>
        <v/>
      </c>
      <c r="AI214" s="104" t="str">
        <f t="shared" si="95"/>
        <v/>
      </c>
      <c r="AJ214" s="104" t="str">
        <f t="shared" si="96"/>
        <v/>
      </c>
      <c r="AK214" s="104" t="str">
        <f t="shared" si="97"/>
        <v/>
      </c>
      <c r="AL214" s="6"/>
      <c r="IX214" s="5"/>
      <c r="IY214" s="5"/>
      <c r="IZ214" s="5"/>
    </row>
    <row r="215" spans="8:260" ht="15" customHeight="1">
      <c r="H215" s="97">
        <v>160</v>
      </c>
      <c r="I215" s="97">
        <f t="shared" si="69"/>
        <v>571</v>
      </c>
      <c r="J215" s="98">
        <f t="shared" si="70"/>
        <v>44721</v>
      </c>
      <c r="K215" s="98" t="str">
        <f t="shared" si="71"/>
        <v/>
      </c>
      <c r="L215" s="99" t="str">
        <f t="shared" si="72"/>
        <v/>
      </c>
      <c r="M215" s="99" t="str">
        <f t="shared" si="73"/>
        <v/>
      </c>
      <c r="N215" s="99" t="str">
        <f t="shared" si="74"/>
        <v/>
      </c>
      <c r="O215" s="100" t="str">
        <f t="shared" si="75"/>
        <v/>
      </c>
      <c r="P215" s="100" t="str">
        <f t="shared" si="76"/>
        <v/>
      </c>
      <c r="Q215" s="99" t="str">
        <f t="shared" si="77"/>
        <v/>
      </c>
      <c r="R215" s="99">
        <f t="shared" si="78"/>
        <v>0</v>
      </c>
      <c r="S215" s="101" t="str">
        <f t="shared" si="79"/>
        <v/>
      </c>
      <c r="T215" s="101" t="str">
        <f t="shared" si="80"/>
        <v/>
      </c>
      <c r="U215" s="101" t="str">
        <f t="shared" si="81"/>
        <v/>
      </c>
      <c r="V215" s="101" t="str">
        <f t="shared" si="82"/>
        <v/>
      </c>
      <c r="W215" s="101" t="str">
        <f t="shared" si="83"/>
        <v/>
      </c>
      <c r="X215" s="102" t="str">
        <f t="shared" si="84"/>
        <v/>
      </c>
      <c r="Y215" s="101" t="str">
        <f t="shared" si="85"/>
        <v/>
      </c>
      <c r="Z215" s="84" t="str">
        <f t="shared" si="86"/>
        <v/>
      </c>
      <c r="AA215" s="84" t="str">
        <f t="shared" si="87"/>
        <v/>
      </c>
      <c r="AB215" s="84" t="str">
        <f t="shared" si="88"/>
        <v/>
      </c>
      <c r="AC215" s="84">
        <f t="shared" si="89"/>
        <v>0</v>
      </c>
      <c r="AD215" s="84">
        <f t="shared" si="90"/>
        <v>0</v>
      </c>
      <c r="AE215" s="84" t="str">
        <f t="shared" si="91"/>
        <v/>
      </c>
      <c r="AF215" s="102" t="str">
        <f t="shared" si="92"/>
        <v/>
      </c>
      <c r="AG215" s="102" t="str">
        <f t="shared" si="93"/>
        <v/>
      </c>
      <c r="AH215" s="103" t="str">
        <f t="shared" si="94"/>
        <v/>
      </c>
      <c r="AI215" s="104" t="str">
        <f t="shared" si="95"/>
        <v/>
      </c>
      <c r="AJ215" s="104" t="str">
        <f t="shared" si="96"/>
        <v/>
      </c>
      <c r="AK215" s="104" t="str">
        <f t="shared" si="97"/>
        <v/>
      </c>
      <c r="AL215" s="6"/>
      <c r="IX215" s="5"/>
      <c r="IY215" s="5"/>
      <c r="IZ215" s="5"/>
    </row>
    <row r="216" spans="8:260" ht="15" customHeight="1">
      <c r="H216" s="97">
        <v>161</v>
      </c>
      <c r="I216" s="97">
        <f t="shared" si="69"/>
        <v>570</v>
      </c>
      <c r="J216" s="98">
        <f t="shared" si="70"/>
        <v>44722</v>
      </c>
      <c r="K216" s="98" t="str">
        <f t="shared" si="71"/>
        <v/>
      </c>
      <c r="L216" s="99" t="str">
        <f t="shared" si="72"/>
        <v/>
      </c>
      <c r="M216" s="99" t="str">
        <f t="shared" si="73"/>
        <v/>
      </c>
      <c r="N216" s="99" t="str">
        <f t="shared" si="74"/>
        <v/>
      </c>
      <c r="O216" s="100" t="str">
        <f t="shared" si="75"/>
        <v/>
      </c>
      <c r="P216" s="100" t="str">
        <f t="shared" si="76"/>
        <v/>
      </c>
      <c r="Q216" s="99" t="str">
        <f t="shared" si="77"/>
        <v/>
      </c>
      <c r="R216" s="99">
        <f t="shared" si="78"/>
        <v>0</v>
      </c>
      <c r="S216" s="101" t="str">
        <f t="shared" si="79"/>
        <v/>
      </c>
      <c r="T216" s="101" t="str">
        <f t="shared" si="80"/>
        <v/>
      </c>
      <c r="U216" s="101" t="str">
        <f t="shared" si="81"/>
        <v/>
      </c>
      <c r="V216" s="101" t="str">
        <f t="shared" si="82"/>
        <v/>
      </c>
      <c r="W216" s="101" t="str">
        <f t="shared" si="83"/>
        <v/>
      </c>
      <c r="X216" s="102" t="str">
        <f t="shared" si="84"/>
        <v/>
      </c>
      <c r="Y216" s="101" t="str">
        <f t="shared" si="85"/>
        <v/>
      </c>
      <c r="Z216" s="84" t="str">
        <f t="shared" si="86"/>
        <v/>
      </c>
      <c r="AA216" s="84" t="str">
        <f t="shared" si="87"/>
        <v/>
      </c>
      <c r="AB216" s="84" t="str">
        <f t="shared" si="88"/>
        <v/>
      </c>
      <c r="AC216" s="84">
        <f t="shared" si="89"/>
        <v>0</v>
      </c>
      <c r="AD216" s="84">
        <f t="shared" si="90"/>
        <v>0</v>
      </c>
      <c r="AE216" s="84" t="str">
        <f t="shared" si="91"/>
        <v/>
      </c>
      <c r="AF216" s="102" t="str">
        <f t="shared" si="92"/>
        <v/>
      </c>
      <c r="AG216" s="102" t="str">
        <f t="shared" si="93"/>
        <v/>
      </c>
      <c r="AH216" s="103" t="str">
        <f t="shared" si="94"/>
        <v/>
      </c>
      <c r="AI216" s="104" t="str">
        <f t="shared" si="95"/>
        <v/>
      </c>
      <c r="AJ216" s="104" t="str">
        <f t="shared" si="96"/>
        <v/>
      </c>
      <c r="AK216" s="104" t="str">
        <f t="shared" si="97"/>
        <v/>
      </c>
      <c r="AL216" s="6"/>
      <c r="IX216" s="5"/>
      <c r="IY216" s="5"/>
      <c r="IZ216" s="5"/>
    </row>
    <row r="217" spans="8:260" ht="15" customHeight="1">
      <c r="H217" s="97">
        <v>162</v>
      </c>
      <c r="I217" s="97">
        <f t="shared" si="69"/>
        <v>569</v>
      </c>
      <c r="J217" s="98">
        <f t="shared" si="70"/>
        <v>44723</v>
      </c>
      <c r="K217" s="98" t="str">
        <f t="shared" si="71"/>
        <v/>
      </c>
      <c r="L217" s="99" t="str">
        <f t="shared" si="72"/>
        <v/>
      </c>
      <c r="M217" s="99" t="str">
        <f t="shared" si="73"/>
        <v/>
      </c>
      <c r="N217" s="99" t="str">
        <f t="shared" si="74"/>
        <v/>
      </c>
      <c r="O217" s="100" t="str">
        <f t="shared" si="75"/>
        <v/>
      </c>
      <c r="P217" s="100" t="str">
        <f t="shared" si="76"/>
        <v/>
      </c>
      <c r="Q217" s="99" t="str">
        <f t="shared" si="77"/>
        <v/>
      </c>
      <c r="R217" s="99">
        <f t="shared" si="78"/>
        <v>0</v>
      </c>
      <c r="S217" s="101" t="str">
        <f t="shared" si="79"/>
        <v/>
      </c>
      <c r="T217" s="101" t="str">
        <f t="shared" si="80"/>
        <v/>
      </c>
      <c r="U217" s="101" t="str">
        <f t="shared" si="81"/>
        <v/>
      </c>
      <c r="V217" s="101" t="str">
        <f t="shared" si="82"/>
        <v/>
      </c>
      <c r="W217" s="101" t="str">
        <f t="shared" si="83"/>
        <v/>
      </c>
      <c r="X217" s="102" t="str">
        <f t="shared" si="84"/>
        <v/>
      </c>
      <c r="Y217" s="101" t="str">
        <f t="shared" si="85"/>
        <v/>
      </c>
      <c r="Z217" s="84" t="str">
        <f t="shared" si="86"/>
        <v/>
      </c>
      <c r="AA217" s="84" t="str">
        <f t="shared" si="87"/>
        <v/>
      </c>
      <c r="AB217" s="84" t="str">
        <f t="shared" si="88"/>
        <v/>
      </c>
      <c r="AC217" s="84">
        <f t="shared" si="89"/>
        <v>0</v>
      </c>
      <c r="AD217" s="84">
        <f t="shared" si="90"/>
        <v>0</v>
      </c>
      <c r="AE217" s="84" t="str">
        <f t="shared" si="91"/>
        <v/>
      </c>
      <c r="AF217" s="102" t="str">
        <f t="shared" si="92"/>
        <v/>
      </c>
      <c r="AG217" s="102" t="str">
        <f t="shared" si="93"/>
        <v/>
      </c>
      <c r="AH217" s="103" t="str">
        <f t="shared" si="94"/>
        <v/>
      </c>
      <c r="AI217" s="104" t="str">
        <f t="shared" si="95"/>
        <v/>
      </c>
      <c r="AJ217" s="104" t="str">
        <f t="shared" si="96"/>
        <v/>
      </c>
      <c r="AK217" s="104" t="str">
        <f t="shared" si="97"/>
        <v/>
      </c>
      <c r="AL217" s="6"/>
      <c r="IX217" s="5"/>
      <c r="IY217" s="5"/>
      <c r="IZ217" s="5"/>
    </row>
    <row r="218" spans="8:260" ht="15" customHeight="1">
      <c r="H218" s="97">
        <v>163</v>
      </c>
      <c r="I218" s="97">
        <f t="shared" si="69"/>
        <v>568</v>
      </c>
      <c r="J218" s="98">
        <f t="shared" si="70"/>
        <v>44724</v>
      </c>
      <c r="K218" s="98" t="str">
        <f t="shared" si="71"/>
        <v/>
      </c>
      <c r="L218" s="99" t="str">
        <f t="shared" si="72"/>
        <v/>
      </c>
      <c r="M218" s="99" t="str">
        <f t="shared" si="73"/>
        <v/>
      </c>
      <c r="N218" s="99" t="str">
        <f t="shared" si="74"/>
        <v/>
      </c>
      <c r="O218" s="100" t="str">
        <f t="shared" si="75"/>
        <v/>
      </c>
      <c r="P218" s="100" t="str">
        <f t="shared" si="76"/>
        <v/>
      </c>
      <c r="Q218" s="99" t="str">
        <f t="shared" si="77"/>
        <v/>
      </c>
      <c r="R218" s="99">
        <f t="shared" si="78"/>
        <v>0</v>
      </c>
      <c r="S218" s="101" t="str">
        <f t="shared" si="79"/>
        <v/>
      </c>
      <c r="T218" s="101" t="str">
        <f t="shared" si="80"/>
        <v/>
      </c>
      <c r="U218" s="101" t="str">
        <f t="shared" si="81"/>
        <v/>
      </c>
      <c r="V218" s="101" t="str">
        <f t="shared" si="82"/>
        <v/>
      </c>
      <c r="W218" s="101" t="str">
        <f t="shared" si="83"/>
        <v/>
      </c>
      <c r="X218" s="102" t="str">
        <f t="shared" si="84"/>
        <v/>
      </c>
      <c r="Y218" s="101" t="str">
        <f t="shared" si="85"/>
        <v/>
      </c>
      <c r="Z218" s="84" t="str">
        <f t="shared" si="86"/>
        <v/>
      </c>
      <c r="AA218" s="84" t="str">
        <f t="shared" si="87"/>
        <v/>
      </c>
      <c r="AB218" s="84" t="str">
        <f t="shared" si="88"/>
        <v/>
      </c>
      <c r="AC218" s="84">
        <f t="shared" si="89"/>
        <v>0</v>
      </c>
      <c r="AD218" s="84">
        <f t="shared" si="90"/>
        <v>0</v>
      </c>
      <c r="AE218" s="84" t="str">
        <f t="shared" si="91"/>
        <v/>
      </c>
      <c r="AF218" s="102" t="str">
        <f t="shared" si="92"/>
        <v/>
      </c>
      <c r="AG218" s="102" t="str">
        <f t="shared" si="93"/>
        <v/>
      </c>
      <c r="AH218" s="103" t="str">
        <f t="shared" si="94"/>
        <v/>
      </c>
      <c r="AI218" s="104" t="str">
        <f t="shared" si="95"/>
        <v/>
      </c>
      <c r="AJ218" s="104" t="str">
        <f t="shared" si="96"/>
        <v/>
      </c>
      <c r="AK218" s="104" t="str">
        <f t="shared" si="97"/>
        <v/>
      </c>
      <c r="AL218" s="6"/>
      <c r="IX218" s="5"/>
      <c r="IY218" s="5"/>
      <c r="IZ218" s="5"/>
    </row>
    <row r="219" spans="8:260" ht="15" customHeight="1">
      <c r="H219" s="97">
        <v>164</v>
      </c>
      <c r="I219" s="97">
        <f t="shared" si="69"/>
        <v>567</v>
      </c>
      <c r="J219" s="98">
        <f t="shared" si="70"/>
        <v>44725</v>
      </c>
      <c r="K219" s="98" t="str">
        <f t="shared" si="71"/>
        <v/>
      </c>
      <c r="L219" s="99" t="str">
        <f t="shared" si="72"/>
        <v/>
      </c>
      <c r="M219" s="99" t="str">
        <f t="shared" si="73"/>
        <v/>
      </c>
      <c r="N219" s="99" t="str">
        <f t="shared" si="74"/>
        <v/>
      </c>
      <c r="O219" s="100" t="str">
        <f t="shared" si="75"/>
        <v/>
      </c>
      <c r="P219" s="100" t="str">
        <f t="shared" si="76"/>
        <v/>
      </c>
      <c r="Q219" s="99" t="str">
        <f t="shared" si="77"/>
        <v/>
      </c>
      <c r="R219" s="99">
        <f t="shared" si="78"/>
        <v>0</v>
      </c>
      <c r="S219" s="101" t="str">
        <f t="shared" si="79"/>
        <v/>
      </c>
      <c r="T219" s="101" t="str">
        <f t="shared" si="80"/>
        <v/>
      </c>
      <c r="U219" s="101" t="str">
        <f t="shared" si="81"/>
        <v/>
      </c>
      <c r="V219" s="101" t="str">
        <f t="shared" si="82"/>
        <v/>
      </c>
      <c r="W219" s="101" t="str">
        <f t="shared" si="83"/>
        <v/>
      </c>
      <c r="X219" s="102" t="str">
        <f t="shared" si="84"/>
        <v/>
      </c>
      <c r="Y219" s="101" t="str">
        <f t="shared" si="85"/>
        <v/>
      </c>
      <c r="Z219" s="84" t="str">
        <f t="shared" si="86"/>
        <v/>
      </c>
      <c r="AA219" s="84" t="str">
        <f t="shared" si="87"/>
        <v/>
      </c>
      <c r="AB219" s="84" t="str">
        <f t="shared" si="88"/>
        <v/>
      </c>
      <c r="AC219" s="84">
        <f t="shared" si="89"/>
        <v>0</v>
      </c>
      <c r="AD219" s="84">
        <f t="shared" si="90"/>
        <v>0</v>
      </c>
      <c r="AE219" s="84" t="str">
        <f t="shared" si="91"/>
        <v/>
      </c>
      <c r="AF219" s="102" t="str">
        <f t="shared" si="92"/>
        <v/>
      </c>
      <c r="AG219" s="102" t="str">
        <f t="shared" si="93"/>
        <v/>
      </c>
      <c r="AH219" s="103" t="str">
        <f t="shared" si="94"/>
        <v/>
      </c>
      <c r="AI219" s="104" t="str">
        <f t="shared" si="95"/>
        <v/>
      </c>
      <c r="AJ219" s="104" t="str">
        <f t="shared" si="96"/>
        <v/>
      </c>
      <c r="AK219" s="104" t="str">
        <f t="shared" si="97"/>
        <v/>
      </c>
      <c r="AL219" s="6"/>
      <c r="IX219" s="5"/>
      <c r="IY219" s="5"/>
      <c r="IZ219" s="5"/>
    </row>
    <row r="220" spans="8:260" ht="15" customHeight="1">
      <c r="H220" s="97">
        <v>165</v>
      </c>
      <c r="I220" s="97">
        <f t="shared" si="69"/>
        <v>566</v>
      </c>
      <c r="J220" s="98">
        <f t="shared" si="70"/>
        <v>44726</v>
      </c>
      <c r="K220" s="98" t="str">
        <f t="shared" si="71"/>
        <v/>
      </c>
      <c r="L220" s="99" t="str">
        <f t="shared" si="72"/>
        <v/>
      </c>
      <c r="M220" s="99" t="str">
        <f t="shared" si="73"/>
        <v/>
      </c>
      <c r="N220" s="99" t="str">
        <f t="shared" si="74"/>
        <v/>
      </c>
      <c r="O220" s="100" t="str">
        <f t="shared" si="75"/>
        <v/>
      </c>
      <c r="P220" s="100" t="str">
        <f t="shared" si="76"/>
        <v/>
      </c>
      <c r="Q220" s="99" t="str">
        <f t="shared" si="77"/>
        <v/>
      </c>
      <c r="R220" s="99">
        <f t="shared" si="78"/>
        <v>0</v>
      </c>
      <c r="S220" s="101" t="str">
        <f t="shared" si="79"/>
        <v/>
      </c>
      <c r="T220" s="101" t="str">
        <f t="shared" si="80"/>
        <v/>
      </c>
      <c r="U220" s="101" t="str">
        <f t="shared" si="81"/>
        <v/>
      </c>
      <c r="V220" s="101" t="str">
        <f t="shared" si="82"/>
        <v/>
      </c>
      <c r="W220" s="101" t="str">
        <f t="shared" si="83"/>
        <v/>
      </c>
      <c r="X220" s="102" t="str">
        <f t="shared" si="84"/>
        <v/>
      </c>
      <c r="Y220" s="101" t="str">
        <f t="shared" si="85"/>
        <v/>
      </c>
      <c r="Z220" s="84" t="str">
        <f t="shared" si="86"/>
        <v/>
      </c>
      <c r="AA220" s="84" t="str">
        <f t="shared" si="87"/>
        <v/>
      </c>
      <c r="AB220" s="84" t="str">
        <f t="shared" si="88"/>
        <v/>
      </c>
      <c r="AC220" s="84">
        <f t="shared" si="89"/>
        <v>0</v>
      </c>
      <c r="AD220" s="84">
        <f t="shared" si="90"/>
        <v>0</v>
      </c>
      <c r="AE220" s="84" t="str">
        <f t="shared" si="91"/>
        <v/>
      </c>
      <c r="AF220" s="102" t="str">
        <f t="shared" si="92"/>
        <v/>
      </c>
      <c r="AG220" s="102" t="str">
        <f t="shared" si="93"/>
        <v/>
      </c>
      <c r="AH220" s="103" t="str">
        <f t="shared" si="94"/>
        <v/>
      </c>
      <c r="AI220" s="104" t="str">
        <f t="shared" si="95"/>
        <v/>
      </c>
      <c r="AJ220" s="104" t="str">
        <f t="shared" si="96"/>
        <v/>
      </c>
      <c r="AK220" s="104" t="str">
        <f t="shared" si="97"/>
        <v/>
      </c>
      <c r="AL220" s="6"/>
      <c r="IX220" s="5"/>
      <c r="IY220" s="5"/>
      <c r="IZ220" s="5"/>
    </row>
    <row r="221" spans="8:260" ht="15" customHeight="1">
      <c r="H221" s="97">
        <v>166</v>
      </c>
      <c r="I221" s="97">
        <f t="shared" si="69"/>
        <v>565</v>
      </c>
      <c r="J221" s="98">
        <f t="shared" si="70"/>
        <v>44727</v>
      </c>
      <c r="K221" s="98" t="str">
        <f t="shared" si="71"/>
        <v/>
      </c>
      <c r="L221" s="99" t="str">
        <f t="shared" si="72"/>
        <v/>
      </c>
      <c r="M221" s="99" t="str">
        <f t="shared" si="73"/>
        <v/>
      </c>
      <c r="N221" s="99" t="str">
        <f t="shared" si="74"/>
        <v/>
      </c>
      <c r="O221" s="100" t="str">
        <f t="shared" si="75"/>
        <v/>
      </c>
      <c r="P221" s="100" t="str">
        <f t="shared" si="76"/>
        <v/>
      </c>
      <c r="Q221" s="99" t="str">
        <f t="shared" si="77"/>
        <v/>
      </c>
      <c r="R221" s="99">
        <f t="shared" si="78"/>
        <v>0</v>
      </c>
      <c r="S221" s="101" t="str">
        <f t="shared" si="79"/>
        <v/>
      </c>
      <c r="T221" s="101" t="str">
        <f t="shared" si="80"/>
        <v/>
      </c>
      <c r="U221" s="101" t="str">
        <f t="shared" si="81"/>
        <v/>
      </c>
      <c r="V221" s="101" t="str">
        <f t="shared" si="82"/>
        <v/>
      </c>
      <c r="W221" s="101" t="str">
        <f t="shared" si="83"/>
        <v/>
      </c>
      <c r="X221" s="102" t="str">
        <f t="shared" si="84"/>
        <v/>
      </c>
      <c r="Y221" s="101" t="str">
        <f t="shared" si="85"/>
        <v/>
      </c>
      <c r="Z221" s="84" t="str">
        <f t="shared" si="86"/>
        <v/>
      </c>
      <c r="AA221" s="84" t="str">
        <f t="shared" si="87"/>
        <v/>
      </c>
      <c r="AB221" s="84" t="str">
        <f t="shared" si="88"/>
        <v/>
      </c>
      <c r="AC221" s="84">
        <f t="shared" si="89"/>
        <v>0</v>
      </c>
      <c r="AD221" s="84">
        <f t="shared" si="90"/>
        <v>0</v>
      </c>
      <c r="AE221" s="84" t="str">
        <f t="shared" si="91"/>
        <v/>
      </c>
      <c r="AF221" s="102" t="str">
        <f t="shared" si="92"/>
        <v/>
      </c>
      <c r="AG221" s="102" t="str">
        <f t="shared" si="93"/>
        <v/>
      </c>
      <c r="AH221" s="103" t="str">
        <f t="shared" si="94"/>
        <v/>
      </c>
      <c r="AI221" s="104" t="str">
        <f t="shared" si="95"/>
        <v/>
      </c>
      <c r="AJ221" s="104" t="str">
        <f t="shared" si="96"/>
        <v/>
      </c>
      <c r="AK221" s="104" t="str">
        <f t="shared" si="97"/>
        <v/>
      </c>
      <c r="AL221" s="6"/>
      <c r="IX221" s="5"/>
      <c r="IY221" s="5"/>
      <c r="IZ221" s="5"/>
    </row>
    <row r="222" spans="8:260" ht="15" customHeight="1">
      <c r="H222" s="97">
        <v>167</v>
      </c>
      <c r="I222" s="97">
        <f t="shared" si="69"/>
        <v>564</v>
      </c>
      <c r="J222" s="98">
        <f t="shared" si="70"/>
        <v>44728</v>
      </c>
      <c r="K222" s="98" t="str">
        <f t="shared" si="71"/>
        <v/>
      </c>
      <c r="L222" s="99" t="str">
        <f t="shared" si="72"/>
        <v/>
      </c>
      <c r="M222" s="99" t="str">
        <f t="shared" si="73"/>
        <v/>
      </c>
      <c r="N222" s="99" t="str">
        <f t="shared" si="74"/>
        <v/>
      </c>
      <c r="O222" s="100" t="str">
        <f t="shared" si="75"/>
        <v/>
      </c>
      <c r="P222" s="100" t="str">
        <f t="shared" si="76"/>
        <v/>
      </c>
      <c r="Q222" s="99" t="str">
        <f t="shared" si="77"/>
        <v/>
      </c>
      <c r="R222" s="99">
        <f t="shared" si="78"/>
        <v>0</v>
      </c>
      <c r="S222" s="101" t="str">
        <f t="shared" si="79"/>
        <v/>
      </c>
      <c r="T222" s="101" t="str">
        <f t="shared" si="80"/>
        <v/>
      </c>
      <c r="U222" s="101" t="str">
        <f t="shared" si="81"/>
        <v/>
      </c>
      <c r="V222" s="101" t="str">
        <f t="shared" si="82"/>
        <v/>
      </c>
      <c r="W222" s="101" t="str">
        <f t="shared" si="83"/>
        <v/>
      </c>
      <c r="X222" s="102" t="str">
        <f t="shared" si="84"/>
        <v/>
      </c>
      <c r="Y222" s="101" t="str">
        <f t="shared" si="85"/>
        <v/>
      </c>
      <c r="Z222" s="84" t="str">
        <f t="shared" si="86"/>
        <v/>
      </c>
      <c r="AA222" s="84" t="str">
        <f t="shared" si="87"/>
        <v/>
      </c>
      <c r="AB222" s="84" t="str">
        <f t="shared" si="88"/>
        <v/>
      </c>
      <c r="AC222" s="84">
        <f t="shared" si="89"/>
        <v>0</v>
      </c>
      <c r="AD222" s="84">
        <f t="shared" si="90"/>
        <v>0</v>
      </c>
      <c r="AE222" s="84" t="str">
        <f t="shared" si="91"/>
        <v/>
      </c>
      <c r="AF222" s="102" t="str">
        <f t="shared" si="92"/>
        <v/>
      </c>
      <c r="AG222" s="102" t="str">
        <f t="shared" si="93"/>
        <v/>
      </c>
      <c r="AH222" s="103" t="str">
        <f t="shared" si="94"/>
        <v/>
      </c>
      <c r="AI222" s="104" t="str">
        <f t="shared" si="95"/>
        <v/>
      </c>
      <c r="AJ222" s="104" t="str">
        <f t="shared" si="96"/>
        <v/>
      </c>
      <c r="AK222" s="104" t="str">
        <f t="shared" si="97"/>
        <v/>
      </c>
      <c r="AL222" s="6"/>
      <c r="IX222" s="5"/>
      <c r="IY222" s="5"/>
      <c r="IZ222" s="5"/>
    </row>
    <row r="223" spans="8:260" ht="15" customHeight="1">
      <c r="H223" s="97">
        <v>168</v>
      </c>
      <c r="I223" s="97">
        <f t="shared" si="69"/>
        <v>563</v>
      </c>
      <c r="J223" s="98">
        <f t="shared" si="70"/>
        <v>44729</v>
      </c>
      <c r="K223" s="98" t="str">
        <f t="shared" si="71"/>
        <v/>
      </c>
      <c r="L223" s="99" t="str">
        <f t="shared" si="72"/>
        <v/>
      </c>
      <c r="M223" s="99" t="str">
        <f t="shared" si="73"/>
        <v/>
      </c>
      <c r="N223" s="99" t="str">
        <f t="shared" si="74"/>
        <v/>
      </c>
      <c r="O223" s="100" t="str">
        <f t="shared" si="75"/>
        <v/>
      </c>
      <c r="P223" s="100" t="str">
        <f t="shared" si="76"/>
        <v/>
      </c>
      <c r="Q223" s="99" t="str">
        <f t="shared" si="77"/>
        <v/>
      </c>
      <c r="R223" s="99">
        <f t="shared" si="78"/>
        <v>0</v>
      </c>
      <c r="S223" s="101" t="str">
        <f t="shared" si="79"/>
        <v/>
      </c>
      <c r="T223" s="101" t="str">
        <f t="shared" si="80"/>
        <v/>
      </c>
      <c r="U223" s="101" t="str">
        <f t="shared" si="81"/>
        <v/>
      </c>
      <c r="V223" s="101" t="str">
        <f t="shared" si="82"/>
        <v/>
      </c>
      <c r="W223" s="101" t="str">
        <f t="shared" si="83"/>
        <v/>
      </c>
      <c r="X223" s="102" t="str">
        <f t="shared" si="84"/>
        <v/>
      </c>
      <c r="Y223" s="101" t="str">
        <f t="shared" si="85"/>
        <v/>
      </c>
      <c r="Z223" s="84" t="str">
        <f t="shared" si="86"/>
        <v/>
      </c>
      <c r="AA223" s="84" t="str">
        <f t="shared" si="87"/>
        <v/>
      </c>
      <c r="AB223" s="84" t="str">
        <f t="shared" si="88"/>
        <v/>
      </c>
      <c r="AC223" s="84">
        <f t="shared" si="89"/>
        <v>0</v>
      </c>
      <c r="AD223" s="84">
        <f t="shared" si="90"/>
        <v>0</v>
      </c>
      <c r="AE223" s="84" t="str">
        <f t="shared" si="91"/>
        <v/>
      </c>
      <c r="AF223" s="102" t="str">
        <f t="shared" si="92"/>
        <v/>
      </c>
      <c r="AG223" s="102" t="str">
        <f t="shared" si="93"/>
        <v/>
      </c>
      <c r="AH223" s="103" t="str">
        <f t="shared" si="94"/>
        <v/>
      </c>
      <c r="AI223" s="104" t="str">
        <f t="shared" si="95"/>
        <v/>
      </c>
      <c r="AJ223" s="104" t="str">
        <f t="shared" si="96"/>
        <v/>
      </c>
      <c r="AK223" s="104" t="str">
        <f t="shared" si="97"/>
        <v/>
      </c>
      <c r="AL223" s="6"/>
      <c r="IX223" s="5"/>
      <c r="IY223" s="5"/>
      <c r="IZ223" s="5"/>
    </row>
    <row r="224" spans="8:260" ht="15" customHeight="1">
      <c r="H224" s="97">
        <v>169</v>
      </c>
      <c r="I224" s="97">
        <f t="shared" si="69"/>
        <v>562</v>
      </c>
      <c r="J224" s="98">
        <f t="shared" si="70"/>
        <v>44730</v>
      </c>
      <c r="K224" s="98" t="str">
        <f t="shared" si="71"/>
        <v/>
      </c>
      <c r="L224" s="99" t="str">
        <f t="shared" si="72"/>
        <v/>
      </c>
      <c r="M224" s="99" t="str">
        <f t="shared" si="73"/>
        <v/>
      </c>
      <c r="N224" s="99" t="str">
        <f t="shared" si="74"/>
        <v/>
      </c>
      <c r="O224" s="100" t="str">
        <f t="shared" si="75"/>
        <v/>
      </c>
      <c r="P224" s="100" t="str">
        <f t="shared" si="76"/>
        <v/>
      </c>
      <c r="Q224" s="99" t="str">
        <f t="shared" si="77"/>
        <v/>
      </c>
      <c r="R224" s="99">
        <f t="shared" si="78"/>
        <v>0</v>
      </c>
      <c r="S224" s="101" t="str">
        <f t="shared" si="79"/>
        <v/>
      </c>
      <c r="T224" s="101" t="str">
        <f t="shared" si="80"/>
        <v/>
      </c>
      <c r="U224" s="101" t="str">
        <f t="shared" si="81"/>
        <v/>
      </c>
      <c r="V224" s="101" t="str">
        <f t="shared" si="82"/>
        <v/>
      </c>
      <c r="W224" s="101" t="str">
        <f t="shared" si="83"/>
        <v/>
      </c>
      <c r="X224" s="102" t="str">
        <f t="shared" si="84"/>
        <v/>
      </c>
      <c r="Y224" s="101" t="str">
        <f t="shared" si="85"/>
        <v/>
      </c>
      <c r="Z224" s="84" t="str">
        <f t="shared" si="86"/>
        <v/>
      </c>
      <c r="AA224" s="84" t="str">
        <f t="shared" si="87"/>
        <v/>
      </c>
      <c r="AB224" s="84" t="str">
        <f t="shared" si="88"/>
        <v/>
      </c>
      <c r="AC224" s="84">
        <f t="shared" si="89"/>
        <v>0</v>
      </c>
      <c r="AD224" s="84">
        <f t="shared" si="90"/>
        <v>0</v>
      </c>
      <c r="AE224" s="84" t="str">
        <f t="shared" si="91"/>
        <v/>
      </c>
      <c r="AF224" s="102" t="str">
        <f t="shared" si="92"/>
        <v/>
      </c>
      <c r="AG224" s="102" t="str">
        <f t="shared" si="93"/>
        <v/>
      </c>
      <c r="AH224" s="103" t="str">
        <f t="shared" si="94"/>
        <v/>
      </c>
      <c r="AI224" s="104" t="str">
        <f t="shared" si="95"/>
        <v/>
      </c>
      <c r="AJ224" s="104" t="str">
        <f t="shared" si="96"/>
        <v/>
      </c>
      <c r="AK224" s="104" t="str">
        <f t="shared" si="97"/>
        <v/>
      </c>
      <c r="AL224" s="6"/>
      <c r="IX224" s="5"/>
      <c r="IY224" s="5"/>
      <c r="IZ224" s="5"/>
    </row>
    <row r="225" spans="8:260" ht="15" customHeight="1">
      <c r="H225" s="97">
        <v>170</v>
      </c>
      <c r="I225" s="97">
        <f t="shared" si="69"/>
        <v>561</v>
      </c>
      <c r="J225" s="98">
        <f t="shared" si="70"/>
        <v>44731</v>
      </c>
      <c r="K225" s="98" t="str">
        <f t="shared" si="71"/>
        <v/>
      </c>
      <c r="L225" s="99" t="str">
        <f t="shared" si="72"/>
        <v/>
      </c>
      <c r="M225" s="99" t="str">
        <f t="shared" si="73"/>
        <v/>
      </c>
      <c r="N225" s="99" t="str">
        <f t="shared" si="74"/>
        <v/>
      </c>
      <c r="O225" s="100" t="str">
        <f t="shared" si="75"/>
        <v/>
      </c>
      <c r="P225" s="100" t="str">
        <f t="shared" si="76"/>
        <v/>
      </c>
      <c r="Q225" s="99" t="str">
        <f t="shared" si="77"/>
        <v/>
      </c>
      <c r="R225" s="99">
        <f t="shared" si="78"/>
        <v>0</v>
      </c>
      <c r="S225" s="101" t="str">
        <f t="shared" si="79"/>
        <v/>
      </c>
      <c r="T225" s="101" t="str">
        <f t="shared" si="80"/>
        <v/>
      </c>
      <c r="U225" s="101" t="str">
        <f t="shared" si="81"/>
        <v/>
      </c>
      <c r="V225" s="101" t="str">
        <f t="shared" si="82"/>
        <v/>
      </c>
      <c r="W225" s="101" t="str">
        <f t="shared" si="83"/>
        <v/>
      </c>
      <c r="X225" s="102" t="str">
        <f t="shared" si="84"/>
        <v/>
      </c>
      <c r="Y225" s="101" t="str">
        <f t="shared" si="85"/>
        <v/>
      </c>
      <c r="Z225" s="84" t="str">
        <f t="shared" si="86"/>
        <v/>
      </c>
      <c r="AA225" s="84" t="str">
        <f t="shared" si="87"/>
        <v/>
      </c>
      <c r="AB225" s="84" t="str">
        <f t="shared" si="88"/>
        <v/>
      </c>
      <c r="AC225" s="84">
        <f t="shared" si="89"/>
        <v>0</v>
      </c>
      <c r="AD225" s="84">
        <f t="shared" si="90"/>
        <v>0</v>
      </c>
      <c r="AE225" s="84" t="str">
        <f t="shared" si="91"/>
        <v/>
      </c>
      <c r="AF225" s="102" t="str">
        <f t="shared" si="92"/>
        <v/>
      </c>
      <c r="AG225" s="102" t="str">
        <f t="shared" si="93"/>
        <v/>
      </c>
      <c r="AH225" s="103" t="str">
        <f t="shared" si="94"/>
        <v/>
      </c>
      <c r="AI225" s="104" t="str">
        <f t="shared" si="95"/>
        <v/>
      </c>
      <c r="AJ225" s="104" t="str">
        <f t="shared" si="96"/>
        <v/>
      </c>
      <c r="AK225" s="104" t="str">
        <f t="shared" si="97"/>
        <v/>
      </c>
      <c r="AL225" s="6"/>
      <c r="IX225" s="5"/>
      <c r="IY225" s="5"/>
      <c r="IZ225" s="5"/>
    </row>
    <row r="226" spans="8:260" ht="15" customHeight="1">
      <c r="H226" s="97">
        <v>171</v>
      </c>
      <c r="I226" s="97">
        <f t="shared" si="69"/>
        <v>560</v>
      </c>
      <c r="J226" s="98">
        <f t="shared" si="70"/>
        <v>44732</v>
      </c>
      <c r="K226" s="98" t="str">
        <f t="shared" si="71"/>
        <v/>
      </c>
      <c r="L226" s="99" t="str">
        <f t="shared" si="72"/>
        <v/>
      </c>
      <c r="M226" s="99" t="str">
        <f t="shared" si="73"/>
        <v/>
      </c>
      <c r="N226" s="99" t="str">
        <f t="shared" si="74"/>
        <v/>
      </c>
      <c r="O226" s="100" t="str">
        <f t="shared" si="75"/>
        <v/>
      </c>
      <c r="P226" s="100" t="str">
        <f t="shared" si="76"/>
        <v/>
      </c>
      <c r="Q226" s="99" t="str">
        <f t="shared" si="77"/>
        <v/>
      </c>
      <c r="R226" s="99">
        <f t="shared" si="78"/>
        <v>0</v>
      </c>
      <c r="S226" s="101" t="str">
        <f t="shared" si="79"/>
        <v/>
      </c>
      <c r="T226" s="101" t="str">
        <f t="shared" si="80"/>
        <v/>
      </c>
      <c r="U226" s="101" t="str">
        <f t="shared" si="81"/>
        <v/>
      </c>
      <c r="V226" s="101" t="str">
        <f t="shared" si="82"/>
        <v/>
      </c>
      <c r="W226" s="101" t="str">
        <f t="shared" si="83"/>
        <v/>
      </c>
      <c r="X226" s="102" t="str">
        <f t="shared" si="84"/>
        <v/>
      </c>
      <c r="Y226" s="101" t="str">
        <f t="shared" si="85"/>
        <v/>
      </c>
      <c r="Z226" s="84" t="str">
        <f t="shared" si="86"/>
        <v/>
      </c>
      <c r="AA226" s="84" t="str">
        <f t="shared" si="87"/>
        <v/>
      </c>
      <c r="AB226" s="84" t="str">
        <f t="shared" si="88"/>
        <v/>
      </c>
      <c r="AC226" s="84">
        <f t="shared" si="89"/>
        <v>0</v>
      </c>
      <c r="AD226" s="84">
        <f t="shared" si="90"/>
        <v>0</v>
      </c>
      <c r="AE226" s="84" t="str">
        <f t="shared" si="91"/>
        <v/>
      </c>
      <c r="AF226" s="102" t="str">
        <f t="shared" si="92"/>
        <v/>
      </c>
      <c r="AG226" s="102" t="str">
        <f t="shared" si="93"/>
        <v/>
      </c>
      <c r="AH226" s="103" t="str">
        <f t="shared" si="94"/>
        <v/>
      </c>
      <c r="AI226" s="104" t="str">
        <f t="shared" si="95"/>
        <v/>
      </c>
      <c r="AJ226" s="104" t="str">
        <f t="shared" si="96"/>
        <v/>
      </c>
      <c r="AK226" s="104" t="str">
        <f t="shared" si="97"/>
        <v/>
      </c>
      <c r="AL226" s="6"/>
      <c r="IX226" s="5"/>
      <c r="IY226" s="5"/>
      <c r="IZ226" s="5"/>
    </row>
    <row r="227" spans="8:260" ht="15" customHeight="1">
      <c r="H227" s="97">
        <v>172</v>
      </c>
      <c r="I227" s="97">
        <f t="shared" si="69"/>
        <v>559</v>
      </c>
      <c r="J227" s="98">
        <f t="shared" si="70"/>
        <v>44733</v>
      </c>
      <c r="K227" s="98" t="str">
        <f t="shared" si="71"/>
        <v/>
      </c>
      <c r="L227" s="99" t="str">
        <f t="shared" si="72"/>
        <v/>
      </c>
      <c r="M227" s="99" t="str">
        <f t="shared" si="73"/>
        <v/>
      </c>
      <c r="N227" s="99" t="str">
        <f t="shared" si="74"/>
        <v/>
      </c>
      <c r="O227" s="100" t="str">
        <f t="shared" si="75"/>
        <v/>
      </c>
      <c r="P227" s="100" t="str">
        <f t="shared" si="76"/>
        <v/>
      </c>
      <c r="Q227" s="99" t="str">
        <f t="shared" si="77"/>
        <v/>
      </c>
      <c r="R227" s="99">
        <f t="shared" si="78"/>
        <v>0</v>
      </c>
      <c r="S227" s="101" t="str">
        <f t="shared" si="79"/>
        <v/>
      </c>
      <c r="T227" s="101" t="str">
        <f t="shared" si="80"/>
        <v/>
      </c>
      <c r="U227" s="101" t="str">
        <f t="shared" si="81"/>
        <v/>
      </c>
      <c r="V227" s="101" t="str">
        <f t="shared" si="82"/>
        <v/>
      </c>
      <c r="W227" s="101" t="str">
        <f t="shared" si="83"/>
        <v/>
      </c>
      <c r="X227" s="102" t="str">
        <f t="shared" si="84"/>
        <v/>
      </c>
      <c r="Y227" s="101" t="str">
        <f t="shared" si="85"/>
        <v/>
      </c>
      <c r="Z227" s="84" t="str">
        <f t="shared" si="86"/>
        <v/>
      </c>
      <c r="AA227" s="84" t="str">
        <f t="shared" si="87"/>
        <v/>
      </c>
      <c r="AB227" s="84" t="str">
        <f t="shared" si="88"/>
        <v/>
      </c>
      <c r="AC227" s="84">
        <f t="shared" si="89"/>
        <v>0</v>
      </c>
      <c r="AD227" s="84">
        <f t="shared" si="90"/>
        <v>0</v>
      </c>
      <c r="AE227" s="84" t="str">
        <f t="shared" si="91"/>
        <v/>
      </c>
      <c r="AF227" s="102" t="str">
        <f t="shared" si="92"/>
        <v/>
      </c>
      <c r="AG227" s="102" t="str">
        <f t="shared" si="93"/>
        <v/>
      </c>
      <c r="AH227" s="103" t="str">
        <f t="shared" si="94"/>
        <v/>
      </c>
      <c r="AI227" s="104" t="str">
        <f t="shared" si="95"/>
        <v/>
      </c>
      <c r="AJ227" s="104" t="str">
        <f t="shared" si="96"/>
        <v/>
      </c>
      <c r="AK227" s="104" t="str">
        <f t="shared" si="97"/>
        <v/>
      </c>
      <c r="AL227" s="6"/>
      <c r="IX227" s="5"/>
      <c r="IY227" s="5"/>
      <c r="IZ227" s="5"/>
    </row>
    <row r="228" spans="8:260" ht="15" customHeight="1">
      <c r="H228" s="97">
        <v>173</v>
      </c>
      <c r="I228" s="97">
        <f t="shared" si="69"/>
        <v>558</v>
      </c>
      <c r="J228" s="98">
        <f t="shared" si="70"/>
        <v>44734</v>
      </c>
      <c r="K228" s="98" t="str">
        <f t="shared" si="71"/>
        <v/>
      </c>
      <c r="L228" s="99" t="str">
        <f t="shared" si="72"/>
        <v/>
      </c>
      <c r="M228" s="99" t="str">
        <f t="shared" si="73"/>
        <v/>
      </c>
      <c r="N228" s="99" t="str">
        <f t="shared" si="74"/>
        <v/>
      </c>
      <c r="O228" s="100" t="str">
        <f t="shared" si="75"/>
        <v/>
      </c>
      <c r="P228" s="100" t="str">
        <f t="shared" si="76"/>
        <v/>
      </c>
      <c r="Q228" s="99" t="str">
        <f t="shared" si="77"/>
        <v/>
      </c>
      <c r="R228" s="99">
        <f t="shared" si="78"/>
        <v>0</v>
      </c>
      <c r="S228" s="101" t="str">
        <f t="shared" si="79"/>
        <v/>
      </c>
      <c r="T228" s="101" t="str">
        <f t="shared" si="80"/>
        <v/>
      </c>
      <c r="U228" s="101" t="str">
        <f t="shared" si="81"/>
        <v/>
      </c>
      <c r="V228" s="101" t="str">
        <f t="shared" si="82"/>
        <v/>
      </c>
      <c r="W228" s="101" t="str">
        <f t="shared" si="83"/>
        <v/>
      </c>
      <c r="X228" s="102" t="str">
        <f t="shared" si="84"/>
        <v/>
      </c>
      <c r="Y228" s="101" t="str">
        <f t="shared" si="85"/>
        <v/>
      </c>
      <c r="Z228" s="84" t="str">
        <f t="shared" si="86"/>
        <v/>
      </c>
      <c r="AA228" s="84" t="str">
        <f t="shared" si="87"/>
        <v/>
      </c>
      <c r="AB228" s="84" t="str">
        <f t="shared" si="88"/>
        <v/>
      </c>
      <c r="AC228" s="84">
        <f t="shared" si="89"/>
        <v>0</v>
      </c>
      <c r="AD228" s="84">
        <f t="shared" si="90"/>
        <v>0</v>
      </c>
      <c r="AE228" s="84" t="str">
        <f t="shared" si="91"/>
        <v/>
      </c>
      <c r="AF228" s="102" t="str">
        <f t="shared" si="92"/>
        <v/>
      </c>
      <c r="AG228" s="102" t="str">
        <f t="shared" si="93"/>
        <v/>
      </c>
      <c r="AH228" s="103" t="str">
        <f t="shared" si="94"/>
        <v/>
      </c>
      <c r="AI228" s="104" t="str">
        <f t="shared" si="95"/>
        <v/>
      </c>
      <c r="AJ228" s="104" t="str">
        <f t="shared" si="96"/>
        <v/>
      </c>
      <c r="AK228" s="104" t="str">
        <f t="shared" si="97"/>
        <v/>
      </c>
      <c r="AL228" s="6"/>
      <c r="IX228" s="5"/>
      <c r="IY228" s="5"/>
      <c r="IZ228" s="5"/>
    </row>
    <row r="229" spans="8:260" ht="15" customHeight="1">
      <c r="H229" s="97">
        <v>174</v>
      </c>
      <c r="I229" s="97">
        <f t="shared" si="69"/>
        <v>557</v>
      </c>
      <c r="J229" s="98">
        <f t="shared" si="70"/>
        <v>44735</v>
      </c>
      <c r="K229" s="98" t="str">
        <f t="shared" si="71"/>
        <v/>
      </c>
      <c r="L229" s="99" t="str">
        <f t="shared" si="72"/>
        <v/>
      </c>
      <c r="M229" s="99" t="str">
        <f t="shared" si="73"/>
        <v/>
      </c>
      <c r="N229" s="99" t="str">
        <f t="shared" si="74"/>
        <v/>
      </c>
      <c r="O229" s="100" t="str">
        <f t="shared" si="75"/>
        <v/>
      </c>
      <c r="P229" s="100" t="str">
        <f t="shared" si="76"/>
        <v/>
      </c>
      <c r="Q229" s="99" t="str">
        <f t="shared" si="77"/>
        <v/>
      </c>
      <c r="R229" s="99">
        <f t="shared" si="78"/>
        <v>0</v>
      </c>
      <c r="S229" s="101" t="str">
        <f t="shared" si="79"/>
        <v/>
      </c>
      <c r="T229" s="101" t="str">
        <f t="shared" si="80"/>
        <v/>
      </c>
      <c r="U229" s="101" t="str">
        <f t="shared" si="81"/>
        <v/>
      </c>
      <c r="V229" s="101" t="str">
        <f t="shared" si="82"/>
        <v/>
      </c>
      <c r="W229" s="101" t="str">
        <f t="shared" si="83"/>
        <v/>
      </c>
      <c r="X229" s="102" t="str">
        <f t="shared" si="84"/>
        <v/>
      </c>
      <c r="Y229" s="101" t="str">
        <f t="shared" si="85"/>
        <v/>
      </c>
      <c r="Z229" s="84" t="str">
        <f t="shared" si="86"/>
        <v/>
      </c>
      <c r="AA229" s="84" t="str">
        <f t="shared" si="87"/>
        <v/>
      </c>
      <c r="AB229" s="84" t="str">
        <f t="shared" si="88"/>
        <v/>
      </c>
      <c r="AC229" s="84">
        <f t="shared" si="89"/>
        <v>0</v>
      </c>
      <c r="AD229" s="84">
        <f t="shared" si="90"/>
        <v>0</v>
      </c>
      <c r="AE229" s="84" t="str">
        <f t="shared" si="91"/>
        <v/>
      </c>
      <c r="AF229" s="102" t="str">
        <f t="shared" si="92"/>
        <v/>
      </c>
      <c r="AG229" s="102" t="str">
        <f t="shared" si="93"/>
        <v/>
      </c>
      <c r="AH229" s="103" t="str">
        <f t="shared" si="94"/>
        <v/>
      </c>
      <c r="AI229" s="104" t="str">
        <f t="shared" si="95"/>
        <v/>
      </c>
      <c r="AJ229" s="104" t="str">
        <f t="shared" si="96"/>
        <v/>
      </c>
      <c r="AK229" s="104" t="str">
        <f t="shared" si="97"/>
        <v/>
      </c>
      <c r="AL229" s="6"/>
      <c r="IX229" s="5"/>
      <c r="IY229" s="5"/>
      <c r="IZ229" s="5"/>
    </row>
    <row r="230" spans="8:260" ht="15" customHeight="1">
      <c r="H230" s="97">
        <v>175</v>
      </c>
      <c r="I230" s="97">
        <f t="shared" si="69"/>
        <v>556</v>
      </c>
      <c r="J230" s="98">
        <f t="shared" si="70"/>
        <v>44736</v>
      </c>
      <c r="K230" s="98" t="str">
        <f t="shared" si="71"/>
        <v/>
      </c>
      <c r="L230" s="99" t="str">
        <f t="shared" si="72"/>
        <v/>
      </c>
      <c r="M230" s="99" t="str">
        <f t="shared" si="73"/>
        <v/>
      </c>
      <c r="N230" s="99" t="str">
        <f t="shared" si="74"/>
        <v/>
      </c>
      <c r="O230" s="100" t="str">
        <f t="shared" si="75"/>
        <v/>
      </c>
      <c r="P230" s="100" t="str">
        <f t="shared" si="76"/>
        <v/>
      </c>
      <c r="Q230" s="99" t="str">
        <f t="shared" si="77"/>
        <v/>
      </c>
      <c r="R230" s="99">
        <f t="shared" si="78"/>
        <v>0</v>
      </c>
      <c r="S230" s="101" t="str">
        <f t="shared" si="79"/>
        <v/>
      </c>
      <c r="T230" s="101" t="str">
        <f t="shared" si="80"/>
        <v/>
      </c>
      <c r="U230" s="101" t="str">
        <f t="shared" si="81"/>
        <v/>
      </c>
      <c r="V230" s="101" t="str">
        <f t="shared" si="82"/>
        <v/>
      </c>
      <c r="W230" s="101" t="str">
        <f t="shared" si="83"/>
        <v/>
      </c>
      <c r="X230" s="102" t="str">
        <f t="shared" si="84"/>
        <v/>
      </c>
      <c r="Y230" s="101" t="str">
        <f t="shared" si="85"/>
        <v/>
      </c>
      <c r="Z230" s="84" t="str">
        <f t="shared" si="86"/>
        <v/>
      </c>
      <c r="AA230" s="84" t="str">
        <f t="shared" si="87"/>
        <v/>
      </c>
      <c r="AB230" s="84" t="str">
        <f t="shared" si="88"/>
        <v/>
      </c>
      <c r="AC230" s="84">
        <f t="shared" si="89"/>
        <v>0</v>
      </c>
      <c r="AD230" s="84">
        <f t="shared" si="90"/>
        <v>0</v>
      </c>
      <c r="AE230" s="84" t="str">
        <f t="shared" si="91"/>
        <v/>
      </c>
      <c r="AF230" s="102" t="str">
        <f t="shared" si="92"/>
        <v/>
      </c>
      <c r="AG230" s="102" t="str">
        <f t="shared" si="93"/>
        <v/>
      </c>
      <c r="AH230" s="103" t="str">
        <f t="shared" si="94"/>
        <v/>
      </c>
      <c r="AI230" s="104" t="str">
        <f t="shared" si="95"/>
        <v/>
      </c>
      <c r="AJ230" s="104" t="str">
        <f t="shared" si="96"/>
        <v/>
      </c>
      <c r="AK230" s="104" t="str">
        <f t="shared" si="97"/>
        <v/>
      </c>
      <c r="AL230" s="6"/>
      <c r="IX230" s="5"/>
      <c r="IY230" s="5"/>
      <c r="IZ230" s="5"/>
    </row>
    <row r="231" spans="8:260" ht="15" customHeight="1">
      <c r="H231" s="97">
        <v>176</v>
      </c>
      <c r="I231" s="97">
        <f t="shared" si="69"/>
        <v>555</v>
      </c>
      <c r="J231" s="98">
        <f t="shared" si="70"/>
        <v>44737</v>
      </c>
      <c r="K231" s="98" t="str">
        <f t="shared" si="71"/>
        <v/>
      </c>
      <c r="L231" s="99" t="str">
        <f t="shared" si="72"/>
        <v/>
      </c>
      <c r="M231" s="99" t="str">
        <f t="shared" si="73"/>
        <v/>
      </c>
      <c r="N231" s="99" t="str">
        <f t="shared" si="74"/>
        <v/>
      </c>
      <c r="O231" s="100" t="str">
        <f t="shared" si="75"/>
        <v/>
      </c>
      <c r="P231" s="100" t="str">
        <f t="shared" si="76"/>
        <v/>
      </c>
      <c r="Q231" s="99" t="str">
        <f t="shared" si="77"/>
        <v/>
      </c>
      <c r="R231" s="99">
        <f t="shared" si="78"/>
        <v>0</v>
      </c>
      <c r="S231" s="101" t="str">
        <f t="shared" si="79"/>
        <v/>
      </c>
      <c r="T231" s="101" t="str">
        <f t="shared" si="80"/>
        <v/>
      </c>
      <c r="U231" s="101" t="str">
        <f t="shared" si="81"/>
        <v/>
      </c>
      <c r="V231" s="101" t="str">
        <f t="shared" si="82"/>
        <v/>
      </c>
      <c r="W231" s="101" t="str">
        <f t="shared" si="83"/>
        <v/>
      </c>
      <c r="X231" s="102" t="str">
        <f t="shared" si="84"/>
        <v/>
      </c>
      <c r="Y231" s="101" t="str">
        <f t="shared" si="85"/>
        <v/>
      </c>
      <c r="Z231" s="84" t="str">
        <f t="shared" si="86"/>
        <v/>
      </c>
      <c r="AA231" s="84" t="str">
        <f t="shared" si="87"/>
        <v/>
      </c>
      <c r="AB231" s="84" t="str">
        <f t="shared" si="88"/>
        <v/>
      </c>
      <c r="AC231" s="84">
        <f t="shared" si="89"/>
        <v>0</v>
      </c>
      <c r="AD231" s="84">
        <f t="shared" si="90"/>
        <v>0</v>
      </c>
      <c r="AE231" s="84" t="str">
        <f t="shared" si="91"/>
        <v/>
      </c>
      <c r="AF231" s="102" t="str">
        <f t="shared" si="92"/>
        <v/>
      </c>
      <c r="AG231" s="102" t="str">
        <f t="shared" si="93"/>
        <v/>
      </c>
      <c r="AH231" s="103" t="str">
        <f t="shared" si="94"/>
        <v/>
      </c>
      <c r="AI231" s="104" t="str">
        <f t="shared" si="95"/>
        <v/>
      </c>
      <c r="AJ231" s="104" t="str">
        <f t="shared" si="96"/>
        <v/>
      </c>
      <c r="AK231" s="104" t="str">
        <f t="shared" si="97"/>
        <v/>
      </c>
      <c r="AL231" s="6"/>
      <c r="IX231" s="5"/>
      <c r="IY231" s="5"/>
      <c r="IZ231" s="5"/>
    </row>
    <row r="232" spans="8:260" ht="15" customHeight="1">
      <c r="H232" s="97">
        <v>177</v>
      </c>
      <c r="I232" s="97">
        <f t="shared" si="69"/>
        <v>554</v>
      </c>
      <c r="J232" s="98">
        <f t="shared" si="70"/>
        <v>44738</v>
      </c>
      <c r="K232" s="98" t="str">
        <f t="shared" si="71"/>
        <v/>
      </c>
      <c r="L232" s="99" t="str">
        <f t="shared" si="72"/>
        <v/>
      </c>
      <c r="M232" s="99" t="str">
        <f t="shared" si="73"/>
        <v/>
      </c>
      <c r="N232" s="99" t="str">
        <f t="shared" si="74"/>
        <v/>
      </c>
      <c r="O232" s="100" t="str">
        <f t="shared" si="75"/>
        <v/>
      </c>
      <c r="P232" s="100" t="str">
        <f t="shared" si="76"/>
        <v/>
      </c>
      <c r="Q232" s="99" t="str">
        <f t="shared" si="77"/>
        <v/>
      </c>
      <c r="R232" s="99">
        <f t="shared" si="78"/>
        <v>0</v>
      </c>
      <c r="S232" s="101" t="str">
        <f t="shared" si="79"/>
        <v/>
      </c>
      <c r="T232" s="101" t="str">
        <f t="shared" si="80"/>
        <v/>
      </c>
      <c r="U232" s="101" t="str">
        <f t="shared" si="81"/>
        <v/>
      </c>
      <c r="V232" s="101" t="str">
        <f t="shared" si="82"/>
        <v/>
      </c>
      <c r="W232" s="101" t="str">
        <f t="shared" si="83"/>
        <v/>
      </c>
      <c r="X232" s="102" t="str">
        <f t="shared" si="84"/>
        <v/>
      </c>
      <c r="Y232" s="101" t="str">
        <f t="shared" si="85"/>
        <v/>
      </c>
      <c r="Z232" s="84" t="str">
        <f t="shared" si="86"/>
        <v/>
      </c>
      <c r="AA232" s="84" t="str">
        <f t="shared" si="87"/>
        <v/>
      </c>
      <c r="AB232" s="84" t="str">
        <f t="shared" si="88"/>
        <v/>
      </c>
      <c r="AC232" s="84">
        <f t="shared" si="89"/>
        <v>0</v>
      </c>
      <c r="AD232" s="84">
        <f t="shared" si="90"/>
        <v>0</v>
      </c>
      <c r="AE232" s="84" t="str">
        <f t="shared" si="91"/>
        <v/>
      </c>
      <c r="AF232" s="102" t="str">
        <f t="shared" si="92"/>
        <v/>
      </c>
      <c r="AG232" s="102" t="str">
        <f t="shared" si="93"/>
        <v/>
      </c>
      <c r="AH232" s="103" t="str">
        <f t="shared" si="94"/>
        <v/>
      </c>
      <c r="AI232" s="104" t="str">
        <f t="shared" si="95"/>
        <v/>
      </c>
      <c r="AJ232" s="104" t="str">
        <f t="shared" si="96"/>
        <v/>
      </c>
      <c r="AK232" s="104" t="str">
        <f t="shared" si="97"/>
        <v/>
      </c>
      <c r="AL232" s="6"/>
      <c r="IX232" s="5"/>
      <c r="IY232" s="5"/>
      <c r="IZ232" s="5"/>
    </row>
    <row r="233" spans="8:260" ht="15" customHeight="1">
      <c r="H233" s="97">
        <v>178</v>
      </c>
      <c r="I233" s="97">
        <f t="shared" si="69"/>
        <v>553</v>
      </c>
      <c r="J233" s="98">
        <f t="shared" si="70"/>
        <v>44739</v>
      </c>
      <c r="K233" s="98" t="str">
        <f t="shared" si="71"/>
        <v/>
      </c>
      <c r="L233" s="99" t="str">
        <f t="shared" si="72"/>
        <v/>
      </c>
      <c r="M233" s="99" t="str">
        <f t="shared" si="73"/>
        <v/>
      </c>
      <c r="N233" s="99" t="str">
        <f t="shared" si="74"/>
        <v/>
      </c>
      <c r="O233" s="100" t="str">
        <f t="shared" si="75"/>
        <v/>
      </c>
      <c r="P233" s="100" t="str">
        <f t="shared" si="76"/>
        <v/>
      </c>
      <c r="Q233" s="99" t="str">
        <f t="shared" si="77"/>
        <v/>
      </c>
      <c r="R233" s="99">
        <f t="shared" si="78"/>
        <v>0</v>
      </c>
      <c r="S233" s="101" t="str">
        <f t="shared" si="79"/>
        <v/>
      </c>
      <c r="T233" s="101" t="str">
        <f t="shared" si="80"/>
        <v/>
      </c>
      <c r="U233" s="101" t="str">
        <f t="shared" si="81"/>
        <v/>
      </c>
      <c r="V233" s="101" t="str">
        <f t="shared" si="82"/>
        <v/>
      </c>
      <c r="W233" s="101" t="str">
        <f t="shared" si="83"/>
        <v/>
      </c>
      <c r="X233" s="102" t="str">
        <f t="shared" si="84"/>
        <v/>
      </c>
      <c r="Y233" s="101" t="str">
        <f t="shared" si="85"/>
        <v/>
      </c>
      <c r="Z233" s="84" t="str">
        <f t="shared" si="86"/>
        <v/>
      </c>
      <c r="AA233" s="84" t="str">
        <f t="shared" si="87"/>
        <v/>
      </c>
      <c r="AB233" s="84" t="str">
        <f t="shared" si="88"/>
        <v/>
      </c>
      <c r="AC233" s="84">
        <f t="shared" si="89"/>
        <v>0</v>
      </c>
      <c r="AD233" s="84">
        <f t="shared" si="90"/>
        <v>0</v>
      </c>
      <c r="AE233" s="84" t="str">
        <f t="shared" si="91"/>
        <v/>
      </c>
      <c r="AF233" s="102" t="str">
        <f t="shared" si="92"/>
        <v/>
      </c>
      <c r="AG233" s="102" t="str">
        <f t="shared" si="93"/>
        <v/>
      </c>
      <c r="AH233" s="103" t="str">
        <f t="shared" si="94"/>
        <v/>
      </c>
      <c r="AI233" s="104" t="str">
        <f t="shared" si="95"/>
        <v/>
      </c>
      <c r="AJ233" s="104" t="str">
        <f t="shared" si="96"/>
        <v/>
      </c>
      <c r="AK233" s="104" t="str">
        <f t="shared" si="97"/>
        <v/>
      </c>
      <c r="AL233" s="6"/>
      <c r="IX233" s="5"/>
      <c r="IY233" s="5"/>
      <c r="IZ233" s="5"/>
    </row>
    <row r="234" spans="8:260" ht="15" customHeight="1">
      <c r="H234" s="97">
        <v>179</v>
      </c>
      <c r="I234" s="97">
        <f t="shared" si="69"/>
        <v>552</v>
      </c>
      <c r="J234" s="98">
        <f t="shared" si="70"/>
        <v>44740</v>
      </c>
      <c r="K234" s="98" t="str">
        <f t="shared" si="71"/>
        <v/>
      </c>
      <c r="L234" s="99" t="str">
        <f t="shared" si="72"/>
        <v/>
      </c>
      <c r="M234" s="99" t="str">
        <f t="shared" si="73"/>
        <v/>
      </c>
      <c r="N234" s="99" t="str">
        <f t="shared" si="74"/>
        <v/>
      </c>
      <c r="O234" s="100" t="str">
        <f t="shared" si="75"/>
        <v/>
      </c>
      <c r="P234" s="100" t="str">
        <f t="shared" si="76"/>
        <v/>
      </c>
      <c r="Q234" s="99" t="str">
        <f t="shared" si="77"/>
        <v/>
      </c>
      <c r="R234" s="99">
        <f t="shared" si="78"/>
        <v>0</v>
      </c>
      <c r="S234" s="101" t="str">
        <f t="shared" si="79"/>
        <v/>
      </c>
      <c r="T234" s="101" t="str">
        <f t="shared" si="80"/>
        <v/>
      </c>
      <c r="U234" s="101" t="str">
        <f t="shared" si="81"/>
        <v/>
      </c>
      <c r="V234" s="101" t="str">
        <f t="shared" si="82"/>
        <v/>
      </c>
      <c r="W234" s="101" t="str">
        <f t="shared" si="83"/>
        <v/>
      </c>
      <c r="X234" s="102" t="str">
        <f t="shared" si="84"/>
        <v/>
      </c>
      <c r="Y234" s="101" t="str">
        <f t="shared" si="85"/>
        <v/>
      </c>
      <c r="Z234" s="84" t="str">
        <f t="shared" si="86"/>
        <v/>
      </c>
      <c r="AA234" s="84" t="str">
        <f t="shared" si="87"/>
        <v/>
      </c>
      <c r="AB234" s="84" t="str">
        <f t="shared" si="88"/>
        <v/>
      </c>
      <c r="AC234" s="84">
        <f t="shared" si="89"/>
        <v>0</v>
      </c>
      <c r="AD234" s="84">
        <f t="shared" si="90"/>
        <v>0</v>
      </c>
      <c r="AE234" s="84" t="str">
        <f t="shared" si="91"/>
        <v/>
      </c>
      <c r="AF234" s="102" t="str">
        <f t="shared" si="92"/>
        <v/>
      </c>
      <c r="AG234" s="102" t="str">
        <f t="shared" si="93"/>
        <v/>
      </c>
      <c r="AH234" s="103" t="str">
        <f t="shared" si="94"/>
        <v/>
      </c>
      <c r="AI234" s="104" t="str">
        <f t="shared" si="95"/>
        <v/>
      </c>
      <c r="AJ234" s="104" t="str">
        <f t="shared" si="96"/>
        <v/>
      </c>
      <c r="AK234" s="104" t="str">
        <f t="shared" si="97"/>
        <v/>
      </c>
      <c r="AL234" s="6"/>
      <c r="IX234" s="5"/>
      <c r="IY234" s="5"/>
      <c r="IZ234" s="5"/>
    </row>
    <row r="235" spans="8:260" ht="15" customHeight="1">
      <c r="H235" s="97">
        <v>180</v>
      </c>
      <c r="I235" s="97">
        <f t="shared" si="69"/>
        <v>551</v>
      </c>
      <c r="J235" s="98">
        <f t="shared" si="70"/>
        <v>44741</v>
      </c>
      <c r="K235" s="98" t="str">
        <f t="shared" si="71"/>
        <v/>
      </c>
      <c r="L235" s="99" t="str">
        <f t="shared" si="72"/>
        <v/>
      </c>
      <c r="M235" s="99" t="str">
        <f t="shared" si="73"/>
        <v/>
      </c>
      <c r="N235" s="99" t="str">
        <f t="shared" si="74"/>
        <v/>
      </c>
      <c r="O235" s="100" t="str">
        <f t="shared" si="75"/>
        <v/>
      </c>
      <c r="P235" s="100" t="str">
        <f t="shared" si="76"/>
        <v/>
      </c>
      <c r="Q235" s="99" t="str">
        <f t="shared" si="77"/>
        <v/>
      </c>
      <c r="R235" s="99">
        <f t="shared" si="78"/>
        <v>0</v>
      </c>
      <c r="S235" s="101" t="str">
        <f t="shared" si="79"/>
        <v/>
      </c>
      <c r="T235" s="101" t="str">
        <f t="shared" si="80"/>
        <v/>
      </c>
      <c r="U235" s="101" t="str">
        <f t="shared" si="81"/>
        <v/>
      </c>
      <c r="V235" s="101" t="str">
        <f t="shared" si="82"/>
        <v/>
      </c>
      <c r="W235" s="101" t="str">
        <f t="shared" si="83"/>
        <v/>
      </c>
      <c r="X235" s="102" t="str">
        <f t="shared" si="84"/>
        <v/>
      </c>
      <c r="Y235" s="101" t="str">
        <f t="shared" si="85"/>
        <v/>
      </c>
      <c r="Z235" s="84" t="str">
        <f t="shared" si="86"/>
        <v/>
      </c>
      <c r="AA235" s="84" t="str">
        <f t="shared" si="87"/>
        <v/>
      </c>
      <c r="AB235" s="84" t="str">
        <f t="shared" si="88"/>
        <v/>
      </c>
      <c r="AC235" s="84">
        <f t="shared" si="89"/>
        <v>0</v>
      </c>
      <c r="AD235" s="84">
        <f t="shared" si="90"/>
        <v>0</v>
      </c>
      <c r="AE235" s="84" t="str">
        <f t="shared" si="91"/>
        <v/>
      </c>
      <c r="AF235" s="102" t="str">
        <f t="shared" si="92"/>
        <v/>
      </c>
      <c r="AG235" s="102" t="str">
        <f t="shared" si="93"/>
        <v/>
      </c>
      <c r="AH235" s="103" t="str">
        <f t="shared" si="94"/>
        <v/>
      </c>
      <c r="AI235" s="104" t="str">
        <f t="shared" si="95"/>
        <v/>
      </c>
      <c r="AJ235" s="104" t="str">
        <f t="shared" si="96"/>
        <v/>
      </c>
      <c r="AK235" s="104" t="str">
        <f t="shared" si="97"/>
        <v/>
      </c>
      <c r="AL235" s="6"/>
      <c r="IX235" s="5"/>
      <c r="IY235" s="5"/>
      <c r="IZ235" s="5"/>
    </row>
    <row r="236" spans="8:260" ht="15" customHeight="1">
      <c r="H236" s="97">
        <v>181</v>
      </c>
      <c r="I236" s="97">
        <f t="shared" si="69"/>
        <v>550</v>
      </c>
      <c r="J236" s="98">
        <f t="shared" si="70"/>
        <v>44742</v>
      </c>
      <c r="K236" s="98" t="str">
        <f t="shared" si="71"/>
        <v/>
      </c>
      <c r="L236" s="99" t="str">
        <f t="shared" si="72"/>
        <v/>
      </c>
      <c r="M236" s="99" t="str">
        <f t="shared" si="73"/>
        <v/>
      </c>
      <c r="N236" s="99" t="str">
        <f t="shared" si="74"/>
        <v/>
      </c>
      <c r="O236" s="100" t="str">
        <f t="shared" si="75"/>
        <v/>
      </c>
      <c r="P236" s="100" t="str">
        <f t="shared" si="76"/>
        <v/>
      </c>
      <c r="Q236" s="99" t="str">
        <f t="shared" si="77"/>
        <v/>
      </c>
      <c r="R236" s="99">
        <f t="shared" si="78"/>
        <v>0</v>
      </c>
      <c r="S236" s="101" t="str">
        <f t="shared" si="79"/>
        <v/>
      </c>
      <c r="T236" s="101" t="str">
        <f t="shared" si="80"/>
        <v/>
      </c>
      <c r="U236" s="101" t="str">
        <f t="shared" si="81"/>
        <v/>
      </c>
      <c r="V236" s="101" t="str">
        <f t="shared" si="82"/>
        <v/>
      </c>
      <c r="W236" s="101" t="str">
        <f t="shared" si="83"/>
        <v/>
      </c>
      <c r="X236" s="102" t="str">
        <f t="shared" si="84"/>
        <v/>
      </c>
      <c r="Y236" s="101" t="str">
        <f t="shared" si="85"/>
        <v/>
      </c>
      <c r="Z236" s="84" t="str">
        <f t="shared" si="86"/>
        <v/>
      </c>
      <c r="AA236" s="84" t="str">
        <f t="shared" si="87"/>
        <v/>
      </c>
      <c r="AB236" s="84" t="str">
        <f t="shared" si="88"/>
        <v/>
      </c>
      <c r="AC236" s="84">
        <f t="shared" si="89"/>
        <v>0</v>
      </c>
      <c r="AD236" s="84">
        <f t="shared" si="90"/>
        <v>0</v>
      </c>
      <c r="AE236" s="84" t="str">
        <f t="shared" si="91"/>
        <v/>
      </c>
      <c r="AF236" s="102" t="str">
        <f t="shared" si="92"/>
        <v/>
      </c>
      <c r="AG236" s="102" t="str">
        <f t="shared" si="93"/>
        <v/>
      </c>
      <c r="AH236" s="103" t="str">
        <f t="shared" si="94"/>
        <v/>
      </c>
      <c r="AI236" s="104" t="str">
        <f t="shared" si="95"/>
        <v/>
      </c>
      <c r="AJ236" s="104" t="str">
        <f t="shared" si="96"/>
        <v/>
      </c>
      <c r="AK236" s="104" t="str">
        <f t="shared" si="97"/>
        <v/>
      </c>
      <c r="AL236" s="6"/>
      <c r="IX236" s="5"/>
      <c r="IY236" s="5"/>
      <c r="IZ236" s="5"/>
    </row>
    <row r="237" spans="8:260" ht="15" customHeight="1">
      <c r="H237" s="97">
        <v>182</v>
      </c>
      <c r="I237" s="97">
        <f t="shared" si="69"/>
        <v>549</v>
      </c>
      <c r="J237" s="98">
        <f t="shared" si="70"/>
        <v>44743</v>
      </c>
      <c r="K237" s="98" t="str">
        <f t="shared" si="71"/>
        <v/>
      </c>
      <c r="L237" s="99" t="str">
        <f t="shared" si="72"/>
        <v/>
      </c>
      <c r="M237" s="99" t="str">
        <f t="shared" si="73"/>
        <v/>
      </c>
      <c r="N237" s="99" t="str">
        <f t="shared" si="74"/>
        <v/>
      </c>
      <c r="O237" s="100" t="str">
        <f t="shared" si="75"/>
        <v/>
      </c>
      <c r="P237" s="100" t="str">
        <f t="shared" si="76"/>
        <v/>
      </c>
      <c r="Q237" s="99" t="str">
        <f t="shared" si="77"/>
        <v/>
      </c>
      <c r="R237" s="99">
        <f t="shared" si="78"/>
        <v>0</v>
      </c>
      <c r="S237" s="101" t="str">
        <f t="shared" si="79"/>
        <v/>
      </c>
      <c r="T237" s="101" t="str">
        <f t="shared" si="80"/>
        <v/>
      </c>
      <c r="U237" s="101" t="str">
        <f t="shared" si="81"/>
        <v/>
      </c>
      <c r="V237" s="101" t="str">
        <f t="shared" si="82"/>
        <v/>
      </c>
      <c r="W237" s="101" t="str">
        <f t="shared" si="83"/>
        <v/>
      </c>
      <c r="X237" s="102" t="str">
        <f t="shared" si="84"/>
        <v/>
      </c>
      <c r="Y237" s="101" t="str">
        <f t="shared" si="85"/>
        <v/>
      </c>
      <c r="Z237" s="84" t="str">
        <f t="shared" si="86"/>
        <v/>
      </c>
      <c r="AA237" s="84" t="str">
        <f t="shared" si="87"/>
        <v/>
      </c>
      <c r="AB237" s="84" t="str">
        <f t="shared" si="88"/>
        <v/>
      </c>
      <c r="AC237" s="84">
        <f t="shared" si="89"/>
        <v>0</v>
      </c>
      <c r="AD237" s="84">
        <f t="shared" si="90"/>
        <v>0</v>
      </c>
      <c r="AE237" s="84" t="str">
        <f t="shared" si="91"/>
        <v/>
      </c>
      <c r="AF237" s="102" t="str">
        <f t="shared" si="92"/>
        <v/>
      </c>
      <c r="AG237" s="102" t="str">
        <f t="shared" si="93"/>
        <v/>
      </c>
      <c r="AH237" s="103" t="str">
        <f t="shared" si="94"/>
        <v/>
      </c>
      <c r="AI237" s="104" t="str">
        <f t="shared" si="95"/>
        <v/>
      </c>
      <c r="AJ237" s="104" t="str">
        <f t="shared" si="96"/>
        <v/>
      </c>
      <c r="AK237" s="104" t="str">
        <f t="shared" si="97"/>
        <v/>
      </c>
      <c r="AL237" s="6"/>
      <c r="IX237" s="5"/>
      <c r="IY237" s="5"/>
      <c r="IZ237" s="5"/>
    </row>
    <row r="238" spans="8:260" ht="15" customHeight="1">
      <c r="H238" s="97">
        <v>183</v>
      </c>
      <c r="I238" s="97">
        <f t="shared" si="69"/>
        <v>548</v>
      </c>
      <c r="J238" s="98">
        <f t="shared" si="70"/>
        <v>44744</v>
      </c>
      <c r="K238" s="98" t="str">
        <f t="shared" si="71"/>
        <v/>
      </c>
      <c r="L238" s="99" t="str">
        <f t="shared" si="72"/>
        <v/>
      </c>
      <c r="M238" s="99" t="str">
        <f t="shared" si="73"/>
        <v/>
      </c>
      <c r="N238" s="99" t="str">
        <f t="shared" si="74"/>
        <v/>
      </c>
      <c r="O238" s="100" t="str">
        <f t="shared" si="75"/>
        <v/>
      </c>
      <c r="P238" s="100" t="str">
        <f t="shared" si="76"/>
        <v/>
      </c>
      <c r="Q238" s="99" t="str">
        <f t="shared" si="77"/>
        <v/>
      </c>
      <c r="R238" s="99">
        <f t="shared" si="78"/>
        <v>0</v>
      </c>
      <c r="S238" s="101" t="str">
        <f t="shared" si="79"/>
        <v/>
      </c>
      <c r="T238" s="101" t="str">
        <f t="shared" si="80"/>
        <v/>
      </c>
      <c r="U238" s="101" t="str">
        <f t="shared" si="81"/>
        <v/>
      </c>
      <c r="V238" s="101" t="str">
        <f t="shared" si="82"/>
        <v/>
      </c>
      <c r="W238" s="101" t="str">
        <f t="shared" si="83"/>
        <v/>
      </c>
      <c r="X238" s="102" t="str">
        <f t="shared" si="84"/>
        <v/>
      </c>
      <c r="Y238" s="101" t="str">
        <f t="shared" si="85"/>
        <v/>
      </c>
      <c r="Z238" s="84" t="str">
        <f t="shared" si="86"/>
        <v/>
      </c>
      <c r="AA238" s="84" t="str">
        <f t="shared" si="87"/>
        <v/>
      </c>
      <c r="AB238" s="84" t="str">
        <f t="shared" si="88"/>
        <v/>
      </c>
      <c r="AC238" s="84">
        <f t="shared" si="89"/>
        <v>0</v>
      </c>
      <c r="AD238" s="84">
        <f t="shared" si="90"/>
        <v>0</v>
      </c>
      <c r="AE238" s="84" t="str">
        <f t="shared" si="91"/>
        <v/>
      </c>
      <c r="AF238" s="102" t="str">
        <f t="shared" si="92"/>
        <v/>
      </c>
      <c r="AG238" s="102" t="str">
        <f t="shared" si="93"/>
        <v/>
      </c>
      <c r="AH238" s="103" t="str">
        <f t="shared" si="94"/>
        <v/>
      </c>
      <c r="AI238" s="104" t="str">
        <f t="shared" si="95"/>
        <v/>
      </c>
      <c r="AJ238" s="104" t="str">
        <f t="shared" si="96"/>
        <v/>
      </c>
      <c r="AK238" s="104" t="str">
        <f t="shared" si="97"/>
        <v/>
      </c>
      <c r="AL238" s="6"/>
      <c r="IX238" s="5"/>
      <c r="IY238" s="5"/>
      <c r="IZ238" s="5"/>
    </row>
    <row r="239" spans="8:260" ht="15" customHeight="1">
      <c r="H239" s="97">
        <v>184</v>
      </c>
      <c r="I239" s="97">
        <f t="shared" si="69"/>
        <v>547</v>
      </c>
      <c r="J239" s="98">
        <f t="shared" si="70"/>
        <v>44745</v>
      </c>
      <c r="K239" s="98" t="str">
        <f t="shared" si="71"/>
        <v/>
      </c>
      <c r="L239" s="99" t="str">
        <f t="shared" si="72"/>
        <v/>
      </c>
      <c r="M239" s="99" t="str">
        <f t="shared" si="73"/>
        <v/>
      </c>
      <c r="N239" s="99" t="str">
        <f t="shared" si="74"/>
        <v/>
      </c>
      <c r="O239" s="100" t="str">
        <f t="shared" si="75"/>
        <v/>
      </c>
      <c r="P239" s="100" t="str">
        <f t="shared" si="76"/>
        <v/>
      </c>
      <c r="Q239" s="99" t="str">
        <f t="shared" si="77"/>
        <v/>
      </c>
      <c r="R239" s="99">
        <f t="shared" si="78"/>
        <v>0</v>
      </c>
      <c r="S239" s="101" t="str">
        <f t="shared" si="79"/>
        <v/>
      </c>
      <c r="T239" s="101" t="str">
        <f t="shared" si="80"/>
        <v/>
      </c>
      <c r="U239" s="101" t="str">
        <f t="shared" si="81"/>
        <v/>
      </c>
      <c r="V239" s="101" t="str">
        <f t="shared" si="82"/>
        <v/>
      </c>
      <c r="W239" s="101" t="str">
        <f t="shared" si="83"/>
        <v/>
      </c>
      <c r="X239" s="102" t="str">
        <f t="shared" si="84"/>
        <v/>
      </c>
      <c r="Y239" s="101" t="str">
        <f t="shared" si="85"/>
        <v/>
      </c>
      <c r="Z239" s="84" t="str">
        <f t="shared" si="86"/>
        <v/>
      </c>
      <c r="AA239" s="84" t="str">
        <f t="shared" si="87"/>
        <v/>
      </c>
      <c r="AB239" s="84" t="str">
        <f t="shared" si="88"/>
        <v/>
      </c>
      <c r="AC239" s="84">
        <f t="shared" si="89"/>
        <v>0</v>
      </c>
      <c r="AD239" s="84">
        <f t="shared" si="90"/>
        <v>0</v>
      </c>
      <c r="AE239" s="84" t="str">
        <f t="shared" si="91"/>
        <v/>
      </c>
      <c r="AF239" s="102" t="str">
        <f t="shared" si="92"/>
        <v/>
      </c>
      <c r="AG239" s="102" t="str">
        <f t="shared" si="93"/>
        <v/>
      </c>
      <c r="AH239" s="103" t="str">
        <f t="shared" si="94"/>
        <v/>
      </c>
      <c r="AI239" s="104" t="str">
        <f t="shared" si="95"/>
        <v/>
      </c>
      <c r="AJ239" s="104" t="str">
        <f t="shared" si="96"/>
        <v/>
      </c>
      <c r="AK239" s="104" t="str">
        <f t="shared" si="97"/>
        <v/>
      </c>
      <c r="AL239" s="6"/>
      <c r="IX239" s="5"/>
      <c r="IY239" s="5"/>
      <c r="IZ239" s="5"/>
    </row>
    <row r="240" spans="8:260" ht="15" customHeight="1">
      <c r="H240" s="97">
        <v>185</v>
      </c>
      <c r="I240" s="97">
        <f t="shared" si="69"/>
        <v>546</v>
      </c>
      <c r="J240" s="98">
        <f t="shared" si="70"/>
        <v>44746</v>
      </c>
      <c r="K240" s="98" t="str">
        <f t="shared" si="71"/>
        <v/>
      </c>
      <c r="L240" s="99" t="str">
        <f t="shared" si="72"/>
        <v/>
      </c>
      <c r="M240" s="99" t="str">
        <f t="shared" si="73"/>
        <v/>
      </c>
      <c r="N240" s="99" t="str">
        <f t="shared" si="74"/>
        <v/>
      </c>
      <c r="O240" s="100" t="str">
        <f t="shared" si="75"/>
        <v/>
      </c>
      <c r="P240" s="100" t="str">
        <f t="shared" si="76"/>
        <v/>
      </c>
      <c r="Q240" s="99" t="str">
        <f t="shared" si="77"/>
        <v/>
      </c>
      <c r="R240" s="99">
        <f t="shared" si="78"/>
        <v>0</v>
      </c>
      <c r="S240" s="101" t="str">
        <f t="shared" si="79"/>
        <v/>
      </c>
      <c r="T240" s="101" t="str">
        <f t="shared" si="80"/>
        <v/>
      </c>
      <c r="U240" s="101" t="str">
        <f t="shared" si="81"/>
        <v/>
      </c>
      <c r="V240" s="101" t="str">
        <f t="shared" si="82"/>
        <v/>
      </c>
      <c r="W240" s="101" t="str">
        <f t="shared" si="83"/>
        <v/>
      </c>
      <c r="X240" s="102" t="str">
        <f t="shared" si="84"/>
        <v/>
      </c>
      <c r="Y240" s="101" t="str">
        <f t="shared" si="85"/>
        <v/>
      </c>
      <c r="Z240" s="84" t="str">
        <f t="shared" si="86"/>
        <v/>
      </c>
      <c r="AA240" s="84" t="str">
        <f t="shared" si="87"/>
        <v/>
      </c>
      <c r="AB240" s="84" t="str">
        <f t="shared" si="88"/>
        <v/>
      </c>
      <c r="AC240" s="84">
        <f t="shared" si="89"/>
        <v>0</v>
      </c>
      <c r="AD240" s="84">
        <f t="shared" si="90"/>
        <v>0</v>
      </c>
      <c r="AE240" s="84" t="str">
        <f t="shared" si="91"/>
        <v/>
      </c>
      <c r="AF240" s="102" t="str">
        <f t="shared" si="92"/>
        <v/>
      </c>
      <c r="AG240" s="102" t="str">
        <f t="shared" si="93"/>
        <v/>
      </c>
      <c r="AH240" s="103" t="str">
        <f t="shared" si="94"/>
        <v/>
      </c>
      <c r="AI240" s="104" t="str">
        <f t="shared" si="95"/>
        <v/>
      </c>
      <c r="AJ240" s="104" t="str">
        <f t="shared" si="96"/>
        <v/>
      </c>
      <c r="AK240" s="104" t="str">
        <f t="shared" si="97"/>
        <v/>
      </c>
      <c r="AL240" s="6"/>
      <c r="IX240" s="5"/>
      <c r="IY240" s="5"/>
      <c r="IZ240" s="5"/>
    </row>
    <row r="241" spans="8:260" ht="15" customHeight="1">
      <c r="H241" s="97">
        <v>186</v>
      </c>
      <c r="I241" s="97">
        <f t="shared" si="69"/>
        <v>545</v>
      </c>
      <c r="J241" s="98">
        <f t="shared" si="70"/>
        <v>44747</v>
      </c>
      <c r="K241" s="98" t="str">
        <f t="shared" si="71"/>
        <v/>
      </c>
      <c r="L241" s="99" t="str">
        <f t="shared" si="72"/>
        <v/>
      </c>
      <c r="M241" s="99" t="str">
        <f t="shared" si="73"/>
        <v/>
      </c>
      <c r="N241" s="99" t="str">
        <f t="shared" si="74"/>
        <v/>
      </c>
      <c r="O241" s="100" t="str">
        <f t="shared" si="75"/>
        <v/>
      </c>
      <c r="P241" s="100" t="str">
        <f t="shared" si="76"/>
        <v/>
      </c>
      <c r="Q241" s="99" t="str">
        <f t="shared" si="77"/>
        <v/>
      </c>
      <c r="R241" s="99">
        <f t="shared" si="78"/>
        <v>0</v>
      </c>
      <c r="S241" s="101" t="str">
        <f t="shared" si="79"/>
        <v/>
      </c>
      <c r="T241" s="101" t="str">
        <f t="shared" si="80"/>
        <v/>
      </c>
      <c r="U241" s="101" t="str">
        <f t="shared" si="81"/>
        <v/>
      </c>
      <c r="V241" s="101" t="str">
        <f t="shared" si="82"/>
        <v/>
      </c>
      <c r="W241" s="101" t="str">
        <f t="shared" si="83"/>
        <v/>
      </c>
      <c r="X241" s="102" t="str">
        <f t="shared" si="84"/>
        <v/>
      </c>
      <c r="Y241" s="101" t="str">
        <f t="shared" si="85"/>
        <v/>
      </c>
      <c r="Z241" s="84" t="str">
        <f t="shared" si="86"/>
        <v/>
      </c>
      <c r="AA241" s="84" t="str">
        <f t="shared" si="87"/>
        <v/>
      </c>
      <c r="AB241" s="84" t="str">
        <f t="shared" si="88"/>
        <v/>
      </c>
      <c r="AC241" s="84">
        <f t="shared" si="89"/>
        <v>0</v>
      </c>
      <c r="AD241" s="84">
        <f t="shared" si="90"/>
        <v>0</v>
      </c>
      <c r="AE241" s="84" t="str">
        <f t="shared" si="91"/>
        <v/>
      </c>
      <c r="AF241" s="102" t="str">
        <f t="shared" si="92"/>
        <v/>
      </c>
      <c r="AG241" s="102" t="str">
        <f t="shared" si="93"/>
        <v/>
      </c>
      <c r="AH241" s="103" t="str">
        <f t="shared" si="94"/>
        <v/>
      </c>
      <c r="AI241" s="104" t="str">
        <f t="shared" si="95"/>
        <v/>
      </c>
      <c r="AJ241" s="104" t="str">
        <f t="shared" si="96"/>
        <v/>
      </c>
      <c r="AK241" s="104" t="str">
        <f t="shared" si="97"/>
        <v/>
      </c>
      <c r="AL241" s="6"/>
      <c r="IX241" s="5"/>
      <c r="IY241" s="5"/>
      <c r="IZ241" s="5"/>
    </row>
    <row r="242" spans="8:260" ht="15" customHeight="1">
      <c r="H242" s="97">
        <v>187</v>
      </c>
      <c r="I242" s="97">
        <f t="shared" si="69"/>
        <v>544</v>
      </c>
      <c r="J242" s="98">
        <f t="shared" si="70"/>
        <v>44748</v>
      </c>
      <c r="K242" s="98" t="str">
        <f t="shared" si="71"/>
        <v/>
      </c>
      <c r="L242" s="99" t="str">
        <f t="shared" si="72"/>
        <v/>
      </c>
      <c r="M242" s="99" t="str">
        <f t="shared" si="73"/>
        <v/>
      </c>
      <c r="N242" s="99" t="str">
        <f t="shared" si="74"/>
        <v/>
      </c>
      <c r="O242" s="100" t="str">
        <f t="shared" si="75"/>
        <v/>
      </c>
      <c r="P242" s="100" t="str">
        <f t="shared" si="76"/>
        <v/>
      </c>
      <c r="Q242" s="99" t="str">
        <f t="shared" si="77"/>
        <v/>
      </c>
      <c r="R242" s="99">
        <f t="shared" si="78"/>
        <v>0</v>
      </c>
      <c r="S242" s="101" t="str">
        <f t="shared" si="79"/>
        <v/>
      </c>
      <c r="T242" s="101" t="str">
        <f t="shared" si="80"/>
        <v/>
      </c>
      <c r="U242" s="101" t="str">
        <f t="shared" si="81"/>
        <v/>
      </c>
      <c r="V242" s="101" t="str">
        <f t="shared" si="82"/>
        <v/>
      </c>
      <c r="W242" s="101" t="str">
        <f t="shared" si="83"/>
        <v/>
      </c>
      <c r="X242" s="102" t="str">
        <f t="shared" si="84"/>
        <v/>
      </c>
      <c r="Y242" s="101" t="str">
        <f t="shared" si="85"/>
        <v/>
      </c>
      <c r="Z242" s="84" t="str">
        <f t="shared" si="86"/>
        <v/>
      </c>
      <c r="AA242" s="84" t="str">
        <f t="shared" si="87"/>
        <v/>
      </c>
      <c r="AB242" s="84" t="str">
        <f t="shared" si="88"/>
        <v/>
      </c>
      <c r="AC242" s="84">
        <f t="shared" si="89"/>
        <v>0</v>
      </c>
      <c r="AD242" s="84">
        <f t="shared" si="90"/>
        <v>0</v>
      </c>
      <c r="AE242" s="84" t="str">
        <f t="shared" si="91"/>
        <v/>
      </c>
      <c r="AF242" s="102" t="str">
        <f t="shared" si="92"/>
        <v/>
      </c>
      <c r="AG242" s="102" t="str">
        <f t="shared" si="93"/>
        <v/>
      </c>
      <c r="AH242" s="103" t="str">
        <f t="shared" si="94"/>
        <v/>
      </c>
      <c r="AI242" s="104" t="str">
        <f t="shared" si="95"/>
        <v/>
      </c>
      <c r="AJ242" s="104" t="str">
        <f t="shared" si="96"/>
        <v/>
      </c>
      <c r="AK242" s="104" t="str">
        <f t="shared" si="97"/>
        <v/>
      </c>
      <c r="AL242" s="6"/>
      <c r="IX242" s="5"/>
      <c r="IY242" s="5"/>
      <c r="IZ242" s="5"/>
    </row>
    <row r="243" spans="8:260" ht="15" customHeight="1">
      <c r="H243" s="97">
        <v>188</v>
      </c>
      <c r="I243" s="97">
        <f t="shared" si="69"/>
        <v>543</v>
      </c>
      <c r="J243" s="98">
        <f t="shared" si="70"/>
        <v>44749</v>
      </c>
      <c r="K243" s="98" t="str">
        <f t="shared" si="71"/>
        <v/>
      </c>
      <c r="L243" s="99" t="str">
        <f t="shared" si="72"/>
        <v/>
      </c>
      <c r="M243" s="99" t="str">
        <f t="shared" si="73"/>
        <v/>
      </c>
      <c r="N243" s="99" t="str">
        <f t="shared" si="74"/>
        <v/>
      </c>
      <c r="O243" s="100" t="str">
        <f t="shared" si="75"/>
        <v/>
      </c>
      <c r="P243" s="100" t="str">
        <f t="shared" si="76"/>
        <v/>
      </c>
      <c r="Q243" s="99" t="str">
        <f t="shared" si="77"/>
        <v/>
      </c>
      <c r="R243" s="99">
        <f t="shared" si="78"/>
        <v>0</v>
      </c>
      <c r="S243" s="101" t="str">
        <f t="shared" si="79"/>
        <v/>
      </c>
      <c r="T243" s="101" t="str">
        <f t="shared" si="80"/>
        <v/>
      </c>
      <c r="U243" s="101" t="str">
        <f t="shared" si="81"/>
        <v/>
      </c>
      <c r="V243" s="101" t="str">
        <f t="shared" si="82"/>
        <v/>
      </c>
      <c r="W243" s="101" t="str">
        <f t="shared" si="83"/>
        <v/>
      </c>
      <c r="X243" s="102" t="str">
        <f t="shared" si="84"/>
        <v/>
      </c>
      <c r="Y243" s="101" t="str">
        <f t="shared" si="85"/>
        <v/>
      </c>
      <c r="Z243" s="84" t="str">
        <f t="shared" si="86"/>
        <v/>
      </c>
      <c r="AA243" s="84" t="str">
        <f t="shared" si="87"/>
        <v/>
      </c>
      <c r="AB243" s="84" t="str">
        <f t="shared" si="88"/>
        <v/>
      </c>
      <c r="AC243" s="84">
        <f t="shared" si="89"/>
        <v>0</v>
      </c>
      <c r="AD243" s="84">
        <f t="shared" si="90"/>
        <v>0</v>
      </c>
      <c r="AE243" s="84" t="str">
        <f t="shared" si="91"/>
        <v/>
      </c>
      <c r="AF243" s="102" t="str">
        <f t="shared" si="92"/>
        <v/>
      </c>
      <c r="AG243" s="102" t="str">
        <f t="shared" si="93"/>
        <v/>
      </c>
      <c r="AH243" s="103" t="str">
        <f t="shared" si="94"/>
        <v/>
      </c>
      <c r="AI243" s="104" t="str">
        <f t="shared" si="95"/>
        <v/>
      </c>
      <c r="AJ243" s="104" t="str">
        <f t="shared" si="96"/>
        <v/>
      </c>
      <c r="AK243" s="104" t="str">
        <f t="shared" si="97"/>
        <v/>
      </c>
      <c r="AL243" s="6"/>
      <c r="IX243" s="5"/>
      <c r="IY243" s="5"/>
      <c r="IZ243" s="5"/>
    </row>
    <row r="244" spans="8:260" ht="15" customHeight="1">
      <c r="H244" s="97">
        <v>189</v>
      </c>
      <c r="I244" s="97">
        <f t="shared" si="69"/>
        <v>542</v>
      </c>
      <c r="J244" s="98">
        <f t="shared" si="70"/>
        <v>44750</v>
      </c>
      <c r="K244" s="98" t="str">
        <f t="shared" si="71"/>
        <v/>
      </c>
      <c r="L244" s="99" t="str">
        <f t="shared" si="72"/>
        <v/>
      </c>
      <c r="M244" s="99" t="str">
        <f t="shared" si="73"/>
        <v/>
      </c>
      <c r="N244" s="99" t="str">
        <f t="shared" si="74"/>
        <v/>
      </c>
      <c r="O244" s="100" t="str">
        <f t="shared" si="75"/>
        <v/>
      </c>
      <c r="P244" s="100" t="str">
        <f t="shared" si="76"/>
        <v/>
      </c>
      <c r="Q244" s="99" t="str">
        <f t="shared" si="77"/>
        <v/>
      </c>
      <c r="R244" s="99">
        <f t="shared" si="78"/>
        <v>0</v>
      </c>
      <c r="S244" s="101" t="str">
        <f t="shared" si="79"/>
        <v/>
      </c>
      <c r="T244" s="101" t="str">
        <f t="shared" si="80"/>
        <v/>
      </c>
      <c r="U244" s="101" t="str">
        <f t="shared" si="81"/>
        <v/>
      </c>
      <c r="V244" s="101" t="str">
        <f t="shared" si="82"/>
        <v/>
      </c>
      <c r="W244" s="101" t="str">
        <f t="shared" si="83"/>
        <v/>
      </c>
      <c r="X244" s="102" t="str">
        <f t="shared" si="84"/>
        <v/>
      </c>
      <c r="Y244" s="101" t="str">
        <f t="shared" si="85"/>
        <v/>
      </c>
      <c r="Z244" s="84" t="str">
        <f t="shared" si="86"/>
        <v/>
      </c>
      <c r="AA244" s="84" t="str">
        <f t="shared" si="87"/>
        <v/>
      </c>
      <c r="AB244" s="84" t="str">
        <f t="shared" si="88"/>
        <v/>
      </c>
      <c r="AC244" s="84">
        <f t="shared" si="89"/>
        <v>0</v>
      </c>
      <c r="AD244" s="84">
        <f t="shared" si="90"/>
        <v>0</v>
      </c>
      <c r="AE244" s="84" t="str">
        <f t="shared" si="91"/>
        <v/>
      </c>
      <c r="AF244" s="102" t="str">
        <f t="shared" si="92"/>
        <v/>
      </c>
      <c r="AG244" s="102" t="str">
        <f t="shared" si="93"/>
        <v/>
      </c>
      <c r="AH244" s="103" t="str">
        <f t="shared" si="94"/>
        <v/>
      </c>
      <c r="AI244" s="104" t="str">
        <f t="shared" si="95"/>
        <v/>
      </c>
      <c r="AJ244" s="104" t="str">
        <f t="shared" si="96"/>
        <v/>
      </c>
      <c r="AK244" s="104" t="str">
        <f t="shared" si="97"/>
        <v/>
      </c>
      <c r="AL244" s="6"/>
      <c r="IX244" s="5"/>
      <c r="IY244" s="5"/>
      <c r="IZ244" s="5"/>
    </row>
    <row r="245" spans="8:260" ht="15" customHeight="1">
      <c r="H245" s="97">
        <v>190</v>
      </c>
      <c r="I245" s="97">
        <f t="shared" si="69"/>
        <v>541</v>
      </c>
      <c r="J245" s="98">
        <f t="shared" si="70"/>
        <v>44751</v>
      </c>
      <c r="K245" s="98" t="str">
        <f t="shared" si="71"/>
        <v/>
      </c>
      <c r="L245" s="99" t="str">
        <f t="shared" si="72"/>
        <v/>
      </c>
      <c r="M245" s="99" t="str">
        <f t="shared" si="73"/>
        <v/>
      </c>
      <c r="N245" s="99" t="str">
        <f t="shared" si="74"/>
        <v/>
      </c>
      <c r="O245" s="100" t="str">
        <f t="shared" si="75"/>
        <v/>
      </c>
      <c r="P245" s="100" t="str">
        <f t="shared" si="76"/>
        <v/>
      </c>
      <c r="Q245" s="99" t="str">
        <f t="shared" si="77"/>
        <v/>
      </c>
      <c r="R245" s="99">
        <f t="shared" si="78"/>
        <v>0</v>
      </c>
      <c r="S245" s="101" t="str">
        <f t="shared" si="79"/>
        <v/>
      </c>
      <c r="T245" s="101" t="str">
        <f t="shared" si="80"/>
        <v/>
      </c>
      <c r="U245" s="101" t="str">
        <f t="shared" si="81"/>
        <v/>
      </c>
      <c r="V245" s="101" t="str">
        <f t="shared" si="82"/>
        <v/>
      </c>
      <c r="W245" s="101" t="str">
        <f t="shared" si="83"/>
        <v/>
      </c>
      <c r="X245" s="102" t="str">
        <f t="shared" si="84"/>
        <v/>
      </c>
      <c r="Y245" s="101" t="str">
        <f t="shared" si="85"/>
        <v/>
      </c>
      <c r="Z245" s="84" t="str">
        <f t="shared" si="86"/>
        <v/>
      </c>
      <c r="AA245" s="84" t="str">
        <f t="shared" si="87"/>
        <v/>
      </c>
      <c r="AB245" s="84" t="str">
        <f t="shared" si="88"/>
        <v/>
      </c>
      <c r="AC245" s="84">
        <f t="shared" si="89"/>
        <v>0</v>
      </c>
      <c r="AD245" s="84">
        <f t="shared" si="90"/>
        <v>0</v>
      </c>
      <c r="AE245" s="84" t="str">
        <f t="shared" si="91"/>
        <v/>
      </c>
      <c r="AF245" s="102" t="str">
        <f t="shared" si="92"/>
        <v/>
      </c>
      <c r="AG245" s="102" t="str">
        <f t="shared" si="93"/>
        <v/>
      </c>
      <c r="AH245" s="103" t="str">
        <f t="shared" si="94"/>
        <v/>
      </c>
      <c r="AI245" s="104" t="str">
        <f t="shared" si="95"/>
        <v/>
      </c>
      <c r="AJ245" s="104" t="str">
        <f t="shared" si="96"/>
        <v/>
      </c>
      <c r="AK245" s="104" t="str">
        <f t="shared" si="97"/>
        <v/>
      </c>
      <c r="AL245" s="6"/>
      <c r="IX245" s="5"/>
      <c r="IY245" s="5"/>
      <c r="IZ245" s="5"/>
    </row>
    <row r="246" spans="8:260" ht="15" customHeight="1">
      <c r="H246" s="97">
        <v>191</v>
      </c>
      <c r="I246" s="97">
        <f t="shared" si="69"/>
        <v>540</v>
      </c>
      <c r="J246" s="98">
        <f t="shared" si="70"/>
        <v>44752</v>
      </c>
      <c r="K246" s="98" t="str">
        <f t="shared" si="71"/>
        <v/>
      </c>
      <c r="L246" s="99" t="str">
        <f t="shared" si="72"/>
        <v/>
      </c>
      <c r="M246" s="99" t="str">
        <f t="shared" si="73"/>
        <v/>
      </c>
      <c r="N246" s="99" t="str">
        <f t="shared" si="74"/>
        <v/>
      </c>
      <c r="O246" s="100" t="str">
        <f t="shared" si="75"/>
        <v/>
      </c>
      <c r="P246" s="100" t="str">
        <f t="shared" si="76"/>
        <v/>
      </c>
      <c r="Q246" s="99" t="str">
        <f t="shared" si="77"/>
        <v/>
      </c>
      <c r="R246" s="99">
        <f t="shared" si="78"/>
        <v>0</v>
      </c>
      <c r="S246" s="101" t="str">
        <f t="shared" si="79"/>
        <v/>
      </c>
      <c r="T246" s="101" t="str">
        <f t="shared" si="80"/>
        <v/>
      </c>
      <c r="U246" s="101" t="str">
        <f t="shared" si="81"/>
        <v/>
      </c>
      <c r="V246" s="101" t="str">
        <f t="shared" si="82"/>
        <v/>
      </c>
      <c r="W246" s="101" t="str">
        <f t="shared" si="83"/>
        <v/>
      </c>
      <c r="X246" s="102" t="str">
        <f t="shared" si="84"/>
        <v/>
      </c>
      <c r="Y246" s="101" t="str">
        <f t="shared" si="85"/>
        <v/>
      </c>
      <c r="Z246" s="84" t="str">
        <f t="shared" si="86"/>
        <v/>
      </c>
      <c r="AA246" s="84" t="str">
        <f t="shared" si="87"/>
        <v/>
      </c>
      <c r="AB246" s="84" t="str">
        <f t="shared" si="88"/>
        <v/>
      </c>
      <c r="AC246" s="84">
        <f t="shared" si="89"/>
        <v>0</v>
      </c>
      <c r="AD246" s="84">
        <f t="shared" si="90"/>
        <v>0</v>
      </c>
      <c r="AE246" s="84" t="str">
        <f t="shared" si="91"/>
        <v/>
      </c>
      <c r="AF246" s="102" t="str">
        <f t="shared" si="92"/>
        <v/>
      </c>
      <c r="AG246" s="102" t="str">
        <f t="shared" si="93"/>
        <v/>
      </c>
      <c r="AH246" s="103" t="str">
        <f t="shared" si="94"/>
        <v/>
      </c>
      <c r="AI246" s="104" t="str">
        <f t="shared" si="95"/>
        <v/>
      </c>
      <c r="AJ246" s="104" t="str">
        <f t="shared" si="96"/>
        <v/>
      </c>
      <c r="AK246" s="104" t="str">
        <f t="shared" si="97"/>
        <v/>
      </c>
      <c r="AL246" s="6"/>
      <c r="IX246" s="5"/>
      <c r="IY246" s="5"/>
      <c r="IZ246" s="5"/>
    </row>
    <row r="247" spans="8:260" ht="15" customHeight="1">
      <c r="H247" s="97">
        <v>192</v>
      </c>
      <c r="I247" s="97">
        <f t="shared" si="69"/>
        <v>539</v>
      </c>
      <c r="J247" s="98">
        <f t="shared" si="70"/>
        <v>44753</v>
      </c>
      <c r="K247" s="98" t="str">
        <f t="shared" si="71"/>
        <v/>
      </c>
      <c r="L247" s="99" t="str">
        <f t="shared" si="72"/>
        <v/>
      </c>
      <c r="M247" s="99" t="str">
        <f t="shared" si="73"/>
        <v/>
      </c>
      <c r="N247" s="99" t="str">
        <f t="shared" si="74"/>
        <v/>
      </c>
      <c r="O247" s="100" t="str">
        <f t="shared" si="75"/>
        <v/>
      </c>
      <c r="P247" s="100" t="str">
        <f t="shared" si="76"/>
        <v/>
      </c>
      <c r="Q247" s="99" t="str">
        <f t="shared" si="77"/>
        <v/>
      </c>
      <c r="R247" s="99">
        <f t="shared" si="78"/>
        <v>0</v>
      </c>
      <c r="S247" s="101" t="str">
        <f t="shared" si="79"/>
        <v/>
      </c>
      <c r="T247" s="101" t="str">
        <f t="shared" si="80"/>
        <v/>
      </c>
      <c r="U247" s="101" t="str">
        <f t="shared" si="81"/>
        <v/>
      </c>
      <c r="V247" s="101" t="str">
        <f t="shared" si="82"/>
        <v/>
      </c>
      <c r="W247" s="101" t="str">
        <f t="shared" si="83"/>
        <v/>
      </c>
      <c r="X247" s="102" t="str">
        <f t="shared" si="84"/>
        <v/>
      </c>
      <c r="Y247" s="101" t="str">
        <f t="shared" si="85"/>
        <v/>
      </c>
      <c r="Z247" s="84" t="str">
        <f t="shared" si="86"/>
        <v/>
      </c>
      <c r="AA247" s="84" t="str">
        <f t="shared" si="87"/>
        <v/>
      </c>
      <c r="AB247" s="84" t="str">
        <f t="shared" si="88"/>
        <v/>
      </c>
      <c r="AC247" s="84">
        <f t="shared" si="89"/>
        <v>0</v>
      </c>
      <c r="AD247" s="84">
        <f t="shared" si="90"/>
        <v>0</v>
      </c>
      <c r="AE247" s="84" t="str">
        <f t="shared" si="91"/>
        <v/>
      </c>
      <c r="AF247" s="102" t="str">
        <f t="shared" si="92"/>
        <v/>
      </c>
      <c r="AG247" s="102" t="str">
        <f t="shared" si="93"/>
        <v/>
      </c>
      <c r="AH247" s="103" t="str">
        <f t="shared" si="94"/>
        <v/>
      </c>
      <c r="AI247" s="104" t="str">
        <f t="shared" si="95"/>
        <v/>
      </c>
      <c r="AJ247" s="104" t="str">
        <f t="shared" si="96"/>
        <v/>
      </c>
      <c r="AK247" s="104" t="str">
        <f t="shared" si="97"/>
        <v/>
      </c>
      <c r="AL247" s="6"/>
      <c r="IX247" s="5"/>
      <c r="IY247" s="5"/>
      <c r="IZ247" s="5"/>
    </row>
    <row r="248" spans="8:260" ht="15" customHeight="1">
      <c r="H248" s="97">
        <v>193</v>
      </c>
      <c r="I248" s="97">
        <f t="shared" ref="I248:I311" si="98">J$788-J248</f>
        <v>538</v>
      </c>
      <c r="J248" s="98">
        <f t="shared" ref="J248:J311" si="99">J247+1</f>
        <v>44754</v>
      </c>
      <c r="K248" s="98" t="str">
        <f t="shared" ref="K248:K311" si="100">IF(J248&gt;=AQ$53,J248,"")</f>
        <v/>
      </c>
      <c r="L248" s="99" t="str">
        <f t="shared" ref="L248:L311" si="101">IF(J248&lt;AQ$53,"",(_xlfn.IFNA(VLOOKUP(J248,$B$55:$D$84,2,),0)))</f>
        <v/>
      </c>
      <c r="M248" s="99" t="str">
        <f t="shared" ref="M248:M311" si="102">IF(J248&lt;AQ$53,"",(_xlfn.IFNA(VLOOKUP(J248,$B$55:$D$84,3,),0)))</f>
        <v/>
      </c>
      <c r="N248" s="99" t="str">
        <f t="shared" ref="N248:N311" si="103">IF(J248&lt;AQ$53,"",IF(J248=AQ$53,1,(_xlfn.IFNA(VLOOKUP(J248,$B$55:$E$84,4,),0))))</f>
        <v/>
      </c>
      <c r="O248" s="100" t="str">
        <f t="shared" ref="O248:O311" si="104">IF(N248&lt;&gt;"",IF(AND(N248=1,L248=0),1,IF(L248=0,O247,0)),"")</f>
        <v/>
      </c>
      <c r="P248" s="100" t="str">
        <f t="shared" ref="P248:P311" si="105">IF(R249&lt;=V$53,O248,"")</f>
        <v/>
      </c>
      <c r="Q248" s="99" t="str">
        <f t="shared" ref="Q248:Q311" si="106">IF(O248&lt;&gt;"",IF(O248=1,0,1),"")</f>
        <v/>
      </c>
      <c r="R248" s="99">
        <f t="shared" ref="R248:R311" si="107">IF(N247=1,R247+1,R247)</f>
        <v>0</v>
      </c>
      <c r="S248" s="101" t="str">
        <f t="shared" ref="S248:S311" si="108">IF(J248&gt;=AQ$53,Q248*R248,"")</f>
        <v/>
      </c>
      <c r="T248" s="101" t="str">
        <f t="shared" ref="T248:T311" si="109">S248</f>
        <v/>
      </c>
      <c r="U248" s="101" t="str">
        <f t="shared" ref="U248:U311" si="110">IF(AND(S$788&lt;&gt;0,S248=S$53),0,T248)</f>
        <v/>
      </c>
      <c r="V248" s="101" t="str">
        <f t="shared" ref="V248:V311" si="111">IF(J248&gt;=AQ$53,U248*NOT(O248),"")</f>
        <v/>
      </c>
      <c r="W248" s="101" t="str">
        <f t="shared" ref="W248:W311" si="112">IF(J248&gt;=AQ$53,IF(T248&lt;&gt;T249,T248,0),"")</f>
        <v/>
      </c>
      <c r="X248" s="102" t="str">
        <f t="shared" ref="X248:X311" si="113">IF(J248&gt;=AQ$53,IF(N248=0,X247+L248,L248),"")</f>
        <v/>
      </c>
      <c r="Y248" s="101" t="str">
        <f t="shared" ref="Y248:Y311" si="114">IF(J248&gt;=AQ$53,IF(V248&lt;&gt;V249,V248,0),"")</f>
        <v/>
      </c>
      <c r="Z248" s="84" t="str">
        <f t="shared" ref="Z248:Z311" si="115">IF(J248&gt;=AQ$53,IF(N248=0,Z247+M249,0),"")</f>
        <v/>
      </c>
      <c r="AA248" s="84" t="str">
        <f t="shared" ref="AA248:AA311" si="116">IF(J248&gt;=AQ$53,IF(N249=1,X248-Z248,0),"")</f>
        <v/>
      </c>
      <c r="AB248" s="84" t="str">
        <f t="shared" ref="AB248:AB311" si="117">IF(J248&gt;=AQ$53,IF(Q248=1,IF(T248&lt;&gt;T249,AA248,AB249),0),"")</f>
        <v/>
      </c>
      <c r="AC248" s="84">
        <f t="shared" ref="AC248:AC311" si="118">IF(Q248=1,AC247+1,0)</f>
        <v>0</v>
      </c>
      <c r="AD248" s="84">
        <f t="shared" ref="AD248:AD311" si="119">IF(Q248=1,IF(S248&lt;&gt;S249,AC248,AD249),0)</f>
        <v>0</v>
      </c>
      <c r="AE248" s="84" t="str">
        <f t="shared" ref="AE248:AE311" si="120">IF(J248&gt;=AQ$53,IF(V248=0,"",IF(Q248=1,IF(S248&lt;&gt;S249,AC248,AD249),0)),"")</f>
        <v/>
      </c>
      <c r="AF248" s="102" t="str">
        <f t="shared" ref="AF248:AF311" si="121">IF(J248&gt;=AQ$53,IF(O248=0,X248-Z248-AB248/AD248*(AC248),0),"")</f>
        <v/>
      </c>
      <c r="AG248" s="102" t="str">
        <f t="shared" ref="AG248:AG311" si="122">IF(J248&gt;=AQ$53,IF(R248&lt;=V$53,IF(O248=0,X248-Z248-AB248/AD248*(AC248),0),""),"")</f>
        <v/>
      </c>
      <c r="AH248" s="103" t="str">
        <f t="shared" ref="AH248:AH311" si="123">IF(J248&gt;=AQ$53,IF(R248&lt;=V$53,_xlfn.IFNA(VLOOKUP(J248,$B$55:$G$84,5,),0),""),"")</f>
        <v/>
      </c>
      <c r="AI248" s="104" t="str">
        <f t="shared" ref="AI248:AI311" si="124">IF(J248&gt;=AQ$53,IF(R248&lt;=V$53,_xlfn.IFNA(VLOOKUP(J248,$B$55:$G$84,6,),0),""),"")</f>
        <v/>
      </c>
      <c r="AJ248" s="104" t="str">
        <f t="shared" ref="AJ248:AJ311" si="125">IF(AH248&lt;&gt;"",AH248*L248,"")</f>
        <v/>
      </c>
      <c r="AK248" s="104" t="str">
        <f t="shared" ref="AK248:AK311" si="126">IF(AI248&lt;&gt;"",AI248*M248,"")</f>
        <v/>
      </c>
      <c r="AL248" s="6"/>
      <c r="IX248" s="5"/>
      <c r="IY248" s="5"/>
      <c r="IZ248" s="5"/>
    </row>
    <row r="249" spans="8:260" ht="15" customHeight="1">
      <c r="H249" s="97">
        <v>194</v>
      </c>
      <c r="I249" s="97">
        <f t="shared" si="98"/>
        <v>537</v>
      </c>
      <c r="J249" s="98">
        <f t="shared" si="99"/>
        <v>44755</v>
      </c>
      <c r="K249" s="98" t="str">
        <f t="shared" si="100"/>
        <v/>
      </c>
      <c r="L249" s="99" t="str">
        <f t="shared" si="101"/>
        <v/>
      </c>
      <c r="M249" s="99" t="str">
        <f t="shared" si="102"/>
        <v/>
      </c>
      <c r="N249" s="99" t="str">
        <f t="shared" si="103"/>
        <v/>
      </c>
      <c r="O249" s="100" t="str">
        <f t="shared" si="104"/>
        <v/>
      </c>
      <c r="P249" s="100" t="str">
        <f t="shared" si="105"/>
        <v/>
      </c>
      <c r="Q249" s="99" t="str">
        <f t="shared" si="106"/>
        <v/>
      </c>
      <c r="R249" s="99">
        <f t="shared" si="107"/>
        <v>0</v>
      </c>
      <c r="S249" s="101" t="str">
        <f t="shared" si="108"/>
        <v/>
      </c>
      <c r="T249" s="101" t="str">
        <f t="shared" si="109"/>
        <v/>
      </c>
      <c r="U249" s="101" t="str">
        <f t="shared" si="110"/>
        <v/>
      </c>
      <c r="V249" s="101" t="str">
        <f t="shared" si="111"/>
        <v/>
      </c>
      <c r="W249" s="101" t="str">
        <f t="shared" si="112"/>
        <v/>
      </c>
      <c r="X249" s="102" t="str">
        <f t="shared" si="113"/>
        <v/>
      </c>
      <c r="Y249" s="101" t="str">
        <f t="shared" si="114"/>
        <v/>
      </c>
      <c r="Z249" s="84" t="str">
        <f t="shared" si="115"/>
        <v/>
      </c>
      <c r="AA249" s="84" t="str">
        <f t="shared" si="116"/>
        <v/>
      </c>
      <c r="AB249" s="84" t="str">
        <f t="shared" si="117"/>
        <v/>
      </c>
      <c r="AC249" s="84">
        <f t="shared" si="118"/>
        <v>0</v>
      </c>
      <c r="AD249" s="84">
        <f t="shared" si="119"/>
        <v>0</v>
      </c>
      <c r="AE249" s="84" t="str">
        <f t="shared" si="120"/>
        <v/>
      </c>
      <c r="AF249" s="102" t="str">
        <f t="shared" si="121"/>
        <v/>
      </c>
      <c r="AG249" s="102" t="str">
        <f t="shared" si="122"/>
        <v/>
      </c>
      <c r="AH249" s="103" t="str">
        <f t="shared" si="123"/>
        <v/>
      </c>
      <c r="AI249" s="104" t="str">
        <f t="shared" si="124"/>
        <v/>
      </c>
      <c r="AJ249" s="104" t="str">
        <f t="shared" si="125"/>
        <v/>
      </c>
      <c r="AK249" s="104" t="str">
        <f t="shared" si="126"/>
        <v/>
      </c>
      <c r="AL249" s="6"/>
      <c r="IX249" s="5"/>
      <c r="IY249" s="5"/>
      <c r="IZ249" s="5"/>
    </row>
    <row r="250" spans="8:260" ht="15" customHeight="1">
      <c r="H250" s="97">
        <v>195</v>
      </c>
      <c r="I250" s="97">
        <f t="shared" si="98"/>
        <v>536</v>
      </c>
      <c r="J250" s="98">
        <f t="shared" si="99"/>
        <v>44756</v>
      </c>
      <c r="K250" s="98" t="str">
        <f t="shared" si="100"/>
        <v/>
      </c>
      <c r="L250" s="99" t="str">
        <f t="shared" si="101"/>
        <v/>
      </c>
      <c r="M250" s="99" t="str">
        <f t="shared" si="102"/>
        <v/>
      </c>
      <c r="N250" s="99" t="str">
        <f t="shared" si="103"/>
        <v/>
      </c>
      <c r="O250" s="100" t="str">
        <f t="shared" si="104"/>
        <v/>
      </c>
      <c r="P250" s="100" t="str">
        <f t="shared" si="105"/>
        <v/>
      </c>
      <c r="Q250" s="99" t="str">
        <f t="shared" si="106"/>
        <v/>
      </c>
      <c r="R250" s="99">
        <f t="shared" si="107"/>
        <v>0</v>
      </c>
      <c r="S250" s="101" t="str">
        <f t="shared" si="108"/>
        <v/>
      </c>
      <c r="T250" s="101" t="str">
        <f t="shared" si="109"/>
        <v/>
      </c>
      <c r="U250" s="101" t="str">
        <f t="shared" si="110"/>
        <v/>
      </c>
      <c r="V250" s="101" t="str">
        <f t="shared" si="111"/>
        <v/>
      </c>
      <c r="W250" s="101" t="str">
        <f t="shared" si="112"/>
        <v/>
      </c>
      <c r="X250" s="102" t="str">
        <f t="shared" si="113"/>
        <v/>
      </c>
      <c r="Y250" s="101" t="str">
        <f t="shared" si="114"/>
        <v/>
      </c>
      <c r="Z250" s="84" t="str">
        <f t="shared" si="115"/>
        <v/>
      </c>
      <c r="AA250" s="84" t="str">
        <f t="shared" si="116"/>
        <v/>
      </c>
      <c r="AB250" s="84" t="str">
        <f t="shared" si="117"/>
        <v/>
      </c>
      <c r="AC250" s="84">
        <f t="shared" si="118"/>
        <v>0</v>
      </c>
      <c r="AD250" s="84">
        <f t="shared" si="119"/>
        <v>0</v>
      </c>
      <c r="AE250" s="84" t="str">
        <f t="shared" si="120"/>
        <v/>
      </c>
      <c r="AF250" s="102" t="str">
        <f t="shared" si="121"/>
        <v/>
      </c>
      <c r="AG250" s="102" t="str">
        <f t="shared" si="122"/>
        <v/>
      </c>
      <c r="AH250" s="103" t="str">
        <f t="shared" si="123"/>
        <v/>
      </c>
      <c r="AI250" s="104" t="str">
        <f t="shared" si="124"/>
        <v/>
      </c>
      <c r="AJ250" s="104" t="str">
        <f t="shared" si="125"/>
        <v/>
      </c>
      <c r="AK250" s="104" t="str">
        <f t="shared" si="126"/>
        <v/>
      </c>
      <c r="AL250" s="6"/>
      <c r="IX250" s="5"/>
      <c r="IY250" s="5"/>
      <c r="IZ250" s="5"/>
    </row>
    <row r="251" spans="8:260" ht="15" customHeight="1">
      <c r="H251" s="97">
        <v>196</v>
      </c>
      <c r="I251" s="97">
        <f t="shared" si="98"/>
        <v>535</v>
      </c>
      <c r="J251" s="98">
        <f t="shared" si="99"/>
        <v>44757</v>
      </c>
      <c r="K251" s="98" t="str">
        <f t="shared" si="100"/>
        <v/>
      </c>
      <c r="L251" s="99" t="str">
        <f t="shared" si="101"/>
        <v/>
      </c>
      <c r="M251" s="99" t="str">
        <f t="shared" si="102"/>
        <v/>
      </c>
      <c r="N251" s="99" t="str">
        <f t="shared" si="103"/>
        <v/>
      </c>
      <c r="O251" s="100" t="str">
        <f t="shared" si="104"/>
        <v/>
      </c>
      <c r="P251" s="100" t="str">
        <f t="shared" si="105"/>
        <v/>
      </c>
      <c r="Q251" s="99" t="str">
        <f t="shared" si="106"/>
        <v/>
      </c>
      <c r="R251" s="99">
        <f t="shared" si="107"/>
        <v>0</v>
      </c>
      <c r="S251" s="101" t="str">
        <f t="shared" si="108"/>
        <v/>
      </c>
      <c r="T251" s="101" t="str">
        <f t="shared" si="109"/>
        <v/>
      </c>
      <c r="U251" s="101" t="str">
        <f t="shared" si="110"/>
        <v/>
      </c>
      <c r="V251" s="101" t="str">
        <f t="shared" si="111"/>
        <v/>
      </c>
      <c r="W251" s="101" t="str">
        <f t="shared" si="112"/>
        <v/>
      </c>
      <c r="X251" s="102" t="str">
        <f t="shared" si="113"/>
        <v/>
      </c>
      <c r="Y251" s="101" t="str">
        <f t="shared" si="114"/>
        <v/>
      </c>
      <c r="Z251" s="84" t="str">
        <f t="shared" si="115"/>
        <v/>
      </c>
      <c r="AA251" s="84" t="str">
        <f t="shared" si="116"/>
        <v/>
      </c>
      <c r="AB251" s="84" t="str">
        <f t="shared" si="117"/>
        <v/>
      </c>
      <c r="AC251" s="84">
        <f t="shared" si="118"/>
        <v>0</v>
      </c>
      <c r="AD251" s="84">
        <f t="shared" si="119"/>
        <v>0</v>
      </c>
      <c r="AE251" s="84" t="str">
        <f t="shared" si="120"/>
        <v/>
      </c>
      <c r="AF251" s="102" t="str">
        <f t="shared" si="121"/>
        <v/>
      </c>
      <c r="AG251" s="102" t="str">
        <f t="shared" si="122"/>
        <v/>
      </c>
      <c r="AH251" s="103" t="str">
        <f t="shared" si="123"/>
        <v/>
      </c>
      <c r="AI251" s="104" t="str">
        <f t="shared" si="124"/>
        <v/>
      </c>
      <c r="AJ251" s="104" t="str">
        <f t="shared" si="125"/>
        <v/>
      </c>
      <c r="AK251" s="104" t="str">
        <f t="shared" si="126"/>
        <v/>
      </c>
      <c r="AL251" s="6"/>
      <c r="IX251" s="5"/>
      <c r="IY251" s="5"/>
      <c r="IZ251" s="5"/>
    </row>
    <row r="252" spans="8:260" ht="15" customHeight="1">
      <c r="H252" s="97">
        <v>197</v>
      </c>
      <c r="I252" s="97">
        <f t="shared" si="98"/>
        <v>534</v>
      </c>
      <c r="J252" s="98">
        <f t="shared" si="99"/>
        <v>44758</v>
      </c>
      <c r="K252" s="98" t="str">
        <f t="shared" si="100"/>
        <v/>
      </c>
      <c r="L252" s="99" t="str">
        <f t="shared" si="101"/>
        <v/>
      </c>
      <c r="M252" s="99" t="str">
        <f t="shared" si="102"/>
        <v/>
      </c>
      <c r="N252" s="99" t="str">
        <f t="shared" si="103"/>
        <v/>
      </c>
      <c r="O252" s="100" t="str">
        <f t="shared" si="104"/>
        <v/>
      </c>
      <c r="P252" s="100" t="str">
        <f t="shared" si="105"/>
        <v/>
      </c>
      <c r="Q252" s="99" t="str">
        <f t="shared" si="106"/>
        <v/>
      </c>
      <c r="R252" s="99">
        <f t="shared" si="107"/>
        <v>0</v>
      </c>
      <c r="S252" s="101" t="str">
        <f t="shared" si="108"/>
        <v/>
      </c>
      <c r="T252" s="101" t="str">
        <f t="shared" si="109"/>
        <v/>
      </c>
      <c r="U252" s="101" t="str">
        <f t="shared" si="110"/>
        <v/>
      </c>
      <c r="V252" s="101" t="str">
        <f t="shared" si="111"/>
        <v/>
      </c>
      <c r="W252" s="101" t="str">
        <f t="shared" si="112"/>
        <v/>
      </c>
      <c r="X252" s="102" t="str">
        <f t="shared" si="113"/>
        <v/>
      </c>
      <c r="Y252" s="101" t="str">
        <f t="shared" si="114"/>
        <v/>
      </c>
      <c r="Z252" s="84" t="str">
        <f t="shared" si="115"/>
        <v/>
      </c>
      <c r="AA252" s="84" t="str">
        <f t="shared" si="116"/>
        <v/>
      </c>
      <c r="AB252" s="84" t="str">
        <f t="shared" si="117"/>
        <v/>
      </c>
      <c r="AC252" s="84">
        <f t="shared" si="118"/>
        <v>0</v>
      </c>
      <c r="AD252" s="84">
        <f t="shared" si="119"/>
        <v>0</v>
      </c>
      <c r="AE252" s="84" t="str">
        <f t="shared" si="120"/>
        <v/>
      </c>
      <c r="AF252" s="102" t="str">
        <f t="shared" si="121"/>
        <v/>
      </c>
      <c r="AG252" s="102" t="str">
        <f t="shared" si="122"/>
        <v/>
      </c>
      <c r="AH252" s="103" t="str">
        <f t="shared" si="123"/>
        <v/>
      </c>
      <c r="AI252" s="104" t="str">
        <f t="shared" si="124"/>
        <v/>
      </c>
      <c r="AJ252" s="104" t="str">
        <f t="shared" si="125"/>
        <v/>
      </c>
      <c r="AK252" s="104" t="str">
        <f t="shared" si="126"/>
        <v/>
      </c>
      <c r="AL252" s="6"/>
      <c r="IX252" s="5"/>
      <c r="IY252" s="5"/>
      <c r="IZ252" s="5"/>
    </row>
    <row r="253" spans="8:260" ht="15" customHeight="1">
      <c r="H253" s="97">
        <v>198</v>
      </c>
      <c r="I253" s="97">
        <f t="shared" si="98"/>
        <v>533</v>
      </c>
      <c r="J253" s="98">
        <f t="shared" si="99"/>
        <v>44759</v>
      </c>
      <c r="K253" s="98" t="str">
        <f t="shared" si="100"/>
        <v/>
      </c>
      <c r="L253" s="99" t="str">
        <f t="shared" si="101"/>
        <v/>
      </c>
      <c r="M253" s="99" t="str">
        <f t="shared" si="102"/>
        <v/>
      </c>
      <c r="N253" s="99" t="str">
        <f t="shared" si="103"/>
        <v/>
      </c>
      <c r="O253" s="100" t="str">
        <f t="shared" si="104"/>
        <v/>
      </c>
      <c r="P253" s="100" t="str">
        <f t="shared" si="105"/>
        <v/>
      </c>
      <c r="Q253" s="99" t="str">
        <f t="shared" si="106"/>
        <v/>
      </c>
      <c r="R253" s="99">
        <f t="shared" si="107"/>
        <v>0</v>
      </c>
      <c r="S253" s="101" t="str">
        <f t="shared" si="108"/>
        <v/>
      </c>
      <c r="T253" s="101" t="str">
        <f t="shared" si="109"/>
        <v/>
      </c>
      <c r="U253" s="101" t="str">
        <f t="shared" si="110"/>
        <v/>
      </c>
      <c r="V253" s="101" t="str">
        <f t="shared" si="111"/>
        <v/>
      </c>
      <c r="W253" s="101" t="str">
        <f t="shared" si="112"/>
        <v/>
      </c>
      <c r="X253" s="102" t="str">
        <f t="shared" si="113"/>
        <v/>
      </c>
      <c r="Y253" s="101" t="str">
        <f t="shared" si="114"/>
        <v/>
      </c>
      <c r="Z253" s="84" t="str">
        <f t="shared" si="115"/>
        <v/>
      </c>
      <c r="AA253" s="84" t="str">
        <f t="shared" si="116"/>
        <v/>
      </c>
      <c r="AB253" s="84" t="str">
        <f t="shared" si="117"/>
        <v/>
      </c>
      <c r="AC253" s="84">
        <f t="shared" si="118"/>
        <v>0</v>
      </c>
      <c r="AD253" s="84">
        <f t="shared" si="119"/>
        <v>0</v>
      </c>
      <c r="AE253" s="84" t="str">
        <f t="shared" si="120"/>
        <v/>
      </c>
      <c r="AF253" s="102" t="str">
        <f t="shared" si="121"/>
        <v/>
      </c>
      <c r="AG253" s="102" t="str">
        <f t="shared" si="122"/>
        <v/>
      </c>
      <c r="AH253" s="103" t="str">
        <f t="shared" si="123"/>
        <v/>
      </c>
      <c r="AI253" s="104" t="str">
        <f t="shared" si="124"/>
        <v/>
      </c>
      <c r="AJ253" s="104" t="str">
        <f t="shared" si="125"/>
        <v/>
      </c>
      <c r="AK253" s="104" t="str">
        <f t="shared" si="126"/>
        <v/>
      </c>
      <c r="AL253" s="6"/>
      <c r="IX253" s="5"/>
      <c r="IY253" s="5"/>
      <c r="IZ253" s="5"/>
    </row>
    <row r="254" spans="8:260" ht="15" customHeight="1">
      <c r="H254" s="97">
        <v>199</v>
      </c>
      <c r="I254" s="97">
        <f t="shared" si="98"/>
        <v>532</v>
      </c>
      <c r="J254" s="98">
        <f t="shared" si="99"/>
        <v>44760</v>
      </c>
      <c r="K254" s="98" t="str">
        <f t="shared" si="100"/>
        <v/>
      </c>
      <c r="L254" s="99" t="str">
        <f t="shared" si="101"/>
        <v/>
      </c>
      <c r="M254" s="99" t="str">
        <f t="shared" si="102"/>
        <v/>
      </c>
      <c r="N254" s="99" t="str">
        <f t="shared" si="103"/>
        <v/>
      </c>
      <c r="O254" s="100" t="str">
        <f t="shared" si="104"/>
        <v/>
      </c>
      <c r="P254" s="100" t="str">
        <f t="shared" si="105"/>
        <v/>
      </c>
      <c r="Q254" s="99" t="str">
        <f t="shared" si="106"/>
        <v/>
      </c>
      <c r="R254" s="99">
        <f t="shared" si="107"/>
        <v>0</v>
      </c>
      <c r="S254" s="101" t="str">
        <f t="shared" si="108"/>
        <v/>
      </c>
      <c r="T254" s="101" t="str">
        <f t="shared" si="109"/>
        <v/>
      </c>
      <c r="U254" s="101" t="str">
        <f t="shared" si="110"/>
        <v/>
      </c>
      <c r="V254" s="101" t="str">
        <f t="shared" si="111"/>
        <v/>
      </c>
      <c r="W254" s="101" t="str">
        <f t="shared" si="112"/>
        <v/>
      </c>
      <c r="X254" s="102" t="str">
        <f t="shared" si="113"/>
        <v/>
      </c>
      <c r="Y254" s="101" t="str">
        <f t="shared" si="114"/>
        <v/>
      </c>
      <c r="Z254" s="84" t="str">
        <f t="shared" si="115"/>
        <v/>
      </c>
      <c r="AA254" s="84" t="str">
        <f t="shared" si="116"/>
        <v/>
      </c>
      <c r="AB254" s="84" t="str">
        <f t="shared" si="117"/>
        <v/>
      </c>
      <c r="AC254" s="84">
        <f t="shared" si="118"/>
        <v>0</v>
      </c>
      <c r="AD254" s="84">
        <f t="shared" si="119"/>
        <v>0</v>
      </c>
      <c r="AE254" s="84" t="str">
        <f t="shared" si="120"/>
        <v/>
      </c>
      <c r="AF254" s="102" t="str">
        <f t="shared" si="121"/>
        <v/>
      </c>
      <c r="AG254" s="102" t="str">
        <f t="shared" si="122"/>
        <v/>
      </c>
      <c r="AH254" s="103" t="str">
        <f t="shared" si="123"/>
        <v/>
      </c>
      <c r="AI254" s="104" t="str">
        <f t="shared" si="124"/>
        <v/>
      </c>
      <c r="AJ254" s="104" t="str">
        <f t="shared" si="125"/>
        <v/>
      </c>
      <c r="AK254" s="104" t="str">
        <f t="shared" si="126"/>
        <v/>
      </c>
      <c r="AL254" s="6"/>
      <c r="IX254" s="5"/>
      <c r="IY254" s="5"/>
      <c r="IZ254" s="5"/>
    </row>
    <row r="255" spans="8:260" ht="15" customHeight="1">
      <c r="H255" s="97">
        <v>200</v>
      </c>
      <c r="I255" s="97">
        <f t="shared" si="98"/>
        <v>531</v>
      </c>
      <c r="J255" s="98">
        <f t="shared" si="99"/>
        <v>44761</v>
      </c>
      <c r="K255" s="98" t="str">
        <f t="shared" si="100"/>
        <v/>
      </c>
      <c r="L255" s="99" t="str">
        <f t="shared" si="101"/>
        <v/>
      </c>
      <c r="M255" s="99" t="str">
        <f t="shared" si="102"/>
        <v/>
      </c>
      <c r="N255" s="99" t="str">
        <f t="shared" si="103"/>
        <v/>
      </c>
      <c r="O255" s="100" t="str">
        <f t="shared" si="104"/>
        <v/>
      </c>
      <c r="P255" s="100" t="str">
        <f t="shared" si="105"/>
        <v/>
      </c>
      <c r="Q255" s="99" t="str">
        <f t="shared" si="106"/>
        <v/>
      </c>
      <c r="R255" s="99">
        <f t="shared" si="107"/>
        <v>0</v>
      </c>
      <c r="S255" s="101" t="str">
        <f t="shared" si="108"/>
        <v/>
      </c>
      <c r="T255" s="101" t="str">
        <f t="shared" si="109"/>
        <v/>
      </c>
      <c r="U255" s="101" t="str">
        <f t="shared" si="110"/>
        <v/>
      </c>
      <c r="V255" s="101" t="str">
        <f t="shared" si="111"/>
        <v/>
      </c>
      <c r="W255" s="101" t="str">
        <f t="shared" si="112"/>
        <v/>
      </c>
      <c r="X255" s="102" t="str">
        <f t="shared" si="113"/>
        <v/>
      </c>
      <c r="Y255" s="101" t="str">
        <f t="shared" si="114"/>
        <v/>
      </c>
      <c r="Z255" s="84" t="str">
        <f t="shared" si="115"/>
        <v/>
      </c>
      <c r="AA255" s="84" t="str">
        <f t="shared" si="116"/>
        <v/>
      </c>
      <c r="AB255" s="84" t="str">
        <f t="shared" si="117"/>
        <v/>
      </c>
      <c r="AC255" s="84">
        <f t="shared" si="118"/>
        <v>0</v>
      </c>
      <c r="AD255" s="84">
        <f t="shared" si="119"/>
        <v>0</v>
      </c>
      <c r="AE255" s="84" t="str">
        <f t="shared" si="120"/>
        <v/>
      </c>
      <c r="AF255" s="102" t="str">
        <f t="shared" si="121"/>
        <v/>
      </c>
      <c r="AG255" s="102" t="str">
        <f t="shared" si="122"/>
        <v/>
      </c>
      <c r="AH255" s="103" t="str">
        <f t="shared" si="123"/>
        <v/>
      </c>
      <c r="AI255" s="104" t="str">
        <f t="shared" si="124"/>
        <v/>
      </c>
      <c r="AJ255" s="104" t="str">
        <f t="shared" si="125"/>
        <v/>
      </c>
      <c r="AK255" s="104" t="str">
        <f t="shared" si="126"/>
        <v/>
      </c>
      <c r="AL255" s="6"/>
      <c r="IX255" s="5"/>
      <c r="IY255" s="5"/>
      <c r="IZ255" s="5"/>
    </row>
    <row r="256" spans="8:260" ht="15" customHeight="1">
      <c r="H256" s="97">
        <v>201</v>
      </c>
      <c r="I256" s="97">
        <f t="shared" si="98"/>
        <v>530</v>
      </c>
      <c r="J256" s="98">
        <f t="shared" si="99"/>
        <v>44762</v>
      </c>
      <c r="K256" s="98" t="str">
        <f t="shared" si="100"/>
        <v/>
      </c>
      <c r="L256" s="99" t="str">
        <f t="shared" si="101"/>
        <v/>
      </c>
      <c r="M256" s="99" t="str">
        <f t="shared" si="102"/>
        <v/>
      </c>
      <c r="N256" s="99" t="str">
        <f t="shared" si="103"/>
        <v/>
      </c>
      <c r="O256" s="100" t="str">
        <f t="shared" si="104"/>
        <v/>
      </c>
      <c r="P256" s="100" t="str">
        <f t="shared" si="105"/>
        <v/>
      </c>
      <c r="Q256" s="99" t="str">
        <f t="shared" si="106"/>
        <v/>
      </c>
      <c r="R256" s="99">
        <f t="shared" si="107"/>
        <v>0</v>
      </c>
      <c r="S256" s="101" t="str">
        <f t="shared" si="108"/>
        <v/>
      </c>
      <c r="T256" s="101" t="str">
        <f t="shared" si="109"/>
        <v/>
      </c>
      <c r="U256" s="101" t="str">
        <f t="shared" si="110"/>
        <v/>
      </c>
      <c r="V256" s="101" t="str">
        <f t="shared" si="111"/>
        <v/>
      </c>
      <c r="W256" s="101" t="str">
        <f t="shared" si="112"/>
        <v/>
      </c>
      <c r="X256" s="102" t="str">
        <f t="shared" si="113"/>
        <v/>
      </c>
      <c r="Y256" s="101" t="str">
        <f t="shared" si="114"/>
        <v/>
      </c>
      <c r="Z256" s="84" t="str">
        <f t="shared" si="115"/>
        <v/>
      </c>
      <c r="AA256" s="84" t="str">
        <f t="shared" si="116"/>
        <v/>
      </c>
      <c r="AB256" s="84" t="str">
        <f t="shared" si="117"/>
        <v/>
      </c>
      <c r="AC256" s="84">
        <f t="shared" si="118"/>
        <v>0</v>
      </c>
      <c r="AD256" s="84">
        <f t="shared" si="119"/>
        <v>0</v>
      </c>
      <c r="AE256" s="84" t="str">
        <f t="shared" si="120"/>
        <v/>
      </c>
      <c r="AF256" s="102" t="str">
        <f t="shared" si="121"/>
        <v/>
      </c>
      <c r="AG256" s="102" t="str">
        <f t="shared" si="122"/>
        <v/>
      </c>
      <c r="AH256" s="103" t="str">
        <f t="shared" si="123"/>
        <v/>
      </c>
      <c r="AI256" s="104" t="str">
        <f t="shared" si="124"/>
        <v/>
      </c>
      <c r="AJ256" s="104" t="str">
        <f t="shared" si="125"/>
        <v/>
      </c>
      <c r="AK256" s="104" t="str">
        <f t="shared" si="126"/>
        <v/>
      </c>
      <c r="AL256" s="6"/>
      <c r="IX256" s="5"/>
      <c r="IY256" s="5"/>
      <c r="IZ256" s="5"/>
    </row>
    <row r="257" spans="8:260" ht="15" customHeight="1">
      <c r="H257" s="97">
        <v>202</v>
      </c>
      <c r="I257" s="97">
        <f t="shared" si="98"/>
        <v>529</v>
      </c>
      <c r="J257" s="98">
        <f t="shared" si="99"/>
        <v>44763</v>
      </c>
      <c r="K257" s="98" t="str">
        <f t="shared" si="100"/>
        <v/>
      </c>
      <c r="L257" s="99" t="str">
        <f t="shared" si="101"/>
        <v/>
      </c>
      <c r="M257" s="99" t="str">
        <f t="shared" si="102"/>
        <v/>
      </c>
      <c r="N257" s="99" t="str">
        <f t="shared" si="103"/>
        <v/>
      </c>
      <c r="O257" s="100" t="str">
        <f t="shared" si="104"/>
        <v/>
      </c>
      <c r="P257" s="100" t="str">
        <f t="shared" si="105"/>
        <v/>
      </c>
      <c r="Q257" s="99" t="str">
        <f t="shared" si="106"/>
        <v/>
      </c>
      <c r="R257" s="99">
        <f t="shared" si="107"/>
        <v>0</v>
      </c>
      <c r="S257" s="101" t="str">
        <f t="shared" si="108"/>
        <v/>
      </c>
      <c r="T257" s="101" t="str">
        <f t="shared" si="109"/>
        <v/>
      </c>
      <c r="U257" s="101" t="str">
        <f t="shared" si="110"/>
        <v/>
      </c>
      <c r="V257" s="101" t="str">
        <f t="shared" si="111"/>
        <v/>
      </c>
      <c r="W257" s="101" t="str">
        <f t="shared" si="112"/>
        <v/>
      </c>
      <c r="X257" s="102" t="str">
        <f t="shared" si="113"/>
        <v/>
      </c>
      <c r="Y257" s="101" t="str">
        <f t="shared" si="114"/>
        <v/>
      </c>
      <c r="Z257" s="84" t="str">
        <f t="shared" si="115"/>
        <v/>
      </c>
      <c r="AA257" s="84" t="str">
        <f t="shared" si="116"/>
        <v/>
      </c>
      <c r="AB257" s="84" t="str">
        <f t="shared" si="117"/>
        <v/>
      </c>
      <c r="AC257" s="84">
        <f t="shared" si="118"/>
        <v>0</v>
      </c>
      <c r="AD257" s="84">
        <f t="shared" si="119"/>
        <v>0</v>
      </c>
      <c r="AE257" s="84" t="str">
        <f t="shared" si="120"/>
        <v/>
      </c>
      <c r="AF257" s="102" t="str">
        <f t="shared" si="121"/>
        <v/>
      </c>
      <c r="AG257" s="102" t="str">
        <f t="shared" si="122"/>
        <v/>
      </c>
      <c r="AH257" s="103" t="str">
        <f t="shared" si="123"/>
        <v/>
      </c>
      <c r="AI257" s="104" t="str">
        <f t="shared" si="124"/>
        <v/>
      </c>
      <c r="AJ257" s="104" t="str">
        <f t="shared" si="125"/>
        <v/>
      </c>
      <c r="AK257" s="104" t="str">
        <f t="shared" si="126"/>
        <v/>
      </c>
      <c r="AL257" s="6"/>
      <c r="IX257" s="5"/>
      <c r="IY257" s="5"/>
      <c r="IZ257" s="5"/>
    </row>
    <row r="258" spans="8:260" ht="15" customHeight="1">
      <c r="H258" s="97">
        <v>203</v>
      </c>
      <c r="I258" s="97">
        <f t="shared" si="98"/>
        <v>528</v>
      </c>
      <c r="J258" s="98">
        <f t="shared" si="99"/>
        <v>44764</v>
      </c>
      <c r="K258" s="98" t="str">
        <f t="shared" si="100"/>
        <v/>
      </c>
      <c r="L258" s="99" t="str">
        <f t="shared" si="101"/>
        <v/>
      </c>
      <c r="M258" s="99" t="str">
        <f t="shared" si="102"/>
        <v/>
      </c>
      <c r="N258" s="99" t="str">
        <f t="shared" si="103"/>
        <v/>
      </c>
      <c r="O258" s="100" t="str">
        <f t="shared" si="104"/>
        <v/>
      </c>
      <c r="P258" s="100" t="str">
        <f t="shared" si="105"/>
        <v/>
      </c>
      <c r="Q258" s="99" t="str">
        <f t="shared" si="106"/>
        <v/>
      </c>
      <c r="R258" s="99">
        <f t="shared" si="107"/>
        <v>0</v>
      </c>
      <c r="S258" s="101" t="str">
        <f t="shared" si="108"/>
        <v/>
      </c>
      <c r="T258" s="101" t="str">
        <f t="shared" si="109"/>
        <v/>
      </c>
      <c r="U258" s="101" t="str">
        <f t="shared" si="110"/>
        <v/>
      </c>
      <c r="V258" s="101" t="str">
        <f t="shared" si="111"/>
        <v/>
      </c>
      <c r="W258" s="101" t="str">
        <f t="shared" si="112"/>
        <v/>
      </c>
      <c r="X258" s="102" t="str">
        <f t="shared" si="113"/>
        <v/>
      </c>
      <c r="Y258" s="101" t="str">
        <f t="shared" si="114"/>
        <v/>
      </c>
      <c r="Z258" s="84" t="str">
        <f t="shared" si="115"/>
        <v/>
      </c>
      <c r="AA258" s="84" t="str">
        <f t="shared" si="116"/>
        <v/>
      </c>
      <c r="AB258" s="84" t="str">
        <f t="shared" si="117"/>
        <v/>
      </c>
      <c r="AC258" s="84">
        <f t="shared" si="118"/>
        <v>0</v>
      </c>
      <c r="AD258" s="84">
        <f t="shared" si="119"/>
        <v>0</v>
      </c>
      <c r="AE258" s="84" t="str">
        <f t="shared" si="120"/>
        <v/>
      </c>
      <c r="AF258" s="102" t="str">
        <f t="shared" si="121"/>
        <v/>
      </c>
      <c r="AG258" s="102" t="str">
        <f t="shared" si="122"/>
        <v/>
      </c>
      <c r="AH258" s="103" t="str">
        <f t="shared" si="123"/>
        <v/>
      </c>
      <c r="AI258" s="104" t="str">
        <f t="shared" si="124"/>
        <v/>
      </c>
      <c r="AJ258" s="104" t="str">
        <f t="shared" si="125"/>
        <v/>
      </c>
      <c r="AK258" s="104" t="str">
        <f t="shared" si="126"/>
        <v/>
      </c>
      <c r="AL258" s="6"/>
      <c r="IX258" s="5"/>
      <c r="IY258" s="5"/>
      <c r="IZ258" s="5"/>
    </row>
    <row r="259" spans="8:260" ht="15" customHeight="1">
      <c r="H259" s="97">
        <v>204</v>
      </c>
      <c r="I259" s="97">
        <f t="shared" si="98"/>
        <v>527</v>
      </c>
      <c r="J259" s="98">
        <f t="shared" si="99"/>
        <v>44765</v>
      </c>
      <c r="K259" s="98" t="str">
        <f t="shared" si="100"/>
        <v/>
      </c>
      <c r="L259" s="99" t="str">
        <f t="shared" si="101"/>
        <v/>
      </c>
      <c r="M259" s="99" t="str">
        <f t="shared" si="102"/>
        <v/>
      </c>
      <c r="N259" s="99" t="str">
        <f t="shared" si="103"/>
        <v/>
      </c>
      <c r="O259" s="100" t="str">
        <f t="shared" si="104"/>
        <v/>
      </c>
      <c r="P259" s="100" t="str">
        <f t="shared" si="105"/>
        <v/>
      </c>
      <c r="Q259" s="99" t="str">
        <f t="shared" si="106"/>
        <v/>
      </c>
      <c r="R259" s="99">
        <f t="shared" si="107"/>
        <v>0</v>
      </c>
      <c r="S259" s="101" t="str">
        <f t="shared" si="108"/>
        <v/>
      </c>
      <c r="T259" s="101" t="str">
        <f t="shared" si="109"/>
        <v/>
      </c>
      <c r="U259" s="101" t="str">
        <f t="shared" si="110"/>
        <v/>
      </c>
      <c r="V259" s="101" t="str">
        <f t="shared" si="111"/>
        <v/>
      </c>
      <c r="W259" s="101" t="str">
        <f t="shared" si="112"/>
        <v/>
      </c>
      <c r="X259" s="102" t="str">
        <f t="shared" si="113"/>
        <v/>
      </c>
      <c r="Y259" s="101" t="str">
        <f t="shared" si="114"/>
        <v/>
      </c>
      <c r="Z259" s="84" t="str">
        <f t="shared" si="115"/>
        <v/>
      </c>
      <c r="AA259" s="84" t="str">
        <f t="shared" si="116"/>
        <v/>
      </c>
      <c r="AB259" s="84" t="str">
        <f t="shared" si="117"/>
        <v/>
      </c>
      <c r="AC259" s="84">
        <f t="shared" si="118"/>
        <v>0</v>
      </c>
      <c r="AD259" s="84">
        <f t="shared" si="119"/>
        <v>0</v>
      </c>
      <c r="AE259" s="84" t="str">
        <f t="shared" si="120"/>
        <v/>
      </c>
      <c r="AF259" s="102" t="str">
        <f t="shared" si="121"/>
        <v/>
      </c>
      <c r="AG259" s="102" t="str">
        <f t="shared" si="122"/>
        <v/>
      </c>
      <c r="AH259" s="103" t="str">
        <f t="shared" si="123"/>
        <v/>
      </c>
      <c r="AI259" s="104" t="str">
        <f t="shared" si="124"/>
        <v/>
      </c>
      <c r="AJ259" s="104" t="str">
        <f t="shared" si="125"/>
        <v/>
      </c>
      <c r="AK259" s="104" t="str">
        <f t="shared" si="126"/>
        <v/>
      </c>
      <c r="AL259" s="6"/>
      <c r="IX259" s="5"/>
      <c r="IY259" s="5"/>
      <c r="IZ259" s="5"/>
    </row>
    <row r="260" spans="8:260" ht="15" customHeight="1">
      <c r="H260" s="97">
        <v>205</v>
      </c>
      <c r="I260" s="97">
        <f t="shared" si="98"/>
        <v>526</v>
      </c>
      <c r="J260" s="98">
        <f t="shared" si="99"/>
        <v>44766</v>
      </c>
      <c r="K260" s="98" t="str">
        <f t="shared" si="100"/>
        <v/>
      </c>
      <c r="L260" s="99" t="str">
        <f t="shared" si="101"/>
        <v/>
      </c>
      <c r="M260" s="99" t="str">
        <f t="shared" si="102"/>
        <v/>
      </c>
      <c r="N260" s="99" t="str">
        <f t="shared" si="103"/>
        <v/>
      </c>
      <c r="O260" s="100" t="str">
        <f t="shared" si="104"/>
        <v/>
      </c>
      <c r="P260" s="100" t="str">
        <f t="shared" si="105"/>
        <v/>
      </c>
      <c r="Q260" s="99" t="str">
        <f t="shared" si="106"/>
        <v/>
      </c>
      <c r="R260" s="99">
        <f t="shared" si="107"/>
        <v>0</v>
      </c>
      <c r="S260" s="101" t="str">
        <f t="shared" si="108"/>
        <v/>
      </c>
      <c r="T260" s="101" t="str">
        <f t="shared" si="109"/>
        <v/>
      </c>
      <c r="U260" s="101" t="str">
        <f t="shared" si="110"/>
        <v/>
      </c>
      <c r="V260" s="101" t="str">
        <f t="shared" si="111"/>
        <v/>
      </c>
      <c r="W260" s="101" t="str">
        <f t="shared" si="112"/>
        <v/>
      </c>
      <c r="X260" s="102" t="str">
        <f t="shared" si="113"/>
        <v/>
      </c>
      <c r="Y260" s="101" t="str">
        <f t="shared" si="114"/>
        <v/>
      </c>
      <c r="Z260" s="84" t="str">
        <f t="shared" si="115"/>
        <v/>
      </c>
      <c r="AA260" s="84" t="str">
        <f t="shared" si="116"/>
        <v/>
      </c>
      <c r="AB260" s="84" t="str">
        <f t="shared" si="117"/>
        <v/>
      </c>
      <c r="AC260" s="84">
        <f t="shared" si="118"/>
        <v>0</v>
      </c>
      <c r="AD260" s="84">
        <f t="shared" si="119"/>
        <v>0</v>
      </c>
      <c r="AE260" s="84" t="str">
        <f t="shared" si="120"/>
        <v/>
      </c>
      <c r="AF260" s="102" t="str">
        <f t="shared" si="121"/>
        <v/>
      </c>
      <c r="AG260" s="102" t="str">
        <f t="shared" si="122"/>
        <v/>
      </c>
      <c r="AH260" s="103" t="str">
        <f t="shared" si="123"/>
        <v/>
      </c>
      <c r="AI260" s="104" t="str">
        <f t="shared" si="124"/>
        <v/>
      </c>
      <c r="AJ260" s="104" t="str">
        <f t="shared" si="125"/>
        <v/>
      </c>
      <c r="AK260" s="104" t="str">
        <f t="shared" si="126"/>
        <v/>
      </c>
      <c r="AL260" s="6"/>
      <c r="IX260" s="5"/>
      <c r="IY260" s="5"/>
      <c r="IZ260" s="5"/>
    </row>
    <row r="261" spans="8:260" ht="15" customHeight="1">
      <c r="H261" s="97">
        <v>206</v>
      </c>
      <c r="I261" s="97">
        <f t="shared" si="98"/>
        <v>525</v>
      </c>
      <c r="J261" s="98">
        <f t="shared" si="99"/>
        <v>44767</v>
      </c>
      <c r="K261" s="98" t="str">
        <f t="shared" si="100"/>
        <v/>
      </c>
      <c r="L261" s="99" t="str">
        <f t="shared" si="101"/>
        <v/>
      </c>
      <c r="M261" s="99" t="str">
        <f t="shared" si="102"/>
        <v/>
      </c>
      <c r="N261" s="99" t="str">
        <f t="shared" si="103"/>
        <v/>
      </c>
      <c r="O261" s="100" t="str">
        <f t="shared" si="104"/>
        <v/>
      </c>
      <c r="P261" s="100" t="str">
        <f t="shared" si="105"/>
        <v/>
      </c>
      <c r="Q261" s="99" t="str">
        <f t="shared" si="106"/>
        <v/>
      </c>
      <c r="R261" s="99">
        <f t="shared" si="107"/>
        <v>0</v>
      </c>
      <c r="S261" s="101" t="str">
        <f t="shared" si="108"/>
        <v/>
      </c>
      <c r="T261" s="101" t="str">
        <f t="shared" si="109"/>
        <v/>
      </c>
      <c r="U261" s="101" t="str">
        <f t="shared" si="110"/>
        <v/>
      </c>
      <c r="V261" s="101" t="str">
        <f t="shared" si="111"/>
        <v/>
      </c>
      <c r="W261" s="101" t="str">
        <f t="shared" si="112"/>
        <v/>
      </c>
      <c r="X261" s="102" t="str">
        <f t="shared" si="113"/>
        <v/>
      </c>
      <c r="Y261" s="101" t="str">
        <f t="shared" si="114"/>
        <v/>
      </c>
      <c r="Z261" s="84" t="str">
        <f t="shared" si="115"/>
        <v/>
      </c>
      <c r="AA261" s="84" t="str">
        <f t="shared" si="116"/>
        <v/>
      </c>
      <c r="AB261" s="84" t="str">
        <f t="shared" si="117"/>
        <v/>
      </c>
      <c r="AC261" s="84">
        <f t="shared" si="118"/>
        <v>0</v>
      </c>
      <c r="AD261" s="84">
        <f t="shared" si="119"/>
        <v>0</v>
      </c>
      <c r="AE261" s="84" t="str">
        <f t="shared" si="120"/>
        <v/>
      </c>
      <c r="AF261" s="102" t="str">
        <f t="shared" si="121"/>
        <v/>
      </c>
      <c r="AG261" s="102" t="str">
        <f t="shared" si="122"/>
        <v/>
      </c>
      <c r="AH261" s="103" t="str">
        <f t="shared" si="123"/>
        <v/>
      </c>
      <c r="AI261" s="104" t="str">
        <f t="shared" si="124"/>
        <v/>
      </c>
      <c r="AJ261" s="104" t="str">
        <f t="shared" si="125"/>
        <v/>
      </c>
      <c r="AK261" s="104" t="str">
        <f t="shared" si="126"/>
        <v/>
      </c>
      <c r="AL261" s="6"/>
      <c r="IX261" s="5"/>
      <c r="IY261" s="5"/>
      <c r="IZ261" s="5"/>
    </row>
    <row r="262" spans="8:260" ht="15" customHeight="1">
      <c r="H262" s="97">
        <v>207</v>
      </c>
      <c r="I262" s="97">
        <f t="shared" si="98"/>
        <v>524</v>
      </c>
      <c r="J262" s="98">
        <f t="shared" si="99"/>
        <v>44768</v>
      </c>
      <c r="K262" s="98" t="str">
        <f t="shared" si="100"/>
        <v/>
      </c>
      <c r="L262" s="99" t="str">
        <f t="shared" si="101"/>
        <v/>
      </c>
      <c r="M262" s="99" t="str">
        <f t="shared" si="102"/>
        <v/>
      </c>
      <c r="N262" s="99" t="str">
        <f t="shared" si="103"/>
        <v/>
      </c>
      <c r="O262" s="100" t="str">
        <f t="shared" si="104"/>
        <v/>
      </c>
      <c r="P262" s="100" t="str">
        <f t="shared" si="105"/>
        <v/>
      </c>
      <c r="Q262" s="99" t="str">
        <f t="shared" si="106"/>
        <v/>
      </c>
      <c r="R262" s="99">
        <f t="shared" si="107"/>
        <v>0</v>
      </c>
      <c r="S262" s="101" t="str">
        <f t="shared" si="108"/>
        <v/>
      </c>
      <c r="T262" s="101" t="str">
        <f t="shared" si="109"/>
        <v/>
      </c>
      <c r="U262" s="101" t="str">
        <f t="shared" si="110"/>
        <v/>
      </c>
      <c r="V262" s="101" t="str">
        <f t="shared" si="111"/>
        <v/>
      </c>
      <c r="W262" s="101" t="str">
        <f t="shared" si="112"/>
        <v/>
      </c>
      <c r="X262" s="102" t="str">
        <f t="shared" si="113"/>
        <v/>
      </c>
      <c r="Y262" s="101" t="str">
        <f t="shared" si="114"/>
        <v/>
      </c>
      <c r="Z262" s="84" t="str">
        <f t="shared" si="115"/>
        <v/>
      </c>
      <c r="AA262" s="84" t="str">
        <f t="shared" si="116"/>
        <v/>
      </c>
      <c r="AB262" s="84" t="str">
        <f t="shared" si="117"/>
        <v/>
      </c>
      <c r="AC262" s="84">
        <f t="shared" si="118"/>
        <v>0</v>
      </c>
      <c r="AD262" s="84">
        <f t="shared" si="119"/>
        <v>0</v>
      </c>
      <c r="AE262" s="84" t="str">
        <f t="shared" si="120"/>
        <v/>
      </c>
      <c r="AF262" s="102" t="str">
        <f t="shared" si="121"/>
        <v/>
      </c>
      <c r="AG262" s="102" t="str">
        <f t="shared" si="122"/>
        <v/>
      </c>
      <c r="AH262" s="103" t="str">
        <f t="shared" si="123"/>
        <v/>
      </c>
      <c r="AI262" s="104" t="str">
        <f t="shared" si="124"/>
        <v/>
      </c>
      <c r="AJ262" s="104" t="str">
        <f t="shared" si="125"/>
        <v/>
      </c>
      <c r="AK262" s="104" t="str">
        <f t="shared" si="126"/>
        <v/>
      </c>
      <c r="AL262" s="6"/>
      <c r="IX262" s="5"/>
      <c r="IY262" s="5"/>
      <c r="IZ262" s="5"/>
    </row>
    <row r="263" spans="8:260" ht="15" customHeight="1">
      <c r="H263" s="97">
        <v>208</v>
      </c>
      <c r="I263" s="97">
        <f t="shared" si="98"/>
        <v>523</v>
      </c>
      <c r="J263" s="98">
        <f t="shared" si="99"/>
        <v>44769</v>
      </c>
      <c r="K263" s="98" t="str">
        <f t="shared" si="100"/>
        <v/>
      </c>
      <c r="L263" s="99" t="str">
        <f t="shared" si="101"/>
        <v/>
      </c>
      <c r="M263" s="99" t="str">
        <f t="shared" si="102"/>
        <v/>
      </c>
      <c r="N263" s="99" t="str">
        <f t="shared" si="103"/>
        <v/>
      </c>
      <c r="O263" s="100" t="str">
        <f t="shared" si="104"/>
        <v/>
      </c>
      <c r="P263" s="100" t="str">
        <f t="shared" si="105"/>
        <v/>
      </c>
      <c r="Q263" s="99" t="str">
        <f t="shared" si="106"/>
        <v/>
      </c>
      <c r="R263" s="99">
        <f t="shared" si="107"/>
        <v>0</v>
      </c>
      <c r="S263" s="101" t="str">
        <f t="shared" si="108"/>
        <v/>
      </c>
      <c r="T263" s="101" t="str">
        <f t="shared" si="109"/>
        <v/>
      </c>
      <c r="U263" s="101" t="str">
        <f t="shared" si="110"/>
        <v/>
      </c>
      <c r="V263" s="101" t="str">
        <f t="shared" si="111"/>
        <v/>
      </c>
      <c r="W263" s="101" t="str">
        <f t="shared" si="112"/>
        <v/>
      </c>
      <c r="X263" s="102" t="str">
        <f t="shared" si="113"/>
        <v/>
      </c>
      <c r="Y263" s="101" t="str">
        <f t="shared" si="114"/>
        <v/>
      </c>
      <c r="Z263" s="84" t="str">
        <f t="shared" si="115"/>
        <v/>
      </c>
      <c r="AA263" s="84" t="str">
        <f t="shared" si="116"/>
        <v/>
      </c>
      <c r="AB263" s="84" t="str">
        <f t="shared" si="117"/>
        <v/>
      </c>
      <c r="AC263" s="84">
        <f t="shared" si="118"/>
        <v>0</v>
      </c>
      <c r="AD263" s="84">
        <f t="shared" si="119"/>
        <v>0</v>
      </c>
      <c r="AE263" s="84" t="str">
        <f t="shared" si="120"/>
        <v/>
      </c>
      <c r="AF263" s="102" t="str">
        <f t="shared" si="121"/>
        <v/>
      </c>
      <c r="AG263" s="102" t="str">
        <f t="shared" si="122"/>
        <v/>
      </c>
      <c r="AH263" s="103" t="str">
        <f t="shared" si="123"/>
        <v/>
      </c>
      <c r="AI263" s="104" t="str">
        <f t="shared" si="124"/>
        <v/>
      </c>
      <c r="AJ263" s="104" t="str">
        <f t="shared" si="125"/>
        <v/>
      </c>
      <c r="AK263" s="104" t="str">
        <f t="shared" si="126"/>
        <v/>
      </c>
      <c r="AL263" s="6"/>
      <c r="IX263" s="5"/>
      <c r="IY263" s="5"/>
      <c r="IZ263" s="5"/>
    </row>
    <row r="264" spans="8:260" ht="15" customHeight="1">
      <c r="H264" s="97">
        <v>209</v>
      </c>
      <c r="I264" s="97">
        <f t="shared" si="98"/>
        <v>522</v>
      </c>
      <c r="J264" s="98">
        <f t="shared" si="99"/>
        <v>44770</v>
      </c>
      <c r="K264" s="98" t="str">
        <f t="shared" si="100"/>
        <v/>
      </c>
      <c r="L264" s="99" t="str">
        <f t="shared" si="101"/>
        <v/>
      </c>
      <c r="M264" s="99" t="str">
        <f t="shared" si="102"/>
        <v/>
      </c>
      <c r="N264" s="99" t="str">
        <f t="shared" si="103"/>
        <v/>
      </c>
      <c r="O264" s="100" t="str">
        <f t="shared" si="104"/>
        <v/>
      </c>
      <c r="P264" s="100" t="str">
        <f t="shared" si="105"/>
        <v/>
      </c>
      <c r="Q264" s="99" t="str">
        <f t="shared" si="106"/>
        <v/>
      </c>
      <c r="R264" s="99">
        <f t="shared" si="107"/>
        <v>0</v>
      </c>
      <c r="S264" s="101" t="str">
        <f t="shared" si="108"/>
        <v/>
      </c>
      <c r="T264" s="101" t="str">
        <f t="shared" si="109"/>
        <v/>
      </c>
      <c r="U264" s="101" t="str">
        <f t="shared" si="110"/>
        <v/>
      </c>
      <c r="V264" s="101" t="str">
        <f t="shared" si="111"/>
        <v/>
      </c>
      <c r="W264" s="101" t="str">
        <f t="shared" si="112"/>
        <v/>
      </c>
      <c r="X264" s="102" t="str">
        <f t="shared" si="113"/>
        <v/>
      </c>
      <c r="Y264" s="101" t="str">
        <f t="shared" si="114"/>
        <v/>
      </c>
      <c r="Z264" s="84" t="str">
        <f t="shared" si="115"/>
        <v/>
      </c>
      <c r="AA264" s="84" t="str">
        <f t="shared" si="116"/>
        <v/>
      </c>
      <c r="AB264" s="84" t="str">
        <f t="shared" si="117"/>
        <v/>
      </c>
      <c r="AC264" s="84">
        <f t="shared" si="118"/>
        <v>0</v>
      </c>
      <c r="AD264" s="84">
        <f t="shared" si="119"/>
        <v>0</v>
      </c>
      <c r="AE264" s="84" t="str">
        <f t="shared" si="120"/>
        <v/>
      </c>
      <c r="AF264" s="102" t="str">
        <f t="shared" si="121"/>
        <v/>
      </c>
      <c r="AG264" s="102" t="str">
        <f t="shared" si="122"/>
        <v/>
      </c>
      <c r="AH264" s="103" t="str">
        <f t="shared" si="123"/>
        <v/>
      </c>
      <c r="AI264" s="104" t="str">
        <f t="shared" si="124"/>
        <v/>
      </c>
      <c r="AJ264" s="104" t="str">
        <f t="shared" si="125"/>
        <v/>
      </c>
      <c r="AK264" s="104" t="str">
        <f t="shared" si="126"/>
        <v/>
      </c>
      <c r="AL264" s="6"/>
      <c r="IX264" s="5"/>
      <c r="IY264" s="5"/>
      <c r="IZ264" s="5"/>
    </row>
    <row r="265" spans="8:260" ht="15" customHeight="1">
      <c r="H265" s="97">
        <v>210</v>
      </c>
      <c r="I265" s="97">
        <f t="shared" si="98"/>
        <v>521</v>
      </c>
      <c r="J265" s="98">
        <f t="shared" si="99"/>
        <v>44771</v>
      </c>
      <c r="K265" s="98" t="str">
        <f t="shared" si="100"/>
        <v/>
      </c>
      <c r="L265" s="99" t="str">
        <f t="shared" si="101"/>
        <v/>
      </c>
      <c r="M265" s="99" t="str">
        <f t="shared" si="102"/>
        <v/>
      </c>
      <c r="N265" s="99" t="str">
        <f t="shared" si="103"/>
        <v/>
      </c>
      <c r="O265" s="100" t="str">
        <f t="shared" si="104"/>
        <v/>
      </c>
      <c r="P265" s="100" t="str">
        <f t="shared" si="105"/>
        <v/>
      </c>
      <c r="Q265" s="99" t="str">
        <f t="shared" si="106"/>
        <v/>
      </c>
      <c r="R265" s="99">
        <f t="shared" si="107"/>
        <v>0</v>
      </c>
      <c r="S265" s="101" t="str">
        <f t="shared" si="108"/>
        <v/>
      </c>
      <c r="T265" s="101" t="str">
        <f t="shared" si="109"/>
        <v/>
      </c>
      <c r="U265" s="101" t="str">
        <f t="shared" si="110"/>
        <v/>
      </c>
      <c r="V265" s="101" t="str">
        <f t="shared" si="111"/>
        <v/>
      </c>
      <c r="W265" s="101" t="str">
        <f t="shared" si="112"/>
        <v/>
      </c>
      <c r="X265" s="102" t="str">
        <f t="shared" si="113"/>
        <v/>
      </c>
      <c r="Y265" s="101" t="str">
        <f t="shared" si="114"/>
        <v/>
      </c>
      <c r="Z265" s="84" t="str">
        <f t="shared" si="115"/>
        <v/>
      </c>
      <c r="AA265" s="84" t="str">
        <f t="shared" si="116"/>
        <v/>
      </c>
      <c r="AB265" s="84" t="str">
        <f t="shared" si="117"/>
        <v/>
      </c>
      <c r="AC265" s="84">
        <f t="shared" si="118"/>
        <v>0</v>
      </c>
      <c r="AD265" s="84">
        <f t="shared" si="119"/>
        <v>0</v>
      </c>
      <c r="AE265" s="84" t="str">
        <f t="shared" si="120"/>
        <v/>
      </c>
      <c r="AF265" s="102" t="str">
        <f t="shared" si="121"/>
        <v/>
      </c>
      <c r="AG265" s="102" t="str">
        <f t="shared" si="122"/>
        <v/>
      </c>
      <c r="AH265" s="103" t="str">
        <f t="shared" si="123"/>
        <v/>
      </c>
      <c r="AI265" s="104" t="str">
        <f t="shared" si="124"/>
        <v/>
      </c>
      <c r="AJ265" s="104" t="str">
        <f t="shared" si="125"/>
        <v/>
      </c>
      <c r="AK265" s="104" t="str">
        <f t="shared" si="126"/>
        <v/>
      </c>
      <c r="AL265" s="6"/>
      <c r="IX265" s="5"/>
      <c r="IY265" s="5"/>
      <c r="IZ265" s="5"/>
    </row>
    <row r="266" spans="8:260" ht="15" customHeight="1">
      <c r="H266" s="97">
        <v>211</v>
      </c>
      <c r="I266" s="97">
        <f t="shared" si="98"/>
        <v>520</v>
      </c>
      <c r="J266" s="98">
        <f t="shared" si="99"/>
        <v>44772</v>
      </c>
      <c r="K266" s="98" t="str">
        <f t="shared" si="100"/>
        <v/>
      </c>
      <c r="L266" s="99" t="str">
        <f t="shared" si="101"/>
        <v/>
      </c>
      <c r="M266" s="99" t="str">
        <f t="shared" si="102"/>
        <v/>
      </c>
      <c r="N266" s="99" t="str">
        <f t="shared" si="103"/>
        <v/>
      </c>
      <c r="O266" s="100" t="str">
        <f t="shared" si="104"/>
        <v/>
      </c>
      <c r="P266" s="100" t="str">
        <f t="shared" si="105"/>
        <v/>
      </c>
      <c r="Q266" s="99" t="str">
        <f t="shared" si="106"/>
        <v/>
      </c>
      <c r="R266" s="99">
        <f t="shared" si="107"/>
        <v>0</v>
      </c>
      <c r="S266" s="101" t="str">
        <f t="shared" si="108"/>
        <v/>
      </c>
      <c r="T266" s="101" t="str">
        <f t="shared" si="109"/>
        <v/>
      </c>
      <c r="U266" s="101" t="str">
        <f t="shared" si="110"/>
        <v/>
      </c>
      <c r="V266" s="101" t="str">
        <f t="shared" si="111"/>
        <v/>
      </c>
      <c r="W266" s="101" t="str">
        <f t="shared" si="112"/>
        <v/>
      </c>
      <c r="X266" s="102" t="str">
        <f t="shared" si="113"/>
        <v/>
      </c>
      <c r="Y266" s="101" t="str">
        <f t="shared" si="114"/>
        <v/>
      </c>
      <c r="Z266" s="84" t="str">
        <f t="shared" si="115"/>
        <v/>
      </c>
      <c r="AA266" s="84" t="str">
        <f t="shared" si="116"/>
        <v/>
      </c>
      <c r="AB266" s="84" t="str">
        <f t="shared" si="117"/>
        <v/>
      </c>
      <c r="AC266" s="84">
        <f t="shared" si="118"/>
        <v>0</v>
      </c>
      <c r="AD266" s="84">
        <f t="shared" si="119"/>
        <v>0</v>
      </c>
      <c r="AE266" s="84" t="str">
        <f t="shared" si="120"/>
        <v/>
      </c>
      <c r="AF266" s="102" t="str">
        <f t="shared" si="121"/>
        <v/>
      </c>
      <c r="AG266" s="102" t="str">
        <f t="shared" si="122"/>
        <v/>
      </c>
      <c r="AH266" s="103" t="str">
        <f t="shared" si="123"/>
        <v/>
      </c>
      <c r="AI266" s="104" t="str">
        <f t="shared" si="124"/>
        <v/>
      </c>
      <c r="AJ266" s="104" t="str">
        <f t="shared" si="125"/>
        <v/>
      </c>
      <c r="AK266" s="104" t="str">
        <f t="shared" si="126"/>
        <v/>
      </c>
      <c r="AL266" s="6"/>
      <c r="IX266" s="5"/>
      <c r="IY266" s="5"/>
      <c r="IZ266" s="5"/>
    </row>
    <row r="267" spans="8:260" ht="15" customHeight="1">
      <c r="H267" s="97">
        <v>212</v>
      </c>
      <c r="I267" s="97">
        <f t="shared" si="98"/>
        <v>519</v>
      </c>
      <c r="J267" s="98">
        <f t="shared" si="99"/>
        <v>44773</v>
      </c>
      <c r="K267" s="98" t="str">
        <f t="shared" si="100"/>
        <v/>
      </c>
      <c r="L267" s="99" t="str">
        <f t="shared" si="101"/>
        <v/>
      </c>
      <c r="M267" s="99" t="str">
        <f t="shared" si="102"/>
        <v/>
      </c>
      <c r="N267" s="99" t="str">
        <f t="shared" si="103"/>
        <v/>
      </c>
      <c r="O267" s="100" t="str">
        <f t="shared" si="104"/>
        <v/>
      </c>
      <c r="P267" s="100" t="str">
        <f t="shared" si="105"/>
        <v/>
      </c>
      <c r="Q267" s="99" t="str">
        <f t="shared" si="106"/>
        <v/>
      </c>
      <c r="R267" s="99">
        <f t="shared" si="107"/>
        <v>0</v>
      </c>
      <c r="S267" s="101" t="str">
        <f t="shared" si="108"/>
        <v/>
      </c>
      <c r="T267" s="101" t="str">
        <f t="shared" si="109"/>
        <v/>
      </c>
      <c r="U267" s="101" t="str">
        <f t="shared" si="110"/>
        <v/>
      </c>
      <c r="V267" s="101" t="str">
        <f t="shared" si="111"/>
        <v/>
      </c>
      <c r="W267" s="101" t="str">
        <f t="shared" si="112"/>
        <v/>
      </c>
      <c r="X267" s="102" t="str">
        <f t="shared" si="113"/>
        <v/>
      </c>
      <c r="Y267" s="101" t="str">
        <f t="shared" si="114"/>
        <v/>
      </c>
      <c r="Z267" s="84" t="str">
        <f t="shared" si="115"/>
        <v/>
      </c>
      <c r="AA267" s="84" t="str">
        <f t="shared" si="116"/>
        <v/>
      </c>
      <c r="AB267" s="84" t="str">
        <f t="shared" si="117"/>
        <v/>
      </c>
      <c r="AC267" s="84">
        <f t="shared" si="118"/>
        <v>0</v>
      </c>
      <c r="AD267" s="84">
        <f t="shared" si="119"/>
        <v>0</v>
      </c>
      <c r="AE267" s="84" t="str">
        <f t="shared" si="120"/>
        <v/>
      </c>
      <c r="AF267" s="102" t="str">
        <f t="shared" si="121"/>
        <v/>
      </c>
      <c r="AG267" s="102" t="str">
        <f t="shared" si="122"/>
        <v/>
      </c>
      <c r="AH267" s="103" t="str">
        <f t="shared" si="123"/>
        <v/>
      </c>
      <c r="AI267" s="104" t="str">
        <f t="shared" si="124"/>
        <v/>
      </c>
      <c r="AJ267" s="104" t="str">
        <f t="shared" si="125"/>
        <v/>
      </c>
      <c r="AK267" s="104" t="str">
        <f t="shared" si="126"/>
        <v/>
      </c>
      <c r="AL267" s="6"/>
      <c r="IX267" s="5"/>
      <c r="IY267" s="5"/>
      <c r="IZ267" s="5"/>
    </row>
    <row r="268" spans="8:260" ht="15" customHeight="1">
      <c r="H268" s="97">
        <v>213</v>
      </c>
      <c r="I268" s="97">
        <f t="shared" si="98"/>
        <v>518</v>
      </c>
      <c r="J268" s="98">
        <f t="shared" si="99"/>
        <v>44774</v>
      </c>
      <c r="K268" s="98" t="str">
        <f t="shared" si="100"/>
        <v/>
      </c>
      <c r="L268" s="99" t="str">
        <f t="shared" si="101"/>
        <v/>
      </c>
      <c r="M268" s="99" t="str">
        <f t="shared" si="102"/>
        <v/>
      </c>
      <c r="N268" s="99" t="str">
        <f t="shared" si="103"/>
        <v/>
      </c>
      <c r="O268" s="100" t="str">
        <f t="shared" si="104"/>
        <v/>
      </c>
      <c r="P268" s="100" t="str">
        <f t="shared" si="105"/>
        <v/>
      </c>
      <c r="Q268" s="99" t="str">
        <f t="shared" si="106"/>
        <v/>
      </c>
      <c r="R268" s="99">
        <f t="shared" si="107"/>
        <v>0</v>
      </c>
      <c r="S268" s="101" t="str">
        <f t="shared" si="108"/>
        <v/>
      </c>
      <c r="T268" s="101" t="str">
        <f t="shared" si="109"/>
        <v/>
      </c>
      <c r="U268" s="101" t="str">
        <f t="shared" si="110"/>
        <v/>
      </c>
      <c r="V268" s="101" t="str">
        <f t="shared" si="111"/>
        <v/>
      </c>
      <c r="W268" s="101" t="str">
        <f t="shared" si="112"/>
        <v/>
      </c>
      <c r="X268" s="102" t="str">
        <f t="shared" si="113"/>
        <v/>
      </c>
      <c r="Y268" s="101" t="str">
        <f t="shared" si="114"/>
        <v/>
      </c>
      <c r="Z268" s="84" t="str">
        <f t="shared" si="115"/>
        <v/>
      </c>
      <c r="AA268" s="84" t="str">
        <f t="shared" si="116"/>
        <v/>
      </c>
      <c r="AB268" s="84" t="str">
        <f t="shared" si="117"/>
        <v/>
      </c>
      <c r="AC268" s="84">
        <f t="shared" si="118"/>
        <v>0</v>
      </c>
      <c r="AD268" s="84">
        <f t="shared" si="119"/>
        <v>0</v>
      </c>
      <c r="AE268" s="84" t="str">
        <f t="shared" si="120"/>
        <v/>
      </c>
      <c r="AF268" s="102" t="str">
        <f t="shared" si="121"/>
        <v/>
      </c>
      <c r="AG268" s="102" t="str">
        <f t="shared" si="122"/>
        <v/>
      </c>
      <c r="AH268" s="103" t="str">
        <f t="shared" si="123"/>
        <v/>
      </c>
      <c r="AI268" s="104" t="str">
        <f t="shared" si="124"/>
        <v/>
      </c>
      <c r="AJ268" s="104" t="str">
        <f t="shared" si="125"/>
        <v/>
      </c>
      <c r="AK268" s="104" t="str">
        <f t="shared" si="126"/>
        <v/>
      </c>
      <c r="AL268" s="6"/>
      <c r="IX268" s="5"/>
      <c r="IY268" s="5"/>
      <c r="IZ268" s="5"/>
    </row>
    <row r="269" spans="8:260" ht="15" customHeight="1">
      <c r="H269" s="97">
        <v>214</v>
      </c>
      <c r="I269" s="97">
        <f t="shared" si="98"/>
        <v>517</v>
      </c>
      <c r="J269" s="98">
        <f t="shared" si="99"/>
        <v>44775</v>
      </c>
      <c r="K269" s="98" t="str">
        <f t="shared" si="100"/>
        <v/>
      </c>
      <c r="L269" s="99" t="str">
        <f t="shared" si="101"/>
        <v/>
      </c>
      <c r="M269" s="99" t="str">
        <f t="shared" si="102"/>
        <v/>
      </c>
      <c r="N269" s="99" t="str">
        <f t="shared" si="103"/>
        <v/>
      </c>
      <c r="O269" s="100" t="str">
        <f t="shared" si="104"/>
        <v/>
      </c>
      <c r="P269" s="100" t="str">
        <f t="shared" si="105"/>
        <v/>
      </c>
      <c r="Q269" s="99" t="str">
        <f t="shared" si="106"/>
        <v/>
      </c>
      <c r="R269" s="99">
        <f t="shared" si="107"/>
        <v>0</v>
      </c>
      <c r="S269" s="101" t="str">
        <f t="shared" si="108"/>
        <v/>
      </c>
      <c r="T269" s="101" t="str">
        <f t="shared" si="109"/>
        <v/>
      </c>
      <c r="U269" s="101" t="str">
        <f t="shared" si="110"/>
        <v/>
      </c>
      <c r="V269" s="101" t="str">
        <f t="shared" si="111"/>
        <v/>
      </c>
      <c r="W269" s="101" t="str">
        <f t="shared" si="112"/>
        <v/>
      </c>
      <c r="X269" s="102" t="str">
        <f t="shared" si="113"/>
        <v/>
      </c>
      <c r="Y269" s="101" t="str">
        <f t="shared" si="114"/>
        <v/>
      </c>
      <c r="Z269" s="84" t="str">
        <f t="shared" si="115"/>
        <v/>
      </c>
      <c r="AA269" s="84" t="str">
        <f t="shared" si="116"/>
        <v/>
      </c>
      <c r="AB269" s="84" t="str">
        <f t="shared" si="117"/>
        <v/>
      </c>
      <c r="AC269" s="84">
        <f t="shared" si="118"/>
        <v>0</v>
      </c>
      <c r="AD269" s="84">
        <f t="shared" si="119"/>
        <v>0</v>
      </c>
      <c r="AE269" s="84" t="str">
        <f t="shared" si="120"/>
        <v/>
      </c>
      <c r="AF269" s="102" t="str">
        <f t="shared" si="121"/>
        <v/>
      </c>
      <c r="AG269" s="102" t="str">
        <f t="shared" si="122"/>
        <v/>
      </c>
      <c r="AH269" s="103" t="str">
        <f t="shared" si="123"/>
        <v/>
      </c>
      <c r="AI269" s="104" t="str">
        <f t="shared" si="124"/>
        <v/>
      </c>
      <c r="AJ269" s="104" t="str">
        <f t="shared" si="125"/>
        <v/>
      </c>
      <c r="AK269" s="104" t="str">
        <f t="shared" si="126"/>
        <v/>
      </c>
      <c r="AL269" s="6"/>
      <c r="IX269" s="5"/>
      <c r="IY269" s="5"/>
      <c r="IZ269" s="5"/>
    </row>
    <row r="270" spans="8:260" ht="15" customHeight="1">
      <c r="H270" s="97">
        <v>215</v>
      </c>
      <c r="I270" s="97">
        <f t="shared" si="98"/>
        <v>516</v>
      </c>
      <c r="J270" s="98">
        <f t="shared" si="99"/>
        <v>44776</v>
      </c>
      <c r="K270" s="98" t="str">
        <f t="shared" si="100"/>
        <v/>
      </c>
      <c r="L270" s="99" t="str">
        <f t="shared" si="101"/>
        <v/>
      </c>
      <c r="M270" s="99" t="str">
        <f t="shared" si="102"/>
        <v/>
      </c>
      <c r="N270" s="99" t="str">
        <f t="shared" si="103"/>
        <v/>
      </c>
      <c r="O270" s="100" t="str">
        <f t="shared" si="104"/>
        <v/>
      </c>
      <c r="P270" s="100" t="str">
        <f t="shared" si="105"/>
        <v/>
      </c>
      <c r="Q270" s="99" t="str">
        <f t="shared" si="106"/>
        <v/>
      </c>
      <c r="R270" s="99">
        <f t="shared" si="107"/>
        <v>0</v>
      </c>
      <c r="S270" s="101" t="str">
        <f t="shared" si="108"/>
        <v/>
      </c>
      <c r="T270" s="101" t="str">
        <f t="shared" si="109"/>
        <v/>
      </c>
      <c r="U270" s="101" t="str">
        <f t="shared" si="110"/>
        <v/>
      </c>
      <c r="V270" s="101" t="str">
        <f t="shared" si="111"/>
        <v/>
      </c>
      <c r="W270" s="101" t="str">
        <f t="shared" si="112"/>
        <v/>
      </c>
      <c r="X270" s="102" t="str">
        <f t="shared" si="113"/>
        <v/>
      </c>
      <c r="Y270" s="101" t="str">
        <f t="shared" si="114"/>
        <v/>
      </c>
      <c r="Z270" s="84" t="str">
        <f t="shared" si="115"/>
        <v/>
      </c>
      <c r="AA270" s="84" t="str">
        <f t="shared" si="116"/>
        <v/>
      </c>
      <c r="AB270" s="84" t="str">
        <f t="shared" si="117"/>
        <v/>
      </c>
      <c r="AC270" s="84">
        <f t="shared" si="118"/>
        <v>0</v>
      </c>
      <c r="AD270" s="84">
        <f t="shared" si="119"/>
        <v>0</v>
      </c>
      <c r="AE270" s="84" t="str">
        <f t="shared" si="120"/>
        <v/>
      </c>
      <c r="AF270" s="102" t="str">
        <f t="shared" si="121"/>
        <v/>
      </c>
      <c r="AG270" s="102" t="str">
        <f t="shared" si="122"/>
        <v/>
      </c>
      <c r="AH270" s="103" t="str">
        <f t="shared" si="123"/>
        <v/>
      </c>
      <c r="AI270" s="104" t="str">
        <f t="shared" si="124"/>
        <v/>
      </c>
      <c r="AJ270" s="104" t="str">
        <f t="shared" si="125"/>
        <v/>
      </c>
      <c r="AK270" s="104" t="str">
        <f t="shared" si="126"/>
        <v/>
      </c>
      <c r="AL270" s="6"/>
      <c r="IX270" s="5"/>
      <c r="IY270" s="5"/>
      <c r="IZ270" s="5"/>
    </row>
    <row r="271" spans="8:260" ht="15" customHeight="1">
      <c r="H271" s="97">
        <v>216</v>
      </c>
      <c r="I271" s="97">
        <f t="shared" si="98"/>
        <v>515</v>
      </c>
      <c r="J271" s="98">
        <f t="shared" si="99"/>
        <v>44777</v>
      </c>
      <c r="K271" s="98" t="str">
        <f t="shared" si="100"/>
        <v/>
      </c>
      <c r="L271" s="99" t="str">
        <f t="shared" si="101"/>
        <v/>
      </c>
      <c r="M271" s="99" t="str">
        <f t="shared" si="102"/>
        <v/>
      </c>
      <c r="N271" s="99" t="str">
        <f t="shared" si="103"/>
        <v/>
      </c>
      <c r="O271" s="100" t="str">
        <f t="shared" si="104"/>
        <v/>
      </c>
      <c r="P271" s="100" t="str">
        <f t="shared" si="105"/>
        <v/>
      </c>
      <c r="Q271" s="99" t="str">
        <f t="shared" si="106"/>
        <v/>
      </c>
      <c r="R271" s="99">
        <f t="shared" si="107"/>
        <v>0</v>
      </c>
      <c r="S271" s="101" t="str">
        <f t="shared" si="108"/>
        <v/>
      </c>
      <c r="T271" s="101" t="str">
        <f t="shared" si="109"/>
        <v/>
      </c>
      <c r="U271" s="101" t="str">
        <f t="shared" si="110"/>
        <v/>
      </c>
      <c r="V271" s="101" t="str">
        <f t="shared" si="111"/>
        <v/>
      </c>
      <c r="W271" s="101" t="str">
        <f t="shared" si="112"/>
        <v/>
      </c>
      <c r="X271" s="102" t="str">
        <f t="shared" si="113"/>
        <v/>
      </c>
      <c r="Y271" s="101" t="str">
        <f t="shared" si="114"/>
        <v/>
      </c>
      <c r="Z271" s="84" t="str">
        <f t="shared" si="115"/>
        <v/>
      </c>
      <c r="AA271" s="84" t="str">
        <f t="shared" si="116"/>
        <v/>
      </c>
      <c r="AB271" s="84" t="str">
        <f t="shared" si="117"/>
        <v/>
      </c>
      <c r="AC271" s="84">
        <f t="shared" si="118"/>
        <v>0</v>
      </c>
      <c r="AD271" s="84">
        <f t="shared" si="119"/>
        <v>0</v>
      </c>
      <c r="AE271" s="84" t="str">
        <f t="shared" si="120"/>
        <v/>
      </c>
      <c r="AF271" s="102" t="str">
        <f t="shared" si="121"/>
        <v/>
      </c>
      <c r="AG271" s="102" t="str">
        <f t="shared" si="122"/>
        <v/>
      </c>
      <c r="AH271" s="103" t="str">
        <f t="shared" si="123"/>
        <v/>
      </c>
      <c r="AI271" s="104" t="str">
        <f t="shared" si="124"/>
        <v/>
      </c>
      <c r="AJ271" s="104" t="str">
        <f t="shared" si="125"/>
        <v/>
      </c>
      <c r="AK271" s="104" t="str">
        <f t="shared" si="126"/>
        <v/>
      </c>
      <c r="AL271" s="6"/>
      <c r="IX271" s="5"/>
      <c r="IY271" s="5"/>
      <c r="IZ271" s="5"/>
    </row>
    <row r="272" spans="8:260" ht="15" customHeight="1">
      <c r="H272" s="97">
        <v>217</v>
      </c>
      <c r="I272" s="97">
        <f t="shared" si="98"/>
        <v>514</v>
      </c>
      <c r="J272" s="98">
        <f t="shared" si="99"/>
        <v>44778</v>
      </c>
      <c r="K272" s="98" t="str">
        <f t="shared" si="100"/>
        <v/>
      </c>
      <c r="L272" s="99" t="str">
        <f t="shared" si="101"/>
        <v/>
      </c>
      <c r="M272" s="99" t="str">
        <f t="shared" si="102"/>
        <v/>
      </c>
      <c r="N272" s="99" t="str">
        <f t="shared" si="103"/>
        <v/>
      </c>
      <c r="O272" s="100" t="str">
        <f t="shared" si="104"/>
        <v/>
      </c>
      <c r="P272" s="100" t="str">
        <f t="shared" si="105"/>
        <v/>
      </c>
      <c r="Q272" s="99" t="str">
        <f t="shared" si="106"/>
        <v/>
      </c>
      <c r="R272" s="99">
        <f t="shared" si="107"/>
        <v>0</v>
      </c>
      <c r="S272" s="101" t="str">
        <f t="shared" si="108"/>
        <v/>
      </c>
      <c r="T272" s="101" t="str">
        <f t="shared" si="109"/>
        <v/>
      </c>
      <c r="U272" s="101" t="str">
        <f t="shared" si="110"/>
        <v/>
      </c>
      <c r="V272" s="101" t="str">
        <f t="shared" si="111"/>
        <v/>
      </c>
      <c r="W272" s="101" t="str">
        <f t="shared" si="112"/>
        <v/>
      </c>
      <c r="X272" s="102" t="str">
        <f t="shared" si="113"/>
        <v/>
      </c>
      <c r="Y272" s="101" t="str">
        <f t="shared" si="114"/>
        <v/>
      </c>
      <c r="Z272" s="84" t="str">
        <f t="shared" si="115"/>
        <v/>
      </c>
      <c r="AA272" s="84" t="str">
        <f t="shared" si="116"/>
        <v/>
      </c>
      <c r="AB272" s="84" t="str">
        <f t="shared" si="117"/>
        <v/>
      </c>
      <c r="AC272" s="84">
        <f t="shared" si="118"/>
        <v>0</v>
      </c>
      <c r="AD272" s="84">
        <f t="shared" si="119"/>
        <v>0</v>
      </c>
      <c r="AE272" s="84" t="str">
        <f t="shared" si="120"/>
        <v/>
      </c>
      <c r="AF272" s="102" t="str">
        <f t="shared" si="121"/>
        <v/>
      </c>
      <c r="AG272" s="102" t="str">
        <f t="shared" si="122"/>
        <v/>
      </c>
      <c r="AH272" s="103" t="str">
        <f t="shared" si="123"/>
        <v/>
      </c>
      <c r="AI272" s="104" t="str">
        <f t="shared" si="124"/>
        <v/>
      </c>
      <c r="AJ272" s="104" t="str">
        <f t="shared" si="125"/>
        <v/>
      </c>
      <c r="AK272" s="104" t="str">
        <f t="shared" si="126"/>
        <v/>
      </c>
      <c r="AL272" s="6"/>
      <c r="IX272" s="5"/>
      <c r="IY272" s="5"/>
      <c r="IZ272" s="5"/>
    </row>
    <row r="273" spans="8:260" ht="15" customHeight="1">
      <c r="H273" s="97">
        <v>218</v>
      </c>
      <c r="I273" s="97">
        <f t="shared" si="98"/>
        <v>513</v>
      </c>
      <c r="J273" s="98">
        <f t="shared" si="99"/>
        <v>44779</v>
      </c>
      <c r="K273" s="98" t="str">
        <f t="shared" si="100"/>
        <v/>
      </c>
      <c r="L273" s="99" t="str">
        <f t="shared" si="101"/>
        <v/>
      </c>
      <c r="M273" s="99" t="str">
        <f t="shared" si="102"/>
        <v/>
      </c>
      <c r="N273" s="99" t="str">
        <f t="shared" si="103"/>
        <v/>
      </c>
      <c r="O273" s="100" t="str">
        <f t="shared" si="104"/>
        <v/>
      </c>
      <c r="P273" s="100" t="str">
        <f t="shared" si="105"/>
        <v/>
      </c>
      <c r="Q273" s="99" t="str">
        <f t="shared" si="106"/>
        <v/>
      </c>
      <c r="R273" s="99">
        <f t="shared" si="107"/>
        <v>0</v>
      </c>
      <c r="S273" s="101" t="str">
        <f t="shared" si="108"/>
        <v/>
      </c>
      <c r="T273" s="101" t="str">
        <f t="shared" si="109"/>
        <v/>
      </c>
      <c r="U273" s="101" t="str">
        <f t="shared" si="110"/>
        <v/>
      </c>
      <c r="V273" s="101" t="str">
        <f t="shared" si="111"/>
        <v/>
      </c>
      <c r="W273" s="101" t="str">
        <f t="shared" si="112"/>
        <v/>
      </c>
      <c r="X273" s="102" t="str">
        <f t="shared" si="113"/>
        <v/>
      </c>
      <c r="Y273" s="101" t="str">
        <f t="shared" si="114"/>
        <v/>
      </c>
      <c r="Z273" s="84" t="str">
        <f t="shared" si="115"/>
        <v/>
      </c>
      <c r="AA273" s="84" t="str">
        <f t="shared" si="116"/>
        <v/>
      </c>
      <c r="AB273" s="84" t="str">
        <f t="shared" si="117"/>
        <v/>
      </c>
      <c r="AC273" s="84">
        <f t="shared" si="118"/>
        <v>0</v>
      </c>
      <c r="AD273" s="84">
        <f t="shared" si="119"/>
        <v>0</v>
      </c>
      <c r="AE273" s="84" t="str">
        <f t="shared" si="120"/>
        <v/>
      </c>
      <c r="AF273" s="102" t="str">
        <f t="shared" si="121"/>
        <v/>
      </c>
      <c r="AG273" s="102" t="str">
        <f t="shared" si="122"/>
        <v/>
      </c>
      <c r="AH273" s="103" t="str">
        <f t="shared" si="123"/>
        <v/>
      </c>
      <c r="AI273" s="104" t="str">
        <f t="shared" si="124"/>
        <v/>
      </c>
      <c r="AJ273" s="104" t="str">
        <f t="shared" si="125"/>
        <v/>
      </c>
      <c r="AK273" s="104" t="str">
        <f t="shared" si="126"/>
        <v/>
      </c>
      <c r="AL273" s="6"/>
      <c r="IX273" s="5"/>
      <c r="IY273" s="5"/>
      <c r="IZ273" s="5"/>
    </row>
    <row r="274" spans="8:260" ht="15" customHeight="1">
      <c r="H274" s="97">
        <v>219</v>
      </c>
      <c r="I274" s="97">
        <f t="shared" si="98"/>
        <v>512</v>
      </c>
      <c r="J274" s="98">
        <f t="shared" si="99"/>
        <v>44780</v>
      </c>
      <c r="K274" s="98" t="str">
        <f t="shared" si="100"/>
        <v/>
      </c>
      <c r="L274" s="99" t="str">
        <f t="shared" si="101"/>
        <v/>
      </c>
      <c r="M274" s="99" t="str">
        <f t="shared" si="102"/>
        <v/>
      </c>
      <c r="N274" s="99" t="str">
        <f t="shared" si="103"/>
        <v/>
      </c>
      <c r="O274" s="100" t="str">
        <f t="shared" si="104"/>
        <v/>
      </c>
      <c r="P274" s="100" t="str">
        <f t="shared" si="105"/>
        <v/>
      </c>
      <c r="Q274" s="99" t="str">
        <f t="shared" si="106"/>
        <v/>
      </c>
      <c r="R274" s="99">
        <f t="shared" si="107"/>
        <v>0</v>
      </c>
      <c r="S274" s="101" t="str">
        <f t="shared" si="108"/>
        <v/>
      </c>
      <c r="T274" s="101" t="str">
        <f t="shared" si="109"/>
        <v/>
      </c>
      <c r="U274" s="101" t="str">
        <f t="shared" si="110"/>
        <v/>
      </c>
      <c r="V274" s="101" t="str">
        <f t="shared" si="111"/>
        <v/>
      </c>
      <c r="W274" s="101" t="str">
        <f t="shared" si="112"/>
        <v/>
      </c>
      <c r="X274" s="102" t="str">
        <f t="shared" si="113"/>
        <v/>
      </c>
      <c r="Y274" s="101" t="str">
        <f t="shared" si="114"/>
        <v/>
      </c>
      <c r="Z274" s="84" t="str">
        <f t="shared" si="115"/>
        <v/>
      </c>
      <c r="AA274" s="84" t="str">
        <f t="shared" si="116"/>
        <v/>
      </c>
      <c r="AB274" s="84" t="str">
        <f t="shared" si="117"/>
        <v/>
      </c>
      <c r="AC274" s="84">
        <f t="shared" si="118"/>
        <v>0</v>
      </c>
      <c r="AD274" s="84">
        <f t="shared" si="119"/>
        <v>0</v>
      </c>
      <c r="AE274" s="84" t="str">
        <f t="shared" si="120"/>
        <v/>
      </c>
      <c r="AF274" s="102" t="str">
        <f t="shared" si="121"/>
        <v/>
      </c>
      <c r="AG274" s="102" t="str">
        <f t="shared" si="122"/>
        <v/>
      </c>
      <c r="AH274" s="103" t="str">
        <f t="shared" si="123"/>
        <v/>
      </c>
      <c r="AI274" s="104" t="str">
        <f t="shared" si="124"/>
        <v/>
      </c>
      <c r="AJ274" s="104" t="str">
        <f t="shared" si="125"/>
        <v/>
      </c>
      <c r="AK274" s="104" t="str">
        <f t="shared" si="126"/>
        <v/>
      </c>
      <c r="AL274" s="6"/>
      <c r="IX274" s="5"/>
      <c r="IY274" s="5"/>
      <c r="IZ274" s="5"/>
    </row>
    <row r="275" spans="8:260" ht="15" customHeight="1">
      <c r="H275" s="97">
        <v>220</v>
      </c>
      <c r="I275" s="97">
        <f t="shared" si="98"/>
        <v>511</v>
      </c>
      <c r="J275" s="98">
        <f t="shared" si="99"/>
        <v>44781</v>
      </c>
      <c r="K275" s="98" t="str">
        <f t="shared" si="100"/>
        <v/>
      </c>
      <c r="L275" s="99" t="str">
        <f t="shared" si="101"/>
        <v/>
      </c>
      <c r="M275" s="99" t="str">
        <f t="shared" si="102"/>
        <v/>
      </c>
      <c r="N275" s="99" t="str">
        <f t="shared" si="103"/>
        <v/>
      </c>
      <c r="O275" s="100" t="str">
        <f t="shared" si="104"/>
        <v/>
      </c>
      <c r="P275" s="100" t="str">
        <f t="shared" si="105"/>
        <v/>
      </c>
      <c r="Q275" s="99" t="str">
        <f t="shared" si="106"/>
        <v/>
      </c>
      <c r="R275" s="99">
        <f t="shared" si="107"/>
        <v>0</v>
      </c>
      <c r="S275" s="101" t="str">
        <f t="shared" si="108"/>
        <v/>
      </c>
      <c r="T275" s="101" t="str">
        <f t="shared" si="109"/>
        <v/>
      </c>
      <c r="U275" s="101" t="str">
        <f t="shared" si="110"/>
        <v/>
      </c>
      <c r="V275" s="101" t="str">
        <f t="shared" si="111"/>
        <v/>
      </c>
      <c r="W275" s="101" t="str">
        <f t="shared" si="112"/>
        <v/>
      </c>
      <c r="X275" s="102" t="str">
        <f t="shared" si="113"/>
        <v/>
      </c>
      <c r="Y275" s="101" t="str">
        <f t="shared" si="114"/>
        <v/>
      </c>
      <c r="Z275" s="84" t="str">
        <f t="shared" si="115"/>
        <v/>
      </c>
      <c r="AA275" s="84" t="str">
        <f t="shared" si="116"/>
        <v/>
      </c>
      <c r="AB275" s="84" t="str">
        <f t="shared" si="117"/>
        <v/>
      </c>
      <c r="AC275" s="84">
        <f t="shared" si="118"/>
        <v>0</v>
      </c>
      <c r="AD275" s="84">
        <f t="shared" si="119"/>
        <v>0</v>
      </c>
      <c r="AE275" s="84" t="str">
        <f t="shared" si="120"/>
        <v/>
      </c>
      <c r="AF275" s="102" t="str">
        <f t="shared" si="121"/>
        <v/>
      </c>
      <c r="AG275" s="102" t="str">
        <f t="shared" si="122"/>
        <v/>
      </c>
      <c r="AH275" s="103" t="str">
        <f t="shared" si="123"/>
        <v/>
      </c>
      <c r="AI275" s="104" t="str">
        <f t="shared" si="124"/>
        <v/>
      </c>
      <c r="AJ275" s="104" t="str">
        <f t="shared" si="125"/>
        <v/>
      </c>
      <c r="AK275" s="104" t="str">
        <f t="shared" si="126"/>
        <v/>
      </c>
      <c r="AL275" s="6"/>
      <c r="IX275" s="5"/>
      <c r="IY275" s="5"/>
      <c r="IZ275" s="5"/>
    </row>
    <row r="276" spans="8:260" ht="15" customHeight="1">
      <c r="H276" s="97">
        <v>221</v>
      </c>
      <c r="I276" s="97">
        <f t="shared" si="98"/>
        <v>510</v>
      </c>
      <c r="J276" s="98">
        <f t="shared" si="99"/>
        <v>44782</v>
      </c>
      <c r="K276" s="98" t="str">
        <f t="shared" si="100"/>
        <v/>
      </c>
      <c r="L276" s="99" t="str">
        <f t="shared" si="101"/>
        <v/>
      </c>
      <c r="M276" s="99" t="str">
        <f t="shared" si="102"/>
        <v/>
      </c>
      <c r="N276" s="99" t="str">
        <f t="shared" si="103"/>
        <v/>
      </c>
      <c r="O276" s="100" t="str">
        <f t="shared" si="104"/>
        <v/>
      </c>
      <c r="P276" s="100" t="str">
        <f t="shared" si="105"/>
        <v/>
      </c>
      <c r="Q276" s="99" t="str">
        <f t="shared" si="106"/>
        <v/>
      </c>
      <c r="R276" s="99">
        <f t="shared" si="107"/>
        <v>0</v>
      </c>
      <c r="S276" s="101" t="str">
        <f t="shared" si="108"/>
        <v/>
      </c>
      <c r="T276" s="101" t="str">
        <f t="shared" si="109"/>
        <v/>
      </c>
      <c r="U276" s="101" t="str">
        <f t="shared" si="110"/>
        <v/>
      </c>
      <c r="V276" s="101" t="str">
        <f t="shared" si="111"/>
        <v/>
      </c>
      <c r="W276" s="101" t="str">
        <f t="shared" si="112"/>
        <v/>
      </c>
      <c r="X276" s="102" t="str">
        <f t="shared" si="113"/>
        <v/>
      </c>
      <c r="Y276" s="101" t="str">
        <f t="shared" si="114"/>
        <v/>
      </c>
      <c r="Z276" s="84" t="str">
        <f t="shared" si="115"/>
        <v/>
      </c>
      <c r="AA276" s="84" t="str">
        <f t="shared" si="116"/>
        <v/>
      </c>
      <c r="AB276" s="84" t="str">
        <f t="shared" si="117"/>
        <v/>
      </c>
      <c r="AC276" s="84">
        <f t="shared" si="118"/>
        <v>0</v>
      </c>
      <c r="AD276" s="84">
        <f t="shared" si="119"/>
        <v>0</v>
      </c>
      <c r="AE276" s="84" t="str">
        <f t="shared" si="120"/>
        <v/>
      </c>
      <c r="AF276" s="102" t="str">
        <f t="shared" si="121"/>
        <v/>
      </c>
      <c r="AG276" s="102" t="str">
        <f t="shared" si="122"/>
        <v/>
      </c>
      <c r="AH276" s="103" t="str">
        <f t="shared" si="123"/>
        <v/>
      </c>
      <c r="AI276" s="104" t="str">
        <f t="shared" si="124"/>
        <v/>
      </c>
      <c r="AJ276" s="104" t="str">
        <f t="shared" si="125"/>
        <v/>
      </c>
      <c r="AK276" s="104" t="str">
        <f t="shared" si="126"/>
        <v/>
      </c>
      <c r="AL276" s="6"/>
      <c r="IX276" s="5"/>
      <c r="IY276" s="5"/>
      <c r="IZ276" s="5"/>
    </row>
    <row r="277" spans="8:260" ht="15" customHeight="1">
      <c r="H277" s="97">
        <v>222</v>
      </c>
      <c r="I277" s="97">
        <f t="shared" si="98"/>
        <v>509</v>
      </c>
      <c r="J277" s="98">
        <f t="shared" si="99"/>
        <v>44783</v>
      </c>
      <c r="K277" s="98" t="str">
        <f t="shared" si="100"/>
        <v/>
      </c>
      <c r="L277" s="99" t="str">
        <f t="shared" si="101"/>
        <v/>
      </c>
      <c r="M277" s="99" t="str">
        <f t="shared" si="102"/>
        <v/>
      </c>
      <c r="N277" s="99" t="str">
        <f t="shared" si="103"/>
        <v/>
      </c>
      <c r="O277" s="100" t="str">
        <f t="shared" si="104"/>
        <v/>
      </c>
      <c r="P277" s="100" t="str">
        <f t="shared" si="105"/>
        <v/>
      </c>
      <c r="Q277" s="99" t="str">
        <f t="shared" si="106"/>
        <v/>
      </c>
      <c r="R277" s="99">
        <f t="shared" si="107"/>
        <v>0</v>
      </c>
      <c r="S277" s="101" t="str">
        <f t="shared" si="108"/>
        <v/>
      </c>
      <c r="T277" s="101" t="str">
        <f t="shared" si="109"/>
        <v/>
      </c>
      <c r="U277" s="101" t="str">
        <f t="shared" si="110"/>
        <v/>
      </c>
      <c r="V277" s="101" t="str">
        <f t="shared" si="111"/>
        <v/>
      </c>
      <c r="W277" s="101" t="str">
        <f t="shared" si="112"/>
        <v/>
      </c>
      <c r="X277" s="102" t="str">
        <f t="shared" si="113"/>
        <v/>
      </c>
      <c r="Y277" s="101" t="str">
        <f t="shared" si="114"/>
        <v/>
      </c>
      <c r="Z277" s="84" t="str">
        <f t="shared" si="115"/>
        <v/>
      </c>
      <c r="AA277" s="84" t="str">
        <f t="shared" si="116"/>
        <v/>
      </c>
      <c r="AB277" s="84" t="str">
        <f t="shared" si="117"/>
        <v/>
      </c>
      <c r="AC277" s="84">
        <f t="shared" si="118"/>
        <v>0</v>
      </c>
      <c r="AD277" s="84">
        <f t="shared" si="119"/>
        <v>0</v>
      </c>
      <c r="AE277" s="84" t="str">
        <f t="shared" si="120"/>
        <v/>
      </c>
      <c r="AF277" s="102" t="str">
        <f t="shared" si="121"/>
        <v/>
      </c>
      <c r="AG277" s="102" t="str">
        <f t="shared" si="122"/>
        <v/>
      </c>
      <c r="AH277" s="103" t="str">
        <f t="shared" si="123"/>
        <v/>
      </c>
      <c r="AI277" s="104" t="str">
        <f t="shared" si="124"/>
        <v/>
      </c>
      <c r="AJ277" s="104" t="str">
        <f t="shared" si="125"/>
        <v/>
      </c>
      <c r="AK277" s="104" t="str">
        <f t="shared" si="126"/>
        <v/>
      </c>
      <c r="AL277" s="6"/>
      <c r="IX277" s="5"/>
      <c r="IY277" s="5"/>
      <c r="IZ277" s="5"/>
    </row>
    <row r="278" spans="8:260" ht="15" customHeight="1">
      <c r="H278" s="97">
        <v>223</v>
      </c>
      <c r="I278" s="97">
        <f t="shared" si="98"/>
        <v>508</v>
      </c>
      <c r="J278" s="98">
        <f t="shared" si="99"/>
        <v>44784</v>
      </c>
      <c r="K278" s="98" t="str">
        <f t="shared" si="100"/>
        <v/>
      </c>
      <c r="L278" s="99" t="str">
        <f t="shared" si="101"/>
        <v/>
      </c>
      <c r="M278" s="99" t="str">
        <f t="shared" si="102"/>
        <v/>
      </c>
      <c r="N278" s="99" t="str">
        <f t="shared" si="103"/>
        <v/>
      </c>
      <c r="O278" s="100" t="str">
        <f t="shared" si="104"/>
        <v/>
      </c>
      <c r="P278" s="100" t="str">
        <f t="shared" si="105"/>
        <v/>
      </c>
      <c r="Q278" s="99" t="str">
        <f t="shared" si="106"/>
        <v/>
      </c>
      <c r="R278" s="99">
        <f t="shared" si="107"/>
        <v>0</v>
      </c>
      <c r="S278" s="101" t="str">
        <f t="shared" si="108"/>
        <v/>
      </c>
      <c r="T278" s="101" t="str">
        <f t="shared" si="109"/>
        <v/>
      </c>
      <c r="U278" s="101" t="str">
        <f t="shared" si="110"/>
        <v/>
      </c>
      <c r="V278" s="101" t="str">
        <f t="shared" si="111"/>
        <v/>
      </c>
      <c r="W278" s="101" t="str">
        <f t="shared" si="112"/>
        <v/>
      </c>
      <c r="X278" s="102" t="str">
        <f t="shared" si="113"/>
        <v/>
      </c>
      <c r="Y278" s="101" t="str">
        <f t="shared" si="114"/>
        <v/>
      </c>
      <c r="Z278" s="84" t="str">
        <f t="shared" si="115"/>
        <v/>
      </c>
      <c r="AA278" s="84" t="str">
        <f t="shared" si="116"/>
        <v/>
      </c>
      <c r="AB278" s="84" t="str">
        <f t="shared" si="117"/>
        <v/>
      </c>
      <c r="AC278" s="84">
        <f t="shared" si="118"/>
        <v>0</v>
      </c>
      <c r="AD278" s="84">
        <f t="shared" si="119"/>
        <v>0</v>
      </c>
      <c r="AE278" s="84" t="str">
        <f t="shared" si="120"/>
        <v/>
      </c>
      <c r="AF278" s="102" t="str">
        <f t="shared" si="121"/>
        <v/>
      </c>
      <c r="AG278" s="102" t="str">
        <f t="shared" si="122"/>
        <v/>
      </c>
      <c r="AH278" s="103" t="str">
        <f t="shared" si="123"/>
        <v/>
      </c>
      <c r="AI278" s="104" t="str">
        <f t="shared" si="124"/>
        <v/>
      </c>
      <c r="AJ278" s="104" t="str">
        <f t="shared" si="125"/>
        <v/>
      </c>
      <c r="AK278" s="104" t="str">
        <f t="shared" si="126"/>
        <v/>
      </c>
      <c r="AL278" s="6"/>
      <c r="IX278" s="5"/>
      <c r="IY278" s="5"/>
      <c r="IZ278" s="5"/>
    </row>
    <row r="279" spans="8:260" ht="15" customHeight="1">
      <c r="H279" s="97">
        <v>224</v>
      </c>
      <c r="I279" s="97">
        <f t="shared" si="98"/>
        <v>507</v>
      </c>
      <c r="J279" s="98">
        <f t="shared" si="99"/>
        <v>44785</v>
      </c>
      <c r="K279" s="98" t="str">
        <f t="shared" si="100"/>
        <v/>
      </c>
      <c r="L279" s="99" t="str">
        <f t="shared" si="101"/>
        <v/>
      </c>
      <c r="M279" s="99" t="str">
        <f t="shared" si="102"/>
        <v/>
      </c>
      <c r="N279" s="99" t="str">
        <f t="shared" si="103"/>
        <v/>
      </c>
      <c r="O279" s="100" t="str">
        <f t="shared" si="104"/>
        <v/>
      </c>
      <c r="P279" s="100" t="str">
        <f t="shared" si="105"/>
        <v/>
      </c>
      <c r="Q279" s="99" t="str">
        <f t="shared" si="106"/>
        <v/>
      </c>
      <c r="R279" s="99">
        <f t="shared" si="107"/>
        <v>0</v>
      </c>
      <c r="S279" s="101" t="str">
        <f t="shared" si="108"/>
        <v/>
      </c>
      <c r="T279" s="101" t="str">
        <f t="shared" si="109"/>
        <v/>
      </c>
      <c r="U279" s="101" t="str">
        <f t="shared" si="110"/>
        <v/>
      </c>
      <c r="V279" s="101" t="str">
        <f t="shared" si="111"/>
        <v/>
      </c>
      <c r="W279" s="101" t="str">
        <f t="shared" si="112"/>
        <v/>
      </c>
      <c r="X279" s="102" t="str">
        <f t="shared" si="113"/>
        <v/>
      </c>
      <c r="Y279" s="101" t="str">
        <f t="shared" si="114"/>
        <v/>
      </c>
      <c r="Z279" s="84" t="str">
        <f t="shared" si="115"/>
        <v/>
      </c>
      <c r="AA279" s="84" t="str">
        <f t="shared" si="116"/>
        <v/>
      </c>
      <c r="AB279" s="84" t="str">
        <f t="shared" si="117"/>
        <v/>
      </c>
      <c r="AC279" s="84">
        <f t="shared" si="118"/>
        <v>0</v>
      </c>
      <c r="AD279" s="84">
        <f t="shared" si="119"/>
        <v>0</v>
      </c>
      <c r="AE279" s="84" t="str">
        <f t="shared" si="120"/>
        <v/>
      </c>
      <c r="AF279" s="102" t="str">
        <f t="shared" si="121"/>
        <v/>
      </c>
      <c r="AG279" s="102" t="str">
        <f t="shared" si="122"/>
        <v/>
      </c>
      <c r="AH279" s="103" t="str">
        <f t="shared" si="123"/>
        <v/>
      </c>
      <c r="AI279" s="104" t="str">
        <f t="shared" si="124"/>
        <v/>
      </c>
      <c r="AJ279" s="104" t="str">
        <f t="shared" si="125"/>
        <v/>
      </c>
      <c r="AK279" s="104" t="str">
        <f t="shared" si="126"/>
        <v/>
      </c>
      <c r="AL279" s="6"/>
      <c r="IX279" s="5"/>
      <c r="IY279" s="5"/>
      <c r="IZ279" s="5"/>
    </row>
    <row r="280" spans="8:260" ht="15" customHeight="1">
      <c r="H280" s="97">
        <v>225</v>
      </c>
      <c r="I280" s="97">
        <f t="shared" si="98"/>
        <v>506</v>
      </c>
      <c r="J280" s="98">
        <f t="shared" si="99"/>
        <v>44786</v>
      </c>
      <c r="K280" s="98" t="str">
        <f t="shared" si="100"/>
        <v/>
      </c>
      <c r="L280" s="99" t="str">
        <f t="shared" si="101"/>
        <v/>
      </c>
      <c r="M280" s="99" t="str">
        <f t="shared" si="102"/>
        <v/>
      </c>
      <c r="N280" s="99" t="str">
        <f t="shared" si="103"/>
        <v/>
      </c>
      <c r="O280" s="100" t="str">
        <f t="shared" si="104"/>
        <v/>
      </c>
      <c r="P280" s="100" t="str">
        <f t="shared" si="105"/>
        <v/>
      </c>
      <c r="Q280" s="99" t="str">
        <f t="shared" si="106"/>
        <v/>
      </c>
      <c r="R280" s="99">
        <f t="shared" si="107"/>
        <v>0</v>
      </c>
      <c r="S280" s="101" t="str">
        <f t="shared" si="108"/>
        <v/>
      </c>
      <c r="T280" s="101" t="str">
        <f t="shared" si="109"/>
        <v/>
      </c>
      <c r="U280" s="101" t="str">
        <f t="shared" si="110"/>
        <v/>
      </c>
      <c r="V280" s="101" t="str">
        <f t="shared" si="111"/>
        <v/>
      </c>
      <c r="W280" s="101" t="str">
        <f t="shared" si="112"/>
        <v/>
      </c>
      <c r="X280" s="102" t="str">
        <f t="shared" si="113"/>
        <v/>
      </c>
      <c r="Y280" s="101" t="str">
        <f t="shared" si="114"/>
        <v/>
      </c>
      <c r="Z280" s="84" t="str">
        <f t="shared" si="115"/>
        <v/>
      </c>
      <c r="AA280" s="84" t="str">
        <f t="shared" si="116"/>
        <v/>
      </c>
      <c r="AB280" s="84" t="str">
        <f t="shared" si="117"/>
        <v/>
      </c>
      <c r="AC280" s="84">
        <f t="shared" si="118"/>
        <v>0</v>
      </c>
      <c r="AD280" s="84">
        <f t="shared" si="119"/>
        <v>0</v>
      </c>
      <c r="AE280" s="84" t="str">
        <f t="shared" si="120"/>
        <v/>
      </c>
      <c r="AF280" s="102" t="str">
        <f t="shared" si="121"/>
        <v/>
      </c>
      <c r="AG280" s="102" t="str">
        <f t="shared" si="122"/>
        <v/>
      </c>
      <c r="AH280" s="103" t="str">
        <f t="shared" si="123"/>
        <v/>
      </c>
      <c r="AI280" s="104" t="str">
        <f t="shared" si="124"/>
        <v/>
      </c>
      <c r="AJ280" s="104" t="str">
        <f t="shared" si="125"/>
        <v/>
      </c>
      <c r="AK280" s="104" t="str">
        <f t="shared" si="126"/>
        <v/>
      </c>
      <c r="AL280" s="6"/>
      <c r="IX280" s="5"/>
      <c r="IY280" s="5"/>
      <c r="IZ280" s="5"/>
    </row>
    <row r="281" spans="8:260" ht="15" customHeight="1">
      <c r="H281" s="97">
        <v>226</v>
      </c>
      <c r="I281" s="97">
        <f t="shared" si="98"/>
        <v>505</v>
      </c>
      <c r="J281" s="98">
        <f t="shared" si="99"/>
        <v>44787</v>
      </c>
      <c r="K281" s="98" t="str">
        <f t="shared" si="100"/>
        <v/>
      </c>
      <c r="L281" s="99" t="str">
        <f t="shared" si="101"/>
        <v/>
      </c>
      <c r="M281" s="99" t="str">
        <f t="shared" si="102"/>
        <v/>
      </c>
      <c r="N281" s="99" t="str">
        <f t="shared" si="103"/>
        <v/>
      </c>
      <c r="O281" s="100" t="str">
        <f t="shared" si="104"/>
        <v/>
      </c>
      <c r="P281" s="100" t="str">
        <f t="shared" si="105"/>
        <v/>
      </c>
      <c r="Q281" s="99" t="str">
        <f t="shared" si="106"/>
        <v/>
      </c>
      <c r="R281" s="99">
        <f t="shared" si="107"/>
        <v>0</v>
      </c>
      <c r="S281" s="101" t="str">
        <f t="shared" si="108"/>
        <v/>
      </c>
      <c r="T281" s="101" t="str">
        <f t="shared" si="109"/>
        <v/>
      </c>
      <c r="U281" s="101" t="str">
        <f t="shared" si="110"/>
        <v/>
      </c>
      <c r="V281" s="101" t="str">
        <f t="shared" si="111"/>
        <v/>
      </c>
      <c r="W281" s="101" t="str">
        <f t="shared" si="112"/>
        <v/>
      </c>
      <c r="X281" s="102" t="str">
        <f t="shared" si="113"/>
        <v/>
      </c>
      <c r="Y281" s="101" t="str">
        <f t="shared" si="114"/>
        <v/>
      </c>
      <c r="Z281" s="84" t="str">
        <f t="shared" si="115"/>
        <v/>
      </c>
      <c r="AA281" s="84" t="str">
        <f t="shared" si="116"/>
        <v/>
      </c>
      <c r="AB281" s="84" t="str">
        <f t="shared" si="117"/>
        <v/>
      </c>
      <c r="AC281" s="84">
        <f t="shared" si="118"/>
        <v>0</v>
      </c>
      <c r="AD281" s="84">
        <f t="shared" si="119"/>
        <v>0</v>
      </c>
      <c r="AE281" s="84" t="str">
        <f t="shared" si="120"/>
        <v/>
      </c>
      <c r="AF281" s="102" t="str">
        <f t="shared" si="121"/>
        <v/>
      </c>
      <c r="AG281" s="102" t="str">
        <f t="shared" si="122"/>
        <v/>
      </c>
      <c r="AH281" s="103" t="str">
        <f t="shared" si="123"/>
        <v/>
      </c>
      <c r="AI281" s="104" t="str">
        <f t="shared" si="124"/>
        <v/>
      </c>
      <c r="AJ281" s="104" t="str">
        <f t="shared" si="125"/>
        <v/>
      </c>
      <c r="AK281" s="104" t="str">
        <f t="shared" si="126"/>
        <v/>
      </c>
      <c r="AL281" s="6"/>
      <c r="IX281" s="5"/>
      <c r="IY281" s="5"/>
      <c r="IZ281" s="5"/>
    </row>
    <row r="282" spans="8:260" ht="15" customHeight="1">
      <c r="H282" s="97">
        <v>227</v>
      </c>
      <c r="I282" s="97">
        <f t="shared" si="98"/>
        <v>504</v>
      </c>
      <c r="J282" s="98">
        <f t="shared" si="99"/>
        <v>44788</v>
      </c>
      <c r="K282" s="98" t="str">
        <f t="shared" si="100"/>
        <v/>
      </c>
      <c r="L282" s="99" t="str">
        <f t="shared" si="101"/>
        <v/>
      </c>
      <c r="M282" s="99" t="str">
        <f t="shared" si="102"/>
        <v/>
      </c>
      <c r="N282" s="99" t="str">
        <f t="shared" si="103"/>
        <v/>
      </c>
      <c r="O282" s="100" t="str">
        <f t="shared" si="104"/>
        <v/>
      </c>
      <c r="P282" s="100" t="str">
        <f t="shared" si="105"/>
        <v/>
      </c>
      <c r="Q282" s="99" t="str">
        <f t="shared" si="106"/>
        <v/>
      </c>
      <c r="R282" s="99">
        <f t="shared" si="107"/>
        <v>0</v>
      </c>
      <c r="S282" s="101" t="str">
        <f t="shared" si="108"/>
        <v/>
      </c>
      <c r="T282" s="101" t="str">
        <f t="shared" si="109"/>
        <v/>
      </c>
      <c r="U282" s="101" t="str">
        <f t="shared" si="110"/>
        <v/>
      </c>
      <c r="V282" s="101" t="str">
        <f t="shared" si="111"/>
        <v/>
      </c>
      <c r="W282" s="101" t="str">
        <f t="shared" si="112"/>
        <v/>
      </c>
      <c r="X282" s="102" t="str">
        <f t="shared" si="113"/>
        <v/>
      </c>
      <c r="Y282" s="101" t="str">
        <f t="shared" si="114"/>
        <v/>
      </c>
      <c r="Z282" s="84" t="str">
        <f t="shared" si="115"/>
        <v/>
      </c>
      <c r="AA282" s="84" t="str">
        <f t="shared" si="116"/>
        <v/>
      </c>
      <c r="AB282" s="84" t="str">
        <f t="shared" si="117"/>
        <v/>
      </c>
      <c r="AC282" s="84">
        <f t="shared" si="118"/>
        <v>0</v>
      </c>
      <c r="AD282" s="84">
        <f t="shared" si="119"/>
        <v>0</v>
      </c>
      <c r="AE282" s="84" t="str">
        <f t="shared" si="120"/>
        <v/>
      </c>
      <c r="AF282" s="102" t="str">
        <f t="shared" si="121"/>
        <v/>
      </c>
      <c r="AG282" s="102" t="str">
        <f t="shared" si="122"/>
        <v/>
      </c>
      <c r="AH282" s="103" t="str">
        <f t="shared" si="123"/>
        <v/>
      </c>
      <c r="AI282" s="104" t="str">
        <f t="shared" si="124"/>
        <v/>
      </c>
      <c r="AJ282" s="104" t="str">
        <f t="shared" si="125"/>
        <v/>
      </c>
      <c r="AK282" s="104" t="str">
        <f t="shared" si="126"/>
        <v/>
      </c>
      <c r="AL282" s="6"/>
      <c r="IX282" s="5"/>
      <c r="IY282" s="5"/>
      <c r="IZ282" s="5"/>
    </row>
    <row r="283" spans="8:260" ht="15" customHeight="1">
      <c r="H283" s="97">
        <v>228</v>
      </c>
      <c r="I283" s="97">
        <f t="shared" si="98"/>
        <v>503</v>
      </c>
      <c r="J283" s="98">
        <f t="shared" si="99"/>
        <v>44789</v>
      </c>
      <c r="K283" s="98" t="str">
        <f t="shared" si="100"/>
        <v/>
      </c>
      <c r="L283" s="99" t="str">
        <f t="shared" si="101"/>
        <v/>
      </c>
      <c r="M283" s="99" t="str">
        <f t="shared" si="102"/>
        <v/>
      </c>
      <c r="N283" s="99" t="str">
        <f t="shared" si="103"/>
        <v/>
      </c>
      <c r="O283" s="100" t="str">
        <f t="shared" si="104"/>
        <v/>
      </c>
      <c r="P283" s="100" t="str">
        <f t="shared" si="105"/>
        <v/>
      </c>
      <c r="Q283" s="99" t="str">
        <f t="shared" si="106"/>
        <v/>
      </c>
      <c r="R283" s="99">
        <f t="shared" si="107"/>
        <v>0</v>
      </c>
      <c r="S283" s="101" t="str">
        <f t="shared" si="108"/>
        <v/>
      </c>
      <c r="T283" s="101" t="str">
        <f t="shared" si="109"/>
        <v/>
      </c>
      <c r="U283" s="101" t="str">
        <f t="shared" si="110"/>
        <v/>
      </c>
      <c r="V283" s="101" t="str">
        <f t="shared" si="111"/>
        <v/>
      </c>
      <c r="W283" s="101" t="str">
        <f t="shared" si="112"/>
        <v/>
      </c>
      <c r="X283" s="102" t="str">
        <f t="shared" si="113"/>
        <v/>
      </c>
      <c r="Y283" s="101" t="str">
        <f t="shared" si="114"/>
        <v/>
      </c>
      <c r="Z283" s="84" t="str">
        <f t="shared" si="115"/>
        <v/>
      </c>
      <c r="AA283" s="84" t="str">
        <f t="shared" si="116"/>
        <v/>
      </c>
      <c r="AB283" s="84" t="str">
        <f t="shared" si="117"/>
        <v/>
      </c>
      <c r="AC283" s="84">
        <f t="shared" si="118"/>
        <v>0</v>
      </c>
      <c r="AD283" s="84">
        <f t="shared" si="119"/>
        <v>0</v>
      </c>
      <c r="AE283" s="84" t="str">
        <f t="shared" si="120"/>
        <v/>
      </c>
      <c r="AF283" s="102" t="str">
        <f t="shared" si="121"/>
        <v/>
      </c>
      <c r="AG283" s="102" t="str">
        <f t="shared" si="122"/>
        <v/>
      </c>
      <c r="AH283" s="103" t="str">
        <f t="shared" si="123"/>
        <v/>
      </c>
      <c r="AI283" s="104" t="str">
        <f t="shared" si="124"/>
        <v/>
      </c>
      <c r="AJ283" s="104" t="str">
        <f t="shared" si="125"/>
        <v/>
      </c>
      <c r="AK283" s="104" t="str">
        <f t="shared" si="126"/>
        <v/>
      </c>
      <c r="AL283" s="6"/>
      <c r="IX283" s="5"/>
      <c r="IY283" s="5"/>
      <c r="IZ283" s="5"/>
    </row>
    <row r="284" spans="8:260" ht="15" customHeight="1">
      <c r="H284" s="97">
        <v>229</v>
      </c>
      <c r="I284" s="97">
        <f t="shared" si="98"/>
        <v>502</v>
      </c>
      <c r="J284" s="98">
        <f t="shared" si="99"/>
        <v>44790</v>
      </c>
      <c r="K284" s="98" t="str">
        <f t="shared" si="100"/>
        <v/>
      </c>
      <c r="L284" s="99" t="str">
        <f t="shared" si="101"/>
        <v/>
      </c>
      <c r="M284" s="99" t="str">
        <f t="shared" si="102"/>
        <v/>
      </c>
      <c r="N284" s="99" t="str">
        <f t="shared" si="103"/>
        <v/>
      </c>
      <c r="O284" s="100" t="str">
        <f t="shared" si="104"/>
        <v/>
      </c>
      <c r="P284" s="100" t="str">
        <f t="shared" si="105"/>
        <v/>
      </c>
      <c r="Q284" s="99" t="str">
        <f t="shared" si="106"/>
        <v/>
      </c>
      <c r="R284" s="99">
        <f t="shared" si="107"/>
        <v>0</v>
      </c>
      <c r="S284" s="101" t="str">
        <f t="shared" si="108"/>
        <v/>
      </c>
      <c r="T284" s="101" t="str">
        <f t="shared" si="109"/>
        <v/>
      </c>
      <c r="U284" s="101" t="str">
        <f t="shared" si="110"/>
        <v/>
      </c>
      <c r="V284" s="101" t="str">
        <f t="shared" si="111"/>
        <v/>
      </c>
      <c r="W284" s="101" t="str">
        <f t="shared" si="112"/>
        <v/>
      </c>
      <c r="X284" s="102" t="str">
        <f t="shared" si="113"/>
        <v/>
      </c>
      <c r="Y284" s="101" t="str">
        <f t="shared" si="114"/>
        <v/>
      </c>
      <c r="Z284" s="84" t="str">
        <f t="shared" si="115"/>
        <v/>
      </c>
      <c r="AA284" s="84" t="str">
        <f t="shared" si="116"/>
        <v/>
      </c>
      <c r="AB284" s="84" t="str">
        <f t="shared" si="117"/>
        <v/>
      </c>
      <c r="AC284" s="84">
        <f t="shared" si="118"/>
        <v>0</v>
      </c>
      <c r="AD284" s="84">
        <f t="shared" si="119"/>
        <v>0</v>
      </c>
      <c r="AE284" s="84" t="str">
        <f t="shared" si="120"/>
        <v/>
      </c>
      <c r="AF284" s="102" t="str">
        <f t="shared" si="121"/>
        <v/>
      </c>
      <c r="AG284" s="102" t="str">
        <f t="shared" si="122"/>
        <v/>
      </c>
      <c r="AH284" s="103" t="str">
        <f t="shared" si="123"/>
        <v/>
      </c>
      <c r="AI284" s="104" t="str">
        <f t="shared" si="124"/>
        <v/>
      </c>
      <c r="AJ284" s="104" t="str">
        <f t="shared" si="125"/>
        <v/>
      </c>
      <c r="AK284" s="104" t="str">
        <f t="shared" si="126"/>
        <v/>
      </c>
      <c r="AL284" s="6"/>
      <c r="IX284" s="5"/>
      <c r="IY284" s="5"/>
      <c r="IZ284" s="5"/>
    </row>
    <row r="285" spans="8:260" ht="15" customHeight="1">
      <c r="H285" s="97">
        <v>230</v>
      </c>
      <c r="I285" s="97">
        <f t="shared" si="98"/>
        <v>501</v>
      </c>
      <c r="J285" s="98">
        <f t="shared" si="99"/>
        <v>44791</v>
      </c>
      <c r="K285" s="98" t="str">
        <f t="shared" si="100"/>
        <v/>
      </c>
      <c r="L285" s="99" t="str">
        <f t="shared" si="101"/>
        <v/>
      </c>
      <c r="M285" s="99" t="str">
        <f t="shared" si="102"/>
        <v/>
      </c>
      <c r="N285" s="99" t="str">
        <f t="shared" si="103"/>
        <v/>
      </c>
      <c r="O285" s="100" t="str">
        <f t="shared" si="104"/>
        <v/>
      </c>
      <c r="P285" s="100" t="str">
        <f t="shared" si="105"/>
        <v/>
      </c>
      <c r="Q285" s="99" t="str">
        <f t="shared" si="106"/>
        <v/>
      </c>
      <c r="R285" s="99">
        <f t="shared" si="107"/>
        <v>0</v>
      </c>
      <c r="S285" s="101" t="str">
        <f t="shared" si="108"/>
        <v/>
      </c>
      <c r="T285" s="101" t="str">
        <f t="shared" si="109"/>
        <v/>
      </c>
      <c r="U285" s="101" t="str">
        <f t="shared" si="110"/>
        <v/>
      </c>
      <c r="V285" s="101" t="str">
        <f t="shared" si="111"/>
        <v/>
      </c>
      <c r="W285" s="101" t="str">
        <f t="shared" si="112"/>
        <v/>
      </c>
      <c r="X285" s="102" t="str">
        <f t="shared" si="113"/>
        <v/>
      </c>
      <c r="Y285" s="101" t="str">
        <f t="shared" si="114"/>
        <v/>
      </c>
      <c r="Z285" s="84" t="str">
        <f t="shared" si="115"/>
        <v/>
      </c>
      <c r="AA285" s="84" t="str">
        <f t="shared" si="116"/>
        <v/>
      </c>
      <c r="AB285" s="84" t="str">
        <f t="shared" si="117"/>
        <v/>
      </c>
      <c r="AC285" s="84">
        <f t="shared" si="118"/>
        <v>0</v>
      </c>
      <c r="AD285" s="84">
        <f t="shared" si="119"/>
        <v>0</v>
      </c>
      <c r="AE285" s="84" t="str">
        <f t="shared" si="120"/>
        <v/>
      </c>
      <c r="AF285" s="102" t="str">
        <f t="shared" si="121"/>
        <v/>
      </c>
      <c r="AG285" s="102" t="str">
        <f t="shared" si="122"/>
        <v/>
      </c>
      <c r="AH285" s="103" t="str">
        <f t="shared" si="123"/>
        <v/>
      </c>
      <c r="AI285" s="104" t="str">
        <f t="shared" si="124"/>
        <v/>
      </c>
      <c r="AJ285" s="104" t="str">
        <f t="shared" si="125"/>
        <v/>
      </c>
      <c r="AK285" s="104" t="str">
        <f t="shared" si="126"/>
        <v/>
      </c>
      <c r="AL285" s="6"/>
      <c r="IX285" s="5"/>
      <c r="IY285" s="5"/>
      <c r="IZ285" s="5"/>
    </row>
    <row r="286" spans="8:260" ht="15" customHeight="1">
      <c r="H286" s="97">
        <v>231</v>
      </c>
      <c r="I286" s="97">
        <f t="shared" si="98"/>
        <v>500</v>
      </c>
      <c r="J286" s="98">
        <f t="shared" si="99"/>
        <v>44792</v>
      </c>
      <c r="K286" s="98" t="str">
        <f t="shared" si="100"/>
        <v/>
      </c>
      <c r="L286" s="99" t="str">
        <f t="shared" si="101"/>
        <v/>
      </c>
      <c r="M286" s="99" t="str">
        <f t="shared" si="102"/>
        <v/>
      </c>
      <c r="N286" s="99" t="str">
        <f t="shared" si="103"/>
        <v/>
      </c>
      <c r="O286" s="100" t="str">
        <f t="shared" si="104"/>
        <v/>
      </c>
      <c r="P286" s="100" t="str">
        <f t="shared" si="105"/>
        <v/>
      </c>
      <c r="Q286" s="99" t="str">
        <f t="shared" si="106"/>
        <v/>
      </c>
      <c r="R286" s="99">
        <f t="shared" si="107"/>
        <v>0</v>
      </c>
      <c r="S286" s="101" t="str">
        <f t="shared" si="108"/>
        <v/>
      </c>
      <c r="T286" s="101" t="str">
        <f t="shared" si="109"/>
        <v/>
      </c>
      <c r="U286" s="101" t="str">
        <f t="shared" si="110"/>
        <v/>
      </c>
      <c r="V286" s="101" t="str">
        <f t="shared" si="111"/>
        <v/>
      </c>
      <c r="W286" s="101" t="str">
        <f t="shared" si="112"/>
        <v/>
      </c>
      <c r="X286" s="102" t="str">
        <f t="shared" si="113"/>
        <v/>
      </c>
      <c r="Y286" s="101" t="str">
        <f t="shared" si="114"/>
        <v/>
      </c>
      <c r="Z286" s="84" t="str">
        <f t="shared" si="115"/>
        <v/>
      </c>
      <c r="AA286" s="84" t="str">
        <f t="shared" si="116"/>
        <v/>
      </c>
      <c r="AB286" s="84" t="str">
        <f t="shared" si="117"/>
        <v/>
      </c>
      <c r="AC286" s="84">
        <f t="shared" si="118"/>
        <v>0</v>
      </c>
      <c r="AD286" s="84">
        <f t="shared" si="119"/>
        <v>0</v>
      </c>
      <c r="AE286" s="84" t="str">
        <f t="shared" si="120"/>
        <v/>
      </c>
      <c r="AF286" s="102" t="str">
        <f t="shared" si="121"/>
        <v/>
      </c>
      <c r="AG286" s="102" t="str">
        <f t="shared" si="122"/>
        <v/>
      </c>
      <c r="AH286" s="103" t="str">
        <f t="shared" si="123"/>
        <v/>
      </c>
      <c r="AI286" s="104" t="str">
        <f t="shared" si="124"/>
        <v/>
      </c>
      <c r="AJ286" s="104" t="str">
        <f t="shared" si="125"/>
        <v/>
      </c>
      <c r="AK286" s="104" t="str">
        <f t="shared" si="126"/>
        <v/>
      </c>
      <c r="AL286" s="6"/>
      <c r="IX286" s="5"/>
      <c r="IY286" s="5"/>
      <c r="IZ286" s="5"/>
    </row>
    <row r="287" spans="8:260" ht="15" customHeight="1">
      <c r="H287" s="97">
        <v>232</v>
      </c>
      <c r="I287" s="97">
        <f t="shared" si="98"/>
        <v>499</v>
      </c>
      <c r="J287" s="98">
        <f t="shared" si="99"/>
        <v>44793</v>
      </c>
      <c r="K287" s="98" t="str">
        <f t="shared" si="100"/>
        <v/>
      </c>
      <c r="L287" s="99" t="str">
        <f t="shared" si="101"/>
        <v/>
      </c>
      <c r="M287" s="99" t="str">
        <f t="shared" si="102"/>
        <v/>
      </c>
      <c r="N287" s="99" t="str">
        <f t="shared" si="103"/>
        <v/>
      </c>
      <c r="O287" s="100" t="str">
        <f t="shared" si="104"/>
        <v/>
      </c>
      <c r="P287" s="100" t="str">
        <f t="shared" si="105"/>
        <v/>
      </c>
      <c r="Q287" s="99" t="str">
        <f t="shared" si="106"/>
        <v/>
      </c>
      <c r="R287" s="99">
        <f t="shared" si="107"/>
        <v>0</v>
      </c>
      <c r="S287" s="101" t="str">
        <f t="shared" si="108"/>
        <v/>
      </c>
      <c r="T287" s="101" t="str">
        <f t="shared" si="109"/>
        <v/>
      </c>
      <c r="U287" s="101" t="str">
        <f t="shared" si="110"/>
        <v/>
      </c>
      <c r="V287" s="101" t="str">
        <f t="shared" si="111"/>
        <v/>
      </c>
      <c r="W287" s="101" t="str">
        <f t="shared" si="112"/>
        <v/>
      </c>
      <c r="X287" s="102" t="str">
        <f t="shared" si="113"/>
        <v/>
      </c>
      <c r="Y287" s="101" t="str">
        <f t="shared" si="114"/>
        <v/>
      </c>
      <c r="Z287" s="84" t="str">
        <f t="shared" si="115"/>
        <v/>
      </c>
      <c r="AA287" s="84" t="str">
        <f t="shared" si="116"/>
        <v/>
      </c>
      <c r="AB287" s="84" t="str">
        <f t="shared" si="117"/>
        <v/>
      </c>
      <c r="AC287" s="84">
        <f t="shared" si="118"/>
        <v>0</v>
      </c>
      <c r="AD287" s="84">
        <f t="shared" si="119"/>
        <v>0</v>
      </c>
      <c r="AE287" s="84" t="str">
        <f t="shared" si="120"/>
        <v/>
      </c>
      <c r="AF287" s="102" t="str">
        <f t="shared" si="121"/>
        <v/>
      </c>
      <c r="AG287" s="102" t="str">
        <f t="shared" si="122"/>
        <v/>
      </c>
      <c r="AH287" s="103" t="str">
        <f t="shared" si="123"/>
        <v/>
      </c>
      <c r="AI287" s="104" t="str">
        <f t="shared" si="124"/>
        <v/>
      </c>
      <c r="AJ287" s="104" t="str">
        <f t="shared" si="125"/>
        <v/>
      </c>
      <c r="AK287" s="104" t="str">
        <f t="shared" si="126"/>
        <v/>
      </c>
      <c r="AL287" s="6"/>
      <c r="IX287" s="5"/>
      <c r="IY287" s="5"/>
      <c r="IZ287" s="5"/>
    </row>
    <row r="288" spans="8:260" ht="15" customHeight="1">
      <c r="H288" s="97">
        <v>233</v>
      </c>
      <c r="I288" s="97">
        <f t="shared" si="98"/>
        <v>498</v>
      </c>
      <c r="J288" s="98">
        <f t="shared" si="99"/>
        <v>44794</v>
      </c>
      <c r="K288" s="98" t="str">
        <f t="shared" si="100"/>
        <v/>
      </c>
      <c r="L288" s="99" t="str">
        <f t="shared" si="101"/>
        <v/>
      </c>
      <c r="M288" s="99" t="str">
        <f t="shared" si="102"/>
        <v/>
      </c>
      <c r="N288" s="99" t="str">
        <f t="shared" si="103"/>
        <v/>
      </c>
      <c r="O288" s="100" t="str">
        <f t="shared" si="104"/>
        <v/>
      </c>
      <c r="P288" s="100" t="str">
        <f t="shared" si="105"/>
        <v/>
      </c>
      <c r="Q288" s="99" t="str">
        <f t="shared" si="106"/>
        <v/>
      </c>
      <c r="R288" s="99">
        <f t="shared" si="107"/>
        <v>0</v>
      </c>
      <c r="S288" s="101" t="str">
        <f t="shared" si="108"/>
        <v/>
      </c>
      <c r="T288" s="101" t="str">
        <f t="shared" si="109"/>
        <v/>
      </c>
      <c r="U288" s="101" t="str">
        <f t="shared" si="110"/>
        <v/>
      </c>
      <c r="V288" s="101" t="str">
        <f t="shared" si="111"/>
        <v/>
      </c>
      <c r="W288" s="101" t="str">
        <f t="shared" si="112"/>
        <v/>
      </c>
      <c r="X288" s="102" t="str">
        <f t="shared" si="113"/>
        <v/>
      </c>
      <c r="Y288" s="101" t="str">
        <f t="shared" si="114"/>
        <v/>
      </c>
      <c r="Z288" s="84" t="str">
        <f t="shared" si="115"/>
        <v/>
      </c>
      <c r="AA288" s="84" t="str">
        <f t="shared" si="116"/>
        <v/>
      </c>
      <c r="AB288" s="84" t="str">
        <f t="shared" si="117"/>
        <v/>
      </c>
      <c r="AC288" s="84">
        <f t="shared" si="118"/>
        <v>0</v>
      </c>
      <c r="AD288" s="84">
        <f t="shared" si="119"/>
        <v>0</v>
      </c>
      <c r="AE288" s="84" t="str">
        <f t="shared" si="120"/>
        <v/>
      </c>
      <c r="AF288" s="102" t="str">
        <f t="shared" si="121"/>
        <v/>
      </c>
      <c r="AG288" s="102" t="str">
        <f t="shared" si="122"/>
        <v/>
      </c>
      <c r="AH288" s="103" t="str">
        <f t="shared" si="123"/>
        <v/>
      </c>
      <c r="AI288" s="104" t="str">
        <f t="shared" si="124"/>
        <v/>
      </c>
      <c r="AJ288" s="104" t="str">
        <f t="shared" si="125"/>
        <v/>
      </c>
      <c r="AK288" s="104" t="str">
        <f t="shared" si="126"/>
        <v/>
      </c>
      <c r="AL288" s="6"/>
      <c r="IX288" s="5"/>
      <c r="IY288" s="5"/>
      <c r="IZ288" s="5"/>
    </row>
    <row r="289" spans="8:260" ht="15" customHeight="1">
      <c r="H289" s="97">
        <v>234</v>
      </c>
      <c r="I289" s="97">
        <f t="shared" si="98"/>
        <v>497</v>
      </c>
      <c r="J289" s="98">
        <f t="shared" si="99"/>
        <v>44795</v>
      </c>
      <c r="K289" s="98" t="str">
        <f t="shared" si="100"/>
        <v/>
      </c>
      <c r="L289" s="99" t="str">
        <f t="shared" si="101"/>
        <v/>
      </c>
      <c r="M289" s="99" t="str">
        <f t="shared" si="102"/>
        <v/>
      </c>
      <c r="N289" s="99" t="str">
        <f t="shared" si="103"/>
        <v/>
      </c>
      <c r="O289" s="100" t="str">
        <f t="shared" si="104"/>
        <v/>
      </c>
      <c r="P289" s="100" t="str">
        <f t="shared" si="105"/>
        <v/>
      </c>
      <c r="Q289" s="99" t="str">
        <f t="shared" si="106"/>
        <v/>
      </c>
      <c r="R289" s="99">
        <f t="shared" si="107"/>
        <v>0</v>
      </c>
      <c r="S289" s="101" t="str">
        <f t="shared" si="108"/>
        <v/>
      </c>
      <c r="T289" s="101" t="str">
        <f t="shared" si="109"/>
        <v/>
      </c>
      <c r="U289" s="101" t="str">
        <f t="shared" si="110"/>
        <v/>
      </c>
      <c r="V289" s="101" t="str">
        <f t="shared" si="111"/>
        <v/>
      </c>
      <c r="W289" s="101" t="str">
        <f t="shared" si="112"/>
        <v/>
      </c>
      <c r="X289" s="102" t="str">
        <f t="shared" si="113"/>
        <v/>
      </c>
      <c r="Y289" s="101" t="str">
        <f t="shared" si="114"/>
        <v/>
      </c>
      <c r="Z289" s="84" t="str">
        <f t="shared" si="115"/>
        <v/>
      </c>
      <c r="AA289" s="84" t="str">
        <f t="shared" si="116"/>
        <v/>
      </c>
      <c r="AB289" s="84" t="str">
        <f t="shared" si="117"/>
        <v/>
      </c>
      <c r="AC289" s="84">
        <f t="shared" si="118"/>
        <v>0</v>
      </c>
      <c r="AD289" s="84">
        <f t="shared" si="119"/>
        <v>0</v>
      </c>
      <c r="AE289" s="84" t="str">
        <f t="shared" si="120"/>
        <v/>
      </c>
      <c r="AF289" s="102" t="str">
        <f t="shared" si="121"/>
        <v/>
      </c>
      <c r="AG289" s="102" t="str">
        <f t="shared" si="122"/>
        <v/>
      </c>
      <c r="AH289" s="103" t="str">
        <f t="shared" si="123"/>
        <v/>
      </c>
      <c r="AI289" s="104" t="str">
        <f t="shared" si="124"/>
        <v/>
      </c>
      <c r="AJ289" s="104" t="str">
        <f t="shared" si="125"/>
        <v/>
      </c>
      <c r="AK289" s="104" t="str">
        <f t="shared" si="126"/>
        <v/>
      </c>
      <c r="AL289" s="6"/>
      <c r="IX289" s="5"/>
      <c r="IY289" s="5"/>
      <c r="IZ289" s="5"/>
    </row>
    <row r="290" spans="8:260" ht="15" customHeight="1">
      <c r="H290" s="97">
        <v>235</v>
      </c>
      <c r="I290" s="97">
        <f t="shared" si="98"/>
        <v>496</v>
      </c>
      <c r="J290" s="98">
        <f t="shared" si="99"/>
        <v>44796</v>
      </c>
      <c r="K290" s="98" t="str">
        <f t="shared" si="100"/>
        <v/>
      </c>
      <c r="L290" s="99" t="str">
        <f t="shared" si="101"/>
        <v/>
      </c>
      <c r="M290" s="99" t="str">
        <f t="shared" si="102"/>
        <v/>
      </c>
      <c r="N290" s="99" t="str">
        <f t="shared" si="103"/>
        <v/>
      </c>
      <c r="O290" s="100" t="str">
        <f t="shared" si="104"/>
        <v/>
      </c>
      <c r="P290" s="100" t="str">
        <f t="shared" si="105"/>
        <v/>
      </c>
      <c r="Q290" s="99" t="str">
        <f t="shared" si="106"/>
        <v/>
      </c>
      <c r="R290" s="99">
        <f t="shared" si="107"/>
        <v>0</v>
      </c>
      <c r="S290" s="101" t="str">
        <f t="shared" si="108"/>
        <v/>
      </c>
      <c r="T290" s="101" t="str">
        <f t="shared" si="109"/>
        <v/>
      </c>
      <c r="U290" s="101" t="str">
        <f t="shared" si="110"/>
        <v/>
      </c>
      <c r="V290" s="101" t="str">
        <f t="shared" si="111"/>
        <v/>
      </c>
      <c r="W290" s="101" t="str">
        <f t="shared" si="112"/>
        <v/>
      </c>
      <c r="X290" s="102" t="str">
        <f t="shared" si="113"/>
        <v/>
      </c>
      <c r="Y290" s="101" t="str">
        <f t="shared" si="114"/>
        <v/>
      </c>
      <c r="Z290" s="84" t="str">
        <f t="shared" si="115"/>
        <v/>
      </c>
      <c r="AA290" s="84" t="str">
        <f t="shared" si="116"/>
        <v/>
      </c>
      <c r="AB290" s="84" t="str">
        <f t="shared" si="117"/>
        <v/>
      </c>
      <c r="AC290" s="84">
        <f t="shared" si="118"/>
        <v>0</v>
      </c>
      <c r="AD290" s="84">
        <f t="shared" si="119"/>
        <v>0</v>
      </c>
      <c r="AE290" s="84" t="str">
        <f t="shared" si="120"/>
        <v/>
      </c>
      <c r="AF290" s="102" t="str">
        <f t="shared" si="121"/>
        <v/>
      </c>
      <c r="AG290" s="102" t="str">
        <f t="shared" si="122"/>
        <v/>
      </c>
      <c r="AH290" s="103" t="str">
        <f t="shared" si="123"/>
        <v/>
      </c>
      <c r="AI290" s="104" t="str">
        <f t="shared" si="124"/>
        <v/>
      </c>
      <c r="AJ290" s="104" t="str">
        <f t="shared" si="125"/>
        <v/>
      </c>
      <c r="AK290" s="104" t="str">
        <f t="shared" si="126"/>
        <v/>
      </c>
      <c r="AL290" s="6"/>
      <c r="IX290" s="5"/>
      <c r="IY290" s="5"/>
      <c r="IZ290" s="5"/>
    </row>
    <row r="291" spans="8:260" ht="15" customHeight="1">
      <c r="H291" s="97">
        <v>236</v>
      </c>
      <c r="I291" s="97">
        <f t="shared" si="98"/>
        <v>495</v>
      </c>
      <c r="J291" s="98">
        <f t="shared" si="99"/>
        <v>44797</v>
      </c>
      <c r="K291" s="98" t="str">
        <f t="shared" si="100"/>
        <v/>
      </c>
      <c r="L291" s="99" t="str">
        <f t="shared" si="101"/>
        <v/>
      </c>
      <c r="M291" s="99" t="str">
        <f t="shared" si="102"/>
        <v/>
      </c>
      <c r="N291" s="99" t="str">
        <f t="shared" si="103"/>
        <v/>
      </c>
      <c r="O291" s="100" t="str">
        <f t="shared" si="104"/>
        <v/>
      </c>
      <c r="P291" s="100" t="str">
        <f t="shared" si="105"/>
        <v/>
      </c>
      <c r="Q291" s="99" t="str">
        <f t="shared" si="106"/>
        <v/>
      </c>
      <c r="R291" s="99">
        <f t="shared" si="107"/>
        <v>0</v>
      </c>
      <c r="S291" s="101" t="str">
        <f t="shared" si="108"/>
        <v/>
      </c>
      <c r="T291" s="101" t="str">
        <f t="shared" si="109"/>
        <v/>
      </c>
      <c r="U291" s="101" t="str">
        <f t="shared" si="110"/>
        <v/>
      </c>
      <c r="V291" s="101" t="str">
        <f t="shared" si="111"/>
        <v/>
      </c>
      <c r="W291" s="101" t="str">
        <f t="shared" si="112"/>
        <v/>
      </c>
      <c r="X291" s="102" t="str">
        <f t="shared" si="113"/>
        <v/>
      </c>
      <c r="Y291" s="101" t="str">
        <f t="shared" si="114"/>
        <v/>
      </c>
      <c r="Z291" s="84" t="str">
        <f t="shared" si="115"/>
        <v/>
      </c>
      <c r="AA291" s="84" t="str">
        <f t="shared" si="116"/>
        <v/>
      </c>
      <c r="AB291" s="84" t="str">
        <f t="shared" si="117"/>
        <v/>
      </c>
      <c r="AC291" s="84">
        <f t="shared" si="118"/>
        <v>0</v>
      </c>
      <c r="AD291" s="84">
        <f t="shared" si="119"/>
        <v>0</v>
      </c>
      <c r="AE291" s="84" t="str">
        <f t="shared" si="120"/>
        <v/>
      </c>
      <c r="AF291" s="102" t="str">
        <f t="shared" si="121"/>
        <v/>
      </c>
      <c r="AG291" s="102" t="str">
        <f t="shared" si="122"/>
        <v/>
      </c>
      <c r="AH291" s="103" t="str">
        <f t="shared" si="123"/>
        <v/>
      </c>
      <c r="AI291" s="104" t="str">
        <f t="shared" si="124"/>
        <v/>
      </c>
      <c r="AJ291" s="104" t="str">
        <f t="shared" si="125"/>
        <v/>
      </c>
      <c r="AK291" s="104" t="str">
        <f t="shared" si="126"/>
        <v/>
      </c>
      <c r="AL291" s="6"/>
      <c r="IX291" s="5"/>
      <c r="IY291" s="5"/>
      <c r="IZ291" s="5"/>
    </row>
    <row r="292" spans="8:260" ht="15" customHeight="1">
      <c r="H292" s="97">
        <v>237</v>
      </c>
      <c r="I292" s="97">
        <f t="shared" si="98"/>
        <v>494</v>
      </c>
      <c r="J292" s="98">
        <f t="shared" si="99"/>
        <v>44798</v>
      </c>
      <c r="K292" s="98" t="str">
        <f t="shared" si="100"/>
        <v/>
      </c>
      <c r="L292" s="99" t="str">
        <f t="shared" si="101"/>
        <v/>
      </c>
      <c r="M292" s="99" t="str">
        <f t="shared" si="102"/>
        <v/>
      </c>
      <c r="N292" s="99" t="str">
        <f t="shared" si="103"/>
        <v/>
      </c>
      <c r="O292" s="100" t="str">
        <f t="shared" si="104"/>
        <v/>
      </c>
      <c r="P292" s="100" t="str">
        <f t="shared" si="105"/>
        <v/>
      </c>
      <c r="Q292" s="99" t="str">
        <f t="shared" si="106"/>
        <v/>
      </c>
      <c r="R292" s="99">
        <f t="shared" si="107"/>
        <v>0</v>
      </c>
      <c r="S292" s="101" t="str">
        <f t="shared" si="108"/>
        <v/>
      </c>
      <c r="T292" s="101" t="str">
        <f t="shared" si="109"/>
        <v/>
      </c>
      <c r="U292" s="101" t="str">
        <f t="shared" si="110"/>
        <v/>
      </c>
      <c r="V292" s="101" t="str">
        <f t="shared" si="111"/>
        <v/>
      </c>
      <c r="W292" s="101" t="str">
        <f t="shared" si="112"/>
        <v/>
      </c>
      <c r="X292" s="102" t="str">
        <f t="shared" si="113"/>
        <v/>
      </c>
      <c r="Y292" s="101" t="str">
        <f t="shared" si="114"/>
        <v/>
      </c>
      <c r="Z292" s="84" t="str">
        <f t="shared" si="115"/>
        <v/>
      </c>
      <c r="AA292" s="84" t="str">
        <f t="shared" si="116"/>
        <v/>
      </c>
      <c r="AB292" s="84" t="str">
        <f t="shared" si="117"/>
        <v/>
      </c>
      <c r="AC292" s="84">
        <f t="shared" si="118"/>
        <v>0</v>
      </c>
      <c r="AD292" s="84">
        <f t="shared" si="119"/>
        <v>0</v>
      </c>
      <c r="AE292" s="84" t="str">
        <f t="shared" si="120"/>
        <v/>
      </c>
      <c r="AF292" s="102" t="str">
        <f t="shared" si="121"/>
        <v/>
      </c>
      <c r="AG292" s="102" t="str">
        <f t="shared" si="122"/>
        <v/>
      </c>
      <c r="AH292" s="103" t="str">
        <f t="shared" si="123"/>
        <v/>
      </c>
      <c r="AI292" s="104" t="str">
        <f t="shared" si="124"/>
        <v/>
      </c>
      <c r="AJ292" s="104" t="str">
        <f t="shared" si="125"/>
        <v/>
      </c>
      <c r="AK292" s="104" t="str">
        <f t="shared" si="126"/>
        <v/>
      </c>
      <c r="AL292" s="6"/>
      <c r="IX292" s="5"/>
      <c r="IY292" s="5"/>
      <c r="IZ292" s="5"/>
    </row>
    <row r="293" spans="8:260" ht="15" customHeight="1">
      <c r="H293" s="97">
        <v>238</v>
      </c>
      <c r="I293" s="97">
        <f t="shared" si="98"/>
        <v>493</v>
      </c>
      <c r="J293" s="98">
        <f t="shared" si="99"/>
        <v>44799</v>
      </c>
      <c r="K293" s="98" t="str">
        <f t="shared" si="100"/>
        <v/>
      </c>
      <c r="L293" s="99" t="str">
        <f t="shared" si="101"/>
        <v/>
      </c>
      <c r="M293" s="99" t="str">
        <f t="shared" si="102"/>
        <v/>
      </c>
      <c r="N293" s="99" t="str">
        <f t="shared" si="103"/>
        <v/>
      </c>
      <c r="O293" s="100" t="str">
        <f t="shared" si="104"/>
        <v/>
      </c>
      <c r="P293" s="100" t="str">
        <f t="shared" si="105"/>
        <v/>
      </c>
      <c r="Q293" s="99" t="str">
        <f t="shared" si="106"/>
        <v/>
      </c>
      <c r="R293" s="99">
        <f t="shared" si="107"/>
        <v>0</v>
      </c>
      <c r="S293" s="101" t="str">
        <f t="shared" si="108"/>
        <v/>
      </c>
      <c r="T293" s="101" t="str">
        <f t="shared" si="109"/>
        <v/>
      </c>
      <c r="U293" s="101" t="str">
        <f t="shared" si="110"/>
        <v/>
      </c>
      <c r="V293" s="101" t="str">
        <f t="shared" si="111"/>
        <v/>
      </c>
      <c r="W293" s="101" t="str">
        <f t="shared" si="112"/>
        <v/>
      </c>
      <c r="X293" s="102" t="str">
        <f t="shared" si="113"/>
        <v/>
      </c>
      <c r="Y293" s="101" t="str">
        <f t="shared" si="114"/>
        <v/>
      </c>
      <c r="Z293" s="84" t="str">
        <f t="shared" si="115"/>
        <v/>
      </c>
      <c r="AA293" s="84" t="str">
        <f t="shared" si="116"/>
        <v/>
      </c>
      <c r="AB293" s="84" t="str">
        <f t="shared" si="117"/>
        <v/>
      </c>
      <c r="AC293" s="84">
        <f t="shared" si="118"/>
        <v>0</v>
      </c>
      <c r="AD293" s="84">
        <f t="shared" si="119"/>
        <v>0</v>
      </c>
      <c r="AE293" s="84" t="str">
        <f t="shared" si="120"/>
        <v/>
      </c>
      <c r="AF293" s="102" t="str">
        <f t="shared" si="121"/>
        <v/>
      </c>
      <c r="AG293" s="102" t="str">
        <f t="shared" si="122"/>
        <v/>
      </c>
      <c r="AH293" s="103" t="str">
        <f t="shared" si="123"/>
        <v/>
      </c>
      <c r="AI293" s="104" t="str">
        <f t="shared" si="124"/>
        <v/>
      </c>
      <c r="AJ293" s="104" t="str">
        <f t="shared" si="125"/>
        <v/>
      </c>
      <c r="AK293" s="104" t="str">
        <f t="shared" si="126"/>
        <v/>
      </c>
      <c r="AL293" s="6"/>
      <c r="IX293" s="5"/>
      <c r="IY293" s="5"/>
      <c r="IZ293" s="5"/>
    </row>
    <row r="294" spans="8:260" ht="15" customHeight="1">
      <c r="H294" s="97">
        <v>239</v>
      </c>
      <c r="I294" s="97">
        <f t="shared" si="98"/>
        <v>492</v>
      </c>
      <c r="J294" s="98">
        <f t="shared" si="99"/>
        <v>44800</v>
      </c>
      <c r="K294" s="98" t="str">
        <f t="shared" si="100"/>
        <v/>
      </c>
      <c r="L294" s="99" t="str">
        <f t="shared" si="101"/>
        <v/>
      </c>
      <c r="M294" s="99" t="str">
        <f t="shared" si="102"/>
        <v/>
      </c>
      <c r="N294" s="99" t="str">
        <f t="shared" si="103"/>
        <v/>
      </c>
      <c r="O294" s="100" t="str">
        <f t="shared" si="104"/>
        <v/>
      </c>
      <c r="P294" s="100" t="str">
        <f t="shared" si="105"/>
        <v/>
      </c>
      <c r="Q294" s="99" t="str">
        <f t="shared" si="106"/>
        <v/>
      </c>
      <c r="R294" s="99">
        <f t="shared" si="107"/>
        <v>0</v>
      </c>
      <c r="S294" s="101" t="str">
        <f t="shared" si="108"/>
        <v/>
      </c>
      <c r="T294" s="101" t="str">
        <f t="shared" si="109"/>
        <v/>
      </c>
      <c r="U294" s="101" t="str">
        <f t="shared" si="110"/>
        <v/>
      </c>
      <c r="V294" s="101" t="str">
        <f t="shared" si="111"/>
        <v/>
      </c>
      <c r="W294" s="101" t="str">
        <f t="shared" si="112"/>
        <v/>
      </c>
      <c r="X294" s="102" t="str">
        <f t="shared" si="113"/>
        <v/>
      </c>
      <c r="Y294" s="101" t="str">
        <f t="shared" si="114"/>
        <v/>
      </c>
      <c r="Z294" s="84" t="str">
        <f t="shared" si="115"/>
        <v/>
      </c>
      <c r="AA294" s="84" t="str">
        <f t="shared" si="116"/>
        <v/>
      </c>
      <c r="AB294" s="84" t="str">
        <f t="shared" si="117"/>
        <v/>
      </c>
      <c r="AC294" s="84">
        <f t="shared" si="118"/>
        <v>0</v>
      </c>
      <c r="AD294" s="84">
        <f t="shared" si="119"/>
        <v>0</v>
      </c>
      <c r="AE294" s="84" t="str">
        <f t="shared" si="120"/>
        <v/>
      </c>
      <c r="AF294" s="102" t="str">
        <f t="shared" si="121"/>
        <v/>
      </c>
      <c r="AG294" s="102" t="str">
        <f t="shared" si="122"/>
        <v/>
      </c>
      <c r="AH294" s="103" t="str">
        <f t="shared" si="123"/>
        <v/>
      </c>
      <c r="AI294" s="104" t="str">
        <f t="shared" si="124"/>
        <v/>
      </c>
      <c r="AJ294" s="104" t="str">
        <f t="shared" si="125"/>
        <v/>
      </c>
      <c r="AK294" s="104" t="str">
        <f t="shared" si="126"/>
        <v/>
      </c>
      <c r="AL294" s="6"/>
      <c r="IX294" s="5"/>
      <c r="IY294" s="5"/>
      <c r="IZ294" s="5"/>
    </row>
    <row r="295" spans="8:260" ht="15" customHeight="1">
      <c r="H295" s="97">
        <v>240</v>
      </c>
      <c r="I295" s="97">
        <f t="shared" si="98"/>
        <v>491</v>
      </c>
      <c r="J295" s="98">
        <f t="shared" si="99"/>
        <v>44801</v>
      </c>
      <c r="K295" s="98" t="str">
        <f t="shared" si="100"/>
        <v/>
      </c>
      <c r="L295" s="99" t="str">
        <f t="shared" si="101"/>
        <v/>
      </c>
      <c r="M295" s="99" t="str">
        <f t="shared" si="102"/>
        <v/>
      </c>
      <c r="N295" s="99" t="str">
        <f t="shared" si="103"/>
        <v/>
      </c>
      <c r="O295" s="100" t="str">
        <f t="shared" si="104"/>
        <v/>
      </c>
      <c r="P295" s="100" t="str">
        <f t="shared" si="105"/>
        <v/>
      </c>
      <c r="Q295" s="99" t="str">
        <f t="shared" si="106"/>
        <v/>
      </c>
      <c r="R295" s="99">
        <f t="shared" si="107"/>
        <v>0</v>
      </c>
      <c r="S295" s="101" t="str">
        <f t="shared" si="108"/>
        <v/>
      </c>
      <c r="T295" s="101" t="str">
        <f t="shared" si="109"/>
        <v/>
      </c>
      <c r="U295" s="101" t="str">
        <f t="shared" si="110"/>
        <v/>
      </c>
      <c r="V295" s="101" t="str">
        <f t="shared" si="111"/>
        <v/>
      </c>
      <c r="W295" s="101" t="str">
        <f t="shared" si="112"/>
        <v/>
      </c>
      <c r="X295" s="102" t="str">
        <f t="shared" si="113"/>
        <v/>
      </c>
      <c r="Y295" s="101" t="str">
        <f t="shared" si="114"/>
        <v/>
      </c>
      <c r="Z295" s="84" t="str">
        <f t="shared" si="115"/>
        <v/>
      </c>
      <c r="AA295" s="84" t="str">
        <f t="shared" si="116"/>
        <v/>
      </c>
      <c r="AB295" s="84" t="str">
        <f t="shared" si="117"/>
        <v/>
      </c>
      <c r="AC295" s="84">
        <f t="shared" si="118"/>
        <v>0</v>
      </c>
      <c r="AD295" s="84">
        <f t="shared" si="119"/>
        <v>0</v>
      </c>
      <c r="AE295" s="84" t="str">
        <f t="shared" si="120"/>
        <v/>
      </c>
      <c r="AF295" s="102" t="str">
        <f t="shared" si="121"/>
        <v/>
      </c>
      <c r="AG295" s="102" t="str">
        <f t="shared" si="122"/>
        <v/>
      </c>
      <c r="AH295" s="103" t="str">
        <f t="shared" si="123"/>
        <v/>
      </c>
      <c r="AI295" s="104" t="str">
        <f t="shared" si="124"/>
        <v/>
      </c>
      <c r="AJ295" s="104" t="str">
        <f t="shared" si="125"/>
        <v/>
      </c>
      <c r="AK295" s="104" t="str">
        <f t="shared" si="126"/>
        <v/>
      </c>
      <c r="AL295" s="6"/>
      <c r="IX295" s="5"/>
      <c r="IY295" s="5"/>
      <c r="IZ295" s="5"/>
    </row>
    <row r="296" spans="8:260" ht="15" customHeight="1">
      <c r="H296" s="97">
        <v>241</v>
      </c>
      <c r="I296" s="97">
        <f t="shared" si="98"/>
        <v>490</v>
      </c>
      <c r="J296" s="98">
        <f t="shared" si="99"/>
        <v>44802</v>
      </c>
      <c r="K296" s="98" t="str">
        <f t="shared" si="100"/>
        <v/>
      </c>
      <c r="L296" s="99" t="str">
        <f t="shared" si="101"/>
        <v/>
      </c>
      <c r="M296" s="99" t="str">
        <f t="shared" si="102"/>
        <v/>
      </c>
      <c r="N296" s="99" t="str">
        <f t="shared" si="103"/>
        <v/>
      </c>
      <c r="O296" s="100" t="str">
        <f t="shared" si="104"/>
        <v/>
      </c>
      <c r="P296" s="100" t="str">
        <f t="shared" si="105"/>
        <v/>
      </c>
      <c r="Q296" s="99" t="str">
        <f t="shared" si="106"/>
        <v/>
      </c>
      <c r="R296" s="99">
        <f t="shared" si="107"/>
        <v>0</v>
      </c>
      <c r="S296" s="101" t="str">
        <f t="shared" si="108"/>
        <v/>
      </c>
      <c r="T296" s="101" t="str">
        <f t="shared" si="109"/>
        <v/>
      </c>
      <c r="U296" s="101" t="str">
        <f t="shared" si="110"/>
        <v/>
      </c>
      <c r="V296" s="101" t="str">
        <f t="shared" si="111"/>
        <v/>
      </c>
      <c r="W296" s="101" t="str">
        <f t="shared" si="112"/>
        <v/>
      </c>
      <c r="X296" s="102" t="str">
        <f t="shared" si="113"/>
        <v/>
      </c>
      <c r="Y296" s="101" t="str">
        <f t="shared" si="114"/>
        <v/>
      </c>
      <c r="Z296" s="84" t="str">
        <f t="shared" si="115"/>
        <v/>
      </c>
      <c r="AA296" s="84" t="str">
        <f t="shared" si="116"/>
        <v/>
      </c>
      <c r="AB296" s="84" t="str">
        <f t="shared" si="117"/>
        <v/>
      </c>
      <c r="AC296" s="84">
        <f t="shared" si="118"/>
        <v>0</v>
      </c>
      <c r="AD296" s="84">
        <f t="shared" si="119"/>
        <v>0</v>
      </c>
      <c r="AE296" s="84" t="str">
        <f t="shared" si="120"/>
        <v/>
      </c>
      <c r="AF296" s="102" t="str">
        <f t="shared" si="121"/>
        <v/>
      </c>
      <c r="AG296" s="102" t="str">
        <f t="shared" si="122"/>
        <v/>
      </c>
      <c r="AH296" s="103" t="str">
        <f t="shared" si="123"/>
        <v/>
      </c>
      <c r="AI296" s="104" t="str">
        <f t="shared" si="124"/>
        <v/>
      </c>
      <c r="AJ296" s="104" t="str">
        <f t="shared" si="125"/>
        <v/>
      </c>
      <c r="AK296" s="104" t="str">
        <f t="shared" si="126"/>
        <v/>
      </c>
      <c r="AL296" s="6"/>
      <c r="IX296" s="5"/>
      <c r="IY296" s="5"/>
      <c r="IZ296" s="5"/>
    </row>
    <row r="297" spans="8:260" ht="15" customHeight="1">
      <c r="H297" s="97">
        <v>242</v>
      </c>
      <c r="I297" s="97">
        <f t="shared" si="98"/>
        <v>489</v>
      </c>
      <c r="J297" s="98">
        <f t="shared" si="99"/>
        <v>44803</v>
      </c>
      <c r="K297" s="98" t="str">
        <f t="shared" si="100"/>
        <v/>
      </c>
      <c r="L297" s="99" t="str">
        <f t="shared" si="101"/>
        <v/>
      </c>
      <c r="M297" s="99" t="str">
        <f t="shared" si="102"/>
        <v/>
      </c>
      <c r="N297" s="99" t="str">
        <f t="shared" si="103"/>
        <v/>
      </c>
      <c r="O297" s="100" t="str">
        <f t="shared" si="104"/>
        <v/>
      </c>
      <c r="P297" s="100" t="str">
        <f t="shared" si="105"/>
        <v/>
      </c>
      <c r="Q297" s="99" t="str">
        <f t="shared" si="106"/>
        <v/>
      </c>
      <c r="R297" s="99">
        <f t="shared" si="107"/>
        <v>0</v>
      </c>
      <c r="S297" s="101" t="str">
        <f t="shared" si="108"/>
        <v/>
      </c>
      <c r="T297" s="101" t="str">
        <f t="shared" si="109"/>
        <v/>
      </c>
      <c r="U297" s="101" t="str">
        <f t="shared" si="110"/>
        <v/>
      </c>
      <c r="V297" s="101" t="str">
        <f t="shared" si="111"/>
        <v/>
      </c>
      <c r="W297" s="101" t="str">
        <f t="shared" si="112"/>
        <v/>
      </c>
      <c r="X297" s="102" t="str">
        <f t="shared" si="113"/>
        <v/>
      </c>
      <c r="Y297" s="101" t="str">
        <f t="shared" si="114"/>
        <v/>
      </c>
      <c r="Z297" s="84" t="str">
        <f t="shared" si="115"/>
        <v/>
      </c>
      <c r="AA297" s="84" t="str">
        <f t="shared" si="116"/>
        <v/>
      </c>
      <c r="AB297" s="84" t="str">
        <f t="shared" si="117"/>
        <v/>
      </c>
      <c r="AC297" s="84">
        <f t="shared" si="118"/>
        <v>0</v>
      </c>
      <c r="AD297" s="84">
        <f t="shared" si="119"/>
        <v>0</v>
      </c>
      <c r="AE297" s="84" t="str">
        <f t="shared" si="120"/>
        <v/>
      </c>
      <c r="AF297" s="102" t="str">
        <f t="shared" si="121"/>
        <v/>
      </c>
      <c r="AG297" s="102" t="str">
        <f t="shared" si="122"/>
        <v/>
      </c>
      <c r="AH297" s="103" t="str">
        <f t="shared" si="123"/>
        <v/>
      </c>
      <c r="AI297" s="104" t="str">
        <f t="shared" si="124"/>
        <v/>
      </c>
      <c r="AJ297" s="104" t="str">
        <f t="shared" si="125"/>
        <v/>
      </c>
      <c r="AK297" s="104" t="str">
        <f t="shared" si="126"/>
        <v/>
      </c>
      <c r="AL297" s="6"/>
      <c r="IX297" s="5"/>
      <c r="IY297" s="5"/>
      <c r="IZ297" s="5"/>
    </row>
    <row r="298" spans="8:260" ht="15" customHeight="1">
      <c r="H298" s="97">
        <v>243</v>
      </c>
      <c r="I298" s="97">
        <f t="shared" si="98"/>
        <v>488</v>
      </c>
      <c r="J298" s="98">
        <f t="shared" si="99"/>
        <v>44804</v>
      </c>
      <c r="K298" s="98" t="str">
        <f t="shared" si="100"/>
        <v/>
      </c>
      <c r="L298" s="99" t="str">
        <f t="shared" si="101"/>
        <v/>
      </c>
      <c r="M298" s="99" t="str">
        <f t="shared" si="102"/>
        <v/>
      </c>
      <c r="N298" s="99" t="str">
        <f t="shared" si="103"/>
        <v/>
      </c>
      <c r="O298" s="100" t="str">
        <f t="shared" si="104"/>
        <v/>
      </c>
      <c r="P298" s="100" t="str">
        <f t="shared" si="105"/>
        <v/>
      </c>
      <c r="Q298" s="99" t="str">
        <f t="shared" si="106"/>
        <v/>
      </c>
      <c r="R298" s="99">
        <f t="shared" si="107"/>
        <v>0</v>
      </c>
      <c r="S298" s="101" t="str">
        <f t="shared" si="108"/>
        <v/>
      </c>
      <c r="T298" s="101" t="str">
        <f t="shared" si="109"/>
        <v/>
      </c>
      <c r="U298" s="101" t="str">
        <f t="shared" si="110"/>
        <v/>
      </c>
      <c r="V298" s="101" t="str">
        <f t="shared" si="111"/>
        <v/>
      </c>
      <c r="W298" s="101" t="str">
        <f t="shared" si="112"/>
        <v/>
      </c>
      <c r="X298" s="102" t="str">
        <f t="shared" si="113"/>
        <v/>
      </c>
      <c r="Y298" s="101" t="str">
        <f t="shared" si="114"/>
        <v/>
      </c>
      <c r="Z298" s="84" t="str">
        <f t="shared" si="115"/>
        <v/>
      </c>
      <c r="AA298" s="84" t="str">
        <f t="shared" si="116"/>
        <v/>
      </c>
      <c r="AB298" s="84" t="str">
        <f t="shared" si="117"/>
        <v/>
      </c>
      <c r="AC298" s="84">
        <f t="shared" si="118"/>
        <v>0</v>
      </c>
      <c r="AD298" s="84">
        <f t="shared" si="119"/>
        <v>0</v>
      </c>
      <c r="AE298" s="84" t="str">
        <f t="shared" si="120"/>
        <v/>
      </c>
      <c r="AF298" s="102" t="str">
        <f t="shared" si="121"/>
        <v/>
      </c>
      <c r="AG298" s="102" t="str">
        <f t="shared" si="122"/>
        <v/>
      </c>
      <c r="AH298" s="103" t="str">
        <f t="shared" si="123"/>
        <v/>
      </c>
      <c r="AI298" s="104" t="str">
        <f t="shared" si="124"/>
        <v/>
      </c>
      <c r="AJ298" s="104" t="str">
        <f t="shared" si="125"/>
        <v/>
      </c>
      <c r="AK298" s="104" t="str">
        <f t="shared" si="126"/>
        <v/>
      </c>
      <c r="AL298" s="6"/>
      <c r="IX298" s="5"/>
      <c r="IY298" s="5"/>
      <c r="IZ298" s="5"/>
    </row>
    <row r="299" spans="8:260" ht="15" customHeight="1">
      <c r="H299" s="97">
        <v>244</v>
      </c>
      <c r="I299" s="97">
        <f t="shared" si="98"/>
        <v>487</v>
      </c>
      <c r="J299" s="98">
        <f t="shared" si="99"/>
        <v>44805</v>
      </c>
      <c r="K299" s="98" t="str">
        <f t="shared" si="100"/>
        <v/>
      </c>
      <c r="L299" s="99" t="str">
        <f t="shared" si="101"/>
        <v/>
      </c>
      <c r="M299" s="99" t="str">
        <f t="shared" si="102"/>
        <v/>
      </c>
      <c r="N299" s="99" t="str">
        <f t="shared" si="103"/>
        <v/>
      </c>
      <c r="O299" s="100" t="str">
        <f t="shared" si="104"/>
        <v/>
      </c>
      <c r="P299" s="100" t="str">
        <f t="shared" si="105"/>
        <v/>
      </c>
      <c r="Q299" s="99" t="str">
        <f t="shared" si="106"/>
        <v/>
      </c>
      <c r="R299" s="99">
        <f t="shared" si="107"/>
        <v>0</v>
      </c>
      <c r="S299" s="101" t="str">
        <f t="shared" si="108"/>
        <v/>
      </c>
      <c r="T299" s="101" t="str">
        <f t="shared" si="109"/>
        <v/>
      </c>
      <c r="U299" s="101" t="str">
        <f t="shared" si="110"/>
        <v/>
      </c>
      <c r="V299" s="101" t="str">
        <f t="shared" si="111"/>
        <v/>
      </c>
      <c r="W299" s="101" t="str">
        <f t="shared" si="112"/>
        <v/>
      </c>
      <c r="X299" s="102" t="str">
        <f t="shared" si="113"/>
        <v/>
      </c>
      <c r="Y299" s="101" t="str">
        <f t="shared" si="114"/>
        <v/>
      </c>
      <c r="Z299" s="84" t="str">
        <f t="shared" si="115"/>
        <v/>
      </c>
      <c r="AA299" s="84" t="str">
        <f t="shared" si="116"/>
        <v/>
      </c>
      <c r="AB299" s="84" t="str">
        <f t="shared" si="117"/>
        <v/>
      </c>
      <c r="AC299" s="84">
        <f t="shared" si="118"/>
        <v>0</v>
      </c>
      <c r="AD299" s="84">
        <f t="shared" si="119"/>
        <v>0</v>
      </c>
      <c r="AE299" s="84" t="str">
        <f t="shared" si="120"/>
        <v/>
      </c>
      <c r="AF299" s="102" t="str">
        <f t="shared" si="121"/>
        <v/>
      </c>
      <c r="AG299" s="102" t="str">
        <f t="shared" si="122"/>
        <v/>
      </c>
      <c r="AH299" s="103" t="str">
        <f t="shared" si="123"/>
        <v/>
      </c>
      <c r="AI299" s="104" t="str">
        <f t="shared" si="124"/>
        <v/>
      </c>
      <c r="AJ299" s="104" t="str">
        <f t="shared" si="125"/>
        <v/>
      </c>
      <c r="AK299" s="104" t="str">
        <f t="shared" si="126"/>
        <v/>
      </c>
      <c r="AL299" s="6"/>
      <c r="IX299" s="5"/>
      <c r="IY299" s="5"/>
      <c r="IZ299" s="5"/>
    </row>
    <row r="300" spans="8:260" ht="15" customHeight="1">
      <c r="H300" s="97">
        <v>245</v>
      </c>
      <c r="I300" s="97">
        <f t="shared" si="98"/>
        <v>486</v>
      </c>
      <c r="J300" s="98">
        <f t="shared" si="99"/>
        <v>44806</v>
      </c>
      <c r="K300" s="98" t="str">
        <f t="shared" si="100"/>
        <v/>
      </c>
      <c r="L300" s="99" t="str">
        <f t="shared" si="101"/>
        <v/>
      </c>
      <c r="M300" s="99" t="str">
        <f t="shared" si="102"/>
        <v/>
      </c>
      <c r="N300" s="99" t="str">
        <f t="shared" si="103"/>
        <v/>
      </c>
      <c r="O300" s="100" t="str">
        <f t="shared" si="104"/>
        <v/>
      </c>
      <c r="P300" s="100" t="str">
        <f t="shared" si="105"/>
        <v/>
      </c>
      <c r="Q300" s="99" t="str">
        <f t="shared" si="106"/>
        <v/>
      </c>
      <c r="R300" s="99">
        <f t="shared" si="107"/>
        <v>0</v>
      </c>
      <c r="S300" s="101" t="str">
        <f t="shared" si="108"/>
        <v/>
      </c>
      <c r="T300" s="101" t="str">
        <f t="shared" si="109"/>
        <v/>
      </c>
      <c r="U300" s="101" t="str">
        <f t="shared" si="110"/>
        <v/>
      </c>
      <c r="V300" s="101" t="str">
        <f t="shared" si="111"/>
        <v/>
      </c>
      <c r="W300" s="101" t="str">
        <f t="shared" si="112"/>
        <v/>
      </c>
      <c r="X300" s="102" t="str">
        <f t="shared" si="113"/>
        <v/>
      </c>
      <c r="Y300" s="101" t="str">
        <f t="shared" si="114"/>
        <v/>
      </c>
      <c r="Z300" s="84" t="str">
        <f t="shared" si="115"/>
        <v/>
      </c>
      <c r="AA300" s="84" t="str">
        <f t="shared" si="116"/>
        <v/>
      </c>
      <c r="AB300" s="84" t="str">
        <f t="shared" si="117"/>
        <v/>
      </c>
      <c r="AC300" s="84">
        <f t="shared" si="118"/>
        <v>0</v>
      </c>
      <c r="AD300" s="84">
        <f t="shared" si="119"/>
        <v>0</v>
      </c>
      <c r="AE300" s="84" t="str">
        <f t="shared" si="120"/>
        <v/>
      </c>
      <c r="AF300" s="102" t="str">
        <f t="shared" si="121"/>
        <v/>
      </c>
      <c r="AG300" s="102" t="str">
        <f t="shared" si="122"/>
        <v/>
      </c>
      <c r="AH300" s="103" t="str">
        <f t="shared" si="123"/>
        <v/>
      </c>
      <c r="AI300" s="104" t="str">
        <f t="shared" si="124"/>
        <v/>
      </c>
      <c r="AJ300" s="104" t="str">
        <f t="shared" si="125"/>
        <v/>
      </c>
      <c r="AK300" s="104" t="str">
        <f t="shared" si="126"/>
        <v/>
      </c>
      <c r="AL300" s="6"/>
      <c r="IX300" s="5"/>
      <c r="IY300" s="5"/>
      <c r="IZ300" s="5"/>
    </row>
    <row r="301" spans="8:260" ht="15" customHeight="1">
      <c r="H301" s="97">
        <v>246</v>
      </c>
      <c r="I301" s="97">
        <f t="shared" si="98"/>
        <v>485</v>
      </c>
      <c r="J301" s="98">
        <f t="shared" si="99"/>
        <v>44807</v>
      </c>
      <c r="K301" s="98" t="str">
        <f t="shared" si="100"/>
        <v/>
      </c>
      <c r="L301" s="99" t="str">
        <f t="shared" si="101"/>
        <v/>
      </c>
      <c r="M301" s="99" t="str">
        <f t="shared" si="102"/>
        <v/>
      </c>
      <c r="N301" s="99" t="str">
        <f t="shared" si="103"/>
        <v/>
      </c>
      <c r="O301" s="100" t="str">
        <f t="shared" si="104"/>
        <v/>
      </c>
      <c r="P301" s="100" t="str">
        <f t="shared" si="105"/>
        <v/>
      </c>
      <c r="Q301" s="99" t="str">
        <f t="shared" si="106"/>
        <v/>
      </c>
      <c r="R301" s="99">
        <f t="shared" si="107"/>
        <v>0</v>
      </c>
      <c r="S301" s="101" t="str">
        <f t="shared" si="108"/>
        <v/>
      </c>
      <c r="T301" s="101" t="str">
        <f t="shared" si="109"/>
        <v/>
      </c>
      <c r="U301" s="101" t="str">
        <f t="shared" si="110"/>
        <v/>
      </c>
      <c r="V301" s="101" t="str">
        <f t="shared" si="111"/>
        <v/>
      </c>
      <c r="W301" s="101" t="str">
        <f t="shared" si="112"/>
        <v/>
      </c>
      <c r="X301" s="102" t="str">
        <f t="shared" si="113"/>
        <v/>
      </c>
      <c r="Y301" s="101" t="str">
        <f t="shared" si="114"/>
        <v/>
      </c>
      <c r="Z301" s="84" t="str">
        <f t="shared" si="115"/>
        <v/>
      </c>
      <c r="AA301" s="84" t="str">
        <f t="shared" si="116"/>
        <v/>
      </c>
      <c r="AB301" s="84" t="str">
        <f t="shared" si="117"/>
        <v/>
      </c>
      <c r="AC301" s="84">
        <f t="shared" si="118"/>
        <v>0</v>
      </c>
      <c r="AD301" s="84">
        <f t="shared" si="119"/>
        <v>0</v>
      </c>
      <c r="AE301" s="84" t="str">
        <f t="shared" si="120"/>
        <v/>
      </c>
      <c r="AF301" s="102" t="str">
        <f t="shared" si="121"/>
        <v/>
      </c>
      <c r="AG301" s="102" t="str">
        <f t="shared" si="122"/>
        <v/>
      </c>
      <c r="AH301" s="103" t="str">
        <f t="shared" si="123"/>
        <v/>
      </c>
      <c r="AI301" s="104" t="str">
        <f t="shared" si="124"/>
        <v/>
      </c>
      <c r="AJ301" s="104" t="str">
        <f t="shared" si="125"/>
        <v/>
      </c>
      <c r="AK301" s="104" t="str">
        <f t="shared" si="126"/>
        <v/>
      </c>
      <c r="AL301" s="6"/>
      <c r="IX301" s="5"/>
      <c r="IY301" s="5"/>
      <c r="IZ301" s="5"/>
    </row>
    <row r="302" spans="8:260" ht="15" customHeight="1">
      <c r="H302" s="97">
        <v>247</v>
      </c>
      <c r="I302" s="97">
        <f t="shared" si="98"/>
        <v>484</v>
      </c>
      <c r="J302" s="98">
        <f t="shared" si="99"/>
        <v>44808</v>
      </c>
      <c r="K302" s="98" t="str">
        <f t="shared" si="100"/>
        <v/>
      </c>
      <c r="L302" s="99" t="str">
        <f t="shared" si="101"/>
        <v/>
      </c>
      <c r="M302" s="99" t="str">
        <f t="shared" si="102"/>
        <v/>
      </c>
      <c r="N302" s="99" t="str">
        <f t="shared" si="103"/>
        <v/>
      </c>
      <c r="O302" s="100" t="str">
        <f t="shared" si="104"/>
        <v/>
      </c>
      <c r="P302" s="100" t="str">
        <f t="shared" si="105"/>
        <v/>
      </c>
      <c r="Q302" s="99" t="str">
        <f t="shared" si="106"/>
        <v/>
      </c>
      <c r="R302" s="99">
        <f t="shared" si="107"/>
        <v>0</v>
      </c>
      <c r="S302" s="101" t="str">
        <f t="shared" si="108"/>
        <v/>
      </c>
      <c r="T302" s="101" t="str">
        <f t="shared" si="109"/>
        <v/>
      </c>
      <c r="U302" s="101" t="str">
        <f t="shared" si="110"/>
        <v/>
      </c>
      <c r="V302" s="101" t="str">
        <f t="shared" si="111"/>
        <v/>
      </c>
      <c r="W302" s="101" t="str">
        <f t="shared" si="112"/>
        <v/>
      </c>
      <c r="X302" s="102" t="str">
        <f t="shared" si="113"/>
        <v/>
      </c>
      <c r="Y302" s="101" t="str">
        <f t="shared" si="114"/>
        <v/>
      </c>
      <c r="Z302" s="84" t="str">
        <f t="shared" si="115"/>
        <v/>
      </c>
      <c r="AA302" s="84" t="str">
        <f t="shared" si="116"/>
        <v/>
      </c>
      <c r="AB302" s="84" t="str">
        <f t="shared" si="117"/>
        <v/>
      </c>
      <c r="AC302" s="84">
        <f t="shared" si="118"/>
        <v>0</v>
      </c>
      <c r="AD302" s="84">
        <f t="shared" si="119"/>
        <v>0</v>
      </c>
      <c r="AE302" s="84" t="str">
        <f t="shared" si="120"/>
        <v/>
      </c>
      <c r="AF302" s="102" t="str">
        <f t="shared" si="121"/>
        <v/>
      </c>
      <c r="AG302" s="102" t="str">
        <f t="shared" si="122"/>
        <v/>
      </c>
      <c r="AH302" s="103" t="str">
        <f t="shared" si="123"/>
        <v/>
      </c>
      <c r="AI302" s="104" t="str">
        <f t="shared" si="124"/>
        <v/>
      </c>
      <c r="AJ302" s="104" t="str">
        <f t="shared" si="125"/>
        <v/>
      </c>
      <c r="AK302" s="104" t="str">
        <f t="shared" si="126"/>
        <v/>
      </c>
      <c r="AL302" s="6"/>
      <c r="IX302" s="5"/>
      <c r="IY302" s="5"/>
      <c r="IZ302" s="5"/>
    </row>
    <row r="303" spans="8:260" ht="15" customHeight="1">
      <c r="H303" s="97">
        <v>248</v>
      </c>
      <c r="I303" s="97">
        <f t="shared" si="98"/>
        <v>483</v>
      </c>
      <c r="J303" s="98">
        <f t="shared" si="99"/>
        <v>44809</v>
      </c>
      <c r="K303" s="98" t="str">
        <f t="shared" si="100"/>
        <v/>
      </c>
      <c r="L303" s="99" t="str">
        <f t="shared" si="101"/>
        <v/>
      </c>
      <c r="M303" s="99" t="str">
        <f t="shared" si="102"/>
        <v/>
      </c>
      <c r="N303" s="99" t="str">
        <f t="shared" si="103"/>
        <v/>
      </c>
      <c r="O303" s="100" t="str">
        <f t="shared" si="104"/>
        <v/>
      </c>
      <c r="P303" s="100" t="str">
        <f t="shared" si="105"/>
        <v/>
      </c>
      <c r="Q303" s="99" t="str">
        <f t="shared" si="106"/>
        <v/>
      </c>
      <c r="R303" s="99">
        <f t="shared" si="107"/>
        <v>0</v>
      </c>
      <c r="S303" s="101" t="str">
        <f t="shared" si="108"/>
        <v/>
      </c>
      <c r="T303" s="101" t="str">
        <f t="shared" si="109"/>
        <v/>
      </c>
      <c r="U303" s="101" t="str">
        <f t="shared" si="110"/>
        <v/>
      </c>
      <c r="V303" s="101" t="str">
        <f t="shared" si="111"/>
        <v/>
      </c>
      <c r="W303" s="101" t="str">
        <f t="shared" si="112"/>
        <v/>
      </c>
      <c r="X303" s="102" t="str">
        <f t="shared" si="113"/>
        <v/>
      </c>
      <c r="Y303" s="101" t="str">
        <f t="shared" si="114"/>
        <v/>
      </c>
      <c r="Z303" s="84" t="str">
        <f t="shared" si="115"/>
        <v/>
      </c>
      <c r="AA303" s="84" t="str">
        <f t="shared" si="116"/>
        <v/>
      </c>
      <c r="AB303" s="84" t="str">
        <f t="shared" si="117"/>
        <v/>
      </c>
      <c r="AC303" s="84">
        <f t="shared" si="118"/>
        <v>0</v>
      </c>
      <c r="AD303" s="84">
        <f t="shared" si="119"/>
        <v>0</v>
      </c>
      <c r="AE303" s="84" t="str">
        <f t="shared" si="120"/>
        <v/>
      </c>
      <c r="AF303" s="102" t="str">
        <f t="shared" si="121"/>
        <v/>
      </c>
      <c r="AG303" s="102" t="str">
        <f t="shared" si="122"/>
        <v/>
      </c>
      <c r="AH303" s="103" t="str">
        <f t="shared" si="123"/>
        <v/>
      </c>
      <c r="AI303" s="104" t="str">
        <f t="shared" si="124"/>
        <v/>
      </c>
      <c r="AJ303" s="104" t="str">
        <f t="shared" si="125"/>
        <v/>
      </c>
      <c r="AK303" s="104" t="str">
        <f t="shared" si="126"/>
        <v/>
      </c>
      <c r="AL303" s="6"/>
      <c r="IX303" s="5"/>
      <c r="IY303" s="5"/>
      <c r="IZ303" s="5"/>
    </row>
    <row r="304" spans="8:260" ht="15" customHeight="1">
      <c r="H304" s="97">
        <v>249</v>
      </c>
      <c r="I304" s="97">
        <f t="shared" si="98"/>
        <v>482</v>
      </c>
      <c r="J304" s="98">
        <f t="shared" si="99"/>
        <v>44810</v>
      </c>
      <c r="K304" s="98" t="str">
        <f t="shared" si="100"/>
        <v/>
      </c>
      <c r="L304" s="99" t="str">
        <f t="shared" si="101"/>
        <v/>
      </c>
      <c r="M304" s="99" t="str">
        <f t="shared" si="102"/>
        <v/>
      </c>
      <c r="N304" s="99" t="str">
        <f t="shared" si="103"/>
        <v/>
      </c>
      <c r="O304" s="100" t="str">
        <f t="shared" si="104"/>
        <v/>
      </c>
      <c r="P304" s="100" t="str">
        <f t="shared" si="105"/>
        <v/>
      </c>
      <c r="Q304" s="99" t="str">
        <f t="shared" si="106"/>
        <v/>
      </c>
      <c r="R304" s="99">
        <f t="shared" si="107"/>
        <v>0</v>
      </c>
      <c r="S304" s="101" t="str">
        <f t="shared" si="108"/>
        <v/>
      </c>
      <c r="T304" s="101" t="str">
        <f t="shared" si="109"/>
        <v/>
      </c>
      <c r="U304" s="101" t="str">
        <f t="shared" si="110"/>
        <v/>
      </c>
      <c r="V304" s="101" t="str">
        <f t="shared" si="111"/>
        <v/>
      </c>
      <c r="W304" s="101" t="str">
        <f t="shared" si="112"/>
        <v/>
      </c>
      <c r="X304" s="102" t="str">
        <f t="shared" si="113"/>
        <v/>
      </c>
      <c r="Y304" s="101" t="str">
        <f t="shared" si="114"/>
        <v/>
      </c>
      <c r="Z304" s="84" t="str">
        <f t="shared" si="115"/>
        <v/>
      </c>
      <c r="AA304" s="84" t="str">
        <f t="shared" si="116"/>
        <v/>
      </c>
      <c r="AB304" s="84" t="str">
        <f t="shared" si="117"/>
        <v/>
      </c>
      <c r="AC304" s="84">
        <f t="shared" si="118"/>
        <v>0</v>
      </c>
      <c r="AD304" s="84">
        <f t="shared" si="119"/>
        <v>0</v>
      </c>
      <c r="AE304" s="84" t="str">
        <f t="shared" si="120"/>
        <v/>
      </c>
      <c r="AF304" s="102" t="str">
        <f t="shared" si="121"/>
        <v/>
      </c>
      <c r="AG304" s="102" t="str">
        <f t="shared" si="122"/>
        <v/>
      </c>
      <c r="AH304" s="103" t="str">
        <f t="shared" si="123"/>
        <v/>
      </c>
      <c r="AI304" s="104" t="str">
        <f t="shared" si="124"/>
        <v/>
      </c>
      <c r="AJ304" s="104" t="str">
        <f t="shared" si="125"/>
        <v/>
      </c>
      <c r="AK304" s="104" t="str">
        <f t="shared" si="126"/>
        <v/>
      </c>
      <c r="AL304" s="6"/>
      <c r="IX304" s="5"/>
      <c r="IY304" s="5"/>
      <c r="IZ304" s="5"/>
    </row>
    <row r="305" spans="8:260" ht="15" customHeight="1">
      <c r="H305" s="97">
        <v>250</v>
      </c>
      <c r="I305" s="97">
        <f t="shared" si="98"/>
        <v>481</v>
      </c>
      <c r="J305" s="98">
        <f t="shared" si="99"/>
        <v>44811</v>
      </c>
      <c r="K305" s="98" t="str">
        <f t="shared" si="100"/>
        <v/>
      </c>
      <c r="L305" s="99" t="str">
        <f t="shared" si="101"/>
        <v/>
      </c>
      <c r="M305" s="99" t="str">
        <f t="shared" si="102"/>
        <v/>
      </c>
      <c r="N305" s="99" t="str">
        <f t="shared" si="103"/>
        <v/>
      </c>
      <c r="O305" s="100" t="str">
        <f t="shared" si="104"/>
        <v/>
      </c>
      <c r="P305" s="100" t="str">
        <f t="shared" si="105"/>
        <v/>
      </c>
      <c r="Q305" s="99" t="str">
        <f t="shared" si="106"/>
        <v/>
      </c>
      <c r="R305" s="99">
        <f t="shared" si="107"/>
        <v>0</v>
      </c>
      <c r="S305" s="101" t="str">
        <f t="shared" si="108"/>
        <v/>
      </c>
      <c r="T305" s="101" t="str">
        <f t="shared" si="109"/>
        <v/>
      </c>
      <c r="U305" s="101" t="str">
        <f t="shared" si="110"/>
        <v/>
      </c>
      <c r="V305" s="101" t="str">
        <f t="shared" si="111"/>
        <v/>
      </c>
      <c r="W305" s="101" t="str">
        <f t="shared" si="112"/>
        <v/>
      </c>
      <c r="X305" s="102" t="str">
        <f t="shared" si="113"/>
        <v/>
      </c>
      <c r="Y305" s="101" t="str">
        <f t="shared" si="114"/>
        <v/>
      </c>
      <c r="Z305" s="84" t="str">
        <f t="shared" si="115"/>
        <v/>
      </c>
      <c r="AA305" s="84" t="str">
        <f t="shared" si="116"/>
        <v/>
      </c>
      <c r="AB305" s="84" t="str">
        <f t="shared" si="117"/>
        <v/>
      </c>
      <c r="AC305" s="84">
        <f t="shared" si="118"/>
        <v>0</v>
      </c>
      <c r="AD305" s="84">
        <f t="shared" si="119"/>
        <v>0</v>
      </c>
      <c r="AE305" s="84" t="str">
        <f t="shared" si="120"/>
        <v/>
      </c>
      <c r="AF305" s="102" t="str">
        <f t="shared" si="121"/>
        <v/>
      </c>
      <c r="AG305" s="102" t="str">
        <f t="shared" si="122"/>
        <v/>
      </c>
      <c r="AH305" s="103" t="str">
        <f t="shared" si="123"/>
        <v/>
      </c>
      <c r="AI305" s="104" t="str">
        <f t="shared" si="124"/>
        <v/>
      </c>
      <c r="AJ305" s="104" t="str">
        <f t="shared" si="125"/>
        <v/>
      </c>
      <c r="AK305" s="104" t="str">
        <f t="shared" si="126"/>
        <v/>
      </c>
      <c r="AL305" s="6"/>
      <c r="IX305" s="5"/>
      <c r="IY305" s="5"/>
      <c r="IZ305" s="5"/>
    </row>
    <row r="306" spans="8:260" ht="15" customHeight="1">
      <c r="H306" s="97">
        <v>251</v>
      </c>
      <c r="I306" s="97">
        <f t="shared" si="98"/>
        <v>480</v>
      </c>
      <c r="J306" s="98">
        <f t="shared" si="99"/>
        <v>44812</v>
      </c>
      <c r="K306" s="98" t="str">
        <f t="shared" si="100"/>
        <v/>
      </c>
      <c r="L306" s="99" t="str">
        <f t="shared" si="101"/>
        <v/>
      </c>
      <c r="M306" s="99" t="str">
        <f t="shared" si="102"/>
        <v/>
      </c>
      <c r="N306" s="99" t="str">
        <f t="shared" si="103"/>
        <v/>
      </c>
      <c r="O306" s="100" t="str">
        <f t="shared" si="104"/>
        <v/>
      </c>
      <c r="P306" s="100" t="str">
        <f t="shared" si="105"/>
        <v/>
      </c>
      <c r="Q306" s="99" t="str">
        <f t="shared" si="106"/>
        <v/>
      </c>
      <c r="R306" s="99">
        <f t="shared" si="107"/>
        <v>0</v>
      </c>
      <c r="S306" s="101" t="str">
        <f t="shared" si="108"/>
        <v/>
      </c>
      <c r="T306" s="101" t="str">
        <f t="shared" si="109"/>
        <v/>
      </c>
      <c r="U306" s="101" t="str">
        <f t="shared" si="110"/>
        <v/>
      </c>
      <c r="V306" s="101" t="str">
        <f t="shared" si="111"/>
        <v/>
      </c>
      <c r="W306" s="101" t="str">
        <f t="shared" si="112"/>
        <v/>
      </c>
      <c r="X306" s="102" t="str">
        <f t="shared" si="113"/>
        <v/>
      </c>
      <c r="Y306" s="101" t="str">
        <f t="shared" si="114"/>
        <v/>
      </c>
      <c r="Z306" s="84" t="str">
        <f t="shared" si="115"/>
        <v/>
      </c>
      <c r="AA306" s="84" t="str">
        <f t="shared" si="116"/>
        <v/>
      </c>
      <c r="AB306" s="84" t="str">
        <f t="shared" si="117"/>
        <v/>
      </c>
      <c r="AC306" s="84">
        <f t="shared" si="118"/>
        <v>0</v>
      </c>
      <c r="AD306" s="84">
        <f t="shared" si="119"/>
        <v>0</v>
      </c>
      <c r="AE306" s="84" t="str">
        <f t="shared" si="120"/>
        <v/>
      </c>
      <c r="AF306" s="102" t="str">
        <f t="shared" si="121"/>
        <v/>
      </c>
      <c r="AG306" s="102" t="str">
        <f t="shared" si="122"/>
        <v/>
      </c>
      <c r="AH306" s="103" t="str">
        <f t="shared" si="123"/>
        <v/>
      </c>
      <c r="AI306" s="104" t="str">
        <f t="shared" si="124"/>
        <v/>
      </c>
      <c r="AJ306" s="104" t="str">
        <f t="shared" si="125"/>
        <v/>
      </c>
      <c r="AK306" s="104" t="str">
        <f t="shared" si="126"/>
        <v/>
      </c>
      <c r="AL306" s="6"/>
      <c r="IX306" s="5"/>
      <c r="IY306" s="5"/>
      <c r="IZ306" s="5"/>
    </row>
    <row r="307" spans="8:260" ht="15" customHeight="1">
      <c r="H307" s="97">
        <v>252</v>
      </c>
      <c r="I307" s="97">
        <f t="shared" si="98"/>
        <v>479</v>
      </c>
      <c r="J307" s="98">
        <f t="shared" si="99"/>
        <v>44813</v>
      </c>
      <c r="K307" s="98" t="str">
        <f t="shared" si="100"/>
        <v/>
      </c>
      <c r="L307" s="99" t="str">
        <f t="shared" si="101"/>
        <v/>
      </c>
      <c r="M307" s="99" t="str">
        <f t="shared" si="102"/>
        <v/>
      </c>
      <c r="N307" s="99" t="str">
        <f t="shared" si="103"/>
        <v/>
      </c>
      <c r="O307" s="100" t="str">
        <f t="shared" si="104"/>
        <v/>
      </c>
      <c r="P307" s="100" t="str">
        <f t="shared" si="105"/>
        <v/>
      </c>
      <c r="Q307" s="99" t="str">
        <f t="shared" si="106"/>
        <v/>
      </c>
      <c r="R307" s="99">
        <f t="shared" si="107"/>
        <v>0</v>
      </c>
      <c r="S307" s="101" t="str">
        <f t="shared" si="108"/>
        <v/>
      </c>
      <c r="T307" s="101" t="str">
        <f t="shared" si="109"/>
        <v/>
      </c>
      <c r="U307" s="101" t="str">
        <f t="shared" si="110"/>
        <v/>
      </c>
      <c r="V307" s="101" t="str">
        <f t="shared" si="111"/>
        <v/>
      </c>
      <c r="W307" s="101" t="str">
        <f t="shared" si="112"/>
        <v/>
      </c>
      <c r="X307" s="102" t="str">
        <f t="shared" si="113"/>
        <v/>
      </c>
      <c r="Y307" s="101" t="str">
        <f t="shared" si="114"/>
        <v/>
      </c>
      <c r="Z307" s="84" t="str">
        <f t="shared" si="115"/>
        <v/>
      </c>
      <c r="AA307" s="84" t="str">
        <f t="shared" si="116"/>
        <v/>
      </c>
      <c r="AB307" s="84" t="str">
        <f t="shared" si="117"/>
        <v/>
      </c>
      <c r="AC307" s="84">
        <f t="shared" si="118"/>
        <v>0</v>
      </c>
      <c r="AD307" s="84">
        <f t="shared" si="119"/>
        <v>0</v>
      </c>
      <c r="AE307" s="84" t="str">
        <f t="shared" si="120"/>
        <v/>
      </c>
      <c r="AF307" s="102" t="str">
        <f t="shared" si="121"/>
        <v/>
      </c>
      <c r="AG307" s="102" t="str">
        <f t="shared" si="122"/>
        <v/>
      </c>
      <c r="AH307" s="103" t="str">
        <f t="shared" si="123"/>
        <v/>
      </c>
      <c r="AI307" s="104" t="str">
        <f t="shared" si="124"/>
        <v/>
      </c>
      <c r="AJ307" s="104" t="str">
        <f t="shared" si="125"/>
        <v/>
      </c>
      <c r="AK307" s="104" t="str">
        <f t="shared" si="126"/>
        <v/>
      </c>
      <c r="AL307" s="6"/>
      <c r="IX307" s="5"/>
      <c r="IY307" s="5"/>
      <c r="IZ307" s="5"/>
    </row>
    <row r="308" spans="8:260" ht="15" customHeight="1">
      <c r="H308" s="97">
        <v>253</v>
      </c>
      <c r="I308" s="97">
        <f t="shared" si="98"/>
        <v>478</v>
      </c>
      <c r="J308" s="98">
        <f t="shared" si="99"/>
        <v>44814</v>
      </c>
      <c r="K308" s="98" t="str">
        <f t="shared" si="100"/>
        <v/>
      </c>
      <c r="L308" s="99" t="str">
        <f t="shared" si="101"/>
        <v/>
      </c>
      <c r="M308" s="99" t="str">
        <f t="shared" si="102"/>
        <v/>
      </c>
      <c r="N308" s="99" t="str">
        <f t="shared" si="103"/>
        <v/>
      </c>
      <c r="O308" s="100" t="str">
        <f t="shared" si="104"/>
        <v/>
      </c>
      <c r="P308" s="100" t="str">
        <f t="shared" si="105"/>
        <v/>
      </c>
      <c r="Q308" s="99" t="str">
        <f t="shared" si="106"/>
        <v/>
      </c>
      <c r="R308" s="99">
        <f t="shared" si="107"/>
        <v>0</v>
      </c>
      <c r="S308" s="101" t="str">
        <f t="shared" si="108"/>
        <v/>
      </c>
      <c r="T308" s="101" t="str">
        <f t="shared" si="109"/>
        <v/>
      </c>
      <c r="U308" s="101" t="str">
        <f t="shared" si="110"/>
        <v/>
      </c>
      <c r="V308" s="101" t="str">
        <f t="shared" si="111"/>
        <v/>
      </c>
      <c r="W308" s="101" t="str">
        <f t="shared" si="112"/>
        <v/>
      </c>
      <c r="X308" s="102" t="str">
        <f t="shared" si="113"/>
        <v/>
      </c>
      <c r="Y308" s="101" t="str">
        <f t="shared" si="114"/>
        <v/>
      </c>
      <c r="Z308" s="84" t="str">
        <f t="shared" si="115"/>
        <v/>
      </c>
      <c r="AA308" s="84" t="str">
        <f t="shared" si="116"/>
        <v/>
      </c>
      <c r="AB308" s="84" t="str">
        <f t="shared" si="117"/>
        <v/>
      </c>
      <c r="AC308" s="84">
        <f t="shared" si="118"/>
        <v>0</v>
      </c>
      <c r="AD308" s="84">
        <f t="shared" si="119"/>
        <v>0</v>
      </c>
      <c r="AE308" s="84" t="str">
        <f t="shared" si="120"/>
        <v/>
      </c>
      <c r="AF308" s="102" t="str">
        <f t="shared" si="121"/>
        <v/>
      </c>
      <c r="AG308" s="102" t="str">
        <f t="shared" si="122"/>
        <v/>
      </c>
      <c r="AH308" s="103" t="str">
        <f t="shared" si="123"/>
        <v/>
      </c>
      <c r="AI308" s="104" t="str">
        <f t="shared" si="124"/>
        <v/>
      </c>
      <c r="AJ308" s="104" t="str">
        <f t="shared" si="125"/>
        <v/>
      </c>
      <c r="AK308" s="104" t="str">
        <f t="shared" si="126"/>
        <v/>
      </c>
      <c r="AL308" s="6"/>
      <c r="IX308" s="5"/>
      <c r="IY308" s="5"/>
      <c r="IZ308" s="5"/>
    </row>
    <row r="309" spans="8:260" ht="15" customHeight="1">
      <c r="H309" s="97">
        <v>254</v>
      </c>
      <c r="I309" s="97">
        <f t="shared" si="98"/>
        <v>477</v>
      </c>
      <c r="J309" s="98">
        <f t="shared" si="99"/>
        <v>44815</v>
      </c>
      <c r="K309" s="98" t="str">
        <f t="shared" si="100"/>
        <v/>
      </c>
      <c r="L309" s="99" t="str">
        <f t="shared" si="101"/>
        <v/>
      </c>
      <c r="M309" s="99" t="str">
        <f t="shared" si="102"/>
        <v/>
      </c>
      <c r="N309" s="99" t="str">
        <f t="shared" si="103"/>
        <v/>
      </c>
      <c r="O309" s="100" t="str">
        <f t="shared" si="104"/>
        <v/>
      </c>
      <c r="P309" s="100" t="str">
        <f t="shared" si="105"/>
        <v/>
      </c>
      <c r="Q309" s="99" t="str">
        <f t="shared" si="106"/>
        <v/>
      </c>
      <c r="R309" s="99">
        <f t="shared" si="107"/>
        <v>0</v>
      </c>
      <c r="S309" s="101" t="str">
        <f t="shared" si="108"/>
        <v/>
      </c>
      <c r="T309" s="101" t="str">
        <f t="shared" si="109"/>
        <v/>
      </c>
      <c r="U309" s="101" t="str">
        <f t="shared" si="110"/>
        <v/>
      </c>
      <c r="V309" s="101" t="str">
        <f t="shared" si="111"/>
        <v/>
      </c>
      <c r="W309" s="101" t="str">
        <f t="shared" si="112"/>
        <v/>
      </c>
      <c r="X309" s="102" t="str">
        <f t="shared" si="113"/>
        <v/>
      </c>
      <c r="Y309" s="101" t="str">
        <f t="shared" si="114"/>
        <v/>
      </c>
      <c r="Z309" s="84" t="str">
        <f t="shared" si="115"/>
        <v/>
      </c>
      <c r="AA309" s="84" t="str">
        <f t="shared" si="116"/>
        <v/>
      </c>
      <c r="AB309" s="84" t="str">
        <f t="shared" si="117"/>
        <v/>
      </c>
      <c r="AC309" s="84">
        <f t="shared" si="118"/>
        <v>0</v>
      </c>
      <c r="AD309" s="84">
        <f t="shared" si="119"/>
        <v>0</v>
      </c>
      <c r="AE309" s="84" t="str">
        <f t="shared" si="120"/>
        <v/>
      </c>
      <c r="AF309" s="102" t="str">
        <f t="shared" si="121"/>
        <v/>
      </c>
      <c r="AG309" s="102" t="str">
        <f t="shared" si="122"/>
        <v/>
      </c>
      <c r="AH309" s="103" t="str">
        <f t="shared" si="123"/>
        <v/>
      </c>
      <c r="AI309" s="104" t="str">
        <f t="shared" si="124"/>
        <v/>
      </c>
      <c r="AJ309" s="104" t="str">
        <f t="shared" si="125"/>
        <v/>
      </c>
      <c r="AK309" s="104" t="str">
        <f t="shared" si="126"/>
        <v/>
      </c>
      <c r="AL309" s="6"/>
      <c r="IX309" s="5"/>
      <c r="IY309" s="5"/>
      <c r="IZ309" s="5"/>
    </row>
    <row r="310" spans="8:260" ht="15" customHeight="1">
      <c r="H310" s="97">
        <v>255</v>
      </c>
      <c r="I310" s="97">
        <f t="shared" si="98"/>
        <v>476</v>
      </c>
      <c r="J310" s="98">
        <f t="shared" si="99"/>
        <v>44816</v>
      </c>
      <c r="K310" s="98" t="str">
        <f t="shared" si="100"/>
        <v/>
      </c>
      <c r="L310" s="99" t="str">
        <f t="shared" si="101"/>
        <v/>
      </c>
      <c r="M310" s="99" t="str">
        <f t="shared" si="102"/>
        <v/>
      </c>
      <c r="N310" s="99" t="str">
        <f t="shared" si="103"/>
        <v/>
      </c>
      <c r="O310" s="100" t="str">
        <f t="shared" si="104"/>
        <v/>
      </c>
      <c r="P310" s="100" t="str">
        <f t="shared" si="105"/>
        <v/>
      </c>
      <c r="Q310" s="99" t="str">
        <f t="shared" si="106"/>
        <v/>
      </c>
      <c r="R310" s="99">
        <f t="shared" si="107"/>
        <v>0</v>
      </c>
      <c r="S310" s="101" t="str">
        <f t="shared" si="108"/>
        <v/>
      </c>
      <c r="T310" s="101" t="str">
        <f t="shared" si="109"/>
        <v/>
      </c>
      <c r="U310" s="101" t="str">
        <f t="shared" si="110"/>
        <v/>
      </c>
      <c r="V310" s="101" t="str">
        <f t="shared" si="111"/>
        <v/>
      </c>
      <c r="W310" s="101" t="str">
        <f t="shared" si="112"/>
        <v/>
      </c>
      <c r="X310" s="102" t="str">
        <f t="shared" si="113"/>
        <v/>
      </c>
      <c r="Y310" s="101" t="str">
        <f t="shared" si="114"/>
        <v/>
      </c>
      <c r="Z310" s="84" t="str">
        <f t="shared" si="115"/>
        <v/>
      </c>
      <c r="AA310" s="84" t="str">
        <f t="shared" si="116"/>
        <v/>
      </c>
      <c r="AB310" s="84" t="str">
        <f t="shared" si="117"/>
        <v/>
      </c>
      <c r="AC310" s="84">
        <f t="shared" si="118"/>
        <v>0</v>
      </c>
      <c r="AD310" s="84">
        <f t="shared" si="119"/>
        <v>0</v>
      </c>
      <c r="AE310" s="84" t="str">
        <f t="shared" si="120"/>
        <v/>
      </c>
      <c r="AF310" s="102" t="str">
        <f t="shared" si="121"/>
        <v/>
      </c>
      <c r="AG310" s="102" t="str">
        <f t="shared" si="122"/>
        <v/>
      </c>
      <c r="AH310" s="103" t="str">
        <f t="shared" si="123"/>
        <v/>
      </c>
      <c r="AI310" s="104" t="str">
        <f t="shared" si="124"/>
        <v/>
      </c>
      <c r="AJ310" s="104" t="str">
        <f t="shared" si="125"/>
        <v/>
      </c>
      <c r="AK310" s="104" t="str">
        <f t="shared" si="126"/>
        <v/>
      </c>
      <c r="AL310" s="6"/>
      <c r="IX310" s="5"/>
      <c r="IY310" s="5"/>
      <c r="IZ310" s="5"/>
    </row>
    <row r="311" spans="8:260" ht="15" customHeight="1">
      <c r="H311" s="97">
        <v>256</v>
      </c>
      <c r="I311" s="97">
        <f t="shared" si="98"/>
        <v>475</v>
      </c>
      <c r="J311" s="98">
        <f t="shared" si="99"/>
        <v>44817</v>
      </c>
      <c r="K311" s="98" t="str">
        <f t="shared" si="100"/>
        <v/>
      </c>
      <c r="L311" s="99" t="str">
        <f t="shared" si="101"/>
        <v/>
      </c>
      <c r="M311" s="99" t="str">
        <f t="shared" si="102"/>
        <v/>
      </c>
      <c r="N311" s="99" t="str">
        <f t="shared" si="103"/>
        <v/>
      </c>
      <c r="O311" s="100" t="str">
        <f t="shared" si="104"/>
        <v/>
      </c>
      <c r="P311" s="100" t="str">
        <f t="shared" si="105"/>
        <v/>
      </c>
      <c r="Q311" s="99" t="str">
        <f t="shared" si="106"/>
        <v/>
      </c>
      <c r="R311" s="99">
        <f t="shared" si="107"/>
        <v>0</v>
      </c>
      <c r="S311" s="101" t="str">
        <f t="shared" si="108"/>
        <v/>
      </c>
      <c r="T311" s="101" t="str">
        <f t="shared" si="109"/>
        <v/>
      </c>
      <c r="U311" s="101" t="str">
        <f t="shared" si="110"/>
        <v/>
      </c>
      <c r="V311" s="101" t="str">
        <f t="shared" si="111"/>
        <v/>
      </c>
      <c r="W311" s="101" t="str">
        <f t="shared" si="112"/>
        <v/>
      </c>
      <c r="X311" s="102" t="str">
        <f t="shared" si="113"/>
        <v/>
      </c>
      <c r="Y311" s="101" t="str">
        <f t="shared" si="114"/>
        <v/>
      </c>
      <c r="Z311" s="84" t="str">
        <f t="shared" si="115"/>
        <v/>
      </c>
      <c r="AA311" s="84" t="str">
        <f t="shared" si="116"/>
        <v/>
      </c>
      <c r="AB311" s="84" t="str">
        <f t="shared" si="117"/>
        <v/>
      </c>
      <c r="AC311" s="84">
        <f t="shared" si="118"/>
        <v>0</v>
      </c>
      <c r="AD311" s="84">
        <f t="shared" si="119"/>
        <v>0</v>
      </c>
      <c r="AE311" s="84" t="str">
        <f t="shared" si="120"/>
        <v/>
      </c>
      <c r="AF311" s="102" t="str">
        <f t="shared" si="121"/>
        <v/>
      </c>
      <c r="AG311" s="102" t="str">
        <f t="shared" si="122"/>
        <v/>
      </c>
      <c r="AH311" s="103" t="str">
        <f t="shared" si="123"/>
        <v/>
      </c>
      <c r="AI311" s="104" t="str">
        <f t="shared" si="124"/>
        <v/>
      </c>
      <c r="AJ311" s="104" t="str">
        <f t="shared" si="125"/>
        <v/>
      </c>
      <c r="AK311" s="104" t="str">
        <f t="shared" si="126"/>
        <v/>
      </c>
      <c r="AL311" s="6"/>
      <c r="IX311" s="5"/>
      <c r="IY311" s="5"/>
      <c r="IZ311" s="5"/>
    </row>
    <row r="312" spans="8:260" ht="15" customHeight="1">
      <c r="H312" s="97">
        <v>257</v>
      </c>
      <c r="I312" s="97">
        <f t="shared" ref="I312:I375" si="127">J$788-J312</f>
        <v>474</v>
      </c>
      <c r="J312" s="98">
        <f t="shared" ref="J312:J375" si="128">J311+1</f>
        <v>44818</v>
      </c>
      <c r="K312" s="98" t="str">
        <f t="shared" ref="K312:K375" si="129">IF(J312&gt;=AQ$53,J312,"")</f>
        <v/>
      </c>
      <c r="L312" s="99" t="str">
        <f t="shared" ref="L312:L375" si="130">IF(J312&lt;AQ$53,"",(_xlfn.IFNA(VLOOKUP(J312,$B$55:$D$84,2,),0)))</f>
        <v/>
      </c>
      <c r="M312" s="99" t="str">
        <f t="shared" ref="M312:M375" si="131">IF(J312&lt;AQ$53,"",(_xlfn.IFNA(VLOOKUP(J312,$B$55:$D$84,3,),0)))</f>
        <v/>
      </c>
      <c r="N312" s="99" t="str">
        <f t="shared" ref="N312:N375" si="132">IF(J312&lt;AQ$53,"",IF(J312=AQ$53,1,(_xlfn.IFNA(VLOOKUP(J312,$B$55:$E$84,4,),0))))</f>
        <v/>
      </c>
      <c r="O312" s="100" t="str">
        <f t="shared" ref="O312:O375" si="133">IF(N312&lt;&gt;"",IF(AND(N312=1,L312=0),1,IF(L312=0,O311,0)),"")</f>
        <v/>
      </c>
      <c r="P312" s="100" t="str">
        <f t="shared" ref="P312:P375" si="134">IF(R313&lt;=V$53,O312,"")</f>
        <v/>
      </c>
      <c r="Q312" s="99" t="str">
        <f t="shared" ref="Q312:Q375" si="135">IF(O312&lt;&gt;"",IF(O312=1,0,1),"")</f>
        <v/>
      </c>
      <c r="R312" s="99">
        <f t="shared" ref="R312:R375" si="136">IF(N311=1,R311+1,R311)</f>
        <v>0</v>
      </c>
      <c r="S312" s="101" t="str">
        <f t="shared" ref="S312:S375" si="137">IF(J312&gt;=AQ$53,Q312*R312,"")</f>
        <v/>
      </c>
      <c r="T312" s="101" t="str">
        <f t="shared" ref="T312:T375" si="138">S312</f>
        <v/>
      </c>
      <c r="U312" s="101" t="str">
        <f t="shared" ref="U312:U375" si="139">IF(AND(S$788&lt;&gt;0,S312=S$53),0,T312)</f>
        <v/>
      </c>
      <c r="V312" s="101" t="str">
        <f t="shared" ref="V312:V375" si="140">IF(J312&gt;=AQ$53,U312*NOT(O312),"")</f>
        <v/>
      </c>
      <c r="W312" s="101" t="str">
        <f t="shared" ref="W312:W375" si="141">IF(J312&gt;=AQ$53,IF(T312&lt;&gt;T313,T312,0),"")</f>
        <v/>
      </c>
      <c r="X312" s="102" t="str">
        <f t="shared" ref="X312:X375" si="142">IF(J312&gt;=AQ$53,IF(N312=0,X311+L312,L312),"")</f>
        <v/>
      </c>
      <c r="Y312" s="101" t="str">
        <f t="shared" ref="Y312:Y375" si="143">IF(J312&gt;=AQ$53,IF(V312&lt;&gt;V313,V312,0),"")</f>
        <v/>
      </c>
      <c r="Z312" s="84" t="str">
        <f t="shared" ref="Z312:Z375" si="144">IF(J312&gt;=AQ$53,IF(N312=0,Z311+M313,0),"")</f>
        <v/>
      </c>
      <c r="AA312" s="84" t="str">
        <f t="shared" ref="AA312:AA375" si="145">IF(J312&gt;=AQ$53,IF(N313=1,X312-Z312,0),"")</f>
        <v/>
      </c>
      <c r="AB312" s="84" t="str">
        <f t="shared" ref="AB312:AB375" si="146">IF(J312&gt;=AQ$53,IF(Q312=1,IF(T312&lt;&gt;T313,AA312,AB313),0),"")</f>
        <v/>
      </c>
      <c r="AC312" s="84">
        <f t="shared" ref="AC312:AC375" si="147">IF(Q312=1,AC311+1,0)</f>
        <v>0</v>
      </c>
      <c r="AD312" s="84">
        <f t="shared" ref="AD312:AD375" si="148">IF(Q312=1,IF(S312&lt;&gt;S313,AC312,AD313),0)</f>
        <v>0</v>
      </c>
      <c r="AE312" s="84" t="str">
        <f t="shared" ref="AE312:AE375" si="149">IF(J312&gt;=AQ$53,IF(V312=0,"",IF(Q312=1,IF(S312&lt;&gt;S313,AC312,AD313),0)),"")</f>
        <v/>
      </c>
      <c r="AF312" s="102" t="str">
        <f t="shared" ref="AF312:AF375" si="150">IF(J312&gt;=AQ$53,IF(O312=0,X312-Z312-AB312/AD312*(AC312),0),"")</f>
        <v/>
      </c>
      <c r="AG312" s="102" t="str">
        <f t="shared" ref="AG312:AG375" si="151">IF(J312&gt;=AQ$53,IF(R312&lt;=V$53,IF(O312=0,X312-Z312-AB312/AD312*(AC312),0),""),"")</f>
        <v/>
      </c>
      <c r="AH312" s="103" t="str">
        <f t="shared" ref="AH312:AH375" si="152">IF(J312&gt;=AQ$53,IF(R312&lt;=V$53,_xlfn.IFNA(VLOOKUP(J312,$B$55:$G$84,5,),0),""),"")</f>
        <v/>
      </c>
      <c r="AI312" s="104" t="str">
        <f t="shared" ref="AI312:AI375" si="153">IF(J312&gt;=AQ$53,IF(R312&lt;=V$53,_xlfn.IFNA(VLOOKUP(J312,$B$55:$G$84,6,),0),""),"")</f>
        <v/>
      </c>
      <c r="AJ312" s="104" t="str">
        <f t="shared" ref="AJ312:AJ375" si="154">IF(AH312&lt;&gt;"",AH312*L312,"")</f>
        <v/>
      </c>
      <c r="AK312" s="104" t="str">
        <f t="shared" ref="AK312:AK375" si="155">IF(AI312&lt;&gt;"",AI312*M312,"")</f>
        <v/>
      </c>
      <c r="AL312" s="6"/>
      <c r="IX312" s="5"/>
      <c r="IY312" s="5"/>
      <c r="IZ312" s="5"/>
    </row>
    <row r="313" spans="8:260" ht="15" customHeight="1">
      <c r="H313" s="97">
        <v>258</v>
      </c>
      <c r="I313" s="97">
        <f t="shared" si="127"/>
        <v>473</v>
      </c>
      <c r="J313" s="98">
        <f t="shared" si="128"/>
        <v>44819</v>
      </c>
      <c r="K313" s="98" t="str">
        <f t="shared" si="129"/>
        <v/>
      </c>
      <c r="L313" s="99" t="str">
        <f t="shared" si="130"/>
        <v/>
      </c>
      <c r="M313" s="99" t="str">
        <f t="shared" si="131"/>
        <v/>
      </c>
      <c r="N313" s="99" t="str">
        <f t="shared" si="132"/>
        <v/>
      </c>
      <c r="O313" s="100" t="str">
        <f t="shared" si="133"/>
        <v/>
      </c>
      <c r="P313" s="100" t="str">
        <f t="shared" si="134"/>
        <v/>
      </c>
      <c r="Q313" s="99" t="str">
        <f t="shared" si="135"/>
        <v/>
      </c>
      <c r="R313" s="99">
        <f t="shared" si="136"/>
        <v>0</v>
      </c>
      <c r="S313" s="101" t="str">
        <f t="shared" si="137"/>
        <v/>
      </c>
      <c r="T313" s="101" t="str">
        <f t="shared" si="138"/>
        <v/>
      </c>
      <c r="U313" s="101" t="str">
        <f t="shared" si="139"/>
        <v/>
      </c>
      <c r="V313" s="101" t="str">
        <f t="shared" si="140"/>
        <v/>
      </c>
      <c r="W313" s="101" t="str">
        <f t="shared" si="141"/>
        <v/>
      </c>
      <c r="X313" s="102" t="str">
        <f t="shared" si="142"/>
        <v/>
      </c>
      <c r="Y313" s="101" t="str">
        <f t="shared" si="143"/>
        <v/>
      </c>
      <c r="Z313" s="84" t="str">
        <f t="shared" si="144"/>
        <v/>
      </c>
      <c r="AA313" s="84" t="str">
        <f t="shared" si="145"/>
        <v/>
      </c>
      <c r="AB313" s="84" t="str">
        <f t="shared" si="146"/>
        <v/>
      </c>
      <c r="AC313" s="84">
        <f t="shared" si="147"/>
        <v>0</v>
      </c>
      <c r="AD313" s="84">
        <f t="shared" si="148"/>
        <v>0</v>
      </c>
      <c r="AE313" s="84" t="str">
        <f t="shared" si="149"/>
        <v/>
      </c>
      <c r="AF313" s="102" t="str">
        <f t="shared" si="150"/>
        <v/>
      </c>
      <c r="AG313" s="102" t="str">
        <f t="shared" si="151"/>
        <v/>
      </c>
      <c r="AH313" s="103" t="str">
        <f t="shared" si="152"/>
        <v/>
      </c>
      <c r="AI313" s="104" t="str">
        <f t="shared" si="153"/>
        <v/>
      </c>
      <c r="AJ313" s="104" t="str">
        <f t="shared" si="154"/>
        <v/>
      </c>
      <c r="AK313" s="104" t="str">
        <f t="shared" si="155"/>
        <v/>
      </c>
      <c r="AL313" s="6"/>
      <c r="IX313" s="5"/>
      <c r="IY313" s="5"/>
      <c r="IZ313" s="5"/>
    </row>
    <row r="314" spans="8:260" ht="15" customHeight="1">
      <c r="H314" s="97">
        <v>259</v>
      </c>
      <c r="I314" s="97">
        <f t="shared" si="127"/>
        <v>472</v>
      </c>
      <c r="J314" s="98">
        <f t="shared" si="128"/>
        <v>44820</v>
      </c>
      <c r="K314" s="98" t="str">
        <f t="shared" si="129"/>
        <v/>
      </c>
      <c r="L314" s="99" t="str">
        <f t="shared" si="130"/>
        <v/>
      </c>
      <c r="M314" s="99" t="str">
        <f t="shared" si="131"/>
        <v/>
      </c>
      <c r="N314" s="99" t="str">
        <f t="shared" si="132"/>
        <v/>
      </c>
      <c r="O314" s="100" t="str">
        <f t="shared" si="133"/>
        <v/>
      </c>
      <c r="P314" s="100" t="str">
        <f t="shared" si="134"/>
        <v/>
      </c>
      <c r="Q314" s="99" t="str">
        <f t="shared" si="135"/>
        <v/>
      </c>
      <c r="R314" s="99">
        <f t="shared" si="136"/>
        <v>0</v>
      </c>
      <c r="S314" s="101" t="str">
        <f t="shared" si="137"/>
        <v/>
      </c>
      <c r="T314" s="101" t="str">
        <f t="shared" si="138"/>
        <v/>
      </c>
      <c r="U314" s="101" t="str">
        <f t="shared" si="139"/>
        <v/>
      </c>
      <c r="V314" s="101" t="str">
        <f t="shared" si="140"/>
        <v/>
      </c>
      <c r="W314" s="101" t="str">
        <f t="shared" si="141"/>
        <v/>
      </c>
      <c r="X314" s="102" t="str">
        <f t="shared" si="142"/>
        <v/>
      </c>
      <c r="Y314" s="101" t="str">
        <f t="shared" si="143"/>
        <v/>
      </c>
      <c r="Z314" s="84" t="str">
        <f t="shared" si="144"/>
        <v/>
      </c>
      <c r="AA314" s="84" t="str">
        <f t="shared" si="145"/>
        <v/>
      </c>
      <c r="AB314" s="84" t="str">
        <f t="shared" si="146"/>
        <v/>
      </c>
      <c r="AC314" s="84">
        <f t="shared" si="147"/>
        <v>0</v>
      </c>
      <c r="AD314" s="84">
        <f t="shared" si="148"/>
        <v>0</v>
      </c>
      <c r="AE314" s="84" t="str">
        <f t="shared" si="149"/>
        <v/>
      </c>
      <c r="AF314" s="102" t="str">
        <f t="shared" si="150"/>
        <v/>
      </c>
      <c r="AG314" s="102" t="str">
        <f t="shared" si="151"/>
        <v/>
      </c>
      <c r="AH314" s="103" t="str">
        <f t="shared" si="152"/>
        <v/>
      </c>
      <c r="AI314" s="104" t="str">
        <f t="shared" si="153"/>
        <v/>
      </c>
      <c r="AJ314" s="104" t="str">
        <f t="shared" si="154"/>
        <v/>
      </c>
      <c r="AK314" s="104" t="str">
        <f t="shared" si="155"/>
        <v/>
      </c>
      <c r="AL314" s="6"/>
      <c r="IX314" s="5"/>
      <c r="IY314" s="5"/>
      <c r="IZ314" s="5"/>
    </row>
    <row r="315" spans="8:260" ht="15" customHeight="1">
      <c r="H315" s="97">
        <v>260</v>
      </c>
      <c r="I315" s="97">
        <f t="shared" si="127"/>
        <v>471</v>
      </c>
      <c r="J315" s="98">
        <f t="shared" si="128"/>
        <v>44821</v>
      </c>
      <c r="K315" s="98" t="str">
        <f t="shared" si="129"/>
        <v/>
      </c>
      <c r="L315" s="99" t="str">
        <f t="shared" si="130"/>
        <v/>
      </c>
      <c r="M315" s="99" t="str">
        <f t="shared" si="131"/>
        <v/>
      </c>
      <c r="N315" s="99" t="str">
        <f t="shared" si="132"/>
        <v/>
      </c>
      <c r="O315" s="100" t="str">
        <f t="shared" si="133"/>
        <v/>
      </c>
      <c r="P315" s="100" t="str">
        <f t="shared" si="134"/>
        <v/>
      </c>
      <c r="Q315" s="99" t="str">
        <f t="shared" si="135"/>
        <v/>
      </c>
      <c r="R315" s="99">
        <f t="shared" si="136"/>
        <v>0</v>
      </c>
      <c r="S315" s="101" t="str">
        <f t="shared" si="137"/>
        <v/>
      </c>
      <c r="T315" s="101" t="str">
        <f t="shared" si="138"/>
        <v/>
      </c>
      <c r="U315" s="101" t="str">
        <f t="shared" si="139"/>
        <v/>
      </c>
      <c r="V315" s="101" t="str">
        <f t="shared" si="140"/>
        <v/>
      </c>
      <c r="W315" s="101" t="str">
        <f t="shared" si="141"/>
        <v/>
      </c>
      <c r="X315" s="102" t="str">
        <f t="shared" si="142"/>
        <v/>
      </c>
      <c r="Y315" s="101" t="str">
        <f t="shared" si="143"/>
        <v/>
      </c>
      <c r="Z315" s="84" t="str">
        <f t="shared" si="144"/>
        <v/>
      </c>
      <c r="AA315" s="84" t="str">
        <f t="shared" si="145"/>
        <v/>
      </c>
      <c r="AB315" s="84" t="str">
        <f t="shared" si="146"/>
        <v/>
      </c>
      <c r="AC315" s="84">
        <f t="shared" si="147"/>
        <v>0</v>
      </c>
      <c r="AD315" s="84">
        <f t="shared" si="148"/>
        <v>0</v>
      </c>
      <c r="AE315" s="84" t="str">
        <f t="shared" si="149"/>
        <v/>
      </c>
      <c r="AF315" s="102" t="str">
        <f t="shared" si="150"/>
        <v/>
      </c>
      <c r="AG315" s="102" t="str">
        <f t="shared" si="151"/>
        <v/>
      </c>
      <c r="AH315" s="103" t="str">
        <f t="shared" si="152"/>
        <v/>
      </c>
      <c r="AI315" s="104" t="str">
        <f t="shared" si="153"/>
        <v/>
      </c>
      <c r="AJ315" s="104" t="str">
        <f t="shared" si="154"/>
        <v/>
      </c>
      <c r="AK315" s="104" t="str">
        <f t="shared" si="155"/>
        <v/>
      </c>
      <c r="AL315" s="6"/>
      <c r="IX315" s="5"/>
      <c r="IY315" s="5"/>
      <c r="IZ315" s="5"/>
    </row>
    <row r="316" spans="8:260" ht="15" customHeight="1">
      <c r="H316" s="97">
        <v>261</v>
      </c>
      <c r="I316" s="97">
        <f t="shared" si="127"/>
        <v>470</v>
      </c>
      <c r="J316" s="98">
        <f t="shared" si="128"/>
        <v>44822</v>
      </c>
      <c r="K316" s="98" t="str">
        <f t="shared" si="129"/>
        <v/>
      </c>
      <c r="L316" s="99" t="str">
        <f t="shared" si="130"/>
        <v/>
      </c>
      <c r="M316" s="99" t="str">
        <f t="shared" si="131"/>
        <v/>
      </c>
      <c r="N316" s="99" t="str">
        <f t="shared" si="132"/>
        <v/>
      </c>
      <c r="O316" s="100" t="str">
        <f t="shared" si="133"/>
        <v/>
      </c>
      <c r="P316" s="100" t="str">
        <f t="shared" si="134"/>
        <v/>
      </c>
      <c r="Q316" s="99" t="str">
        <f t="shared" si="135"/>
        <v/>
      </c>
      <c r="R316" s="99">
        <f t="shared" si="136"/>
        <v>0</v>
      </c>
      <c r="S316" s="101" t="str">
        <f t="shared" si="137"/>
        <v/>
      </c>
      <c r="T316" s="101" t="str">
        <f t="shared" si="138"/>
        <v/>
      </c>
      <c r="U316" s="101" t="str">
        <f t="shared" si="139"/>
        <v/>
      </c>
      <c r="V316" s="101" t="str">
        <f t="shared" si="140"/>
        <v/>
      </c>
      <c r="W316" s="101" t="str">
        <f t="shared" si="141"/>
        <v/>
      </c>
      <c r="X316" s="102" t="str">
        <f t="shared" si="142"/>
        <v/>
      </c>
      <c r="Y316" s="101" t="str">
        <f t="shared" si="143"/>
        <v/>
      </c>
      <c r="Z316" s="84" t="str">
        <f t="shared" si="144"/>
        <v/>
      </c>
      <c r="AA316" s="84" t="str">
        <f t="shared" si="145"/>
        <v/>
      </c>
      <c r="AB316" s="84" t="str">
        <f t="shared" si="146"/>
        <v/>
      </c>
      <c r="AC316" s="84">
        <f t="shared" si="147"/>
        <v>0</v>
      </c>
      <c r="AD316" s="84">
        <f t="shared" si="148"/>
        <v>0</v>
      </c>
      <c r="AE316" s="84" t="str">
        <f t="shared" si="149"/>
        <v/>
      </c>
      <c r="AF316" s="102" t="str">
        <f t="shared" si="150"/>
        <v/>
      </c>
      <c r="AG316" s="102" t="str">
        <f t="shared" si="151"/>
        <v/>
      </c>
      <c r="AH316" s="103" t="str">
        <f t="shared" si="152"/>
        <v/>
      </c>
      <c r="AI316" s="104" t="str">
        <f t="shared" si="153"/>
        <v/>
      </c>
      <c r="AJ316" s="104" t="str">
        <f t="shared" si="154"/>
        <v/>
      </c>
      <c r="AK316" s="104" t="str">
        <f t="shared" si="155"/>
        <v/>
      </c>
      <c r="AL316" s="6"/>
      <c r="IX316" s="5"/>
      <c r="IY316" s="5"/>
      <c r="IZ316" s="5"/>
    </row>
    <row r="317" spans="8:260" ht="15" customHeight="1">
      <c r="H317" s="97">
        <v>262</v>
      </c>
      <c r="I317" s="97">
        <f t="shared" si="127"/>
        <v>469</v>
      </c>
      <c r="J317" s="98">
        <f t="shared" si="128"/>
        <v>44823</v>
      </c>
      <c r="K317" s="98" t="str">
        <f t="shared" si="129"/>
        <v/>
      </c>
      <c r="L317" s="99" t="str">
        <f t="shared" si="130"/>
        <v/>
      </c>
      <c r="M317" s="99" t="str">
        <f t="shared" si="131"/>
        <v/>
      </c>
      <c r="N317" s="99" t="str">
        <f t="shared" si="132"/>
        <v/>
      </c>
      <c r="O317" s="100" t="str">
        <f t="shared" si="133"/>
        <v/>
      </c>
      <c r="P317" s="100" t="str">
        <f t="shared" si="134"/>
        <v/>
      </c>
      <c r="Q317" s="99" t="str">
        <f t="shared" si="135"/>
        <v/>
      </c>
      <c r="R317" s="99">
        <f t="shared" si="136"/>
        <v>0</v>
      </c>
      <c r="S317" s="101" t="str">
        <f t="shared" si="137"/>
        <v/>
      </c>
      <c r="T317" s="101" t="str">
        <f t="shared" si="138"/>
        <v/>
      </c>
      <c r="U317" s="101" t="str">
        <f t="shared" si="139"/>
        <v/>
      </c>
      <c r="V317" s="101" t="str">
        <f t="shared" si="140"/>
        <v/>
      </c>
      <c r="W317" s="101" t="str">
        <f t="shared" si="141"/>
        <v/>
      </c>
      <c r="X317" s="102" t="str">
        <f t="shared" si="142"/>
        <v/>
      </c>
      <c r="Y317" s="101" t="str">
        <f t="shared" si="143"/>
        <v/>
      </c>
      <c r="Z317" s="84" t="str">
        <f t="shared" si="144"/>
        <v/>
      </c>
      <c r="AA317" s="84" t="str">
        <f t="shared" si="145"/>
        <v/>
      </c>
      <c r="AB317" s="84" t="str">
        <f t="shared" si="146"/>
        <v/>
      </c>
      <c r="AC317" s="84">
        <f t="shared" si="147"/>
        <v>0</v>
      </c>
      <c r="AD317" s="84">
        <f t="shared" si="148"/>
        <v>0</v>
      </c>
      <c r="AE317" s="84" t="str">
        <f t="shared" si="149"/>
        <v/>
      </c>
      <c r="AF317" s="102" t="str">
        <f t="shared" si="150"/>
        <v/>
      </c>
      <c r="AG317" s="102" t="str">
        <f t="shared" si="151"/>
        <v/>
      </c>
      <c r="AH317" s="103" t="str">
        <f t="shared" si="152"/>
        <v/>
      </c>
      <c r="AI317" s="104" t="str">
        <f t="shared" si="153"/>
        <v/>
      </c>
      <c r="AJ317" s="104" t="str">
        <f t="shared" si="154"/>
        <v/>
      </c>
      <c r="AK317" s="104" t="str">
        <f t="shared" si="155"/>
        <v/>
      </c>
      <c r="AL317" s="6"/>
      <c r="IX317" s="5"/>
      <c r="IY317" s="5"/>
      <c r="IZ317" s="5"/>
    </row>
    <row r="318" spans="8:260" ht="15" customHeight="1">
      <c r="H318" s="97">
        <v>263</v>
      </c>
      <c r="I318" s="97">
        <f t="shared" si="127"/>
        <v>468</v>
      </c>
      <c r="J318" s="98">
        <f t="shared" si="128"/>
        <v>44824</v>
      </c>
      <c r="K318" s="98" t="str">
        <f t="shared" si="129"/>
        <v/>
      </c>
      <c r="L318" s="99" t="str">
        <f t="shared" si="130"/>
        <v/>
      </c>
      <c r="M318" s="99" t="str">
        <f t="shared" si="131"/>
        <v/>
      </c>
      <c r="N318" s="99" t="str">
        <f t="shared" si="132"/>
        <v/>
      </c>
      <c r="O318" s="100" t="str">
        <f t="shared" si="133"/>
        <v/>
      </c>
      <c r="P318" s="100" t="str">
        <f t="shared" si="134"/>
        <v/>
      </c>
      <c r="Q318" s="99" t="str">
        <f t="shared" si="135"/>
        <v/>
      </c>
      <c r="R318" s="99">
        <f t="shared" si="136"/>
        <v>0</v>
      </c>
      <c r="S318" s="101" t="str">
        <f t="shared" si="137"/>
        <v/>
      </c>
      <c r="T318" s="101" t="str">
        <f t="shared" si="138"/>
        <v/>
      </c>
      <c r="U318" s="101" t="str">
        <f t="shared" si="139"/>
        <v/>
      </c>
      <c r="V318" s="101" t="str">
        <f t="shared" si="140"/>
        <v/>
      </c>
      <c r="W318" s="101" t="str">
        <f t="shared" si="141"/>
        <v/>
      </c>
      <c r="X318" s="102" t="str">
        <f t="shared" si="142"/>
        <v/>
      </c>
      <c r="Y318" s="101" t="str">
        <f t="shared" si="143"/>
        <v/>
      </c>
      <c r="Z318" s="84" t="str">
        <f t="shared" si="144"/>
        <v/>
      </c>
      <c r="AA318" s="84" t="str">
        <f t="shared" si="145"/>
        <v/>
      </c>
      <c r="AB318" s="84" t="str">
        <f t="shared" si="146"/>
        <v/>
      </c>
      <c r="AC318" s="84">
        <f t="shared" si="147"/>
        <v>0</v>
      </c>
      <c r="AD318" s="84">
        <f t="shared" si="148"/>
        <v>0</v>
      </c>
      <c r="AE318" s="84" t="str">
        <f t="shared" si="149"/>
        <v/>
      </c>
      <c r="AF318" s="102" t="str">
        <f t="shared" si="150"/>
        <v/>
      </c>
      <c r="AG318" s="102" t="str">
        <f t="shared" si="151"/>
        <v/>
      </c>
      <c r="AH318" s="103" t="str">
        <f t="shared" si="152"/>
        <v/>
      </c>
      <c r="AI318" s="104" t="str">
        <f t="shared" si="153"/>
        <v/>
      </c>
      <c r="AJ318" s="104" t="str">
        <f t="shared" si="154"/>
        <v/>
      </c>
      <c r="AK318" s="104" t="str">
        <f t="shared" si="155"/>
        <v/>
      </c>
      <c r="AL318" s="6"/>
      <c r="IX318" s="5"/>
      <c r="IY318" s="5"/>
      <c r="IZ318" s="5"/>
    </row>
    <row r="319" spans="8:260" ht="15" customHeight="1">
      <c r="H319" s="97">
        <v>264</v>
      </c>
      <c r="I319" s="97">
        <f t="shared" si="127"/>
        <v>467</v>
      </c>
      <c r="J319" s="98">
        <f t="shared" si="128"/>
        <v>44825</v>
      </c>
      <c r="K319" s="98" t="str">
        <f t="shared" si="129"/>
        <v/>
      </c>
      <c r="L319" s="99" t="str">
        <f t="shared" si="130"/>
        <v/>
      </c>
      <c r="M319" s="99" t="str">
        <f t="shared" si="131"/>
        <v/>
      </c>
      <c r="N319" s="99" t="str">
        <f t="shared" si="132"/>
        <v/>
      </c>
      <c r="O319" s="100" t="str">
        <f t="shared" si="133"/>
        <v/>
      </c>
      <c r="P319" s="100" t="str">
        <f t="shared" si="134"/>
        <v/>
      </c>
      <c r="Q319" s="99" t="str">
        <f t="shared" si="135"/>
        <v/>
      </c>
      <c r="R319" s="99">
        <f t="shared" si="136"/>
        <v>0</v>
      </c>
      <c r="S319" s="101" t="str">
        <f t="shared" si="137"/>
        <v/>
      </c>
      <c r="T319" s="101" t="str">
        <f t="shared" si="138"/>
        <v/>
      </c>
      <c r="U319" s="101" t="str">
        <f t="shared" si="139"/>
        <v/>
      </c>
      <c r="V319" s="101" t="str">
        <f t="shared" si="140"/>
        <v/>
      </c>
      <c r="W319" s="101" t="str">
        <f t="shared" si="141"/>
        <v/>
      </c>
      <c r="X319" s="102" t="str">
        <f t="shared" si="142"/>
        <v/>
      </c>
      <c r="Y319" s="101" t="str">
        <f t="shared" si="143"/>
        <v/>
      </c>
      <c r="Z319" s="84" t="str">
        <f t="shared" si="144"/>
        <v/>
      </c>
      <c r="AA319" s="84" t="str">
        <f t="shared" si="145"/>
        <v/>
      </c>
      <c r="AB319" s="84" t="str">
        <f t="shared" si="146"/>
        <v/>
      </c>
      <c r="AC319" s="84">
        <f t="shared" si="147"/>
        <v>0</v>
      </c>
      <c r="AD319" s="84">
        <f t="shared" si="148"/>
        <v>0</v>
      </c>
      <c r="AE319" s="84" t="str">
        <f t="shared" si="149"/>
        <v/>
      </c>
      <c r="AF319" s="102" t="str">
        <f t="shared" si="150"/>
        <v/>
      </c>
      <c r="AG319" s="102" t="str">
        <f t="shared" si="151"/>
        <v/>
      </c>
      <c r="AH319" s="103" t="str">
        <f t="shared" si="152"/>
        <v/>
      </c>
      <c r="AI319" s="104" t="str">
        <f t="shared" si="153"/>
        <v/>
      </c>
      <c r="AJ319" s="104" t="str">
        <f t="shared" si="154"/>
        <v/>
      </c>
      <c r="AK319" s="104" t="str">
        <f t="shared" si="155"/>
        <v/>
      </c>
      <c r="AL319" s="6"/>
      <c r="IX319" s="5"/>
      <c r="IY319" s="5"/>
      <c r="IZ319" s="5"/>
    </row>
    <row r="320" spans="8:260" ht="15" customHeight="1">
      <c r="H320" s="97">
        <v>265</v>
      </c>
      <c r="I320" s="97">
        <f t="shared" si="127"/>
        <v>466</v>
      </c>
      <c r="J320" s="98">
        <f t="shared" si="128"/>
        <v>44826</v>
      </c>
      <c r="K320" s="98" t="str">
        <f t="shared" si="129"/>
        <v/>
      </c>
      <c r="L320" s="99" t="str">
        <f t="shared" si="130"/>
        <v/>
      </c>
      <c r="M320" s="99" t="str">
        <f t="shared" si="131"/>
        <v/>
      </c>
      <c r="N320" s="99" t="str">
        <f t="shared" si="132"/>
        <v/>
      </c>
      <c r="O320" s="100" t="str">
        <f t="shared" si="133"/>
        <v/>
      </c>
      <c r="P320" s="100" t="str">
        <f t="shared" si="134"/>
        <v/>
      </c>
      <c r="Q320" s="99" t="str">
        <f t="shared" si="135"/>
        <v/>
      </c>
      <c r="R320" s="99">
        <f t="shared" si="136"/>
        <v>0</v>
      </c>
      <c r="S320" s="101" t="str">
        <f t="shared" si="137"/>
        <v/>
      </c>
      <c r="T320" s="101" t="str">
        <f t="shared" si="138"/>
        <v/>
      </c>
      <c r="U320" s="101" t="str">
        <f t="shared" si="139"/>
        <v/>
      </c>
      <c r="V320" s="101" t="str">
        <f t="shared" si="140"/>
        <v/>
      </c>
      <c r="W320" s="101" t="str">
        <f t="shared" si="141"/>
        <v/>
      </c>
      <c r="X320" s="102" t="str">
        <f t="shared" si="142"/>
        <v/>
      </c>
      <c r="Y320" s="101" t="str">
        <f t="shared" si="143"/>
        <v/>
      </c>
      <c r="Z320" s="84" t="str">
        <f t="shared" si="144"/>
        <v/>
      </c>
      <c r="AA320" s="84" t="str">
        <f t="shared" si="145"/>
        <v/>
      </c>
      <c r="AB320" s="84" t="str">
        <f t="shared" si="146"/>
        <v/>
      </c>
      <c r="AC320" s="84">
        <f t="shared" si="147"/>
        <v>0</v>
      </c>
      <c r="AD320" s="84">
        <f t="shared" si="148"/>
        <v>0</v>
      </c>
      <c r="AE320" s="84" t="str">
        <f t="shared" si="149"/>
        <v/>
      </c>
      <c r="AF320" s="102" t="str">
        <f t="shared" si="150"/>
        <v/>
      </c>
      <c r="AG320" s="102" t="str">
        <f t="shared" si="151"/>
        <v/>
      </c>
      <c r="AH320" s="103" t="str">
        <f t="shared" si="152"/>
        <v/>
      </c>
      <c r="AI320" s="104" t="str">
        <f t="shared" si="153"/>
        <v/>
      </c>
      <c r="AJ320" s="104" t="str">
        <f t="shared" si="154"/>
        <v/>
      </c>
      <c r="AK320" s="104" t="str">
        <f t="shared" si="155"/>
        <v/>
      </c>
      <c r="AL320" s="6"/>
      <c r="IX320" s="5"/>
      <c r="IY320" s="5"/>
      <c r="IZ320" s="5"/>
    </row>
    <row r="321" spans="8:260" ht="15" customHeight="1">
      <c r="H321" s="97">
        <v>266</v>
      </c>
      <c r="I321" s="97">
        <f t="shared" si="127"/>
        <v>465</v>
      </c>
      <c r="J321" s="98">
        <f t="shared" si="128"/>
        <v>44827</v>
      </c>
      <c r="K321" s="98" t="str">
        <f t="shared" si="129"/>
        <v/>
      </c>
      <c r="L321" s="99" t="str">
        <f t="shared" si="130"/>
        <v/>
      </c>
      <c r="M321" s="99" t="str">
        <f t="shared" si="131"/>
        <v/>
      </c>
      <c r="N321" s="99" t="str">
        <f t="shared" si="132"/>
        <v/>
      </c>
      <c r="O321" s="100" t="str">
        <f t="shared" si="133"/>
        <v/>
      </c>
      <c r="P321" s="100" t="str">
        <f t="shared" si="134"/>
        <v/>
      </c>
      <c r="Q321" s="99" t="str">
        <f t="shared" si="135"/>
        <v/>
      </c>
      <c r="R321" s="99">
        <f t="shared" si="136"/>
        <v>0</v>
      </c>
      <c r="S321" s="101" t="str">
        <f t="shared" si="137"/>
        <v/>
      </c>
      <c r="T321" s="101" t="str">
        <f t="shared" si="138"/>
        <v/>
      </c>
      <c r="U321" s="101" t="str">
        <f t="shared" si="139"/>
        <v/>
      </c>
      <c r="V321" s="101" t="str">
        <f t="shared" si="140"/>
        <v/>
      </c>
      <c r="W321" s="101" t="str">
        <f t="shared" si="141"/>
        <v/>
      </c>
      <c r="X321" s="102" t="str">
        <f t="shared" si="142"/>
        <v/>
      </c>
      <c r="Y321" s="101" t="str">
        <f t="shared" si="143"/>
        <v/>
      </c>
      <c r="Z321" s="84" t="str">
        <f t="shared" si="144"/>
        <v/>
      </c>
      <c r="AA321" s="84" t="str">
        <f t="shared" si="145"/>
        <v/>
      </c>
      <c r="AB321" s="84" t="str">
        <f t="shared" si="146"/>
        <v/>
      </c>
      <c r="AC321" s="84">
        <f t="shared" si="147"/>
        <v>0</v>
      </c>
      <c r="AD321" s="84">
        <f t="shared" si="148"/>
        <v>0</v>
      </c>
      <c r="AE321" s="84" t="str">
        <f t="shared" si="149"/>
        <v/>
      </c>
      <c r="AF321" s="102" t="str">
        <f t="shared" si="150"/>
        <v/>
      </c>
      <c r="AG321" s="102" t="str">
        <f t="shared" si="151"/>
        <v/>
      </c>
      <c r="AH321" s="103" t="str">
        <f t="shared" si="152"/>
        <v/>
      </c>
      <c r="AI321" s="104" t="str">
        <f t="shared" si="153"/>
        <v/>
      </c>
      <c r="AJ321" s="104" t="str">
        <f t="shared" si="154"/>
        <v/>
      </c>
      <c r="AK321" s="104" t="str">
        <f t="shared" si="155"/>
        <v/>
      </c>
      <c r="AL321" s="6"/>
      <c r="IX321" s="5"/>
      <c r="IY321" s="5"/>
      <c r="IZ321" s="5"/>
    </row>
    <row r="322" spans="8:260" ht="15" customHeight="1">
      <c r="H322" s="97">
        <v>267</v>
      </c>
      <c r="I322" s="97">
        <f t="shared" si="127"/>
        <v>464</v>
      </c>
      <c r="J322" s="98">
        <f t="shared" si="128"/>
        <v>44828</v>
      </c>
      <c r="K322" s="98" t="str">
        <f t="shared" si="129"/>
        <v/>
      </c>
      <c r="L322" s="99" t="str">
        <f t="shared" si="130"/>
        <v/>
      </c>
      <c r="M322" s="99" t="str">
        <f t="shared" si="131"/>
        <v/>
      </c>
      <c r="N322" s="99" t="str">
        <f t="shared" si="132"/>
        <v/>
      </c>
      <c r="O322" s="100" t="str">
        <f t="shared" si="133"/>
        <v/>
      </c>
      <c r="P322" s="100" t="str">
        <f t="shared" si="134"/>
        <v/>
      </c>
      <c r="Q322" s="99" t="str">
        <f t="shared" si="135"/>
        <v/>
      </c>
      <c r="R322" s="99">
        <f t="shared" si="136"/>
        <v>0</v>
      </c>
      <c r="S322" s="101" t="str">
        <f t="shared" si="137"/>
        <v/>
      </c>
      <c r="T322" s="101" t="str">
        <f t="shared" si="138"/>
        <v/>
      </c>
      <c r="U322" s="101" t="str">
        <f t="shared" si="139"/>
        <v/>
      </c>
      <c r="V322" s="101" t="str">
        <f t="shared" si="140"/>
        <v/>
      </c>
      <c r="W322" s="101" t="str">
        <f t="shared" si="141"/>
        <v/>
      </c>
      <c r="X322" s="102" t="str">
        <f t="shared" si="142"/>
        <v/>
      </c>
      <c r="Y322" s="101" t="str">
        <f t="shared" si="143"/>
        <v/>
      </c>
      <c r="Z322" s="84" t="str">
        <f t="shared" si="144"/>
        <v/>
      </c>
      <c r="AA322" s="84" t="str">
        <f t="shared" si="145"/>
        <v/>
      </c>
      <c r="AB322" s="84" t="str">
        <f t="shared" si="146"/>
        <v/>
      </c>
      <c r="AC322" s="84">
        <f t="shared" si="147"/>
        <v>0</v>
      </c>
      <c r="AD322" s="84">
        <f t="shared" si="148"/>
        <v>0</v>
      </c>
      <c r="AE322" s="84" t="str">
        <f t="shared" si="149"/>
        <v/>
      </c>
      <c r="AF322" s="102" t="str">
        <f t="shared" si="150"/>
        <v/>
      </c>
      <c r="AG322" s="102" t="str">
        <f t="shared" si="151"/>
        <v/>
      </c>
      <c r="AH322" s="103" t="str">
        <f t="shared" si="152"/>
        <v/>
      </c>
      <c r="AI322" s="104" t="str">
        <f t="shared" si="153"/>
        <v/>
      </c>
      <c r="AJ322" s="104" t="str">
        <f t="shared" si="154"/>
        <v/>
      </c>
      <c r="AK322" s="104" t="str">
        <f t="shared" si="155"/>
        <v/>
      </c>
      <c r="AL322" s="6"/>
      <c r="IX322" s="5"/>
      <c r="IY322" s="5"/>
      <c r="IZ322" s="5"/>
    </row>
    <row r="323" spans="8:260" ht="15" customHeight="1">
      <c r="H323" s="97">
        <v>268</v>
      </c>
      <c r="I323" s="97">
        <f t="shared" si="127"/>
        <v>463</v>
      </c>
      <c r="J323" s="98">
        <f t="shared" si="128"/>
        <v>44829</v>
      </c>
      <c r="K323" s="98" t="str">
        <f t="shared" si="129"/>
        <v/>
      </c>
      <c r="L323" s="99" t="str">
        <f t="shared" si="130"/>
        <v/>
      </c>
      <c r="M323" s="99" t="str">
        <f t="shared" si="131"/>
        <v/>
      </c>
      <c r="N323" s="99" t="str">
        <f t="shared" si="132"/>
        <v/>
      </c>
      <c r="O323" s="100" t="str">
        <f t="shared" si="133"/>
        <v/>
      </c>
      <c r="P323" s="100" t="str">
        <f t="shared" si="134"/>
        <v/>
      </c>
      <c r="Q323" s="99" t="str">
        <f t="shared" si="135"/>
        <v/>
      </c>
      <c r="R323" s="99">
        <f t="shared" si="136"/>
        <v>0</v>
      </c>
      <c r="S323" s="101" t="str">
        <f t="shared" si="137"/>
        <v/>
      </c>
      <c r="T323" s="101" t="str">
        <f t="shared" si="138"/>
        <v/>
      </c>
      <c r="U323" s="101" t="str">
        <f t="shared" si="139"/>
        <v/>
      </c>
      <c r="V323" s="101" t="str">
        <f t="shared" si="140"/>
        <v/>
      </c>
      <c r="W323" s="101" t="str">
        <f t="shared" si="141"/>
        <v/>
      </c>
      <c r="X323" s="102" t="str">
        <f t="shared" si="142"/>
        <v/>
      </c>
      <c r="Y323" s="101" t="str">
        <f t="shared" si="143"/>
        <v/>
      </c>
      <c r="Z323" s="84" t="str">
        <f t="shared" si="144"/>
        <v/>
      </c>
      <c r="AA323" s="84" t="str">
        <f t="shared" si="145"/>
        <v/>
      </c>
      <c r="AB323" s="84" t="str">
        <f t="shared" si="146"/>
        <v/>
      </c>
      <c r="AC323" s="84">
        <f t="shared" si="147"/>
        <v>0</v>
      </c>
      <c r="AD323" s="84">
        <f t="shared" si="148"/>
        <v>0</v>
      </c>
      <c r="AE323" s="84" t="str">
        <f t="shared" si="149"/>
        <v/>
      </c>
      <c r="AF323" s="102" t="str">
        <f t="shared" si="150"/>
        <v/>
      </c>
      <c r="AG323" s="102" t="str">
        <f t="shared" si="151"/>
        <v/>
      </c>
      <c r="AH323" s="103" t="str">
        <f t="shared" si="152"/>
        <v/>
      </c>
      <c r="AI323" s="104" t="str">
        <f t="shared" si="153"/>
        <v/>
      </c>
      <c r="AJ323" s="104" t="str">
        <f t="shared" si="154"/>
        <v/>
      </c>
      <c r="AK323" s="104" t="str">
        <f t="shared" si="155"/>
        <v/>
      </c>
      <c r="AL323" s="6"/>
      <c r="IX323" s="5"/>
      <c r="IY323" s="5"/>
      <c r="IZ323" s="5"/>
    </row>
    <row r="324" spans="8:260" ht="15" customHeight="1">
      <c r="H324" s="97">
        <v>269</v>
      </c>
      <c r="I324" s="97">
        <f t="shared" si="127"/>
        <v>462</v>
      </c>
      <c r="J324" s="98">
        <f t="shared" si="128"/>
        <v>44830</v>
      </c>
      <c r="K324" s="98" t="str">
        <f t="shared" si="129"/>
        <v/>
      </c>
      <c r="L324" s="99" t="str">
        <f t="shared" si="130"/>
        <v/>
      </c>
      <c r="M324" s="99" t="str">
        <f t="shared" si="131"/>
        <v/>
      </c>
      <c r="N324" s="99" t="str">
        <f t="shared" si="132"/>
        <v/>
      </c>
      <c r="O324" s="100" t="str">
        <f t="shared" si="133"/>
        <v/>
      </c>
      <c r="P324" s="100" t="str">
        <f t="shared" si="134"/>
        <v/>
      </c>
      <c r="Q324" s="99" t="str">
        <f t="shared" si="135"/>
        <v/>
      </c>
      <c r="R324" s="99">
        <f t="shared" si="136"/>
        <v>0</v>
      </c>
      <c r="S324" s="101" t="str">
        <f t="shared" si="137"/>
        <v/>
      </c>
      <c r="T324" s="101" t="str">
        <f t="shared" si="138"/>
        <v/>
      </c>
      <c r="U324" s="101" t="str">
        <f t="shared" si="139"/>
        <v/>
      </c>
      <c r="V324" s="101" t="str">
        <f t="shared" si="140"/>
        <v/>
      </c>
      <c r="W324" s="101" t="str">
        <f t="shared" si="141"/>
        <v/>
      </c>
      <c r="X324" s="102" t="str">
        <f t="shared" si="142"/>
        <v/>
      </c>
      <c r="Y324" s="101" t="str">
        <f t="shared" si="143"/>
        <v/>
      </c>
      <c r="Z324" s="84" t="str">
        <f t="shared" si="144"/>
        <v/>
      </c>
      <c r="AA324" s="84" t="str">
        <f t="shared" si="145"/>
        <v/>
      </c>
      <c r="AB324" s="84" t="str">
        <f t="shared" si="146"/>
        <v/>
      </c>
      <c r="AC324" s="84">
        <f t="shared" si="147"/>
        <v>0</v>
      </c>
      <c r="AD324" s="84">
        <f t="shared" si="148"/>
        <v>0</v>
      </c>
      <c r="AE324" s="84" t="str">
        <f t="shared" si="149"/>
        <v/>
      </c>
      <c r="AF324" s="102" t="str">
        <f t="shared" si="150"/>
        <v/>
      </c>
      <c r="AG324" s="102" t="str">
        <f t="shared" si="151"/>
        <v/>
      </c>
      <c r="AH324" s="103" t="str">
        <f t="shared" si="152"/>
        <v/>
      </c>
      <c r="AI324" s="104" t="str">
        <f t="shared" si="153"/>
        <v/>
      </c>
      <c r="AJ324" s="104" t="str">
        <f t="shared" si="154"/>
        <v/>
      </c>
      <c r="AK324" s="104" t="str">
        <f t="shared" si="155"/>
        <v/>
      </c>
      <c r="AL324" s="6"/>
      <c r="IX324" s="5"/>
      <c r="IY324" s="5"/>
      <c r="IZ324" s="5"/>
    </row>
    <row r="325" spans="8:260" ht="15" customHeight="1">
      <c r="H325" s="97">
        <v>270</v>
      </c>
      <c r="I325" s="97">
        <f t="shared" si="127"/>
        <v>461</v>
      </c>
      <c r="J325" s="98">
        <f t="shared" si="128"/>
        <v>44831</v>
      </c>
      <c r="K325" s="98" t="str">
        <f t="shared" si="129"/>
        <v/>
      </c>
      <c r="L325" s="99" t="str">
        <f t="shared" si="130"/>
        <v/>
      </c>
      <c r="M325" s="99" t="str">
        <f t="shared" si="131"/>
        <v/>
      </c>
      <c r="N325" s="99" t="str">
        <f t="shared" si="132"/>
        <v/>
      </c>
      <c r="O325" s="100" t="str">
        <f t="shared" si="133"/>
        <v/>
      </c>
      <c r="P325" s="100" t="str">
        <f t="shared" si="134"/>
        <v/>
      </c>
      <c r="Q325" s="99" t="str">
        <f t="shared" si="135"/>
        <v/>
      </c>
      <c r="R325" s="99">
        <f t="shared" si="136"/>
        <v>0</v>
      </c>
      <c r="S325" s="101" t="str">
        <f t="shared" si="137"/>
        <v/>
      </c>
      <c r="T325" s="101" t="str">
        <f t="shared" si="138"/>
        <v/>
      </c>
      <c r="U325" s="101" t="str">
        <f t="shared" si="139"/>
        <v/>
      </c>
      <c r="V325" s="101" t="str">
        <f t="shared" si="140"/>
        <v/>
      </c>
      <c r="W325" s="101" t="str">
        <f t="shared" si="141"/>
        <v/>
      </c>
      <c r="X325" s="102" t="str">
        <f t="shared" si="142"/>
        <v/>
      </c>
      <c r="Y325" s="101" t="str">
        <f t="shared" si="143"/>
        <v/>
      </c>
      <c r="Z325" s="84" t="str">
        <f t="shared" si="144"/>
        <v/>
      </c>
      <c r="AA325" s="84" t="str">
        <f t="shared" si="145"/>
        <v/>
      </c>
      <c r="AB325" s="84" t="str">
        <f t="shared" si="146"/>
        <v/>
      </c>
      <c r="AC325" s="84">
        <f t="shared" si="147"/>
        <v>0</v>
      </c>
      <c r="AD325" s="84">
        <f t="shared" si="148"/>
        <v>0</v>
      </c>
      <c r="AE325" s="84" t="str">
        <f t="shared" si="149"/>
        <v/>
      </c>
      <c r="AF325" s="102" t="str">
        <f t="shared" si="150"/>
        <v/>
      </c>
      <c r="AG325" s="102" t="str">
        <f t="shared" si="151"/>
        <v/>
      </c>
      <c r="AH325" s="103" t="str">
        <f t="shared" si="152"/>
        <v/>
      </c>
      <c r="AI325" s="104" t="str">
        <f t="shared" si="153"/>
        <v/>
      </c>
      <c r="AJ325" s="104" t="str">
        <f t="shared" si="154"/>
        <v/>
      </c>
      <c r="AK325" s="104" t="str">
        <f t="shared" si="155"/>
        <v/>
      </c>
      <c r="AL325" s="6"/>
      <c r="IX325" s="5"/>
      <c r="IY325" s="5"/>
      <c r="IZ325" s="5"/>
    </row>
    <row r="326" spans="8:260" ht="15" customHeight="1">
      <c r="H326" s="97">
        <v>271</v>
      </c>
      <c r="I326" s="97">
        <f t="shared" si="127"/>
        <v>460</v>
      </c>
      <c r="J326" s="98">
        <f t="shared" si="128"/>
        <v>44832</v>
      </c>
      <c r="K326" s="98" t="str">
        <f t="shared" si="129"/>
        <v/>
      </c>
      <c r="L326" s="99" t="str">
        <f t="shared" si="130"/>
        <v/>
      </c>
      <c r="M326" s="99" t="str">
        <f t="shared" si="131"/>
        <v/>
      </c>
      <c r="N326" s="99" t="str">
        <f t="shared" si="132"/>
        <v/>
      </c>
      <c r="O326" s="100" t="str">
        <f t="shared" si="133"/>
        <v/>
      </c>
      <c r="P326" s="100" t="str">
        <f t="shared" si="134"/>
        <v/>
      </c>
      <c r="Q326" s="99" t="str">
        <f t="shared" si="135"/>
        <v/>
      </c>
      <c r="R326" s="99">
        <f t="shared" si="136"/>
        <v>0</v>
      </c>
      <c r="S326" s="101" t="str">
        <f t="shared" si="137"/>
        <v/>
      </c>
      <c r="T326" s="101" t="str">
        <f t="shared" si="138"/>
        <v/>
      </c>
      <c r="U326" s="101" t="str">
        <f t="shared" si="139"/>
        <v/>
      </c>
      <c r="V326" s="101" t="str">
        <f t="shared" si="140"/>
        <v/>
      </c>
      <c r="W326" s="101" t="str">
        <f t="shared" si="141"/>
        <v/>
      </c>
      <c r="X326" s="102" t="str">
        <f t="shared" si="142"/>
        <v/>
      </c>
      <c r="Y326" s="101" t="str">
        <f t="shared" si="143"/>
        <v/>
      </c>
      <c r="Z326" s="84" t="str">
        <f t="shared" si="144"/>
        <v/>
      </c>
      <c r="AA326" s="84" t="str">
        <f t="shared" si="145"/>
        <v/>
      </c>
      <c r="AB326" s="84" t="str">
        <f t="shared" si="146"/>
        <v/>
      </c>
      <c r="AC326" s="84">
        <f t="shared" si="147"/>
        <v>0</v>
      </c>
      <c r="AD326" s="84">
        <f t="shared" si="148"/>
        <v>0</v>
      </c>
      <c r="AE326" s="84" t="str">
        <f t="shared" si="149"/>
        <v/>
      </c>
      <c r="AF326" s="102" t="str">
        <f t="shared" si="150"/>
        <v/>
      </c>
      <c r="AG326" s="102" t="str">
        <f t="shared" si="151"/>
        <v/>
      </c>
      <c r="AH326" s="103" t="str">
        <f t="shared" si="152"/>
        <v/>
      </c>
      <c r="AI326" s="104" t="str">
        <f t="shared" si="153"/>
        <v/>
      </c>
      <c r="AJ326" s="104" t="str">
        <f t="shared" si="154"/>
        <v/>
      </c>
      <c r="AK326" s="104" t="str">
        <f t="shared" si="155"/>
        <v/>
      </c>
      <c r="AL326" s="6"/>
      <c r="IX326" s="5"/>
      <c r="IY326" s="5"/>
      <c r="IZ326" s="5"/>
    </row>
    <row r="327" spans="8:260" ht="15" customHeight="1">
      <c r="H327" s="97">
        <v>272</v>
      </c>
      <c r="I327" s="97">
        <f t="shared" si="127"/>
        <v>459</v>
      </c>
      <c r="J327" s="98">
        <f t="shared" si="128"/>
        <v>44833</v>
      </c>
      <c r="K327" s="98" t="str">
        <f t="shared" si="129"/>
        <v/>
      </c>
      <c r="L327" s="99" t="str">
        <f t="shared" si="130"/>
        <v/>
      </c>
      <c r="M327" s="99" t="str">
        <f t="shared" si="131"/>
        <v/>
      </c>
      <c r="N327" s="99" t="str">
        <f t="shared" si="132"/>
        <v/>
      </c>
      <c r="O327" s="100" t="str">
        <f t="shared" si="133"/>
        <v/>
      </c>
      <c r="P327" s="100" t="str">
        <f t="shared" si="134"/>
        <v/>
      </c>
      <c r="Q327" s="99" t="str">
        <f t="shared" si="135"/>
        <v/>
      </c>
      <c r="R327" s="99">
        <f t="shared" si="136"/>
        <v>0</v>
      </c>
      <c r="S327" s="101" t="str">
        <f t="shared" si="137"/>
        <v/>
      </c>
      <c r="T327" s="101" t="str">
        <f t="shared" si="138"/>
        <v/>
      </c>
      <c r="U327" s="101" t="str">
        <f t="shared" si="139"/>
        <v/>
      </c>
      <c r="V327" s="101" t="str">
        <f t="shared" si="140"/>
        <v/>
      </c>
      <c r="W327" s="101" t="str">
        <f t="shared" si="141"/>
        <v/>
      </c>
      <c r="X327" s="102" t="str">
        <f t="shared" si="142"/>
        <v/>
      </c>
      <c r="Y327" s="101" t="str">
        <f t="shared" si="143"/>
        <v/>
      </c>
      <c r="Z327" s="84" t="str">
        <f t="shared" si="144"/>
        <v/>
      </c>
      <c r="AA327" s="84" t="str">
        <f t="shared" si="145"/>
        <v/>
      </c>
      <c r="AB327" s="84" t="str">
        <f t="shared" si="146"/>
        <v/>
      </c>
      <c r="AC327" s="84">
        <f t="shared" si="147"/>
        <v>0</v>
      </c>
      <c r="AD327" s="84">
        <f t="shared" si="148"/>
        <v>0</v>
      </c>
      <c r="AE327" s="84" t="str">
        <f t="shared" si="149"/>
        <v/>
      </c>
      <c r="AF327" s="102" t="str">
        <f t="shared" si="150"/>
        <v/>
      </c>
      <c r="AG327" s="102" t="str">
        <f t="shared" si="151"/>
        <v/>
      </c>
      <c r="AH327" s="103" t="str">
        <f t="shared" si="152"/>
        <v/>
      </c>
      <c r="AI327" s="104" t="str">
        <f t="shared" si="153"/>
        <v/>
      </c>
      <c r="AJ327" s="104" t="str">
        <f t="shared" si="154"/>
        <v/>
      </c>
      <c r="AK327" s="104" t="str">
        <f t="shared" si="155"/>
        <v/>
      </c>
      <c r="AL327" s="6"/>
      <c r="IX327" s="5"/>
      <c r="IY327" s="5"/>
      <c r="IZ327" s="5"/>
    </row>
    <row r="328" spans="8:260" ht="15" customHeight="1">
      <c r="H328" s="97">
        <v>273</v>
      </c>
      <c r="I328" s="97">
        <f t="shared" si="127"/>
        <v>458</v>
      </c>
      <c r="J328" s="98">
        <f t="shared" si="128"/>
        <v>44834</v>
      </c>
      <c r="K328" s="98" t="str">
        <f t="shared" si="129"/>
        <v/>
      </c>
      <c r="L328" s="99" t="str">
        <f t="shared" si="130"/>
        <v/>
      </c>
      <c r="M328" s="99" t="str">
        <f t="shared" si="131"/>
        <v/>
      </c>
      <c r="N328" s="99" t="str">
        <f t="shared" si="132"/>
        <v/>
      </c>
      <c r="O328" s="100" t="str">
        <f t="shared" si="133"/>
        <v/>
      </c>
      <c r="P328" s="100" t="str">
        <f t="shared" si="134"/>
        <v/>
      </c>
      <c r="Q328" s="99" t="str">
        <f t="shared" si="135"/>
        <v/>
      </c>
      <c r="R328" s="99">
        <f t="shared" si="136"/>
        <v>0</v>
      </c>
      <c r="S328" s="101" t="str">
        <f t="shared" si="137"/>
        <v/>
      </c>
      <c r="T328" s="101" t="str">
        <f t="shared" si="138"/>
        <v/>
      </c>
      <c r="U328" s="101" t="str">
        <f t="shared" si="139"/>
        <v/>
      </c>
      <c r="V328" s="101" t="str">
        <f t="shared" si="140"/>
        <v/>
      </c>
      <c r="W328" s="101" t="str">
        <f t="shared" si="141"/>
        <v/>
      </c>
      <c r="X328" s="102" t="str">
        <f t="shared" si="142"/>
        <v/>
      </c>
      <c r="Y328" s="101" t="str">
        <f t="shared" si="143"/>
        <v/>
      </c>
      <c r="Z328" s="84" t="str">
        <f t="shared" si="144"/>
        <v/>
      </c>
      <c r="AA328" s="84" t="str">
        <f t="shared" si="145"/>
        <v/>
      </c>
      <c r="AB328" s="84" t="str">
        <f t="shared" si="146"/>
        <v/>
      </c>
      <c r="AC328" s="84">
        <f t="shared" si="147"/>
        <v>0</v>
      </c>
      <c r="AD328" s="84">
        <f t="shared" si="148"/>
        <v>0</v>
      </c>
      <c r="AE328" s="84" t="str">
        <f t="shared" si="149"/>
        <v/>
      </c>
      <c r="AF328" s="102" t="str">
        <f t="shared" si="150"/>
        <v/>
      </c>
      <c r="AG328" s="102" t="str">
        <f t="shared" si="151"/>
        <v/>
      </c>
      <c r="AH328" s="103" t="str">
        <f t="shared" si="152"/>
        <v/>
      </c>
      <c r="AI328" s="104" t="str">
        <f t="shared" si="153"/>
        <v/>
      </c>
      <c r="AJ328" s="104" t="str">
        <f t="shared" si="154"/>
        <v/>
      </c>
      <c r="AK328" s="104" t="str">
        <f t="shared" si="155"/>
        <v/>
      </c>
      <c r="AL328" s="6"/>
      <c r="IX328" s="5"/>
      <c r="IY328" s="5"/>
      <c r="IZ328" s="5"/>
    </row>
    <row r="329" spans="8:260" ht="15" customHeight="1">
      <c r="H329" s="97">
        <v>274</v>
      </c>
      <c r="I329" s="97">
        <f t="shared" si="127"/>
        <v>457</v>
      </c>
      <c r="J329" s="98">
        <f t="shared" si="128"/>
        <v>44835</v>
      </c>
      <c r="K329" s="98" t="str">
        <f t="shared" si="129"/>
        <v/>
      </c>
      <c r="L329" s="99" t="str">
        <f t="shared" si="130"/>
        <v/>
      </c>
      <c r="M329" s="99" t="str">
        <f t="shared" si="131"/>
        <v/>
      </c>
      <c r="N329" s="99" t="str">
        <f t="shared" si="132"/>
        <v/>
      </c>
      <c r="O329" s="100" t="str">
        <f t="shared" si="133"/>
        <v/>
      </c>
      <c r="P329" s="100" t="str">
        <f t="shared" si="134"/>
        <v/>
      </c>
      <c r="Q329" s="99" t="str">
        <f t="shared" si="135"/>
        <v/>
      </c>
      <c r="R329" s="99">
        <f t="shared" si="136"/>
        <v>0</v>
      </c>
      <c r="S329" s="101" t="str">
        <f t="shared" si="137"/>
        <v/>
      </c>
      <c r="T329" s="101" t="str">
        <f t="shared" si="138"/>
        <v/>
      </c>
      <c r="U329" s="101" t="str">
        <f t="shared" si="139"/>
        <v/>
      </c>
      <c r="V329" s="101" t="str">
        <f t="shared" si="140"/>
        <v/>
      </c>
      <c r="W329" s="101" t="str">
        <f t="shared" si="141"/>
        <v/>
      </c>
      <c r="X329" s="102" t="str">
        <f t="shared" si="142"/>
        <v/>
      </c>
      <c r="Y329" s="101" t="str">
        <f t="shared" si="143"/>
        <v/>
      </c>
      <c r="Z329" s="84" t="str">
        <f t="shared" si="144"/>
        <v/>
      </c>
      <c r="AA329" s="84" t="str">
        <f t="shared" si="145"/>
        <v/>
      </c>
      <c r="AB329" s="84" t="str">
        <f t="shared" si="146"/>
        <v/>
      </c>
      <c r="AC329" s="84">
        <f t="shared" si="147"/>
        <v>0</v>
      </c>
      <c r="AD329" s="84">
        <f t="shared" si="148"/>
        <v>0</v>
      </c>
      <c r="AE329" s="84" t="str">
        <f t="shared" si="149"/>
        <v/>
      </c>
      <c r="AF329" s="102" t="str">
        <f t="shared" si="150"/>
        <v/>
      </c>
      <c r="AG329" s="102" t="str">
        <f t="shared" si="151"/>
        <v/>
      </c>
      <c r="AH329" s="103" t="str">
        <f t="shared" si="152"/>
        <v/>
      </c>
      <c r="AI329" s="104" t="str">
        <f t="shared" si="153"/>
        <v/>
      </c>
      <c r="AJ329" s="104" t="str">
        <f t="shared" si="154"/>
        <v/>
      </c>
      <c r="AK329" s="104" t="str">
        <f t="shared" si="155"/>
        <v/>
      </c>
      <c r="AL329" s="6"/>
      <c r="IX329" s="5"/>
      <c r="IY329" s="5"/>
      <c r="IZ329" s="5"/>
    </row>
    <row r="330" spans="8:260" ht="15" customHeight="1">
      <c r="H330" s="97">
        <v>275</v>
      </c>
      <c r="I330" s="97">
        <f t="shared" si="127"/>
        <v>456</v>
      </c>
      <c r="J330" s="98">
        <f t="shared" si="128"/>
        <v>44836</v>
      </c>
      <c r="K330" s="98" t="str">
        <f t="shared" si="129"/>
        <v/>
      </c>
      <c r="L330" s="99" t="str">
        <f t="shared" si="130"/>
        <v/>
      </c>
      <c r="M330" s="99" t="str">
        <f t="shared" si="131"/>
        <v/>
      </c>
      <c r="N330" s="99" t="str">
        <f t="shared" si="132"/>
        <v/>
      </c>
      <c r="O330" s="100" t="str">
        <f t="shared" si="133"/>
        <v/>
      </c>
      <c r="P330" s="100" t="str">
        <f t="shared" si="134"/>
        <v/>
      </c>
      <c r="Q330" s="99" t="str">
        <f t="shared" si="135"/>
        <v/>
      </c>
      <c r="R330" s="99">
        <f t="shared" si="136"/>
        <v>0</v>
      </c>
      <c r="S330" s="101" t="str">
        <f t="shared" si="137"/>
        <v/>
      </c>
      <c r="T330" s="101" t="str">
        <f t="shared" si="138"/>
        <v/>
      </c>
      <c r="U330" s="101" t="str">
        <f t="shared" si="139"/>
        <v/>
      </c>
      <c r="V330" s="101" t="str">
        <f t="shared" si="140"/>
        <v/>
      </c>
      <c r="W330" s="101" t="str">
        <f t="shared" si="141"/>
        <v/>
      </c>
      <c r="X330" s="102" t="str">
        <f t="shared" si="142"/>
        <v/>
      </c>
      <c r="Y330" s="101" t="str">
        <f t="shared" si="143"/>
        <v/>
      </c>
      <c r="Z330" s="84" t="str">
        <f t="shared" si="144"/>
        <v/>
      </c>
      <c r="AA330" s="84" t="str">
        <f t="shared" si="145"/>
        <v/>
      </c>
      <c r="AB330" s="84" t="str">
        <f t="shared" si="146"/>
        <v/>
      </c>
      <c r="AC330" s="84">
        <f t="shared" si="147"/>
        <v>0</v>
      </c>
      <c r="AD330" s="84">
        <f t="shared" si="148"/>
        <v>0</v>
      </c>
      <c r="AE330" s="84" t="str">
        <f t="shared" si="149"/>
        <v/>
      </c>
      <c r="AF330" s="102" t="str">
        <f t="shared" si="150"/>
        <v/>
      </c>
      <c r="AG330" s="102" t="str">
        <f t="shared" si="151"/>
        <v/>
      </c>
      <c r="AH330" s="103" t="str">
        <f t="shared" si="152"/>
        <v/>
      </c>
      <c r="AI330" s="104" t="str">
        <f t="shared" si="153"/>
        <v/>
      </c>
      <c r="AJ330" s="104" t="str">
        <f t="shared" si="154"/>
        <v/>
      </c>
      <c r="AK330" s="104" t="str">
        <f t="shared" si="155"/>
        <v/>
      </c>
      <c r="AL330" s="6"/>
      <c r="IX330" s="5"/>
      <c r="IY330" s="5"/>
      <c r="IZ330" s="5"/>
    </row>
    <row r="331" spans="8:260" ht="15" customHeight="1">
      <c r="H331" s="97">
        <v>276</v>
      </c>
      <c r="I331" s="97">
        <f t="shared" si="127"/>
        <v>455</v>
      </c>
      <c r="J331" s="98">
        <f t="shared" si="128"/>
        <v>44837</v>
      </c>
      <c r="K331" s="98" t="str">
        <f t="shared" si="129"/>
        <v/>
      </c>
      <c r="L331" s="99" t="str">
        <f t="shared" si="130"/>
        <v/>
      </c>
      <c r="M331" s="99" t="str">
        <f t="shared" si="131"/>
        <v/>
      </c>
      <c r="N331" s="99" t="str">
        <f t="shared" si="132"/>
        <v/>
      </c>
      <c r="O331" s="100" t="str">
        <f t="shared" si="133"/>
        <v/>
      </c>
      <c r="P331" s="100" t="str">
        <f t="shared" si="134"/>
        <v/>
      </c>
      <c r="Q331" s="99" t="str">
        <f t="shared" si="135"/>
        <v/>
      </c>
      <c r="R331" s="99">
        <f t="shared" si="136"/>
        <v>0</v>
      </c>
      <c r="S331" s="101" t="str">
        <f t="shared" si="137"/>
        <v/>
      </c>
      <c r="T331" s="101" t="str">
        <f t="shared" si="138"/>
        <v/>
      </c>
      <c r="U331" s="101" t="str">
        <f t="shared" si="139"/>
        <v/>
      </c>
      <c r="V331" s="101" t="str">
        <f t="shared" si="140"/>
        <v/>
      </c>
      <c r="W331" s="101" t="str">
        <f t="shared" si="141"/>
        <v/>
      </c>
      <c r="X331" s="102" t="str">
        <f t="shared" si="142"/>
        <v/>
      </c>
      <c r="Y331" s="101" t="str">
        <f t="shared" si="143"/>
        <v/>
      </c>
      <c r="Z331" s="84" t="str">
        <f t="shared" si="144"/>
        <v/>
      </c>
      <c r="AA331" s="84" t="str">
        <f t="shared" si="145"/>
        <v/>
      </c>
      <c r="AB331" s="84" t="str">
        <f t="shared" si="146"/>
        <v/>
      </c>
      <c r="AC331" s="84">
        <f t="shared" si="147"/>
        <v>0</v>
      </c>
      <c r="AD331" s="84">
        <f t="shared" si="148"/>
        <v>0</v>
      </c>
      <c r="AE331" s="84" t="str">
        <f t="shared" si="149"/>
        <v/>
      </c>
      <c r="AF331" s="102" t="str">
        <f t="shared" si="150"/>
        <v/>
      </c>
      <c r="AG331" s="102" t="str">
        <f t="shared" si="151"/>
        <v/>
      </c>
      <c r="AH331" s="103" t="str">
        <f t="shared" si="152"/>
        <v/>
      </c>
      <c r="AI331" s="104" t="str">
        <f t="shared" si="153"/>
        <v/>
      </c>
      <c r="AJ331" s="104" t="str">
        <f t="shared" si="154"/>
        <v/>
      </c>
      <c r="AK331" s="104" t="str">
        <f t="shared" si="155"/>
        <v/>
      </c>
      <c r="AL331" s="6"/>
      <c r="IX331" s="5"/>
      <c r="IY331" s="5"/>
      <c r="IZ331" s="5"/>
    </row>
    <row r="332" spans="8:260" ht="15" customHeight="1">
      <c r="H332" s="97">
        <v>277</v>
      </c>
      <c r="I332" s="97">
        <f t="shared" si="127"/>
        <v>454</v>
      </c>
      <c r="J332" s="98">
        <f t="shared" si="128"/>
        <v>44838</v>
      </c>
      <c r="K332" s="98" t="str">
        <f t="shared" si="129"/>
        <v/>
      </c>
      <c r="L332" s="99" t="str">
        <f t="shared" si="130"/>
        <v/>
      </c>
      <c r="M332" s="99" t="str">
        <f t="shared" si="131"/>
        <v/>
      </c>
      <c r="N332" s="99" t="str">
        <f t="shared" si="132"/>
        <v/>
      </c>
      <c r="O332" s="100" t="str">
        <f t="shared" si="133"/>
        <v/>
      </c>
      <c r="P332" s="100" t="str">
        <f t="shared" si="134"/>
        <v/>
      </c>
      <c r="Q332" s="99" t="str">
        <f t="shared" si="135"/>
        <v/>
      </c>
      <c r="R332" s="99">
        <f t="shared" si="136"/>
        <v>0</v>
      </c>
      <c r="S332" s="101" t="str">
        <f t="shared" si="137"/>
        <v/>
      </c>
      <c r="T332" s="101" t="str">
        <f t="shared" si="138"/>
        <v/>
      </c>
      <c r="U332" s="101" t="str">
        <f t="shared" si="139"/>
        <v/>
      </c>
      <c r="V332" s="101" t="str">
        <f t="shared" si="140"/>
        <v/>
      </c>
      <c r="W332" s="101" t="str">
        <f t="shared" si="141"/>
        <v/>
      </c>
      <c r="X332" s="102" t="str">
        <f t="shared" si="142"/>
        <v/>
      </c>
      <c r="Y332" s="101" t="str">
        <f t="shared" si="143"/>
        <v/>
      </c>
      <c r="Z332" s="84" t="str">
        <f t="shared" si="144"/>
        <v/>
      </c>
      <c r="AA332" s="84" t="str">
        <f t="shared" si="145"/>
        <v/>
      </c>
      <c r="AB332" s="84" t="str">
        <f t="shared" si="146"/>
        <v/>
      </c>
      <c r="AC332" s="84">
        <f t="shared" si="147"/>
        <v>0</v>
      </c>
      <c r="AD332" s="84">
        <f t="shared" si="148"/>
        <v>0</v>
      </c>
      <c r="AE332" s="84" t="str">
        <f t="shared" si="149"/>
        <v/>
      </c>
      <c r="AF332" s="102" t="str">
        <f t="shared" si="150"/>
        <v/>
      </c>
      <c r="AG332" s="102" t="str">
        <f t="shared" si="151"/>
        <v/>
      </c>
      <c r="AH332" s="103" t="str">
        <f t="shared" si="152"/>
        <v/>
      </c>
      <c r="AI332" s="104" t="str">
        <f t="shared" si="153"/>
        <v/>
      </c>
      <c r="AJ332" s="104" t="str">
        <f t="shared" si="154"/>
        <v/>
      </c>
      <c r="AK332" s="104" t="str">
        <f t="shared" si="155"/>
        <v/>
      </c>
      <c r="AL332" s="6"/>
      <c r="IX332" s="5"/>
      <c r="IY332" s="5"/>
      <c r="IZ332" s="5"/>
    </row>
    <row r="333" spans="8:260" ht="15" customHeight="1">
      <c r="H333" s="97">
        <v>278</v>
      </c>
      <c r="I333" s="97">
        <f t="shared" si="127"/>
        <v>453</v>
      </c>
      <c r="J333" s="98">
        <f t="shared" si="128"/>
        <v>44839</v>
      </c>
      <c r="K333" s="98" t="str">
        <f t="shared" si="129"/>
        <v/>
      </c>
      <c r="L333" s="99" t="str">
        <f t="shared" si="130"/>
        <v/>
      </c>
      <c r="M333" s="99" t="str">
        <f t="shared" si="131"/>
        <v/>
      </c>
      <c r="N333" s="99" t="str">
        <f t="shared" si="132"/>
        <v/>
      </c>
      <c r="O333" s="100" t="str">
        <f t="shared" si="133"/>
        <v/>
      </c>
      <c r="P333" s="100" t="str">
        <f t="shared" si="134"/>
        <v/>
      </c>
      <c r="Q333" s="99" t="str">
        <f t="shared" si="135"/>
        <v/>
      </c>
      <c r="R333" s="99">
        <f t="shared" si="136"/>
        <v>0</v>
      </c>
      <c r="S333" s="101" t="str">
        <f t="shared" si="137"/>
        <v/>
      </c>
      <c r="T333" s="101" t="str">
        <f t="shared" si="138"/>
        <v/>
      </c>
      <c r="U333" s="101" t="str">
        <f t="shared" si="139"/>
        <v/>
      </c>
      <c r="V333" s="101" t="str">
        <f t="shared" si="140"/>
        <v/>
      </c>
      <c r="W333" s="101" t="str">
        <f t="shared" si="141"/>
        <v/>
      </c>
      <c r="X333" s="102" t="str">
        <f t="shared" si="142"/>
        <v/>
      </c>
      <c r="Y333" s="101" t="str">
        <f t="shared" si="143"/>
        <v/>
      </c>
      <c r="Z333" s="84" t="str">
        <f t="shared" si="144"/>
        <v/>
      </c>
      <c r="AA333" s="84" t="str">
        <f t="shared" si="145"/>
        <v/>
      </c>
      <c r="AB333" s="84" t="str">
        <f t="shared" si="146"/>
        <v/>
      </c>
      <c r="AC333" s="84">
        <f t="shared" si="147"/>
        <v>0</v>
      </c>
      <c r="AD333" s="84">
        <f t="shared" si="148"/>
        <v>0</v>
      </c>
      <c r="AE333" s="84" t="str">
        <f t="shared" si="149"/>
        <v/>
      </c>
      <c r="AF333" s="102" t="str">
        <f t="shared" si="150"/>
        <v/>
      </c>
      <c r="AG333" s="102" t="str">
        <f t="shared" si="151"/>
        <v/>
      </c>
      <c r="AH333" s="103" t="str">
        <f t="shared" si="152"/>
        <v/>
      </c>
      <c r="AI333" s="104" t="str">
        <f t="shared" si="153"/>
        <v/>
      </c>
      <c r="AJ333" s="104" t="str">
        <f t="shared" si="154"/>
        <v/>
      </c>
      <c r="AK333" s="104" t="str">
        <f t="shared" si="155"/>
        <v/>
      </c>
      <c r="AL333" s="6"/>
      <c r="IX333" s="5"/>
      <c r="IY333" s="5"/>
      <c r="IZ333" s="5"/>
    </row>
    <row r="334" spans="8:260" ht="15" customHeight="1">
      <c r="H334" s="97">
        <v>279</v>
      </c>
      <c r="I334" s="97">
        <f t="shared" si="127"/>
        <v>452</v>
      </c>
      <c r="J334" s="98">
        <f t="shared" si="128"/>
        <v>44840</v>
      </c>
      <c r="K334" s="98" t="str">
        <f t="shared" si="129"/>
        <v/>
      </c>
      <c r="L334" s="99" t="str">
        <f t="shared" si="130"/>
        <v/>
      </c>
      <c r="M334" s="99" t="str">
        <f t="shared" si="131"/>
        <v/>
      </c>
      <c r="N334" s="99" t="str">
        <f t="shared" si="132"/>
        <v/>
      </c>
      <c r="O334" s="100" t="str">
        <f t="shared" si="133"/>
        <v/>
      </c>
      <c r="P334" s="100" t="str">
        <f t="shared" si="134"/>
        <v/>
      </c>
      <c r="Q334" s="99" t="str">
        <f t="shared" si="135"/>
        <v/>
      </c>
      <c r="R334" s="99">
        <f t="shared" si="136"/>
        <v>0</v>
      </c>
      <c r="S334" s="101" t="str">
        <f t="shared" si="137"/>
        <v/>
      </c>
      <c r="T334" s="101" t="str">
        <f t="shared" si="138"/>
        <v/>
      </c>
      <c r="U334" s="101" t="str">
        <f t="shared" si="139"/>
        <v/>
      </c>
      <c r="V334" s="101" t="str">
        <f t="shared" si="140"/>
        <v/>
      </c>
      <c r="W334" s="101" t="str">
        <f t="shared" si="141"/>
        <v/>
      </c>
      <c r="X334" s="102" t="str">
        <f t="shared" si="142"/>
        <v/>
      </c>
      <c r="Y334" s="101" t="str">
        <f t="shared" si="143"/>
        <v/>
      </c>
      <c r="Z334" s="84" t="str">
        <f t="shared" si="144"/>
        <v/>
      </c>
      <c r="AA334" s="84" t="str">
        <f t="shared" si="145"/>
        <v/>
      </c>
      <c r="AB334" s="84" t="str">
        <f t="shared" si="146"/>
        <v/>
      </c>
      <c r="AC334" s="84">
        <f t="shared" si="147"/>
        <v>0</v>
      </c>
      <c r="AD334" s="84">
        <f t="shared" si="148"/>
        <v>0</v>
      </c>
      <c r="AE334" s="84" t="str">
        <f t="shared" si="149"/>
        <v/>
      </c>
      <c r="AF334" s="102" t="str">
        <f t="shared" si="150"/>
        <v/>
      </c>
      <c r="AG334" s="102" t="str">
        <f t="shared" si="151"/>
        <v/>
      </c>
      <c r="AH334" s="103" t="str">
        <f t="shared" si="152"/>
        <v/>
      </c>
      <c r="AI334" s="104" t="str">
        <f t="shared" si="153"/>
        <v/>
      </c>
      <c r="AJ334" s="104" t="str">
        <f t="shared" si="154"/>
        <v/>
      </c>
      <c r="AK334" s="104" t="str">
        <f t="shared" si="155"/>
        <v/>
      </c>
      <c r="AL334" s="6"/>
      <c r="IX334" s="5"/>
      <c r="IY334" s="5"/>
      <c r="IZ334" s="5"/>
    </row>
    <row r="335" spans="8:260" ht="15" customHeight="1">
      <c r="H335" s="97">
        <v>280</v>
      </c>
      <c r="I335" s="97">
        <f t="shared" si="127"/>
        <v>451</v>
      </c>
      <c r="J335" s="98">
        <f t="shared" si="128"/>
        <v>44841</v>
      </c>
      <c r="K335" s="98" t="str">
        <f t="shared" si="129"/>
        <v/>
      </c>
      <c r="L335" s="99" t="str">
        <f t="shared" si="130"/>
        <v/>
      </c>
      <c r="M335" s="99" t="str">
        <f t="shared" si="131"/>
        <v/>
      </c>
      <c r="N335" s="99" t="str">
        <f t="shared" si="132"/>
        <v/>
      </c>
      <c r="O335" s="100" t="str">
        <f t="shared" si="133"/>
        <v/>
      </c>
      <c r="P335" s="100" t="str">
        <f t="shared" si="134"/>
        <v/>
      </c>
      <c r="Q335" s="99" t="str">
        <f t="shared" si="135"/>
        <v/>
      </c>
      <c r="R335" s="99">
        <f t="shared" si="136"/>
        <v>0</v>
      </c>
      <c r="S335" s="101" t="str">
        <f t="shared" si="137"/>
        <v/>
      </c>
      <c r="T335" s="101" t="str">
        <f t="shared" si="138"/>
        <v/>
      </c>
      <c r="U335" s="101" t="str">
        <f t="shared" si="139"/>
        <v/>
      </c>
      <c r="V335" s="101" t="str">
        <f t="shared" si="140"/>
        <v/>
      </c>
      <c r="W335" s="101" t="str">
        <f t="shared" si="141"/>
        <v/>
      </c>
      <c r="X335" s="102" t="str">
        <f t="shared" si="142"/>
        <v/>
      </c>
      <c r="Y335" s="101" t="str">
        <f t="shared" si="143"/>
        <v/>
      </c>
      <c r="Z335" s="84" t="str">
        <f t="shared" si="144"/>
        <v/>
      </c>
      <c r="AA335" s="84" t="str">
        <f t="shared" si="145"/>
        <v/>
      </c>
      <c r="AB335" s="84" t="str">
        <f t="shared" si="146"/>
        <v/>
      </c>
      <c r="AC335" s="84">
        <f t="shared" si="147"/>
        <v>0</v>
      </c>
      <c r="AD335" s="84">
        <f t="shared" si="148"/>
        <v>0</v>
      </c>
      <c r="AE335" s="84" t="str">
        <f t="shared" si="149"/>
        <v/>
      </c>
      <c r="AF335" s="102" t="str">
        <f t="shared" si="150"/>
        <v/>
      </c>
      <c r="AG335" s="102" t="str">
        <f t="shared" si="151"/>
        <v/>
      </c>
      <c r="AH335" s="103" t="str">
        <f t="shared" si="152"/>
        <v/>
      </c>
      <c r="AI335" s="104" t="str">
        <f t="shared" si="153"/>
        <v/>
      </c>
      <c r="AJ335" s="104" t="str">
        <f t="shared" si="154"/>
        <v/>
      </c>
      <c r="AK335" s="104" t="str">
        <f t="shared" si="155"/>
        <v/>
      </c>
      <c r="AL335" s="6"/>
      <c r="IX335" s="5"/>
      <c r="IY335" s="5"/>
      <c r="IZ335" s="5"/>
    </row>
    <row r="336" spans="8:260" ht="15" customHeight="1">
      <c r="H336" s="97">
        <v>281</v>
      </c>
      <c r="I336" s="97">
        <f t="shared" si="127"/>
        <v>450</v>
      </c>
      <c r="J336" s="98">
        <f t="shared" si="128"/>
        <v>44842</v>
      </c>
      <c r="K336" s="98" t="str">
        <f t="shared" si="129"/>
        <v/>
      </c>
      <c r="L336" s="99" t="str">
        <f t="shared" si="130"/>
        <v/>
      </c>
      <c r="M336" s="99" t="str">
        <f t="shared" si="131"/>
        <v/>
      </c>
      <c r="N336" s="99" t="str">
        <f t="shared" si="132"/>
        <v/>
      </c>
      <c r="O336" s="100" t="str">
        <f t="shared" si="133"/>
        <v/>
      </c>
      <c r="P336" s="100" t="str">
        <f t="shared" si="134"/>
        <v/>
      </c>
      <c r="Q336" s="99" t="str">
        <f t="shared" si="135"/>
        <v/>
      </c>
      <c r="R336" s="99">
        <f t="shared" si="136"/>
        <v>0</v>
      </c>
      <c r="S336" s="101" t="str">
        <f t="shared" si="137"/>
        <v/>
      </c>
      <c r="T336" s="101" t="str">
        <f t="shared" si="138"/>
        <v/>
      </c>
      <c r="U336" s="101" t="str">
        <f t="shared" si="139"/>
        <v/>
      </c>
      <c r="V336" s="101" t="str">
        <f t="shared" si="140"/>
        <v/>
      </c>
      <c r="W336" s="101" t="str">
        <f t="shared" si="141"/>
        <v/>
      </c>
      <c r="X336" s="102" t="str">
        <f t="shared" si="142"/>
        <v/>
      </c>
      <c r="Y336" s="101" t="str">
        <f t="shared" si="143"/>
        <v/>
      </c>
      <c r="Z336" s="84" t="str">
        <f t="shared" si="144"/>
        <v/>
      </c>
      <c r="AA336" s="84" t="str">
        <f t="shared" si="145"/>
        <v/>
      </c>
      <c r="AB336" s="84" t="str">
        <f t="shared" si="146"/>
        <v/>
      </c>
      <c r="AC336" s="84">
        <f t="shared" si="147"/>
        <v>0</v>
      </c>
      <c r="AD336" s="84">
        <f t="shared" si="148"/>
        <v>0</v>
      </c>
      <c r="AE336" s="84" t="str">
        <f t="shared" si="149"/>
        <v/>
      </c>
      <c r="AF336" s="102" t="str">
        <f t="shared" si="150"/>
        <v/>
      </c>
      <c r="AG336" s="102" t="str">
        <f t="shared" si="151"/>
        <v/>
      </c>
      <c r="AH336" s="103" t="str">
        <f t="shared" si="152"/>
        <v/>
      </c>
      <c r="AI336" s="104" t="str">
        <f t="shared" si="153"/>
        <v/>
      </c>
      <c r="AJ336" s="104" t="str">
        <f t="shared" si="154"/>
        <v/>
      </c>
      <c r="AK336" s="104" t="str">
        <f t="shared" si="155"/>
        <v/>
      </c>
      <c r="AL336" s="6"/>
      <c r="IX336" s="5"/>
      <c r="IY336" s="5"/>
      <c r="IZ336" s="5"/>
    </row>
    <row r="337" spans="8:260" ht="15" customHeight="1">
      <c r="H337" s="97">
        <v>282</v>
      </c>
      <c r="I337" s="97">
        <f t="shared" si="127"/>
        <v>449</v>
      </c>
      <c r="J337" s="98">
        <f t="shared" si="128"/>
        <v>44843</v>
      </c>
      <c r="K337" s="98" t="str">
        <f t="shared" si="129"/>
        <v/>
      </c>
      <c r="L337" s="99" t="str">
        <f t="shared" si="130"/>
        <v/>
      </c>
      <c r="M337" s="99" t="str">
        <f t="shared" si="131"/>
        <v/>
      </c>
      <c r="N337" s="99" t="str">
        <f t="shared" si="132"/>
        <v/>
      </c>
      <c r="O337" s="100" t="str">
        <f t="shared" si="133"/>
        <v/>
      </c>
      <c r="P337" s="100" t="str">
        <f t="shared" si="134"/>
        <v/>
      </c>
      <c r="Q337" s="99" t="str">
        <f t="shared" si="135"/>
        <v/>
      </c>
      <c r="R337" s="99">
        <f t="shared" si="136"/>
        <v>0</v>
      </c>
      <c r="S337" s="101" t="str">
        <f t="shared" si="137"/>
        <v/>
      </c>
      <c r="T337" s="101" t="str">
        <f t="shared" si="138"/>
        <v/>
      </c>
      <c r="U337" s="101" t="str">
        <f t="shared" si="139"/>
        <v/>
      </c>
      <c r="V337" s="101" t="str">
        <f t="shared" si="140"/>
        <v/>
      </c>
      <c r="W337" s="101" t="str">
        <f t="shared" si="141"/>
        <v/>
      </c>
      <c r="X337" s="102" t="str">
        <f t="shared" si="142"/>
        <v/>
      </c>
      <c r="Y337" s="101" t="str">
        <f t="shared" si="143"/>
        <v/>
      </c>
      <c r="Z337" s="84" t="str">
        <f t="shared" si="144"/>
        <v/>
      </c>
      <c r="AA337" s="84" t="str">
        <f t="shared" si="145"/>
        <v/>
      </c>
      <c r="AB337" s="84" t="str">
        <f t="shared" si="146"/>
        <v/>
      </c>
      <c r="AC337" s="84">
        <f t="shared" si="147"/>
        <v>0</v>
      </c>
      <c r="AD337" s="84">
        <f t="shared" si="148"/>
        <v>0</v>
      </c>
      <c r="AE337" s="84" t="str">
        <f t="shared" si="149"/>
        <v/>
      </c>
      <c r="AF337" s="102" t="str">
        <f t="shared" si="150"/>
        <v/>
      </c>
      <c r="AG337" s="102" t="str">
        <f t="shared" si="151"/>
        <v/>
      </c>
      <c r="AH337" s="103" t="str">
        <f t="shared" si="152"/>
        <v/>
      </c>
      <c r="AI337" s="104" t="str">
        <f t="shared" si="153"/>
        <v/>
      </c>
      <c r="AJ337" s="104" t="str">
        <f t="shared" si="154"/>
        <v/>
      </c>
      <c r="AK337" s="104" t="str">
        <f t="shared" si="155"/>
        <v/>
      </c>
      <c r="AL337" s="6"/>
      <c r="IX337" s="5"/>
      <c r="IY337" s="5"/>
      <c r="IZ337" s="5"/>
    </row>
    <row r="338" spans="8:260" ht="15" customHeight="1">
      <c r="H338" s="97">
        <v>283</v>
      </c>
      <c r="I338" s="97">
        <f t="shared" si="127"/>
        <v>448</v>
      </c>
      <c r="J338" s="98">
        <f t="shared" si="128"/>
        <v>44844</v>
      </c>
      <c r="K338" s="98" t="str">
        <f t="shared" si="129"/>
        <v/>
      </c>
      <c r="L338" s="99" t="str">
        <f t="shared" si="130"/>
        <v/>
      </c>
      <c r="M338" s="99" t="str">
        <f t="shared" si="131"/>
        <v/>
      </c>
      <c r="N338" s="99" t="str">
        <f t="shared" si="132"/>
        <v/>
      </c>
      <c r="O338" s="100" t="str">
        <f t="shared" si="133"/>
        <v/>
      </c>
      <c r="P338" s="100" t="str">
        <f t="shared" si="134"/>
        <v/>
      </c>
      <c r="Q338" s="99" t="str">
        <f t="shared" si="135"/>
        <v/>
      </c>
      <c r="R338" s="99">
        <f t="shared" si="136"/>
        <v>0</v>
      </c>
      <c r="S338" s="101" t="str">
        <f t="shared" si="137"/>
        <v/>
      </c>
      <c r="T338" s="101" t="str">
        <f t="shared" si="138"/>
        <v/>
      </c>
      <c r="U338" s="101" t="str">
        <f t="shared" si="139"/>
        <v/>
      </c>
      <c r="V338" s="101" t="str">
        <f t="shared" si="140"/>
        <v/>
      </c>
      <c r="W338" s="101" t="str">
        <f t="shared" si="141"/>
        <v/>
      </c>
      <c r="X338" s="102" t="str">
        <f t="shared" si="142"/>
        <v/>
      </c>
      <c r="Y338" s="101" t="str">
        <f t="shared" si="143"/>
        <v/>
      </c>
      <c r="Z338" s="84" t="str">
        <f t="shared" si="144"/>
        <v/>
      </c>
      <c r="AA338" s="84" t="str">
        <f t="shared" si="145"/>
        <v/>
      </c>
      <c r="AB338" s="84" t="str">
        <f t="shared" si="146"/>
        <v/>
      </c>
      <c r="AC338" s="84">
        <f t="shared" si="147"/>
        <v>0</v>
      </c>
      <c r="AD338" s="84">
        <f t="shared" si="148"/>
        <v>0</v>
      </c>
      <c r="AE338" s="84" t="str">
        <f t="shared" si="149"/>
        <v/>
      </c>
      <c r="AF338" s="102" t="str">
        <f t="shared" si="150"/>
        <v/>
      </c>
      <c r="AG338" s="102" t="str">
        <f t="shared" si="151"/>
        <v/>
      </c>
      <c r="AH338" s="103" t="str">
        <f t="shared" si="152"/>
        <v/>
      </c>
      <c r="AI338" s="104" t="str">
        <f t="shared" si="153"/>
        <v/>
      </c>
      <c r="AJ338" s="104" t="str">
        <f t="shared" si="154"/>
        <v/>
      </c>
      <c r="AK338" s="104" t="str">
        <f t="shared" si="155"/>
        <v/>
      </c>
      <c r="AL338" s="6"/>
      <c r="IX338" s="5"/>
      <c r="IY338" s="5"/>
      <c r="IZ338" s="5"/>
    </row>
    <row r="339" spans="8:260" ht="15" customHeight="1">
      <c r="H339" s="97">
        <v>284</v>
      </c>
      <c r="I339" s="97">
        <f t="shared" si="127"/>
        <v>447</v>
      </c>
      <c r="J339" s="98">
        <f t="shared" si="128"/>
        <v>44845</v>
      </c>
      <c r="K339" s="98" t="str">
        <f t="shared" si="129"/>
        <v/>
      </c>
      <c r="L339" s="99" t="str">
        <f t="shared" si="130"/>
        <v/>
      </c>
      <c r="M339" s="99" t="str">
        <f t="shared" si="131"/>
        <v/>
      </c>
      <c r="N339" s="99" t="str">
        <f t="shared" si="132"/>
        <v/>
      </c>
      <c r="O339" s="100" t="str">
        <f t="shared" si="133"/>
        <v/>
      </c>
      <c r="P339" s="100" t="str">
        <f t="shared" si="134"/>
        <v/>
      </c>
      <c r="Q339" s="99" t="str">
        <f t="shared" si="135"/>
        <v/>
      </c>
      <c r="R339" s="99">
        <f t="shared" si="136"/>
        <v>0</v>
      </c>
      <c r="S339" s="101" t="str">
        <f t="shared" si="137"/>
        <v/>
      </c>
      <c r="T339" s="101" t="str">
        <f t="shared" si="138"/>
        <v/>
      </c>
      <c r="U339" s="101" t="str">
        <f t="shared" si="139"/>
        <v/>
      </c>
      <c r="V339" s="101" t="str">
        <f t="shared" si="140"/>
        <v/>
      </c>
      <c r="W339" s="101" t="str">
        <f t="shared" si="141"/>
        <v/>
      </c>
      <c r="X339" s="102" t="str">
        <f t="shared" si="142"/>
        <v/>
      </c>
      <c r="Y339" s="101" t="str">
        <f t="shared" si="143"/>
        <v/>
      </c>
      <c r="Z339" s="84" t="str">
        <f t="shared" si="144"/>
        <v/>
      </c>
      <c r="AA339" s="84" t="str">
        <f t="shared" si="145"/>
        <v/>
      </c>
      <c r="AB339" s="84" t="str">
        <f t="shared" si="146"/>
        <v/>
      </c>
      <c r="AC339" s="84">
        <f t="shared" si="147"/>
        <v>0</v>
      </c>
      <c r="AD339" s="84">
        <f t="shared" si="148"/>
        <v>0</v>
      </c>
      <c r="AE339" s="84" t="str">
        <f t="shared" si="149"/>
        <v/>
      </c>
      <c r="AF339" s="102" t="str">
        <f t="shared" si="150"/>
        <v/>
      </c>
      <c r="AG339" s="102" t="str">
        <f t="shared" si="151"/>
        <v/>
      </c>
      <c r="AH339" s="103" t="str">
        <f t="shared" si="152"/>
        <v/>
      </c>
      <c r="AI339" s="104" t="str">
        <f t="shared" si="153"/>
        <v/>
      </c>
      <c r="AJ339" s="104" t="str">
        <f t="shared" si="154"/>
        <v/>
      </c>
      <c r="AK339" s="104" t="str">
        <f t="shared" si="155"/>
        <v/>
      </c>
      <c r="AL339" s="6"/>
      <c r="IX339" s="5"/>
      <c r="IY339" s="5"/>
      <c r="IZ339" s="5"/>
    </row>
    <row r="340" spans="8:260" ht="15" customHeight="1">
      <c r="H340" s="97">
        <v>285</v>
      </c>
      <c r="I340" s="97">
        <f t="shared" si="127"/>
        <v>446</v>
      </c>
      <c r="J340" s="98">
        <f t="shared" si="128"/>
        <v>44846</v>
      </c>
      <c r="K340" s="98" t="str">
        <f t="shared" si="129"/>
        <v/>
      </c>
      <c r="L340" s="99" t="str">
        <f t="shared" si="130"/>
        <v/>
      </c>
      <c r="M340" s="99" t="str">
        <f t="shared" si="131"/>
        <v/>
      </c>
      <c r="N340" s="99" t="str">
        <f t="shared" si="132"/>
        <v/>
      </c>
      <c r="O340" s="100" t="str">
        <f t="shared" si="133"/>
        <v/>
      </c>
      <c r="P340" s="100" t="str">
        <f t="shared" si="134"/>
        <v/>
      </c>
      <c r="Q340" s="99" t="str">
        <f t="shared" si="135"/>
        <v/>
      </c>
      <c r="R340" s="99">
        <f t="shared" si="136"/>
        <v>0</v>
      </c>
      <c r="S340" s="101" t="str">
        <f t="shared" si="137"/>
        <v/>
      </c>
      <c r="T340" s="101" t="str">
        <f t="shared" si="138"/>
        <v/>
      </c>
      <c r="U340" s="101" t="str">
        <f t="shared" si="139"/>
        <v/>
      </c>
      <c r="V340" s="101" t="str">
        <f t="shared" si="140"/>
        <v/>
      </c>
      <c r="W340" s="101" t="str">
        <f t="shared" si="141"/>
        <v/>
      </c>
      <c r="X340" s="102" t="str">
        <f t="shared" si="142"/>
        <v/>
      </c>
      <c r="Y340" s="101" t="str">
        <f t="shared" si="143"/>
        <v/>
      </c>
      <c r="Z340" s="84" t="str">
        <f t="shared" si="144"/>
        <v/>
      </c>
      <c r="AA340" s="84" t="str">
        <f t="shared" si="145"/>
        <v/>
      </c>
      <c r="AB340" s="84" t="str">
        <f t="shared" si="146"/>
        <v/>
      </c>
      <c r="AC340" s="84">
        <f t="shared" si="147"/>
        <v>0</v>
      </c>
      <c r="AD340" s="84">
        <f t="shared" si="148"/>
        <v>0</v>
      </c>
      <c r="AE340" s="84" t="str">
        <f t="shared" si="149"/>
        <v/>
      </c>
      <c r="AF340" s="102" t="str">
        <f t="shared" si="150"/>
        <v/>
      </c>
      <c r="AG340" s="102" t="str">
        <f t="shared" si="151"/>
        <v/>
      </c>
      <c r="AH340" s="103" t="str">
        <f t="shared" si="152"/>
        <v/>
      </c>
      <c r="AI340" s="104" t="str">
        <f t="shared" si="153"/>
        <v/>
      </c>
      <c r="AJ340" s="104" t="str">
        <f t="shared" si="154"/>
        <v/>
      </c>
      <c r="AK340" s="104" t="str">
        <f t="shared" si="155"/>
        <v/>
      </c>
      <c r="AL340" s="6"/>
      <c r="IX340" s="5"/>
      <c r="IY340" s="5"/>
      <c r="IZ340" s="5"/>
    </row>
    <row r="341" spans="8:260" ht="15" customHeight="1">
      <c r="H341" s="97">
        <v>286</v>
      </c>
      <c r="I341" s="97">
        <f t="shared" si="127"/>
        <v>445</v>
      </c>
      <c r="J341" s="98">
        <f t="shared" si="128"/>
        <v>44847</v>
      </c>
      <c r="K341" s="98" t="str">
        <f t="shared" si="129"/>
        <v/>
      </c>
      <c r="L341" s="99" t="str">
        <f t="shared" si="130"/>
        <v/>
      </c>
      <c r="M341" s="99" t="str">
        <f t="shared" si="131"/>
        <v/>
      </c>
      <c r="N341" s="99" t="str">
        <f t="shared" si="132"/>
        <v/>
      </c>
      <c r="O341" s="100" t="str">
        <f t="shared" si="133"/>
        <v/>
      </c>
      <c r="P341" s="100" t="str">
        <f t="shared" si="134"/>
        <v/>
      </c>
      <c r="Q341" s="99" t="str">
        <f t="shared" si="135"/>
        <v/>
      </c>
      <c r="R341" s="99">
        <f t="shared" si="136"/>
        <v>0</v>
      </c>
      <c r="S341" s="101" t="str">
        <f t="shared" si="137"/>
        <v/>
      </c>
      <c r="T341" s="101" t="str">
        <f t="shared" si="138"/>
        <v/>
      </c>
      <c r="U341" s="101" t="str">
        <f t="shared" si="139"/>
        <v/>
      </c>
      <c r="V341" s="101" t="str">
        <f t="shared" si="140"/>
        <v/>
      </c>
      <c r="W341" s="101" t="str">
        <f t="shared" si="141"/>
        <v/>
      </c>
      <c r="X341" s="102" t="str">
        <f t="shared" si="142"/>
        <v/>
      </c>
      <c r="Y341" s="101" t="str">
        <f t="shared" si="143"/>
        <v/>
      </c>
      <c r="Z341" s="84" t="str">
        <f t="shared" si="144"/>
        <v/>
      </c>
      <c r="AA341" s="84" t="str">
        <f t="shared" si="145"/>
        <v/>
      </c>
      <c r="AB341" s="84" t="str">
        <f t="shared" si="146"/>
        <v/>
      </c>
      <c r="AC341" s="84">
        <f t="shared" si="147"/>
        <v>0</v>
      </c>
      <c r="AD341" s="84">
        <f t="shared" si="148"/>
        <v>0</v>
      </c>
      <c r="AE341" s="84" t="str">
        <f t="shared" si="149"/>
        <v/>
      </c>
      <c r="AF341" s="102" t="str">
        <f t="shared" si="150"/>
        <v/>
      </c>
      <c r="AG341" s="102" t="str">
        <f t="shared" si="151"/>
        <v/>
      </c>
      <c r="AH341" s="103" t="str">
        <f t="shared" si="152"/>
        <v/>
      </c>
      <c r="AI341" s="104" t="str">
        <f t="shared" si="153"/>
        <v/>
      </c>
      <c r="AJ341" s="104" t="str">
        <f t="shared" si="154"/>
        <v/>
      </c>
      <c r="AK341" s="104" t="str">
        <f t="shared" si="155"/>
        <v/>
      </c>
      <c r="AL341" s="6"/>
      <c r="IX341" s="5"/>
      <c r="IY341" s="5"/>
      <c r="IZ341" s="5"/>
    </row>
    <row r="342" spans="8:260" ht="15" customHeight="1">
      <c r="H342" s="97">
        <v>287</v>
      </c>
      <c r="I342" s="97">
        <f t="shared" si="127"/>
        <v>444</v>
      </c>
      <c r="J342" s="98">
        <f t="shared" si="128"/>
        <v>44848</v>
      </c>
      <c r="K342" s="98" t="str">
        <f t="shared" si="129"/>
        <v/>
      </c>
      <c r="L342" s="99" t="str">
        <f t="shared" si="130"/>
        <v/>
      </c>
      <c r="M342" s="99" t="str">
        <f t="shared" si="131"/>
        <v/>
      </c>
      <c r="N342" s="99" t="str">
        <f t="shared" si="132"/>
        <v/>
      </c>
      <c r="O342" s="100" t="str">
        <f t="shared" si="133"/>
        <v/>
      </c>
      <c r="P342" s="100" t="str">
        <f t="shared" si="134"/>
        <v/>
      </c>
      <c r="Q342" s="99" t="str">
        <f t="shared" si="135"/>
        <v/>
      </c>
      <c r="R342" s="99">
        <f t="shared" si="136"/>
        <v>0</v>
      </c>
      <c r="S342" s="101" t="str">
        <f t="shared" si="137"/>
        <v/>
      </c>
      <c r="T342" s="101" t="str">
        <f t="shared" si="138"/>
        <v/>
      </c>
      <c r="U342" s="101" t="str">
        <f t="shared" si="139"/>
        <v/>
      </c>
      <c r="V342" s="101" t="str">
        <f t="shared" si="140"/>
        <v/>
      </c>
      <c r="W342" s="101" t="str">
        <f t="shared" si="141"/>
        <v/>
      </c>
      <c r="X342" s="102" t="str">
        <f t="shared" si="142"/>
        <v/>
      </c>
      <c r="Y342" s="101" t="str">
        <f t="shared" si="143"/>
        <v/>
      </c>
      <c r="Z342" s="84" t="str">
        <f t="shared" si="144"/>
        <v/>
      </c>
      <c r="AA342" s="84" t="str">
        <f t="shared" si="145"/>
        <v/>
      </c>
      <c r="AB342" s="84" t="str">
        <f t="shared" si="146"/>
        <v/>
      </c>
      <c r="AC342" s="84">
        <f t="shared" si="147"/>
        <v>0</v>
      </c>
      <c r="AD342" s="84">
        <f t="shared" si="148"/>
        <v>0</v>
      </c>
      <c r="AE342" s="84" t="str">
        <f t="shared" si="149"/>
        <v/>
      </c>
      <c r="AF342" s="102" t="str">
        <f t="shared" si="150"/>
        <v/>
      </c>
      <c r="AG342" s="102" t="str">
        <f t="shared" si="151"/>
        <v/>
      </c>
      <c r="AH342" s="103" t="str">
        <f t="shared" si="152"/>
        <v/>
      </c>
      <c r="AI342" s="104" t="str">
        <f t="shared" si="153"/>
        <v/>
      </c>
      <c r="AJ342" s="104" t="str">
        <f t="shared" si="154"/>
        <v/>
      </c>
      <c r="AK342" s="104" t="str">
        <f t="shared" si="155"/>
        <v/>
      </c>
      <c r="AL342" s="6"/>
      <c r="IX342" s="5"/>
      <c r="IY342" s="5"/>
      <c r="IZ342" s="5"/>
    </row>
    <row r="343" spans="8:260" ht="15" customHeight="1">
      <c r="H343" s="97">
        <v>288</v>
      </c>
      <c r="I343" s="97">
        <f t="shared" si="127"/>
        <v>443</v>
      </c>
      <c r="J343" s="98">
        <f t="shared" si="128"/>
        <v>44849</v>
      </c>
      <c r="K343" s="98" t="str">
        <f t="shared" si="129"/>
        <v/>
      </c>
      <c r="L343" s="99" t="str">
        <f t="shared" si="130"/>
        <v/>
      </c>
      <c r="M343" s="99" t="str">
        <f t="shared" si="131"/>
        <v/>
      </c>
      <c r="N343" s="99" t="str">
        <f t="shared" si="132"/>
        <v/>
      </c>
      <c r="O343" s="100" t="str">
        <f t="shared" si="133"/>
        <v/>
      </c>
      <c r="P343" s="100" t="str">
        <f t="shared" si="134"/>
        <v/>
      </c>
      <c r="Q343" s="99" t="str">
        <f t="shared" si="135"/>
        <v/>
      </c>
      <c r="R343" s="99">
        <f t="shared" si="136"/>
        <v>0</v>
      </c>
      <c r="S343" s="101" t="str">
        <f t="shared" si="137"/>
        <v/>
      </c>
      <c r="T343" s="101" t="str">
        <f t="shared" si="138"/>
        <v/>
      </c>
      <c r="U343" s="101" t="str">
        <f t="shared" si="139"/>
        <v/>
      </c>
      <c r="V343" s="101" t="str">
        <f t="shared" si="140"/>
        <v/>
      </c>
      <c r="W343" s="101" t="str">
        <f t="shared" si="141"/>
        <v/>
      </c>
      <c r="X343" s="102" t="str">
        <f t="shared" si="142"/>
        <v/>
      </c>
      <c r="Y343" s="101" t="str">
        <f t="shared" si="143"/>
        <v/>
      </c>
      <c r="Z343" s="84" t="str">
        <f t="shared" si="144"/>
        <v/>
      </c>
      <c r="AA343" s="84" t="str">
        <f t="shared" si="145"/>
        <v/>
      </c>
      <c r="AB343" s="84" t="str">
        <f t="shared" si="146"/>
        <v/>
      </c>
      <c r="AC343" s="84">
        <f t="shared" si="147"/>
        <v>0</v>
      </c>
      <c r="AD343" s="84">
        <f t="shared" si="148"/>
        <v>0</v>
      </c>
      <c r="AE343" s="84" t="str">
        <f t="shared" si="149"/>
        <v/>
      </c>
      <c r="AF343" s="102" t="str">
        <f t="shared" si="150"/>
        <v/>
      </c>
      <c r="AG343" s="102" t="str">
        <f t="shared" si="151"/>
        <v/>
      </c>
      <c r="AH343" s="103" t="str">
        <f t="shared" si="152"/>
        <v/>
      </c>
      <c r="AI343" s="104" t="str">
        <f t="shared" si="153"/>
        <v/>
      </c>
      <c r="AJ343" s="104" t="str">
        <f t="shared" si="154"/>
        <v/>
      </c>
      <c r="AK343" s="104" t="str">
        <f t="shared" si="155"/>
        <v/>
      </c>
      <c r="AL343" s="6"/>
      <c r="IX343" s="5"/>
      <c r="IY343" s="5"/>
      <c r="IZ343" s="5"/>
    </row>
    <row r="344" spans="8:260" ht="15" customHeight="1">
      <c r="H344" s="97">
        <v>289</v>
      </c>
      <c r="I344" s="97">
        <f t="shared" si="127"/>
        <v>442</v>
      </c>
      <c r="J344" s="98">
        <f t="shared" si="128"/>
        <v>44850</v>
      </c>
      <c r="K344" s="98" t="str">
        <f t="shared" si="129"/>
        <v/>
      </c>
      <c r="L344" s="99" t="str">
        <f t="shared" si="130"/>
        <v/>
      </c>
      <c r="M344" s="99" t="str">
        <f t="shared" si="131"/>
        <v/>
      </c>
      <c r="N344" s="99" t="str">
        <f t="shared" si="132"/>
        <v/>
      </c>
      <c r="O344" s="100" t="str">
        <f t="shared" si="133"/>
        <v/>
      </c>
      <c r="P344" s="100" t="str">
        <f t="shared" si="134"/>
        <v/>
      </c>
      <c r="Q344" s="99" t="str">
        <f t="shared" si="135"/>
        <v/>
      </c>
      <c r="R344" s="99">
        <f t="shared" si="136"/>
        <v>0</v>
      </c>
      <c r="S344" s="101" t="str">
        <f t="shared" si="137"/>
        <v/>
      </c>
      <c r="T344" s="101" t="str">
        <f t="shared" si="138"/>
        <v/>
      </c>
      <c r="U344" s="101" t="str">
        <f t="shared" si="139"/>
        <v/>
      </c>
      <c r="V344" s="101" t="str">
        <f t="shared" si="140"/>
        <v/>
      </c>
      <c r="W344" s="101" t="str">
        <f t="shared" si="141"/>
        <v/>
      </c>
      <c r="X344" s="102" t="str">
        <f t="shared" si="142"/>
        <v/>
      </c>
      <c r="Y344" s="101" t="str">
        <f t="shared" si="143"/>
        <v/>
      </c>
      <c r="Z344" s="84" t="str">
        <f t="shared" si="144"/>
        <v/>
      </c>
      <c r="AA344" s="84" t="str">
        <f t="shared" si="145"/>
        <v/>
      </c>
      <c r="AB344" s="84" t="str">
        <f t="shared" si="146"/>
        <v/>
      </c>
      <c r="AC344" s="84">
        <f t="shared" si="147"/>
        <v>0</v>
      </c>
      <c r="AD344" s="84">
        <f t="shared" si="148"/>
        <v>0</v>
      </c>
      <c r="AE344" s="84" t="str">
        <f t="shared" si="149"/>
        <v/>
      </c>
      <c r="AF344" s="102" t="str">
        <f t="shared" si="150"/>
        <v/>
      </c>
      <c r="AG344" s="102" t="str">
        <f t="shared" si="151"/>
        <v/>
      </c>
      <c r="AH344" s="103" t="str">
        <f t="shared" si="152"/>
        <v/>
      </c>
      <c r="AI344" s="104" t="str">
        <f t="shared" si="153"/>
        <v/>
      </c>
      <c r="AJ344" s="104" t="str">
        <f t="shared" si="154"/>
        <v/>
      </c>
      <c r="AK344" s="104" t="str">
        <f t="shared" si="155"/>
        <v/>
      </c>
      <c r="AL344" s="6"/>
      <c r="IX344" s="5"/>
      <c r="IY344" s="5"/>
      <c r="IZ344" s="5"/>
    </row>
    <row r="345" spans="8:260" ht="15" customHeight="1">
      <c r="H345" s="97">
        <v>290</v>
      </c>
      <c r="I345" s="97">
        <f t="shared" si="127"/>
        <v>441</v>
      </c>
      <c r="J345" s="98">
        <f t="shared" si="128"/>
        <v>44851</v>
      </c>
      <c r="K345" s="98" t="str">
        <f t="shared" si="129"/>
        <v/>
      </c>
      <c r="L345" s="99" t="str">
        <f t="shared" si="130"/>
        <v/>
      </c>
      <c r="M345" s="99" t="str">
        <f t="shared" si="131"/>
        <v/>
      </c>
      <c r="N345" s="99" t="str">
        <f t="shared" si="132"/>
        <v/>
      </c>
      <c r="O345" s="100" t="str">
        <f t="shared" si="133"/>
        <v/>
      </c>
      <c r="P345" s="100" t="str">
        <f t="shared" si="134"/>
        <v/>
      </c>
      <c r="Q345" s="99" t="str">
        <f t="shared" si="135"/>
        <v/>
      </c>
      <c r="R345" s="99">
        <f t="shared" si="136"/>
        <v>0</v>
      </c>
      <c r="S345" s="101" t="str">
        <f t="shared" si="137"/>
        <v/>
      </c>
      <c r="T345" s="101" t="str">
        <f t="shared" si="138"/>
        <v/>
      </c>
      <c r="U345" s="101" t="str">
        <f t="shared" si="139"/>
        <v/>
      </c>
      <c r="V345" s="101" t="str">
        <f t="shared" si="140"/>
        <v/>
      </c>
      <c r="W345" s="101" t="str">
        <f t="shared" si="141"/>
        <v/>
      </c>
      <c r="X345" s="102" t="str">
        <f t="shared" si="142"/>
        <v/>
      </c>
      <c r="Y345" s="101" t="str">
        <f t="shared" si="143"/>
        <v/>
      </c>
      <c r="Z345" s="84" t="str">
        <f t="shared" si="144"/>
        <v/>
      </c>
      <c r="AA345" s="84" t="str">
        <f t="shared" si="145"/>
        <v/>
      </c>
      <c r="AB345" s="84" t="str">
        <f t="shared" si="146"/>
        <v/>
      </c>
      <c r="AC345" s="84">
        <f t="shared" si="147"/>
        <v>0</v>
      </c>
      <c r="AD345" s="84">
        <f t="shared" si="148"/>
        <v>0</v>
      </c>
      <c r="AE345" s="84" t="str">
        <f t="shared" si="149"/>
        <v/>
      </c>
      <c r="AF345" s="102" t="str">
        <f t="shared" si="150"/>
        <v/>
      </c>
      <c r="AG345" s="102" t="str">
        <f t="shared" si="151"/>
        <v/>
      </c>
      <c r="AH345" s="103" t="str">
        <f t="shared" si="152"/>
        <v/>
      </c>
      <c r="AI345" s="104" t="str">
        <f t="shared" si="153"/>
        <v/>
      </c>
      <c r="AJ345" s="104" t="str">
        <f t="shared" si="154"/>
        <v/>
      </c>
      <c r="AK345" s="104" t="str">
        <f t="shared" si="155"/>
        <v/>
      </c>
      <c r="AL345" s="6"/>
      <c r="IX345" s="5"/>
      <c r="IY345" s="5"/>
      <c r="IZ345" s="5"/>
    </row>
    <row r="346" spans="8:260" ht="15" customHeight="1">
      <c r="H346" s="97">
        <v>291</v>
      </c>
      <c r="I346" s="97">
        <f t="shared" si="127"/>
        <v>440</v>
      </c>
      <c r="J346" s="98">
        <f t="shared" si="128"/>
        <v>44852</v>
      </c>
      <c r="K346" s="98" t="str">
        <f t="shared" si="129"/>
        <v/>
      </c>
      <c r="L346" s="99" t="str">
        <f t="shared" si="130"/>
        <v/>
      </c>
      <c r="M346" s="99" t="str">
        <f t="shared" si="131"/>
        <v/>
      </c>
      <c r="N346" s="99" t="str">
        <f t="shared" si="132"/>
        <v/>
      </c>
      <c r="O346" s="100" t="str">
        <f t="shared" si="133"/>
        <v/>
      </c>
      <c r="P346" s="100" t="str">
        <f t="shared" si="134"/>
        <v/>
      </c>
      <c r="Q346" s="99" t="str">
        <f t="shared" si="135"/>
        <v/>
      </c>
      <c r="R346" s="99">
        <f t="shared" si="136"/>
        <v>0</v>
      </c>
      <c r="S346" s="101" t="str">
        <f t="shared" si="137"/>
        <v/>
      </c>
      <c r="T346" s="101" t="str">
        <f t="shared" si="138"/>
        <v/>
      </c>
      <c r="U346" s="101" t="str">
        <f t="shared" si="139"/>
        <v/>
      </c>
      <c r="V346" s="101" t="str">
        <f t="shared" si="140"/>
        <v/>
      </c>
      <c r="W346" s="101" t="str">
        <f t="shared" si="141"/>
        <v/>
      </c>
      <c r="X346" s="102" t="str">
        <f t="shared" si="142"/>
        <v/>
      </c>
      <c r="Y346" s="101" t="str">
        <f t="shared" si="143"/>
        <v/>
      </c>
      <c r="Z346" s="84" t="str">
        <f t="shared" si="144"/>
        <v/>
      </c>
      <c r="AA346" s="84" t="str">
        <f t="shared" si="145"/>
        <v/>
      </c>
      <c r="AB346" s="84" t="str">
        <f t="shared" si="146"/>
        <v/>
      </c>
      <c r="AC346" s="84">
        <f t="shared" si="147"/>
        <v>0</v>
      </c>
      <c r="AD346" s="84">
        <f t="shared" si="148"/>
        <v>0</v>
      </c>
      <c r="AE346" s="84" t="str">
        <f t="shared" si="149"/>
        <v/>
      </c>
      <c r="AF346" s="102" t="str">
        <f t="shared" si="150"/>
        <v/>
      </c>
      <c r="AG346" s="102" t="str">
        <f t="shared" si="151"/>
        <v/>
      </c>
      <c r="AH346" s="103" t="str">
        <f t="shared" si="152"/>
        <v/>
      </c>
      <c r="AI346" s="104" t="str">
        <f t="shared" si="153"/>
        <v/>
      </c>
      <c r="AJ346" s="104" t="str">
        <f t="shared" si="154"/>
        <v/>
      </c>
      <c r="AK346" s="104" t="str">
        <f t="shared" si="155"/>
        <v/>
      </c>
      <c r="AL346" s="6"/>
      <c r="IX346" s="5"/>
      <c r="IY346" s="5"/>
      <c r="IZ346" s="5"/>
    </row>
    <row r="347" spans="8:260" ht="15" customHeight="1">
      <c r="H347" s="97">
        <v>292</v>
      </c>
      <c r="I347" s="97">
        <f t="shared" si="127"/>
        <v>439</v>
      </c>
      <c r="J347" s="98">
        <f t="shared" si="128"/>
        <v>44853</v>
      </c>
      <c r="K347" s="98" t="str">
        <f t="shared" si="129"/>
        <v/>
      </c>
      <c r="L347" s="99" t="str">
        <f t="shared" si="130"/>
        <v/>
      </c>
      <c r="M347" s="99" t="str">
        <f t="shared" si="131"/>
        <v/>
      </c>
      <c r="N347" s="99" t="str">
        <f t="shared" si="132"/>
        <v/>
      </c>
      <c r="O347" s="100" t="str">
        <f t="shared" si="133"/>
        <v/>
      </c>
      <c r="P347" s="100" t="str">
        <f t="shared" si="134"/>
        <v/>
      </c>
      <c r="Q347" s="99" t="str">
        <f t="shared" si="135"/>
        <v/>
      </c>
      <c r="R347" s="99">
        <f t="shared" si="136"/>
        <v>0</v>
      </c>
      <c r="S347" s="101" t="str">
        <f t="shared" si="137"/>
        <v/>
      </c>
      <c r="T347" s="101" t="str">
        <f t="shared" si="138"/>
        <v/>
      </c>
      <c r="U347" s="101" t="str">
        <f t="shared" si="139"/>
        <v/>
      </c>
      <c r="V347" s="101" t="str">
        <f t="shared" si="140"/>
        <v/>
      </c>
      <c r="W347" s="101" t="str">
        <f t="shared" si="141"/>
        <v/>
      </c>
      <c r="X347" s="102" t="str">
        <f t="shared" si="142"/>
        <v/>
      </c>
      <c r="Y347" s="101" t="str">
        <f t="shared" si="143"/>
        <v/>
      </c>
      <c r="Z347" s="84" t="str">
        <f t="shared" si="144"/>
        <v/>
      </c>
      <c r="AA347" s="84" t="str">
        <f t="shared" si="145"/>
        <v/>
      </c>
      <c r="AB347" s="84" t="str">
        <f t="shared" si="146"/>
        <v/>
      </c>
      <c r="AC347" s="84">
        <f t="shared" si="147"/>
        <v>0</v>
      </c>
      <c r="AD347" s="84">
        <f t="shared" si="148"/>
        <v>0</v>
      </c>
      <c r="AE347" s="84" t="str">
        <f t="shared" si="149"/>
        <v/>
      </c>
      <c r="AF347" s="102" t="str">
        <f t="shared" si="150"/>
        <v/>
      </c>
      <c r="AG347" s="102" t="str">
        <f t="shared" si="151"/>
        <v/>
      </c>
      <c r="AH347" s="103" t="str">
        <f t="shared" si="152"/>
        <v/>
      </c>
      <c r="AI347" s="104" t="str">
        <f t="shared" si="153"/>
        <v/>
      </c>
      <c r="AJ347" s="104" t="str">
        <f t="shared" si="154"/>
        <v/>
      </c>
      <c r="AK347" s="104" t="str">
        <f t="shared" si="155"/>
        <v/>
      </c>
      <c r="AL347" s="6"/>
      <c r="IX347" s="5"/>
      <c r="IY347" s="5"/>
      <c r="IZ347" s="5"/>
    </row>
    <row r="348" spans="8:260" ht="15" customHeight="1">
      <c r="H348" s="97">
        <v>293</v>
      </c>
      <c r="I348" s="97">
        <f t="shared" si="127"/>
        <v>438</v>
      </c>
      <c r="J348" s="98">
        <f t="shared" si="128"/>
        <v>44854</v>
      </c>
      <c r="K348" s="98" t="str">
        <f t="shared" si="129"/>
        <v/>
      </c>
      <c r="L348" s="99" t="str">
        <f t="shared" si="130"/>
        <v/>
      </c>
      <c r="M348" s="99" t="str">
        <f t="shared" si="131"/>
        <v/>
      </c>
      <c r="N348" s="99" t="str">
        <f t="shared" si="132"/>
        <v/>
      </c>
      <c r="O348" s="100" t="str">
        <f t="shared" si="133"/>
        <v/>
      </c>
      <c r="P348" s="100" t="str">
        <f t="shared" si="134"/>
        <v/>
      </c>
      <c r="Q348" s="99" t="str">
        <f t="shared" si="135"/>
        <v/>
      </c>
      <c r="R348" s="99">
        <f t="shared" si="136"/>
        <v>0</v>
      </c>
      <c r="S348" s="101" t="str">
        <f t="shared" si="137"/>
        <v/>
      </c>
      <c r="T348" s="101" t="str">
        <f t="shared" si="138"/>
        <v/>
      </c>
      <c r="U348" s="101" t="str">
        <f t="shared" si="139"/>
        <v/>
      </c>
      <c r="V348" s="101" t="str">
        <f t="shared" si="140"/>
        <v/>
      </c>
      <c r="W348" s="101" t="str">
        <f t="shared" si="141"/>
        <v/>
      </c>
      <c r="X348" s="102" t="str">
        <f t="shared" si="142"/>
        <v/>
      </c>
      <c r="Y348" s="101" t="str">
        <f t="shared" si="143"/>
        <v/>
      </c>
      <c r="Z348" s="84" t="str">
        <f t="shared" si="144"/>
        <v/>
      </c>
      <c r="AA348" s="84" t="str">
        <f t="shared" si="145"/>
        <v/>
      </c>
      <c r="AB348" s="84" t="str">
        <f t="shared" si="146"/>
        <v/>
      </c>
      <c r="AC348" s="84">
        <f t="shared" si="147"/>
        <v>0</v>
      </c>
      <c r="AD348" s="84">
        <f t="shared" si="148"/>
        <v>0</v>
      </c>
      <c r="AE348" s="84" t="str">
        <f t="shared" si="149"/>
        <v/>
      </c>
      <c r="AF348" s="102" t="str">
        <f t="shared" si="150"/>
        <v/>
      </c>
      <c r="AG348" s="102" t="str">
        <f t="shared" si="151"/>
        <v/>
      </c>
      <c r="AH348" s="103" t="str">
        <f t="shared" si="152"/>
        <v/>
      </c>
      <c r="AI348" s="104" t="str">
        <f t="shared" si="153"/>
        <v/>
      </c>
      <c r="AJ348" s="104" t="str">
        <f t="shared" si="154"/>
        <v/>
      </c>
      <c r="AK348" s="104" t="str">
        <f t="shared" si="155"/>
        <v/>
      </c>
      <c r="AL348" s="6"/>
      <c r="IX348" s="5"/>
      <c r="IY348" s="5"/>
      <c r="IZ348" s="5"/>
    </row>
    <row r="349" spans="8:260" ht="15" customHeight="1">
      <c r="H349" s="97">
        <v>294</v>
      </c>
      <c r="I349" s="97">
        <f t="shared" si="127"/>
        <v>437</v>
      </c>
      <c r="J349" s="98">
        <f t="shared" si="128"/>
        <v>44855</v>
      </c>
      <c r="K349" s="98" t="str">
        <f t="shared" si="129"/>
        <v/>
      </c>
      <c r="L349" s="99" t="str">
        <f t="shared" si="130"/>
        <v/>
      </c>
      <c r="M349" s="99" t="str">
        <f t="shared" si="131"/>
        <v/>
      </c>
      <c r="N349" s="99" t="str">
        <f t="shared" si="132"/>
        <v/>
      </c>
      <c r="O349" s="100" t="str">
        <f t="shared" si="133"/>
        <v/>
      </c>
      <c r="P349" s="100" t="str">
        <f t="shared" si="134"/>
        <v/>
      </c>
      <c r="Q349" s="99" t="str">
        <f t="shared" si="135"/>
        <v/>
      </c>
      <c r="R349" s="99">
        <f t="shared" si="136"/>
        <v>0</v>
      </c>
      <c r="S349" s="101" t="str">
        <f t="shared" si="137"/>
        <v/>
      </c>
      <c r="T349" s="101" t="str">
        <f t="shared" si="138"/>
        <v/>
      </c>
      <c r="U349" s="101" t="str">
        <f t="shared" si="139"/>
        <v/>
      </c>
      <c r="V349" s="101" t="str">
        <f t="shared" si="140"/>
        <v/>
      </c>
      <c r="W349" s="101" t="str">
        <f t="shared" si="141"/>
        <v/>
      </c>
      <c r="X349" s="102" t="str">
        <f t="shared" si="142"/>
        <v/>
      </c>
      <c r="Y349" s="101" t="str">
        <f t="shared" si="143"/>
        <v/>
      </c>
      <c r="Z349" s="84" t="str">
        <f t="shared" si="144"/>
        <v/>
      </c>
      <c r="AA349" s="84" t="str">
        <f t="shared" si="145"/>
        <v/>
      </c>
      <c r="AB349" s="84" t="str">
        <f t="shared" si="146"/>
        <v/>
      </c>
      <c r="AC349" s="84">
        <f t="shared" si="147"/>
        <v>0</v>
      </c>
      <c r="AD349" s="84">
        <f t="shared" si="148"/>
        <v>0</v>
      </c>
      <c r="AE349" s="84" t="str">
        <f t="shared" si="149"/>
        <v/>
      </c>
      <c r="AF349" s="102" t="str">
        <f t="shared" si="150"/>
        <v/>
      </c>
      <c r="AG349" s="102" t="str">
        <f t="shared" si="151"/>
        <v/>
      </c>
      <c r="AH349" s="103" t="str">
        <f t="shared" si="152"/>
        <v/>
      </c>
      <c r="AI349" s="104" t="str">
        <f t="shared" si="153"/>
        <v/>
      </c>
      <c r="AJ349" s="104" t="str">
        <f t="shared" si="154"/>
        <v/>
      </c>
      <c r="AK349" s="104" t="str">
        <f t="shared" si="155"/>
        <v/>
      </c>
      <c r="AL349" s="6"/>
      <c r="IX349" s="5"/>
      <c r="IY349" s="5"/>
      <c r="IZ349" s="5"/>
    </row>
    <row r="350" spans="8:260" ht="15" customHeight="1">
      <c r="H350" s="97">
        <v>295</v>
      </c>
      <c r="I350" s="97">
        <f t="shared" si="127"/>
        <v>436</v>
      </c>
      <c r="J350" s="98">
        <f t="shared" si="128"/>
        <v>44856</v>
      </c>
      <c r="K350" s="98" t="str">
        <f t="shared" si="129"/>
        <v/>
      </c>
      <c r="L350" s="99" t="str">
        <f t="shared" si="130"/>
        <v/>
      </c>
      <c r="M350" s="99" t="str">
        <f t="shared" si="131"/>
        <v/>
      </c>
      <c r="N350" s="99" t="str">
        <f t="shared" si="132"/>
        <v/>
      </c>
      <c r="O350" s="100" t="str">
        <f t="shared" si="133"/>
        <v/>
      </c>
      <c r="P350" s="100" t="str">
        <f t="shared" si="134"/>
        <v/>
      </c>
      <c r="Q350" s="99" t="str">
        <f t="shared" si="135"/>
        <v/>
      </c>
      <c r="R350" s="99">
        <f t="shared" si="136"/>
        <v>0</v>
      </c>
      <c r="S350" s="101" t="str">
        <f t="shared" si="137"/>
        <v/>
      </c>
      <c r="T350" s="101" t="str">
        <f t="shared" si="138"/>
        <v/>
      </c>
      <c r="U350" s="101" t="str">
        <f t="shared" si="139"/>
        <v/>
      </c>
      <c r="V350" s="101" t="str">
        <f t="shared" si="140"/>
        <v/>
      </c>
      <c r="W350" s="101" t="str">
        <f t="shared" si="141"/>
        <v/>
      </c>
      <c r="X350" s="102" t="str">
        <f t="shared" si="142"/>
        <v/>
      </c>
      <c r="Y350" s="101" t="str">
        <f t="shared" si="143"/>
        <v/>
      </c>
      <c r="Z350" s="84" t="str">
        <f t="shared" si="144"/>
        <v/>
      </c>
      <c r="AA350" s="84" t="str">
        <f t="shared" si="145"/>
        <v/>
      </c>
      <c r="AB350" s="84" t="str">
        <f t="shared" si="146"/>
        <v/>
      </c>
      <c r="AC350" s="84">
        <f t="shared" si="147"/>
        <v>0</v>
      </c>
      <c r="AD350" s="84">
        <f t="shared" si="148"/>
        <v>0</v>
      </c>
      <c r="AE350" s="84" t="str">
        <f t="shared" si="149"/>
        <v/>
      </c>
      <c r="AF350" s="102" t="str">
        <f t="shared" si="150"/>
        <v/>
      </c>
      <c r="AG350" s="102" t="str">
        <f t="shared" si="151"/>
        <v/>
      </c>
      <c r="AH350" s="103" t="str">
        <f t="shared" si="152"/>
        <v/>
      </c>
      <c r="AI350" s="104" t="str">
        <f t="shared" si="153"/>
        <v/>
      </c>
      <c r="AJ350" s="104" t="str">
        <f t="shared" si="154"/>
        <v/>
      </c>
      <c r="AK350" s="104" t="str">
        <f t="shared" si="155"/>
        <v/>
      </c>
      <c r="AL350" s="6"/>
      <c r="IX350" s="5"/>
      <c r="IY350" s="5"/>
      <c r="IZ350" s="5"/>
    </row>
    <row r="351" spans="8:260" ht="15" customHeight="1">
      <c r="H351" s="97">
        <v>296</v>
      </c>
      <c r="I351" s="97">
        <f t="shared" si="127"/>
        <v>435</v>
      </c>
      <c r="J351" s="98">
        <f t="shared" si="128"/>
        <v>44857</v>
      </c>
      <c r="K351" s="98" t="str">
        <f t="shared" si="129"/>
        <v/>
      </c>
      <c r="L351" s="99" t="str">
        <f t="shared" si="130"/>
        <v/>
      </c>
      <c r="M351" s="99" t="str">
        <f t="shared" si="131"/>
        <v/>
      </c>
      <c r="N351" s="99" t="str">
        <f t="shared" si="132"/>
        <v/>
      </c>
      <c r="O351" s="100" t="str">
        <f t="shared" si="133"/>
        <v/>
      </c>
      <c r="P351" s="100" t="str">
        <f t="shared" si="134"/>
        <v/>
      </c>
      <c r="Q351" s="99" t="str">
        <f t="shared" si="135"/>
        <v/>
      </c>
      <c r="R351" s="99">
        <f t="shared" si="136"/>
        <v>0</v>
      </c>
      <c r="S351" s="101" t="str">
        <f t="shared" si="137"/>
        <v/>
      </c>
      <c r="T351" s="101" t="str">
        <f t="shared" si="138"/>
        <v/>
      </c>
      <c r="U351" s="101" t="str">
        <f t="shared" si="139"/>
        <v/>
      </c>
      <c r="V351" s="101" t="str">
        <f t="shared" si="140"/>
        <v/>
      </c>
      <c r="W351" s="101" t="str">
        <f t="shared" si="141"/>
        <v/>
      </c>
      <c r="X351" s="102" t="str">
        <f t="shared" si="142"/>
        <v/>
      </c>
      <c r="Y351" s="101" t="str">
        <f t="shared" si="143"/>
        <v/>
      </c>
      <c r="Z351" s="84" t="str">
        <f t="shared" si="144"/>
        <v/>
      </c>
      <c r="AA351" s="84" t="str">
        <f t="shared" si="145"/>
        <v/>
      </c>
      <c r="AB351" s="84" t="str">
        <f t="shared" si="146"/>
        <v/>
      </c>
      <c r="AC351" s="84">
        <f t="shared" si="147"/>
        <v>0</v>
      </c>
      <c r="AD351" s="84">
        <f t="shared" si="148"/>
        <v>0</v>
      </c>
      <c r="AE351" s="84" t="str">
        <f t="shared" si="149"/>
        <v/>
      </c>
      <c r="AF351" s="102" t="str">
        <f t="shared" si="150"/>
        <v/>
      </c>
      <c r="AG351" s="102" t="str">
        <f t="shared" si="151"/>
        <v/>
      </c>
      <c r="AH351" s="103" t="str">
        <f t="shared" si="152"/>
        <v/>
      </c>
      <c r="AI351" s="104" t="str">
        <f t="shared" si="153"/>
        <v/>
      </c>
      <c r="AJ351" s="104" t="str">
        <f t="shared" si="154"/>
        <v/>
      </c>
      <c r="AK351" s="104" t="str">
        <f t="shared" si="155"/>
        <v/>
      </c>
      <c r="AL351" s="6"/>
      <c r="IX351" s="5"/>
      <c r="IY351" s="5"/>
      <c r="IZ351" s="5"/>
    </row>
    <row r="352" spans="8:260" ht="15" customHeight="1">
      <c r="H352" s="97">
        <v>297</v>
      </c>
      <c r="I352" s="97">
        <f t="shared" si="127"/>
        <v>434</v>
      </c>
      <c r="J352" s="98">
        <f t="shared" si="128"/>
        <v>44858</v>
      </c>
      <c r="K352" s="98" t="str">
        <f t="shared" si="129"/>
        <v/>
      </c>
      <c r="L352" s="99" t="str">
        <f t="shared" si="130"/>
        <v/>
      </c>
      <c r="M352" s="99" t="str">
        <f t="shared" si="131"/>
        <v/>
      </c>
      <c r="N352" s="99" t="str">
        <f t="shared" si="132"/>
        <v/>
      </c>
      <c r="O352" s="100" t="str">
        <f t="shared" si="133"/>
        <v/>
      </c>
      <c r="P352" s="100" t="str">
        <f t="shared" si="134"/>
        <v/>
      </c>
      <c r="Q352" s="99" t="str">
        <f t="shared" si="135"/>
        <v/>
      </c>
      <c r="R352" s="99">
        <f t="shared" si="136"/>
        <v>0</v>
      </c>
      <c r="S352" s="101" t="str">
        <f t="shared" si="137"/>
        <v/>
      </c>
      <c r="T352" s="101" t="str">
        <f t="shared" si="138"/>
        <v/>
      </c>
      <c r="U352" s="101" t="str">
        <f t="shared" si="139"/>
        <v/>
      </c>
      <c r="V352" s="101" t="str">
        <f t="shared" si="140"/>
        <v/>
      </c>
      <c r="W352" s="101" t="str">
        <f t="shared" si="141"/>
        <v/>
      </c>
      <c r="X352" s="102" t="str">
        <f t="shared" si="142"/>
        <v/>
      </c>
      <c r="Y352" s="101" t="str">
        <f t="shared" si="143"/>
        <v/>
      </c>
      <c r="Z352" s="84" t="str">
        <f t="shared" si="144"/>
        <v/>
      </c>
      <c r="AA352" s="84" t="str">
        <f t="shared" si="145"/>
        <v/>
      </c>
      <c r="AB352" s="84" t="str">
        <f t="shared" si="146"/>
        <v/>
      </c>
      <c r="AC352" s="84">
        <f t="shared" si="147"/>
        <v>0</v>
      </c>
      <c r="AD352" s="84">
        <f t="shared" si="148"/>
        <v>0</v>
      </c>
      <c r="AE352" s="84" t="str">
        <f t="shared" si="149"/>
        <v/>
      </c>
      <c r="AF352" s="102" t="str">
        <f t="shared" si="150"/>
        <v/>
      </c>
      <c r="AG352" s="102" t="str">
        <f t="shared" si="151"/>
        <v/>
      </c>
      <c r="AH352" s="103" t="str">
        <f t="shared" si="152"/>
        <v/>
      </c>
      <c r="AI352" s="104" t="str">
        <f t="shared" si="153"/>
        <v/>
      </c>
      <c r="AJ352" s="104" t="str">
        <f t="shared" si="154"/>
        <v/>
      </c>
      <c r="AK352" s="104" t="str">
        <f t="shared" si="155"/>
        <v/>
      </c>
      <c r="AL352" s="6"/>
      <c r="IX352" s="5"/>
      <c r="IY352" s="5"/>
      <c r="IZ352" s="5"/>
    </row>
    <row r="353" spans="8:260" ht="15" customHeight="1">
      <c r="H353" s="97">
        <v>298</v>
      </c>
      <c r="I353" s="97">
        <f t="shared" si="127"/>
        <v>433</v>
      </c>
      <c r="J353" s="98">
        <f t="shared" si="128"/>
        <v>44859</v>
      </c>
      <c r="K353" s="98" t="str">
        <f t="shared" si="129"/>
        <v/>
      </c>
      <c r="L353" s="99" t="str">
        <f t="shared" si="130"/>
        <v/>
      </c>
      <c r="M353" s="99" t="str">
        <f t="shared" si="131"/>
        <v/>
      </c>
      <c r="N353" s="99" t="str">
        <f t="shared" si="132"/>
        <v/>
      </c>
      <c r="O353" s="100" t="str">
        <f t="shared" si="133"/>
        <v/>
      </c>
      <c r="P353" s="100" t="str">
        <f t="shared" si="134"/>
        <v/>
      </c>
      <c r="Q353" s="99" t="str">
        <f t="shared" si="135"/>
        <v/>
      </c>
      <c r="R353" s="99">
        <f t="shared" si="136"/>
        <v>0</v>
      </c>
      <c r="S353" s="101" t="str">
        <f t="shared" si="137"/>
        <v/>
      </c>
      <c r="T353" s="101" t="str">
        <f t="shared" si="138"/>
        <v/>
      </c>
      <c r="U353" s="101" t="str">
        <f t="shared" si="139"/>
        <v/>
      </c>
      <c r="V353" s="101" t="str">
        <f t="shared" si="140"/>
        <v/>
      </c>
      <c r="W353" s="101" t="str">
        <f t="shared" si="141"/>
        <v/>
      </c>
      <c r="X353" s="102" t="str">
        <f t="shared" si="142"/>
        <v/>
      </c>
      <c r="Y353" s="101" t="str">
        <f t="shared" si="143"/>
        <v/>
      </c>
      <c r="Z353" s="84" t="str">
        <f t="shared" si="144"/>
        <v/>
      </c>
      <c r="AA353" s="84" t="str">
        <f t="shared" si="145"/>
        <v/>
      </c>
      <c r="AB353" s="84" t="str">
        <f t="shared" si="146"/>
        <v/>
      </c>
      <c r="AC353" s="84">
        <f t="shared" si="147"/>
        <v>0</v>
      </c>
      <c r="AD353" s="84">
        <f t="shared" si="148"/>
        <v>0</v>
      </c>
      <c r="AE353" s="84" t="str">
        <f t="shared" si="149"/>
        <v/>
      </c>
      <c r="AF353" s="102" t="str">
        <f t="shared" si="150"/>
        <v/>
      </c>
      <c r="AG353" s="102" t="str">
        <f t="shared" si="151"/>
        <v/>
      </c>
      <c r="AH353" s="103" t="str">
        <f t="shared" si="152"/>
        <v/>
      </c>
      <c r="AI353" s="104" t="str">
        <f t="shared" si="153"/>
        <v/>
      </c>
      <c r="AJ353" s="104" t="str">
        <f t="shared" si="154"/>
        <v/>
      </c>
      <c r="AK353" s="104" t="str">
        <f t="shared" si="155"/>
        <v/>
      </c>
      <c r="AL353" s="6"/>
      <c r="IX353" s="5"/>
      <c r="IY353" s="5"/>
      <c r="IZ353" s="5"/>
    </row>
    <row r="354" spans="8:260" ht="15" customHeight="1">
      <c r="H354" s="97">
        <v>299</v>
      </c>
      <c r="I354" s="97">
        <f t="shared" si="127"/>
        <v>432</v>
      </c>
      <c r="J354" s="98">
        <f t="shared" si="128"/>
        <v>44860</v>
      </c>
      <c r="K354" s="98" t="str">
        <f t="shared" si="129"/>
        <v/>
      </c>
      <c r="L354" s="99" t="str">
        <f t="shared" si="130"/>
        <v/>
      </c>
      <c r="M354" s="99" t="str">
        <f t="shared" si="131"/>
        <v/>
      </c>
      <c r="N354" s="99" t="str">
        <f t="shared" si="132"/>
        <v/>
      </c>
      <c r="O354" s="100" t="str">
        <f t="shared" si="133"/>
        <v/>
      </c>
      <c r="P354" s="100" t="str">
        <f t="shared" si="134"/>
        <v/>
      </c>
      <c r="Q354" s="99" t="str">
        <f t="shared" si="135"/>
        <v/>
      </c>
      <c r="R354" s="99">
        <f t="shared" si="136"/>
        <v>0</v>
      </c>
      <c r="S354" s="101" t="str">
        <f t="shared" si="137"/>
        <v/>
      </c>
      <c r="T354" s="101" t="str">
        <f t="shared" si="138"/>
        <v/>
      </c>
      <c r="U354" s="101" t="str">
        <f t="shared" si="139"/>
        <v/>
      </c>
      <c r="V354" s="101" t="str">
        <f t="shared" si="140"/>
        <v/>
      </c>
      <c r="W354" s="101" t="str">
        <f t="shared" si="141"/>
        <v/>
      </c>
      <c r="X354" s="102" t="str">
        <f t="shared" si="142"/>
        <v/>
      </c>
      <c r="Y354" s="101" t="str">
        <f t="shared" si="143"/>
        <v/>
      </c>
      <c r="Z354" s="84" t="str">
        <f t="shared" si="144"/>
        <v/>
      </c>
      <c r="AA354" s="84" t="str">
        <f t="shared" si="145"/>
        <v/>
      </c>
      <c r="AB354" s="84" t="str">
        <f t="shared" si="146"/>
        <v/>
      </c>
      <c r="AC354" s="84">
        <f t="shared" si="147"/>
        <v>0</v>
      </c>
      <c r="AD354" s="84">
        <f t="shared" si="148"/>
        <v>0</v>
      </c>
      <c r="AE354" s="84" t="str">
        <f t="shared" si="149"/>
        <v/>
      </c>
      <c r="AF354" s="102" t="str">
        <f t="shared" si="150"/>
        <v/>
      </c>
      <c r="AG354" s="102" t="str">
        <f t="shared" si="151"/>
        <v/>
      </c>
      <c r="AH354" s="103" t="str">
        <f t="shared" si="152"/>
        <v/>
      </c>
      <c r="AI354" s="104" t="str">
        <f t="shared" si="153"/>
        <v/>
      </c>
      <c r="AJ354" s="104" t="str">
        <f t="shared" si="154"/>
        <v/>
      </c>
      <c r="AK354" s="104" t="str">
        <f t="shared" si="155"/>
        <v/>
      </c>
      <c r="AL354" s="6"/>
      <c r="IX354" s="5"/>
      <c r="IY354" s="5"/>
      <c r="IZ354" s="5"/>
    </row>
    <row r="355" spans="8:260" ht="15" customHeight="1">
      <c r="H355" s="97">
        <v>300</v>
      </c>
      <c r="I355" s="97">
        <f t="shared" si="127"/>
        <v>431</v>
      </c>
      <c r="J355" s="98">
        <f t="shared" si="128"/>
        <v>44861</v>
      </c>
      <c r="K355" s="98" t="str">
        <f t="shared" si="129"/>
        <v/>
      </c>
      <c r="L355" s="99" t="str">
        <f t="shared" si="130"/>
        <v/>
      </c>
      <c r="M355" s="99" t="str">
        <f t="shared" si="131"/>
        <v/>
      </c>
      <c r="N355" s="99" t="str">
        <f t="shared" si="132"/>
        <v/>
      </c>
      <c r="O355" s="100" t="str">
        <f t="shared" si="133"/>
        <v/>
      </c>
      <c r="P355" s="100" t="str">
        <f t="shared" si="134"/>
        <v/>
      </c>
      <c r="Q355" s="99" t="str">
        <f t="shared" si="135"/>
        <v/>
      </c>
      <c r="R355" s="99">
        <f t="shared" si="136"/>
        <v>0</v>
      </c>
      <c r="S355" s="101" t="str">
        <f t="shared" si="137"/>
        <v/>
      </c>
      <c r="T355" s="101" t="str">
        <f t="shared" si="138"/>
        <v/>
      </c>
      <c r="U355" s="101" t="str">
        <f t="shared" si="139"/>
        <v/>
      </c>
      <c r="V355" s="101" t="str">
        <f t="shared" si="140"/>
        <v/>
      </c>
      <c r="W355" s="101" t="str">
        <f t="shared" si="141"/>
        <v/>
      </c>
      <c r="X355" s="102" t="str">
        <f t="shared" si="142"/>
        <v/>
      </c>
      <c r="Y355" s="101" t="str">
        <f t="shared" si="143"/>
        <v/>
      </c>
      <c r="Z355" s="84" t="str">
        <f t="shared" si="144"/>
        <v/>
      </c>
      <c r="AA355" s="84" t="str">
        <f t="shared" si="145"/>
        <v/>
      </c>
      <c r="AB355" s="84" t="str">
        <f t="shared" si="146"/>
        <v/>
      </c>
      <c r="AC355" s="84">
        <f t="shared" si="147"/>
        <v>0</v>
      </c>
      <c r="AD355" s="84">
        <f t="shared" si="148"/>
        <v>0</v>
      </c>
      <c r="AE355" s="84" t="str">
        <f t="shared" si="149"/>
        <v/>
      </c>
      <c r="AF355" s="102" t="str">
        <f t="shared" si="150"/>
        <v/>
      </c>
      <c r="AG355" s="102" t="str">
        <f t="shared" si="151"/>
        <v/>
      </c>
      <c r="AH355" s="103" t="str">
        <f t="shared" si="152"/>
        <v/>
      </c>
      <c r="AI355" s="104" t="str">
        <f t="shared" si="153"/>
        <v/>
      </c>
      <c r="AJ355" s="104" t="str">
        <f t="shared" si="154"/>
        <v/>
      </c>
      <c r="AK355" s="104" t="str">
        <f t="shared" si="155"/>
        <v/>
      </c>
      <c r="AL355" s="6"/>
      <c r="IX355" s="5"/>
      <c r="IY355" s="5"/>
      <c r="IZ355" s="5"/>
    </row>
    <row r="356" spans="8:260" ht="15" customHeight="1">
      <c r="H356" s="97">
        <v>301</v>
      </c>
      <c r="I356" s="97">
        <f t="shared" si="127"/>
        <v>430</v>
      </c>
      <c r="J356" s="98">
        <f t="shared" si="128"/>
        <v>44862</v>
      </c>
      <c r="K356" s="98" t="str">
        <f t="shared" si="129"/>
        <v/>
      </c>
      <c r="L356" s="99" t="str">
        <f t="shared" si="130"/>
        <v/>
      </c>
      <c r="M356" s="99" t="str">
        <f t="shared" si="131"/>
        <v/>
      </c>
      <c r="N356" s="99" t="str">
        <f t="shared" si="132"/>
        <v/>
      </c>
      <c r="O356" s="100" t="str">
        <f t="shared" si="133"/>
        <v/>
      </c>
      <c r="P356" s="100" t="str">
        <f t="shared" si="134"/>
        <v/>
      </c>
      <c r="Q356" s="99" t="str">
        <f t="shared" si="135"/>
        <v/>
      </c>
      <c r="R356" s="99">
        <f t="shared" si="136"/>
        <v>0</v>
      </c>
      <c r="S356" s="101" t="str">
        <f t="shared" si="137"/>
        <v/>
      </c>
      <c r="T356" s="101" t="str">
        <f t="shared" si="138"/>
        <v/>
      </c>
      <c r="U356" s="101" t="str">
        <f t="shared" si="139"/>
        <v/>
      </c>
      <c r="V356" s="101" t="str">
        <f t="shared" si="140"/>
        <v/>
      </c>
      <c r="W356" s="101" t="str">
        <f t="shared" si="141"/>
        <v/>
      </c>
      <c r="X356" s="102" t="str">
        <f t="shared" si="142"/>
        <v/>
      </c>
      <c r="Y356" s="101" t="str">
        <f t="shared" si="143"/>
        <v/>
      </c>
      <c r="Z356" s="84" t="str">
        <f t="shared" si="144"/>
        <v/>
      </c>
      <c r="AA356" s="84" t="str">
        <f t="shared" si="145"/>
        <v/>
      </c>
      <c r="AB356" s="84" t="str">
        <f t="shared" si="146"/>
        <v/>
      </c>
      <c r="AC356" s="84">
        <f t="shared" si="147"/>
        <v>0</v>
      </c>
      <c r="AD356" s="84">
        <f t="shared" si="148"/>
        <v>0</v>
      </c>
      <c r="AE356" s="84" t="str">
        <f t="shared" si="149"/>
        <v/>
      </c>
      <c r="AF356" s="102" t="str">
        <f t="shared" si="150"/>
        <v/>
      </c>
      <c r="AG356" s="102" t="str">
        <f t="shared" si="151"/>
        <v/>
      </c>
      <c r="AH356" s="103" t="str">
        <f t="shared" si="152"/>
        <v/>
      </c>
      <c r="AI356" s="104" t="str">
        <f t="shared" si="153"/>
        <v/>
      </c>
      <c r="AJ356" s="104" t="str">
        <f t="shared" si="154"/>
        <v/>
      </c>
      <c r="AK356" s="104" t="str">
        <f t="shared" si="155"/>
        <v/>
      </c>
      <c r="AL356" s="6"/>
      <c r="IX356" s="5"/>
      <c r="IY356" s="5"/>
      <c r="IZ356" s="5"/>
    </row>
    <row r="357" spans="8:260" ht="15" customHeight="1">
      <c r="H357" s="97">
        <v>302</v>
      </c>
      <c r="I357" s="97">
        <f t="shared" si="127"/>
        <v>429</v>
      </c>
      <c r="J357" s="98">
        <f t="shared" si="128"/>
        <v>44863</v>
      </c>
      <c r="K357" s="98" t="str">
        <f t="shared" si="129"/>
        <v/>
      </c>
      <c r="L357" s="99" t="str">
        <f t="shared" si="130"/>
        <v/>
      </c>
      <c r="M357" s="99" t="str">
        <f t="shared" si="131"/>
        <v/>
      </c>
      <c r="N357" s="99" t="str">
        <f t="shared" si="132"/>
        <v/>
      </c>
      <c r="O357" s="100" t="str">
        <f t="shared" si="133"/>
        <v/>
      </c>
      <c r="P357" s="100" t="str">
        <f t="shared" si="134"/>
        <v/>
      </c>
      <c r="Q357" s="99" t="str">
        <f t="shared" si="135"/>
        <v/>
      </c>
      <c r="R357" s="99">
        <f t="shared" si="136"/>
        <v>0</v>
      </c>
      <c r="S357" s="101" t="str">
        <f t="shared" si="137"/>
        <v/>
      </c>
      <c r="T357" s="101" t="str">
        <f t="shared" si="138"/>
        <v/>
      </c>
      <c r="U357" s="101" t="str">
        <f t="shared" si="139"/>
        <v/>
      </c>
      <c r="V357" s="101" t="str">
        <f t="shared" si="140"/>
        <v/>
      </c>
      <c r="W357" s="101" t="str">
        <f t="shared" si="141"/>
        <v/>
      </c>
      <c r="X357" s="102" t="str">
        <f t="shared" si="142"/>
        <v/>
      </c>
      <c r="Y357" s="101" t="str">
        <f t="shared" si="143"/>
        <v/>
      </c>
      <c r="Z357" s="84" t="str">
        <f t="shared" si="144"/>
        <v/>
      </c>
      <c r="AA357" s="84" t="str">
        <f t="shared" si="145"/>
        <v/>
      </c>
      <c r="AB357" s="84" t="str">
        <f t="shared" si="146"/>
        <v/>
      </c>
      <c r="AC357" s="84">
        <f t="shared" si="147"/>
        <v>0</v>
      </c>
      <c r="AD357" s="84">
        <f t="shared" si="148"/>
        <v>0</v>
      </c>
      <c r="AE357" s="84" t="str">
        <f t="shared" si="149"/>
        <v/>
      </c>
      <c r="AF357" s="102" t="str">
        <f t="shared" si="150"/>
        <v/>
      </c>
      <c r="AG357" s="102" t="str">
        <f t="shared" si="151"/>
        <v/>
      </c>
      <c r="AH357" s="103" t="str">
        <f t="shared" si="152"/>
        <v/>
      </c>
      <c r="AI357" s="104" t="str">
        <f t="shared" si="153"/>
        <v/>
      </c>
      <c r="AJ357" s="104" t="str">
        <f t="shared" si="154"/>
        <v/>
      </c>
      <c r="AK357" s="104" t="str">
        <f t="shared" si="155"/>
        <v/>
      </c>
      <c r="AL357" s="6"/>
      <c r="IX357" s="5"/>
      <c r="IY357" s="5"/>
      <c r="IZ357" s="5"/>
    </row>
    <row r="358" spans="8:260" ht="15" customHeight="1">
      <c r="H358" s="97">
        <v>303</v>
      </c>
      <c r="I358" s="97">
        <f t="shared" si="127"/>
        <v>428</v>
      </c>
      <c r="J358" s="98">
        <f t="shared" si="128"/>
        <v>44864</v>
      </c>
      <c r="K358" s="98" t="str">
        <f t="shared" si="129"/>
        <v/>
      </c>
      <c r="L358" s="99" t="str">
        <f t="shared" si="130"/>
        <v/>
      </c>
      <c r="M358" s="99" t="str">
        <f t="shared" si="131"/>
        <v/>
      </c>
      <c r="N358" s="99" t="str">
        <f t="shared" si="132"/>
        <v/>
      </c>
      <c r="O358" s="100" t="str">
        <f t="shared" si="133"/>
        <v/>
      </c>
      <c r="P358" s="100" t="str">
        <f t="shared" si="134"/>
        <v/>
      </c>
      <c r="Q358" s="99" t="str">
        <f t="shared" si="135"/>
        <v/>
      </c>
      <c r="R358" s="99">
        <f t="shared" si="136"/>
        <v>0</v>
      </c>
      <c r="S358" s="101" t="str">
        <f t="shared" si="137"/>
        <v/>
      </c>
      <c r="T358" s="101" t="str">
        <f t="shared" si="138"/>
        <v/>
      </c>
      <c r="U358" s="101" t="str">
        <f t="shared" si="139"/>
        <v/>
      </c>
      <c r="V358" s="101" t="str">
        <f t="shared" si="140"/>
        <v/>
      </c>
      <c r="W358" s="101" t="str">
        <f t="shared" si="141"/>
        <v/>
      </c>
      <c r="X358" s="102" t="str">
        <f t="shared" si="142"/>
        <v/>
      </c>
      <c r="Y358" s="101" t="str">
        <f t="shared" si="143"/>
        <v/>
      </c>
      <c r="Z358" s="84" t="str">
        <f t="shared" si="144"/>
        <v/>
      </c>
      <c r="AA358" s="84" t="str">
        <f t="shared" si="145"/>
        <v/>
      </c>
      <c r="AB358" s="84" t="str">
        <f t="shared" si="146"/>
        <v/>
      </c>
      <c r="AC358" s="84">
        <f t="shared" si="147"/>
        <v>0</v>
      </c>
      <c r="AD358" s="84">
        <f t="shared" si="148"/>
        <v>0</v>
      </c>
      <c r="AE358" s="84" t="str">
        <f t="shared" si="149"/>
        <v/>
      </c>
      <c r="AF358" s="102" t="str">
        <f t="shared" si="150"/>
        <v/>
      </c>
      <c r="AG358" s="102" t="str">
        <f t="shared" si="151"/>
        <v/>
      </c>
      <c r="AH358" s="103" t="str">
        <f t="shared" si="152"/>
        <v/>
      </c>
      <c r="AI358" s="104" t="str">
        <f t="shared" si="153"/>
        <v/>
      </c>
      <c r="AJ358" s="104" t="str">
        <f t="shared" si="154"/>
        <v/>
      </c>
      <c r="AK358" s="104" t="str">
        <f t="shared" si="155"/>
        <v/>
      </c>
      <c r="AL358" s="6"/>
      <c r="IX358" s="5"/>
      <c r="IY358" s="5"/>
      <c r="IZ358" s="5"/>
    </row>
    <row r="359" spans="8:260" ht="15" customHeight="1">
      <c r="H359" s="97">
        <v>304</v>
      </c>
      <c r="I359" s="97">
        <f t="shared" si="127"/>
        <v>427</v>
      </c>
      <c r="J359" s="98">
        <f t="shared" si="128"/>
        <v>44865</v>
      </c>
      <c r="K359" s="98" t="str">
        <f t="shared" si="129"/>
        <v/>
      </c>
      <c r="L359" s="99" t="str">
        <f t="shared" si="130"/>
        <v/>
      </c>
      <c r="M359" s="99" t="str">
        <f t="shared" si="131"/>
        <v/>
      </c>
      <c r="N359" s="99" t="str">
        <f t="shared" si="132"/>
        <v/>
      </c>
      <c r="O359" s="100" t="str">
        <f t="shared" si="133"/>
        <v/>
      </c>
      <c r="P359" s="100" t="str">
        <f t="shared" si="134"/>
        <v/>
      </c>
      <c r="Q359" s="99" t="str">
        <f t="shared" si="135"/>
        <v/>
      </c>
      <c r="R359" s="99">
        <f t="shared" si="136"/>
        <v>0</v>
      </c>
      <c r="S359" s="101" t="str">
        <f t="shared" si="137"/>
        <v/>
      </c>
      <c r="T359" s="101" t="str">
        <f t="shared" si="138"/>
        <v/>
      </c>
      <c r="U359" s="101" t="str">
        <f t="shared" si="139"/>
        <v/>
      </c>
      <c r="V359" s="101" t="str">
        <f t="shared" si="140"/>
        <v/>
      </c>
      <c r="W359" s="101" t="str">
        <f t="shared" si="141"/>
        <v/>
      </c>
      <c r="X359" s="102" t="str">
        <f t="shared" si="142"/>
        <v/>
      </c>
      <c r="Y359" s="101" t="str">
        <f t="shared" si="143"/>
        <v/>
      </c>
      <c r="Z359" s="84" t="str">
        <f t="shared" si="144"/>
        <v/>
      </c>
      <c r="AA359" s="84" t="str">
        <f t="shared" si="145"/>
        <v/>
      </c>
      <c r="AB359" s="84" t="str">
        <f t="shared" si="146"/>
        <v/>
      </c>
      <c r="AC359" s="84">
        <f t="shared" si="147"/>
        <v>0</v>
      </c>
      <c r="AD359" s="84">
        <f t="shared" si="148"/>
        <v>0</v>
      </c>
      <c r="AE359" s="84" t="str">
        <f t="shared" si="149"/>
        <v/>
      </c>
      <c r="AF359" s="102" t="str">
        <f t="shared" si="150"/>
        <v/>
      </c>
      <c r="AG359" s="102" t="str">
        <f t="shared" si="151"/>
        <v/>
      </c>
      <c r="AH359" s="103" t="str">
        <f t="shared" si="152"/>
        <v/>
      </c>
      <c r="AI359" s="104" t="str">
        <f t="shared" si="153"/>
        <v/>
      </c>
      <c r="AJ359" s="104" t="str">
        <f t="shared" si="154"/>
        <v/>
      </c>
      <c r="AK359" s="104" t="str">
        <f t="shared" si="155"/>
        <v/>
      </c>
      <c r="AL359" s="6"/>
      <c r="IX359" s="5"/>
      <c r="IY359" s="5"/>
      <c r="IZ359" s="5"/>
    </row>
    <row r="360" spans="8:260" ht="15" customHeight="1">
      <c r="H360" s="97">
        <v>305</v>
      </c>
      <c r="I360" s="97">
        <f t="shared" si="127"/>
        <v>426</v>
      </c>
      <c r="J360" s="98">
        <f t="shared" si="128"/>
        <v>44866</v>
      </c>
      <c r="K360" s="98" t="str">
        <f t="shared" si="129"/>
        <v/>
      </c>
      <c r="L360" s="99" t="str">
        <f t="shared" si="130"/>
        <v/>
      </c>
      <c r="M360" s="99" t="str">
        <f t="shared" si="131"/>
        <v/>
      </c>
      <c r="N360" s="99" t="str">
        <f t="shared" si="132"/>
        <v/>
      </c>
      <c r="O360" s="100" t="str">
        <f t="shared" si="133"/>
        <v/>
      </c>
      <c r="P360" s="100" t="str">
        <f t="shared" si="134"/>
        <v/>
      </c>
      <c r="Q360" s="99" t="str">
        <f t="shared" si="135"/>
        <v/>
      </c>
      <c r="R360" s="99">
        <f t="shared" si="136"/>
        <v>0</v>
      </c>
      <c r="S360" s="101" t="str">
        <f t="shared" si="137"/>
        <v/>
      </c>
      <c r="T360" s="101" t="str">
        <f t="shared" si="138"/>
        <v/>
      </c>
      <c r="U360" s="101" t="str">
        <f t="shared" si="139"/>
        <v/>
      </c>
      <c r="V360" s="101" t="str">
        <f t="shared" si="140"/>
        <v/>
      </c>
      <c r="W360" s="101" t="str">
        <f t="shared" si="141"/>
        <v/>
      </c>
      <c r="X360" s="102" t="str">
        <f t="shared" si="142"/>
        <v/>
      </c>
      <c r="Y360" s="101" t="str">
        <f t="shared" si="143"/>
        <v/>
      </c>
      <c r="Z360" s="84" t="str">
        <f t="shared" si="144"/>
        <v/>
      </c>
      <c r="AA360" s="84" t="str">
        <f t="shared" si="145"/>
        <v/>
      </c>
      <c r="AB360" s="84" t="str">
        <f t="shared" si="146"/>
        <v/>
      </c>
      <c r="AC360" s="84">
        <f t="shared" si="147"/>
        <v>0</v>
      </c>
      <c r="AD360" s="84">
        <f t="shared" si="148"/>
        <v>0</v>
      </c>
      <c r="AE360" s="84" t="str">
        <f t="shared" si="149"/>
        <v/>
      </c>
      <c r="AF360" s="102" t="str">
        <f t="shared" si="150"/>
        <v/>
      </c>
      <c r="AG360" s="102" t="str">
        <f t="shared" si="151"/>
        <v/>
      </c>
      <c r="AH360" s="103" t="str">
        <f t="shared" si="152"/>
        <v/>
      </c>
      <c r="AI360" s="104" t="str">
        <f t="shared" si="153"/>
        <v/>
      </c>
      <c r="AJ360" s="104" t="str">
        <f t="shared" si="154"/>
        <v/>
      </c>
      <c r="AK360" s="104" t="str">
        <f t="shared" si="155"/>
        <v/>
      </c>
      <c r="AL360" s="6"/>
      <c r="IX360" s="5"/>
      <c r="IY360" s="5"/>
      <c r="IZ360" s="5"/>
    </row>
    <row r="361" spans="8:260" ht="15" customHeight="1">
      <c r="H361" s="97">
        <v>306</v>
      </c>
      <c r="I361" s="97">
        <f t="shared" si="127"/>
        <v>425</v>
      </c>
      <c r="J361" s="98">
        <f t="shared" si="128"/>
        <v>44867</v>
      </c>
      <c r="K361" s="98" t="str">
        <f t="shared" si="129"/>
        <v/>
      </c>
      <c r="L361" s="99" t="str">
        <f t="shared" si="130"/>
        <v/>
      </c>
      <c r="M361" s="99" t="str">
        <f t="shared" si="131"/>
        <v/>
      </c>
      <c r="N361" s="99" t="str">
        <f t="shared" si="132"/>
        <v/>
      </c>
      <c r="O361" s="100" t="str">
        <f t="shared" si="133"/>
        <v/>
      </c>
      <c r="P361" s="100" t="str">
        <f t="shared" si="134"/>
        <v/>
      </c>
      <c r="Q361" s="99" t="str">
        <f t="shared" si="135"/>
        <v/>
      </c>
      <c r="R361" s="99">
        <f t="shared" si="136"/>
        <v>0</v>
      </c>
      <c r="S361" s="101" t="str">
        <f t="shared" si="137"/>
        <v/>
      </c>
      <c r="T361" s="101" t="str">
        <f t="shared" si="138"/>
        <v/>
      </c>
      <c r="U361" s="101" t="str">
        <f t="shared" si="139"/>
        <v/>
      </c>
      <c r="V361" s="101" t="str">
        <f t="shared" si="140"/>
        <v/>
      </c>
      <c r="W361" s="101" t="str">
        <f t="shared" si="141"/>
        <v/>
      </c>
      <c r="X361" s="102" t="str">
        <f t="shared" si="142"/>
        <v/>
      </c>
      <c r="Y361" s="101" t="str">
        <f t="shared" si="143"/>
        <v/>
      </c>
      <c r="Z361" s="84" t="str">
        <f t="shared" si="144"/>
        <v/>
      </c>
      <c r="AA361" s="84" t="str">
        <f t="shared" si="145"/>
        <v/>
      </c>
      <c r="AB361" s="84" t="str">
        <f t="shared" si="146"/>
        <v/>
      </c>
      <c r="AC361" s="84">
        <f t="shared" si="147"/>
        <v>0</v>
      </c>
      <c r="AD361" s="84">
        <f t="shared" si="148"/>
        <v>0</v>
      </c>
      <c r="AE361" s="84" t="str">
        <f t="shared" si="149"/>
        <v/>
      </c>
      <c r="AF361" s="102" t="str">
        <f t="shared" si="150"/>
        <v/>
      </c>
      <c r="AG361" s="102" t="str">
        <f t="shared" si="151"/>
        <v/>
      </c>
      <c r="AH361" s="103" t="str">
        <f t="shared" si="152"/>
        <v/>
      </c>
      <c r="AI361" s="104" t="str">
        <f t="shared" si="153"/>
        <v/>
      </c>
      <c r="AJ361" s="104" t="str">
        <f t="shared" si="154"/>
        <v/>
      </c>
      <c r="AK361" s="104" t="str">
        <f t="shared" si="155"/>
        <v/>
      </c>
      <c r="AL361" s="6"/>
      <c r="IX361" s="5"/>
      <c r="IY361" s="5"/>
      <c r="IZ361" s="5"/>
    </row>
    <row r="362" spans="8:260" ht="15" customHeight="1">
      <c r="H362" s="97">
        <v>307</v>
      </c>
      <c r="I362" s="97">
        <f t="shared" si="127"/>
        <v>424</v>
      </c>
      <c r="J362" s="98">
        <f t="shared" si="128"/>
        <v>44868</v>
      </c>
      <c r="K362" s="98" t="str">
        <f t="shared" si="129"/>
        <v/>
      </c>
      <c r="L362" s="99" t="str">
        <f t="shared" si="130"/>
        <v/>
      </c>
      <c r="M362" s="99" t="str">
        <f t="shared" si="131"/>
        <v/>
      </c>
      <c r="N362" s="99" t="str">
        <f t="shared" si="132"/>
        <v/>
      </c>
      <c r="O362" s="100" t="str">
        <f t="shared" si="133"/>
        <v/>
      </c>
      <c r="P362" s="100" t="str">
        <f t="shared" si="134"/>
        <v/>
      </c>
      <c r="Q362" s="99" t="str">
        <f t="shared" si="135"/>
        <v/>
      </c>
      <c r="R362" s="99">
        <f t="shared" si="136"/>
        <v>0</v>
      </c>
      <c r="S362" s="101" t="str">
        <f t="shared" si="137"/>
        <v/>
      </c>
      <c r="T362" s="101" t="str">
        <f t="shared" si="138"/>
        <v/>
      </c>
      <c r="U362" s="101" t="str">
        <f t="shared" si="139"/>
        <v/>
      </c>
      <c r="V362" s="101" t="str">
        <f t="shared" si="140"/>
        <v/>
      </c>
      <c r="W362" s="101" t="str">
        <f t="shared" si="141"/>
        <v/>
      </c>
      <c r="X362" s="102" t="str">
        <f t="shared" si="142"/>
        <v/>
      </c>
      <c r="Y362" s="101" t="str">
        <f t="shared" si="143"/>
        <v/>
      </c>
      <c r="Z362" s="84" t="str">
        <f t="shared" si="144"/>
        <v/>
      </c>
      <c r="AA362" s="84" t="str">
        <f t="shared" si="145"/>
        <v/>
      </c>
      <c r="AB362" s="84" t="str">
        <f t="shared" si="146"/>
        <v/>
      </c>
      <c r="AC362" s="84">
        <f t="shared" si="147"/>
        <v>0</v>
      </c>
      <c r="AD362" s="84">
        <f t="shared" si="148"/>
        <v>0</v>
      </c>
      <c r="AE362" s="84" t="str">
        <f t="shared" si="149"/>
        <v/>
      </c>
      <c r="AF362" s="102" t="str">
        <f t="shared" si="150"/>
        <v/>
      </c>
      <c r="AG362" s="102" t="str">
        <f t="shared" si="151"/>
        <v/>
      </c>
      <c r="AH362" s="103" t="str">
        <f t="shared" si="152"/>
        <v/>
      </c>
      <c r="AI362" s="104" t="str">
        <f t="shared" si="153"/>
        <v/>
      </c>
      <c r="AJ362" s="104" t="str">
        <f t="shared" si="154"/>
        <v/>
      </c>
      <c r="AK362" s="104" t="str">
        <f t="shared" si="155"/>
        <v/>
      </c>
      <c r="AL362" s="6"/>
      <c r="IX362" s="5"/>
      <c r="IY362" s="5"/>
      <c r="IZ362" s="5"/>
    </row>
    <row r="363" spans="8:260" ht="15" customHeight="1">
      <c r="H363" s="97">
        <v>308</v>
      </c>
      <c r="I363" s="97">
        <f t="shared" si="127"/>
        <v>423</v>
      </c>
      <c r="J363" s="98">
        <f t="shared" si="128"/>
        <v>44869</v>
      </c>
      <c r="K363" s="98" t="str">
        <f t="shared" si="129"/>
        <v/>
      </c>
      <c r="L363" s="99" t="str">
        <f t="shared" si="130"/>
        <v/>
      </c>
      <c r="M363" s="99" t="str">
        <f t="shared" si="131"/>
        <v/>
      </c>
      <c r="N363" s="99" t="str">
        <f t="shared" si="132"/>
        <v/>
      </c>
      <c r="O363" s="100" t="str">
        <f t="shared" si="133"/>
        <v/>
      </c>
      <c r="P363" s="100" t="str">
        <f t="shared" si="134"/>
        <v/>
      </c>
      <c r="Q363" s="99" t="str">
        <f t="shared" si="135"/>
        <v/>
      </c>
      <c r="R363" s="99">
        <f t="shared" si="136"/>
        <v>0</v>
      </c>
      <c r="S363" s="101" t="str">
        <f t="shared" si="137"/>
        <v/>
      </c>
      <c r="T363" s="101" t="str">
        <f t="shared" si="138"/>
        <v/>
      </c>
      <c r="U363" s="101" t="str">
        <f t="shared" si="139"/>
        <v/>
      </c>
      <c r="V363" s="101" t="str">
        <f t="shared" si="140"/>
        <v/>
      </c>
      <c r="W363" s="101" t="str">
        <f t="shared" si="141"/>
        <v/>
      </c>
      <c r="X363" s="102" t="str">
        <f t="shared" si="142"/>
        <v/>
      </c>
      <c r="Y363" s="101" t="str">
        <f t="shared" si="143"/>
        <v/>
      </c>
      <c r="Z363" s="84" t="str">
        <f t="shared" si="144"/>
        <v/>
      </c>
      <c r="AA363" s="84" t="str">
        <f t="shared" si="145"/>
        <v/>
      </c>
      <c r="AB363" s="84" t="str">
        <f t="shared" si="146"/>
        <v/>
      </c>
      <c r="AC363" s="84">
        <f t="shared" si="147"/>
        <v>0</v>
      </c>
      <c r="AD363" s="84">
        <f t="shared" si="148"/>
        <v>0</v>
      </c>
      <c r="AE363" s="84" t="str">
        <f t="shared" si="149"/>
        <v/>
      </c>
      <c r="AF363" s="102" t="str">
        <f t="shared" si="150"/>
        <v/>
      </c>
      <c r="AG363" s="102" t="str">
        <f t="shared" si="151"/>
        <v/>
      </c>
      <c r="AH363" s="103" t="str">
        <f t="shared" si="152"/>
        <v/>
      </c>
      <c r="AI363" s="104" t="str">
        <f t="shared" si="153"/>
        <v/>
      </c>
      <c r="AJ363" s="104" t="str">
        <f t="shared" si="154"/>
        <v/>
      </c>
      <c r="AK363" s="104" t="str">
        <f t="shared" si="155"/>
        <v/>
      </c>
      <c r="AL363" s="6"/>
      <c r="IX363" s="5"/>
      <c r="IY363" s="5"/>
      <c r="IZ363" s="5"/>
    </row>
    <row r="364" spans="8:260" ht="15" customHeight="1">
      <c r="H364" s="97">
        <v>309</v>
      </c>
      <c r="I364" s="97">
        <f t="shared" si="127"/>
        <v>422</v>
      </c>
      <c r="J364" s="98">
        <f t="shared" si="128"/>
        <v>44870</v>
      </c>
      <c r="K364" s="98" t="str">
        <f t="shared" si="129"/>
        <v/>
      </c>
      <c r="L364" s="99" t="str">
        <f t="shared" si="130"/>
        <v/>
      </c>
      <c r="M364" s="99" t="str">
        <f t="shared" si="131"/>
        <v/>
      </c>
      <c r="N364" s="99" t="str">
        <f t="shared" si="132"/>
        <v/>
      </c>
      <c r="O364" s="100" t="str">
        <f t="shared" si="133"/>
        <v/>
      </c>
      <c r="P364" s="100" t="str">
        <f t="shared" si="134"/>
        <v/>
      </c>
      <c r="Q364" s="99" t="str">
        <f t="shared" si="135"/>
        <v/>
      </c>
      <c r="R364" s="99">
        <f t="shared" si="136"/>
        <v>0</v>
      </c>
      <c r="S364" s="101" t="str">
        <f t="shared" si="137"/>
        <v/>
      </c>
      <c r="T364" s="101" t="str">
        <f t="shared" si="138"/>
        <v/>
      </c>
      <c r="U364" s="101" t="str">
        <f t="shared" si="139"/>
        <v/>
      </c>
      <c r="V364" s="101" t="str">
        <f t="shared" si="140"/>
        <v/>
      </c>
      <c r="W364" s="101" t="str">
        <f t="shared" si="141"/>
        <v/>
      </c>
      <c r="X364" s="102" t="str">
        <f t="shared" si="142"/>
        <v/>
      </c>
      <c r="Y364" s="101" t="str">
        <f t="shared" si="143"/>
        <v/>
      </c>
      <c r="Z364" s="84" t="str">
        <f t="shared" si="144"/>
        <v/>
      </c>
      <c r="AA364" s="84" t="str">
        <f t="shared" si="145"/>
        <v/>
      </c>
      <c r="AB364" s="84" t="str">
        <f t="shared" si="146"/>
        <v/>
      </c>
      <c r="AC364" s="84">
        <f t="shared" si="147"/>
        <v>0</v>
      </c>
      <c r="AD364" s="84">
        <f t="shared" si="148"/>
        <v>0</v>
      </c>
      <c r="AE364" s="84" t="str">
        <f t="shared" si="149"/>
        <v/>
      </c>
      <c r="AF364" s="102" t="str">
        <f t="shared" si="150"/>
        <v/>
      </c>
      <c r="AG364" s="102" t="str">
        <f t="shared" si="151"/>
        <v/>
      </c>
      <c r="AH364" s="103" t="str">
        <f t="shared" si="152"/>
        <v/>
      </c>
      <c r="AI364" s="104" t="str">
        <f t="shared" si="153"/>
        <v/>
      </c>
      <c r="AJ364" s="104" t="str">
        <f t="shared" si="154"/>
        <v/>
      </c>
      <c r="AK364" s="104" t="str">
        <f t="shared" si="155"/>
        <v/>
      </c>
      <c r="AL364" s="6"/>
      <c r="IX364" s="5"/>
      <c r="IY364" s="5"/>
      <c r="IZ364" s="5"/>
    </row>
    <row r="365" spans="8:260" ht="15" customHeight="1">
      <c r="H365" s="97">
        <v>310</v>
      </c>
      <c r="I365" s="97">
        <f t="shared" si="127"/>
        <v>421</v>
      </c>
      <c r="J365" s="98">
        <f t="shared" si="128"/>
        <v>44871</v>
      </c>
      <c r="K365" s="98" t="str">
        <f t="shared" si="129"/>
        <v/>
      </c>
      <c r="L365" s="99" t="str">
        <f t="shared" si="130"/>
        <v/>
      </c>
      <c r="M365" s="99" t="str">
        <f t="shared" si="131"/>
        <v/>
      </c>
      <c r="N365" s="99" t="str">
        <f t="shared" si="132"/>
        <v/>
      </c>
      <c r="O365" s="100" t="str">
        <f t="shared" si="133"/>
        <v/>
      </c>
      <c r="P365" s="100" t="str">
        <f t="shared" si="134"/>
        <v/>
      </c>
      <c r="Q365" s="99" t="str">
        <f t="shared" si="135"/>
        <v/>
      </c>
      <c r="R365" s="99">
        <f t="shared" si="136"/>
        <v>0</v>
      </c>
      <c r="S365" s="101" t="str">
        <f t="shared" si="137"/>
        <v/>
      </c>
      <c r="T365" s="101" t="str">
        <f t="shared" si="138"/>
        <v/>
      </c>
      <c r="U365" s="101" t="str">
        <f t="shared" si="139"/>
        <v/>
      </c>
      <c r="V365" s="101" t="str">
        <f t="shared" si="140"/>
        <v/>
      </c>
      <c r="W365" s="101" t="str">
        <f t="shared" si="141"/>
        <v/>
      </c>
      <c r="X365" s="102" t="str">
        <f t="shared" si="142"/>
        <v/>
      </c>
      <c r="Y365" s="101" t="str">
        <f t="shared" si="143"/>
        <v/>
      </c>
      <c r="Z365" s="84" t="str">
        <f t="shared" si="144"/>
        <v/>
      </c>
      <c r="AA365" s="84" t="str">
        <f t="shared" si="145"/>
        <v/>
      </c>
      <c r="AB365" s="84" t="str">
        <f t="shared" si="146"/>
        <v/>
      </c>
      <c r="AC365" s="84">
        <f t="shared" si="147"/>
        <v>0</v>
      </c>
      <c r="AD365" s="84">
        <f t="shared" si="148"/>
        <v>0</v>
      </c>
      <c r="AE365" s="84" t="str">
        <f t="shared" si="149"/>
        <v/>
      </c>
      <c r="AF365" s="102" t="str">
        <f t="shared" si="150"/>
        <v/>
      </c>
      <c r="AG365" s="102" t="str">
        <f t="shared" si="151"/>
        <v/>
      </c>
      <c r="AH365" s="103" t="str">
        <f t="shared" si="152"/>
        <v/>
      </c>
      <c r="AI365" s="104" t="str">
        <f t="shared" si="153"/>
        <v/>
      </c>
      <c r="AJ365" s="104" t="str">
        <f t="shared" si="154"/>
        <v/>
      </c>
      <c r="AK365" s="104" t="str">
        <f t="shared" si="155"/>
        <v/>
      </c>
      <c r="AL365" s="6"/>
      <c r="IX365" s="5"/>
      <c r="IY365" s="5"/>
      <c r="IZ365" s="5"/>
    </row>
    <row r="366" spans="8:260" ht="15" customHeight="1">
      <c r="H366" s="97">
        <v>311</v>
      </c>
      <c r="I366" s="97">
        <f t="shared" si="127"/>
        <v>420</v>
      </c>
      <c r="J366" s="98">
        <f t="shared" si="128"/>
        <v>44872</v>
      </c>
      <c r="K366" s="98" t="str">
        <f t="shared" si="129"/>
        <v/>
      </c>
      <c r="L366" s="99" t="str">
        <f t="shared" si="130"/>
        <v/>
      </c>
      <c r="M366" s="99" t="str">
        <f t="shared" si="131"/>
        <v/>
      </c>
      <c r="N366" s="99" t="str">
        <f t="shared" si="132"/>
        <v/>
      </c>
      <c r="O366" s="100" t="str">
        <f t="shared" si="133"/>
        <v/>
      </c>
      <c r="P366" s="100" t="str">
        <f t="shared" si="134"/>
        <v/>
      </c>
      <c r="Q366" s="99" t="str">
        <f t="shared" si="135"/>
        <v/>
      </c>
      <c r="R366" s="99">
        <f t="shared" si="136"/>
        <v>0</v>
      </c>
      <c r="S366" s="101" t="str">
        <f t="shared" si="137"/>
        <v/>
      </c>
      <c r="T366" s="101" t="str">
        <f t="shared" si="138"/>
        <v/>
      </c>
      <c r="U366" s="101" t="str">
        <f t="shared" si="139"/>
        <v/>
      </c>
      <c r="V366" s="101" t="str">
        <f t="shared" si="140"/>
        <v/>
      </c>
      <c r="W366" s="101" t="str">
        <f t="shared" si="141"/>
        <v/>
      </c>
      <c r="X366" s="102" t="str">
        <f t="shared" si="142"/>
        <v/>
      </c>
      <c r="Y366" s="101" t="str">
        <f t="shared" si="143"/>
        <v/>
      </c>
      <c r="Z366" s="84" t="str">
        <f t="shared" si="144"/>
        <v/>
      </c>
      <c r="AA366" s="84" t="str">
        <f t="shared" si="145"/>
        <v/>
      </c>
      <c r="AB366" s="84" t="str">
        <f t="shared" si="146"/>
        <v/>
      </c>
      <c r="AC366" s="84">
        <f t="shared" si="147"/>
        <v>0</v>
      </c>
      <c r="AD366" s="84">
        <f t="shared" si="148"/>
        <v>0</v>
      </c>
      <c r="AE366" s="84" t="str">
        <f t="shared" si="149"/>
        <v/>
      </c>
      <c r="AF366" s="102" t="str">
        <f t="shared" si="150"/>
        <v/>
      </c>
      <c r="AG366" s="102" t="str">
        <f t="shared" si="151"/>
        <v/>
      </c>
      <c r="AH366" s="103" t="str">
        <f t="shared" si="152"/>
        <v/>
      </c>
      <c r="AI366" s="104" t="str">
        <f t="shared" si="153"/>
        <v/>
      </c>
      <c r="AJ366" s="104" t="str">
        <f t="shared" si="154"/>
        <v/>
      </c>
      <c r="AK366" s="104" t="str">
        <f t="shared" si="155"/>
        <v/>
      </c>
      <c r="AL366" s="6"/>
      <c r="IX366" s="5"/>
      <c r="IY366" s="5"/>
      <c r="IZ366" s="5"/>
    </row>
    <row r="367" spans="8:260" ht="15" customHeight="1">
      <c r="H367" s="97">
        <v>312</v>
      </c>
      <c r="I367" s="97">
        <f t="shared" si="127"/>
        <v>419</v>
      </c>
      <c r="J367" s="98">
        <f t="shared" si="128"/>
        <v>44873</v>
      </c>
      <c r="K367" s="98" t="str">
        <f t="shared" si="129"/>
        <v/>
      </c>
      <c r="L367" s="99" t="str">
        <f t="shared" si="130"/>
        <v/>
      </c>
      <c r="M367" s="99" t="str">
        <f t="shared" si="131"/>
        <v/>
      </c>
      <c r="N367" s="99" t="str">
        <f t="shared" si="132"/>
        <v/>
      </c>
      <c r="O367" s="100" t="str">
        <f t="shared" si="133"/>
        <v/>
      </c>
      <c r="P367" s="100" t="str">
        <f t="shared" si="134"/>
        <v/>
      </c>
      <c r="Q367" s="99" t="str">
        <f t="shared" si="135"/>
        <v/>
      </c>
      <c r="R367" s="99">
        <f t="shared" si="136"/>
        <v>0</v>
      </c>
      <c r="S367" s="101" t="str">
        <f t="shared" si="137"/>
        <v/>
      </c>
      <c r="T367" s="101" t="str">
        <f t="shared" si="138"/>
        <v/>
      </c>
      <c r="U367" s="101" t="str">
        <f t="shared" si="139"/>
        <v/>
      </c>
      <c r="V367" s="101" t="str">
        <f t="shared" si="140"/>
        <v/>
      </c>
      <c r="W367" s="101" t="str">
        <f t="shared" si="141"/>
        <v/>
      </c>
      <c r="X367" s="102" t="str">
        <f t="shared" si="142"/>
        <v/>
      </c>
      <c r="Y367" s="101" t="str">
        <f t="shared" si="143"/>
        <v/>
      </c>
      <c r="Z367" s="84" t="str">
        <f t="shared" si="144"/>
        <v/>
      </c>
      <c r="AA367" s="84" t="str">
        <f t="shared" si="145"/>
        <v/>
      </c>
      <c r="AB367" s="84" t="str">
        <f t="shared" si="146"/>
        <v/>
      </c>
      <c r="AC367" s="84">
        <f t="shared" si="147"/>
        <v>0</v>
      </c>
      <c r="AD367" s="84">
        <f t="shared" si="148"/>
        <v>0</v>
      </c>
      <c r="AE367" s="84" t="str">
        <f t="shared" si="149"/>
        <v/>
      </c>
      <c r="AF367" s="102" t="str">
        <f t="shared" si="150"/>
        <v/>
      </c>
      <c r="AG367" s="102" t="str">
        <f t="shared" si="151"/>
        <v/>
      </c>
      <c r="AH367" s="103" t="str">
        <f t="shared" si="152"/>
        <v/>
      </c>
      <c r="AI367" s="104" t="str">
        <f t="shared" si="153"/>
        <v/>
      </c>
      <c r="AJ367" s="104" t="str">
        <f t="shared" si="154"/>
        <v/>
      </c>
      <c r="AK367" s="104" t="str">
        <f t="shared" si="155"/>
        <v/>
      </c>
      <c r="AL367" s="6"/>
      <c r="IX367" s="5"/>
      <c r="IY367" s="5"/>
      <c r="IZ367" s="5"/>
    </row>
    <row r="368" spans="8:260" ht="15" customHeight="1">
      <c r="H368" s="97">
        <v>313</v>
      </c>
      <c r="I368" s="97">
        <f t="shared" si="127"/>
        <v>418</v>
      </c>
      <c r="J368" s="98">
        <f t="shared" si="128"/>
        <v>44874</v>
      </c>
      <c r="K368" s="98" t="str">
        <f t="shared" si="129"/>
        <v/>
      </c>
      <c r="L368" s="99" t="str">
        <f t="shared" si="130"/>
        <v/>
      </c>
      <c r="M368" s="99" t="str">
        <f t="shared" si="131"/>
        <v/>
      </c>
      <c r="N368" s="99" t="str">
        <f t="shared" si="132"/>
        <v/>
      </c>
      <c r="O368" s="100" t="str">
        <f t="shared" si="133"/>
        <v/>
      </c>
      <c r="P368" s="100" t="str">
        <f t="shared" si="134"/>
        <v/>
      </c>
      <c r="Q368" s="99" t="str">
        <f t="shared" si="135"/>
        <v/>
      </c>
      <c r="R368" s="99">
        <f t="shared" si="136"/>
        <v>0</v>
      </c>
      <c r="S368" s="101" t="str">
        <f t="shared" si="137"/>
        <v/>
      </c>
      <c r="T368" s="101" t="str">
        <f t="shared" si="138"/>
        <v/>
      </c>
      <c r="U368" s="101" t="str">
        <f t="shared" si="139"/>
        <v/>
      </c>
      <c r="V368" s="101" t="str">
        <f t="shared" si="140"/>
        <v/>
      </c>
      <c r="W368" s="101" t="str">
        <f t="shared" si="141"/>
        <v/>
      </c>
      <c r="X368" s="102" t="str">
        <f t="shared" si="142"/>
        <v/>
      </c>
      <c r="Y368" s="101" t="str">
        <f t="shared" si="143"/>
        <v/>
      </c>
      <c r="Z368" s="84" t="str">
        <f t="shared" si="144"/>
        <v/>
      </c>
      <c r="AA368" s="84" t="str">
        <f t="shared" si="145"/>
        <v/>
      </c>
      <c r="AB368" s="84" t="str">
        <f t="shared" si="146"/>
        <v/>
      </c>
      <c r="AC368" s="84">
        <f t="shared" si="147"/>
        <v>0</v>
      </c>
      <c r="AD368" s="84">
        <f t="shared" si="148"/>
        <v>0</v>
      </c>
      <c r="AE368" s="84" t="str">
        <f t="shared" si="149"/>
        <v/>
      </c>
      <c r="AF368" s="102" t="str">
        <f t="shared" si="150"/>
        <v/>
      </c>
      <c r="AG368" s="102" t="str">
        <f t="shared" si="151"/>
        <v/>
      </c>
      <c r="AH368" s="103" t="str">
        <f t="shared" si="152"/>
        <v/>
      </c>
      <c r="AI368" s="104" t="str">
        <f t="shared" si="153"/>
        <v/>
      </c>
      <c r="AJ368" s="104" t="str">
        <f t="shared" si="154"/>
        <v/>
      </c>
      <c r="AK368" s="104" t="str">
        <f t="shared" si="155"/>
        <v/>
      </c>
      <c r="AL368" s="6"/>
      <c r="IX368" s="5"/>
      <c r="IY368" s="5"/>
      <c r="IZ368" s="5"/>
    </row>
    <row r="369" spans="8:260" ht="15" customHeight="1">
      <c r="H369" s="97">
        <v>314</v>
      </c>
      <c r="I369" s="97">
        <f t="shared" si="127"/>
        <v>417</v>
      </c>
      <c r="J369" s="98">
        <f t="shared" si="128"/>
        <v>44875</v>
      </c>
      <c r="K369" s="98" t="str">
        <f t="shared" si="129"/>
        <v/>
      </c>
      <c r="L369" s="99" t="str">
        <f t="shared" si="130"/>
        <v/>
      </c>
      <c r="M369" s="99" t="str">
        <f t="shared" si="131"/>
        <v/>
      </c>
      <c r="N369" s="99" t="str">
        <f t="shared" si="132"/>
        <v/>
      </c>
      <c r="O369" s="100" t="str">
        <f t="shared" si="133"/>
        <v/>
      </c>
      <c r="P369" s="100" t="str">
        <f t="shared" si="134"/>
        <v/>
      </c>
      <c r="Q369" s="99" t="str">
        <f t="shared" si="135"/>
        <v/>
      </c>
      <c r="R369" s="99">
        <f t="shared" si="136"/>
        <v>0</v>
      </c>
      <c r="S369" s="101" t="str">
        <f t="shared" si="137"/>
        <v/>
      </c>
      <c r="T369" s="101" t="str">
        <f t="shared" si="138"/>
        <v/>
      </c>
      <c r="U369" s="101" t="str">
        <f t="shared" si="139"/>
        <v/>
      </c>
      <c r="V369" s="101" t="str">
        <f t="shared" si="140"/>
        <v/>
      </c>
      <c r="W369" s="101" t="str">
        <f t="shared" si="141"/>
        <v/>
      </c>
      <c r="X369" s="102" t="str">
        <f t="shared" si="142"/>
        <v/>
      </c>
      <c r="Y369" s="101" t="str">
        <f t="shared" si="143"/>
        <v/>
      </c>
      <c r="Z369" s="84" t="str">
        <f t="shared" si="144"/>
        <v/>
      </c>
      <c r="AA369" s="84" t="str">
        <f t="shared" si="145"/>
        <v/>
      </c>
      <c r="AB369" s="84" t="str">
        <f t="shared" si="146"/>
        <v/>
      </c>
      <c r="AC369" s="84">
        <f t="shared" si="147"/>
        <v>0</v>
      </c>
      <c r="AD369" s="84">
        <f t="shared" si="148"/>
        <v>0</v>
      </c>
      <c r="AE369" s="84" t="str">
        <f t="shared" si="149"/>
        <v/>
      </c>
      <c r="AF369" s="102" t="str">
        <f t="shared" si="150"/>
        <v/>
      </c>
      <c r="AG369" s="102" t="str">
        <f t="shared" si="151"/>
        <v/>
      </c>
      <c r="AH369" s="103" t="str">
        <f t="shared" si="152"/>
        <v/>
      </c>
      <c r="AI369" s="104" t="str">
        <f t="shared" si="153"/>
        <v/>
      </c>
      <c r="AJ369" s="104" t="str">
        <f t="shared" si="154"/>
        <v/>
      </c>
      <c r="AK369" s="104" t="str">
        <f t="shared" si="155"/>
        <v/>
      </c>
      <c r="AL369" s="6"/>
      <c r="IX369" s="5"/>
      <c r="IY369" s="5"/>
      <c r="IZ369" s="5"/>
    </row>
    <row r="370" spans="8:260" ht="15" customHeight="1">
      <c r="H370" s="97">
        <v>315</v>
      </c>
      <c r="I370" s="97">
        <f t="shared" si="127"/>
        <v>416</v>
      </c>
      <c r="J370" s="98">
        <f t="shared" si="128"/>
        <v>44876</v>
      </c>
      <c r="K370" s="98" t="str">
        <f t="shared" si="129"/>
        <v/>
      </c>
      <c r="L370" s="99" t="str">
        <f t="shared" si="130"/>
        <v/>
      </c>
      <c r="M370" s="99" t="str">
        <f t="shared" si="131"/>
        <v/>
      </c>
      <c r="N370" s="99" t="str">
        <f t="shared" si="132"/>
        <v/>
      </c>
      <c r="O370" s="100" t="str">
        <f t="shared" si="133"/>
        <v/>
      </c>
      <c r="P370" s="100" t="str">
        <f t="shared" si="134"/>
        <v/>
      </c>
      <c r="Q370" s="99" t="str">
        <f t="shared" si="135"/>
        <v/>
      </c>
      <c r="R370" s="99">
        <f t="shared" si="136"/>
        <v>0</v>
      </c>
      <c r="S370" s="101" t="str">
        <f t="shared" si="137"/>
        <v/>
      </c>
      <c r="T370" s="101" t="str">
        <f t="shared" si="138"/>
        <v/>
      </c>
      <c r="U370" s="101" t="str">
        <f t="shared" si="139"/>
        <v/>
      </c>
      <c r="V370" s="101" t="str">
        <f t="shared" si="140"/>
        <v/>
      </c>
      <c r="W370" s="101" t="str">
        <f t="shared" si="141"/>
        <v/>
      </c>
      <c r="X370" s="102" t="str">
        <f t="shared" si="142"/>
        <v/>
      </c>
      <c r="Y370" s="101" t="str">
        <f t="shared" si="143"/>
        <v/>
      </c>
      <c r="Z370" s="84" t="str">
        <f t="shared" si="144"/>
        <v/>
      </c>
      <c r="AA370" s="84" t="str">
        <f t="shared" si="145"/>
        <v/>
      </c>
      <c r="AB370" s="84" t="str">
        <f t="shared" si="146"/>
        <v/>
      </c>
      <c r="AC370" s="84">
        <f t="shared" si="147"/>
        <v>0</v>
      </c>
      <c r="AD370" s="84">
        <f t="shared" si="148"/>
        <v>0</v>
      </c>
      <c r="AE370" s="84" t="str">
        <f t="shared" si="149"/>
        <v/>
      </c>
      <c r="AF370" s="102" t="str">
        <f t="shared" si="150"/>
        <v/>
      </c>
      <c r="AG370" s="102" t="str">
        <f t="shared" si="151"/>
        <v/>
      </c>
      <c r="AH370" s="103" t="str">
        <f t="shared" si="152"/>
        <v/>
      </c>
      <c r="AI370" s="104" t="str">
        <f t="shared" si="153"/>
        <v/>
      </c>
      <c r="AJ370" s="104" t="str">
        <f t="shared" si="154"/>
        <v/>
      </c>
      <c r="AK370" s="104" t="str">
        <f t="shared" si="155"/>
        <v/>
      </c>
      <c r="AL370" s="6"/>
      <c r="IX370" s="5"/>
      <c r="IY370" s="5"/>
      <c r="IZ370" s="5"/>
    </row>
    <row r="371" spans="8:260" ht="15" customHeight="1">
      <c r="H371" s="97">
        <v>316</v>
      </c>
      <c r="I371" s="97">
        <f t="shared" si="127"/>
        <v>415</v>
      </c>
      <c r="J371" s="98">
        <f t="shared" si="128"/>
        <v>44877</v>
      </c>
      <c r="K371" s="98" t="str">
        <f t="shared" si="129"/>
        <v/>
      </c>
      <c r="L371" s="99" t="str">
        <f t="shared" si="130"/>
        <v/>
      </c>
      <c r="M371" s="99" t="str">
        <f t="shared" si="131"/>
        <v/>
      </c>
      <c r="N371" s="99" t="str">
        <f t="shared" si="132"/>
        <v/>
      </c>
      <c r="O371" s="100" t="str">
        <f t="shared" si="133"/>
        <v/>
      </c>
      <c r="P371" s="100" t="str">
        <f t="shared" si="134"/>
        <v/>
      </c>
      <c r="Q371" s="99" t="str">
        <f t="shared" si="135"/>
        <v/>
      </c>
      <c r="R371" s="99">
        <f t="shared" si="136"/>
        <v>0</v>
      </c>
      <c r="S371" s="101" t="str">
        <f t="shared" si="137"/>
        <v/>
      </c>
      <c r="T371" s="101" t="str">
        <f t="shared" si="138"/>
        <v/>
      </c>
      <c r="U371" s="101" t="str">
        <f t="shared" si="139"/>
        <v/>
      </c>
      <c r="V371" s="101" t="str">
        <f t="shared" si="140"/>
        <v/>
      </c>
      <c r="W371" s="101" t="str">
        <f t="shared" si="141"/>
        <v/>
      </c>
      <c r="X371" s="102" t="str">
        <f t="shared" si="142"/>
        <v/>
      </c>
      <c r="Y371" s="101" t="str">
        <f t="shared" si="143"/>
        <v/>
      </c>
      <c r="Z371" s="84" t="str">
        <f t="shared" si="144"/>
        <v/>
      </c>
      <c r="AA371" s="84" t="str">
        <f t="shared" si="145"/>
        <v/>
      </c>
      <c r="AB371" s="84" t="str">
        <f t="shared" si="146"/>
        <v/>
      </c>
      <c r="AC371" s="84">
        <f t="shared" si="147"/>
        <v>0</v>
      </c>
      <c r="AD371" s="84">
        <f t="shared" si="148"/>
        <v>0</v>
      </c>
      <c r="AE371" s="84" t="str">
        <f t="shared" si="149"/>
        <v/>
      </c>
      <c r="AF371" s="102" t="str">
        <f t="shared" si="150"/>
        <v/>
      </c>
      <c r="AG371" s="102" t="str">
        <f t="shared" si="151"/>
        <v/>
      </c>
      <c r="AH371" s="103" t="str">
        <f t="shared" si="152"/>
        <v/>
      </c>
      <c r="AI371" s="104" t="str">
        <f t="shared" si="153"/>
        <v/>
      </c>
      <c r="AJ371" s="104" t="str">
        <f t="shared" si="154"/>
        <v/>
      </c>
      <c r="AK371" s="104" t="str">
        <f t="shared" si="155"/>
        <v/>
      </c>
      <c r="AL371" s="6"/>
      <c r="IX371" s="5"/>
      <c r="IY371" s="5"/>
      <c r="IZ371" s="5"/>
    </row>
    <row r="372" spans="8:260" ht="15" customHeight="1">
      <c r="H372" s="97">
        <v>317</v>
      </c>
      <c r="I372" s="97">
        <f t="shared" si="127"/>
        <v>414</v>
      </c>
      <c r="J372" s="98">
        <f t="shared" si="128"/>
        <v>44878</v>
      </c>
      <c r="K372" s="98" t="str">
        <f t="shared" si="129"/>
        <v/>
      </c>
      <c r="L372" s="99" t="str">
        <f t="shared" si="130"/>
        <v/>
      </c>
      <c r="M372" s="99" t="str">
        <f t="shared" si="131"/>
        <v/>
      </c>
      <c r="N372" s="99" t="str">
        <f t="shared" si="132"/>
        <v/>
      </c>
      <c r="O372" s="100" t="str">
        <f t="shared" si="133"/>
        <v/>
      </c>
      <c r="P372" s="100" t="str">
        <f t="shared" si="134"/>
        <v/>
      </c>
      <c r="Q372" s="99" t="str">
        <f t="shared" si="135"/>
        <v/>
      </c>
      <c r="R372" s="99">
        <f t="shared" si="136"/>
        <v>0</v>
      </c>
      <c r="S372" s="101" t="str">
        <f t="shared" si="137"/>
        <v/>
      </c>
      <c r="T372" s="101" t="str">
        <f t="shared" si="138"/>
        <v/>
      </c>
      <c r="U372" s="101" t="str">
        <f t="shared" si="139"/>
        <v/>
      </c>
      <c r="V372" s="101" t="str">
        <f t="shared" si="140"/>
        <v/>
      </c>
      <c r="W372" s="101" t="str">
        <f t="shared" si="141"/>
        <v/>
      </c>
      <c r="X372" s="102" t="str">
        <f t="shared" si="142"/>
        <v/>
      </c>
      <c r="Y372" s="101" t="str">
        <f t="shared" si="143"/>
        <v/>
      </c>
      <c r="Z372" s="84" t="str">
        <f t="shared" si="144"/>
        <v/>
      </c>
      <c r="AA372" s="84" t="str">
        <f t="shared" si="145"/>
        <v/>
      </c>
      <c r="AB372" s="84" t="str">
        <f t="shared" si="146"/>
        <v/>
      </c>
      <c r="AC372" s="84">
        <f t="shared" si="147"/>
        <v>0</v>
      </c>
      <c r="AD372" s="84">
        <f t="shared" si="148"/>
        <v>0</v>
      </c>
      <c r="AE372" s="84" t="str">
        <f t="shared" si="149"/>
        <v/>
      </c>
      <c r="AF372" s="102" t="str">
        <f t="shared" si="150"/>
        <v/>
      </c>
      <c r="AG372" s="102" t="str">
        <f t="shared" si="151"/>
        <v/>
      </c>
      <c r="AH372" s="103" t="str">
        <f t="shared" si="152"/>
        <v/>
      </c>
      <c r="AI372" s="104" t="str">
        <f t="shared" si="153"/>
        <v/>
      </c>
      <c r="AJ372" s="104" t="str">
        <f t="shared" si="154"/>
        <v/>
      </c>
      <c r="AK372" s="104" t="str">
        <f t="shared" si="155"/>
        <v/>
      </c>
      <c r="AL372" s="6"/>
      <c r="IX372" s="5"/>
      <c r="IY372" s="5"/>
      <c r="IZ372" s="5"/>
    </row>
    <row r="373" spans="8:260" ht="15" customHeight="1">
      <c r="H373" s="97">
        <v>318</v>
      </c>
      <c r="I373" s="97">
        <f t="shared" si="127"/>
        <v>413</v>
      </c>
      <c r="J373" s="98">
        <f t="shared" si="128"/>
        <v>44879</v>
      </c>
      <c r="K373" s="98" t="str">
        <f t="shared" si="129"/>
        <v/>
      </c>
      <c r="L373" s="99" t="str">
        <f t="shared" si="130"/>
        <v/>
      </c>
      <c r="M373" s="99" t="str">
        <f t="shared" si="131"/>
        <v/>
      </c>
      <c r="N373" s="99" t="str">
        <f t="shared" si="132"/>
        <v/>
      </c>
      <c r="O373" s="100" t="str">
        <f t="shared" si="133"/>
        <v/>
      </c>
      <c r="P373" s="100" t="str">
        <f t="shared" si="134"/>
        <v/>
      </c>
      <c r="Q373" s="99" t="str">
        <f t="shared" si="135"/>
        <v/>
      </c>
      <c r="R373" s="99">
        <f t="shared" si="136"/>
        <v>0</v>
      </c>
      <c r="S373" s="101" t="str">
        <f t="shared" si="137"/>
        <v/>
      </c>
      <c r="T373" s="101" t="str">
        <f t="shared" si="138"/>
        <v/>
      </c>
      <c r="U373" s="101" t="str">
        <f t="shared" si="139"/>
        <v/>
      </c>
      <c r="V373" s="101" t="str">
        <f t="shared" si="140"/>
        <v/>
      </c>
      <c r="W373" s="101" t="str">
        <f t="shared" si="141"/>
        <v/>
      </c>
      <c r="X373" s="102" t="str">
        <f t="shared" si="142"/>
        <v/>
      </c>
      <c r="Y373" s="101" t="str">
        <f t="shared" si="143"/>
        <v/>
      </c>
      <c r="Z373" s="84" t="str">
        <f t="shared" si="144"/>
        <v/>
      </c>
      <c r="AA373" s="84" t="str">
        <f t="shared" si="145"/>
        <v/>
      </c>
      <c r="AB373" s="84" t="str">
        <f t="shared" si="146"/>
        <v/>
      </c>
      <c r="AC373" s="84">
        <f t="shared" si="147"/>
        <v>0</v>
      </c>
      <c r="AD373" s="84">
        <f t="shared" si="148"/>
        <v>0</v>
      </c>
      <c r="AE373" s="84" t="str">
        <f t="shared" si="149"/>
        <v/>
      </c>
      <c r="AF373" s="102" t="str">
        <f t="shared" si="150"/>
        <v/>
      </c>
      <c r="AG373" s="102" t="str">
        <f t="shared" si="151"/>
        <v/>
      </c>
      <c r="AH373" s="103" t="str">
        <f t="shared" si="152"/>
        <v/>
      </c>
      <c r="AI373" s="104" t="str">
        <f t="shared" si="153"/>
        <v/>
      </c>
      <c r="AJ373" s="104" t="str">
        <f t="shared" si="154"/>
        <v/>
      </c>
      <c r="AK373" s="104" t="str">
        <f t="shared" si="155"/>
        <v/>
      </c>
      <c r="AL373" s="6"/>
      <c r="IX373" s="5"/>
      <c r="IY373" s="5"/>
      <c r="IZ373" s="5"/>
    </row>
    <row r="374" spans="8:260" ht="15" customHeight="1">
      <c r="H374" s="97">
        <v>319</v>
      </c>
      <c r="I374" s="97">
        <f t="shared" si="127"/>
        <v>412</v>
      </c>
      <c r="J374" s="98">
        <f t="shared" si="128"/>
        <v>44880</v>
      </c>
      <c r="K374" s="98" t="str">
        <f t="shared" si="129"/>
        <v/>
      </c>
      <c r="L374" s="99" t="str">
        <f t="shared" si="130"/>
        <v/>
      </c>
      <c r="M374" s="99" t="str">
        <f t="shared" si="131"/>
        <v/>
      </c>
      <c r="N374" s="99" t="str">
        <f t="shared" si="132"/>
        <v/>
      </c>
      <c r="O374" s="100" t="str">
        <f t="shared" si="133"/>
        <v/>
      </c>
      <c r="P374" s="100" t="str">
        <f t="shared" si="134"/>
        <v/>
      </c>
      <c r="Q374" s="99" t="str">
        <f t="shared" si="135"/>
        <v/>
      </c>
      <c r="R374" s="99">
        <f t="shared" si="136"/>
        <v>0</v>
      </c>
      <c r="S374" s="101" t="str">
        <f t="shared" si="137"/>
        <v/>
      </c>
      <c r="T374" s="101" t="str">
        <f t="shared" si="138"/>
        <v/>
      </c>
      <c r="U374" s="101" t="str">
        <f t="shared" si="139"/>
        <v/>
      </c>
      <c r="V374" s="101" t="str">
        <f t="shared" si="140"/>
        <v/>
      </c>
      <c r="W374" s="101" t="str">
        <f t="shared" si="141"/>
        <v/>
      </c>
      <c r="X374" s="102" t="str">
        <f t="shared" si="142"/>
        <v/>
      </c>
      <c r="Y374" s="101" t="str">
        <f t="shared" si="143"/>
        <v/>
      </c>
      <c r="Z374" s="84" t="str">
        <f t="shared" si="144"/>
        <v/>
      </c>
      <c r="AA374" s="84" t="str">
        <f t="shared" si="145"/>
        <v/>
      </c>
      <c r="AB374" s="84" t="str">
        <f t="shared" si="146"/>
        <v/>
      </c>
      <c r="AC374" s="84">
        <f t="shared" si="147"/>
        <v>0</v>
      </c>
      <c r="AD374" s="84">
        <f t="shared" si="148"/>
        <v>0</v>
      </c>
      <c r="AE374" s="84" t="str">
        <f t="shared" si="149"/>
        <v/>
      </c>
      <c r="AF374" s="102" t="str">
        <f t="shared" si="150"/>
        <v/>
      </c>
      <c r="AG374" s="102" t="str">
        <f t="shared" si="151"/>
        <v/>
      </c>
      <c r="AH374" s="103" t="str">
        <f t="shared" si="152"/>
        <v/>
      </c>
      <c r="AI374" s="104" t="str">
        <f t="shared" si="153"/>
        <v/>
      </c>
      <c r="AJ374" s="104" t="str">
        <f t="shared" si="154"/>
        <v/>
      </c>
      <c r="AK374" s="104" t="str">
        <f t="shared" si="155"/>
        <v/>
      </c>
      <c r="AL374" s="6"/>
      <c r="IX374" s="5"/>
      <c r="IY374" s="5"/>
      <c r="IZ374" s="5"/>
    </row>
    <row r="375" spans="8:260" ht="15" customHeight="1">
      <c r="H375" s="97">
        <v>320</v>
      </c>
      <c r="I375" s="97">
        <f t="shared" si="127"/>
        <v>411</v>
      </c>
      <c r="J375" s="98">
        <f t="shared" si="128"/>
        <v>44881</v>
      </c>
      <c r="K375" s="98" t="str">
        <f t="shared" si="129"/>
        <v/>
      </c>
      <c r="L375" s="99" t="str">
        <f t="shared" si="130"/>
        <v/>
      </c>
      <c r="M375" s="99" t="str">
        <f t="shared" si="131"/>
        <v/>
      </c>
      <c r="N375" s="99" t="str">
        <f t="shared" si="132"/>
        <v/>
      </c>
      <c r="O375" s="100" t="str">
        <f t="shared" si="133"/>
        <v/>
      </c>
      <c r="P375" s="100" t="str">
        <f t="shared" si="134"/>
        <v/>
      </c>
      <c r="Q375" s="99" t="str">
        <f t="shared" si="135"/>
        <v/>
      </c>
      <c r="R375" s="99">
        <f t="shared" si="136"/>
        <v>0</v>
      </c>
      <c r="S375" s="101" t="str">
        <f t="shared" si="137"/>
        <v/>
      </c>
      <c r="T375" s="101" t="str">
        <f t="shared" si="138"/>
        <v/>
      </c>
      <c r="U375" s="101" t="str">
        <f t="shared" si="139"/>
        <v/>
      </c>
      <c r="V375" s="101" t="str">
        <f t="shared" si="140"/>
        <v/>
      </c>
      <c r="W375" s="101" t="str">
        <f t="shared" si="141"/>
        <v/>
      </c>
      <c r="X375" s="102" t="str">
        <f t="shared" si="142"/>
        <v/>
      </c>
      <c r="Y375" s="101" t="str">
        <f t="shared" si="143"/>
        <v/>
      </c>
      <c r="Z375" s="84" t="str">
        <f t="shared" si="144"/>
        <v/>
      </c>
      <c r="AA375" s="84" t="str">
        <f t="shared" si="145"/>
        <v/>
      </c>
      <c r="AB375" s="84" t="str">
        <f t="shared" si="146"/>
        <v/>
      </c>
      <c r="AC375" s="84">
        <f t="shared" si="147"/>
        <v>0</v>
      </c>
      <c r="AD375" s="84">
        <f t="shared" si="148"/>
        <v>0</v>
      </c>
      <c r="AE375" s="84" t="str">
        <f t="shared" si="149"/>
        <v/>
      </c>
      <c r="AF375" s="102" t="str">
        <f t="shared" si="150"/>
        <v/>
      </c>
      <c r="AG375" s="102" t="str">
        <f t="shared" si="151"/>
        <v/>
      </c>
      <c r="AH375" s="103" t="str">
        <f t="shared" si="152"/>
        <v/>
      </c>
      <c r="AI375" s="104" t="str">
        <f t="shared" si="153"/>
        <v/>
      </c>
      <c r="AJ375" s="104" t="str">
        <f t="shared" si="154"/>
        <v/>
      </c>
      <c r="AK375" s="104" t="str">
        <f t="shared" si="155"/>
        <v/>
      </c>
      <c r="AL375" s="6"/>
      <c r="IX375" s="5"/>
      <c r="IY375" s="5"/>
      <c r="IZ375" s="5"/>
    </row>
    <row r="376" spans="8:260" ht="15" customHeight="1">
      <c r="H376" s="97">
        <v>321</v>
      </c>
      <c r="I376" s="97">
        <f t="shared" ref="I376:I420" si="156">J$788-J376</f>
        <v>410</v>
      </c>
      <c r="J376" s="98">
        <f t="shared" ref="J376:J420" si="157">J375+1</f>
        <v>44882</v>
      </c>
      <c r="K376" s="98" t="str">
        <f t="shared" ref="K376:K439" si="158">IF(J376&gt;=AQ$53,J376,"")</f>
        <v/>
      </c>
      <c r="L376" s="99" t="str">
        <f t="shared" ref="L376:L420" si="159">IF(J376&lt;AQ$53,"",(_xlfn.IFNA(VLOOKUP(J376,$B$55:$D$84,2,),0)))</f>
        <v/>
      </c>
      <c r="M376" s="99" t="str">
        <f t="shared" ref="M376:M420" si="160">IF(J376&lt;AQ$53,"",(_xlfn.IFNA(VLOOKUP(J376,$B$55:$D$84,3,),0)))</f>
        <v/>
      </c>
      <c r="N376" s="99" t="str">
        <f t="shared" ref="N376:N420" si="161">IF(J376&lt;AQ$53,"",IF(J376=AQ$53,1,(_xlfn.IFNA(VLOOKUP(J376,$B$55:$E$84,4,),0))))</f>
        <v/>
      </c>
      <c r="O376" s="100" t="str">
        <f t="shared" ref="O376:O439" si="162">IF(N376&lt;&gt;"",IF(AND(N376=1,L376=0),1,IF(L376=0,O375,0)),"")</f>
        <v/>
      </c>
      <c r="P376" s="100" t="str">
        <f t="shared" ref="P376:P439" si="163">IF(R377&lt;=V$53,O376,"")</f>
        <v/>
      </c>
      <c r="Q376" s="99" t="str">
        <f t="shared" ref="Q376:Q439" si="164">IF(O376&lt;&gt;"",IF(O376=1,0,1),"")</f>
        <v/>
      </c>
      <c r="R376" s="99">
        <f t="shared" ref="R376:R439" si="165">IF(N375=1,R375+1,R375)</f>
        <v>0</v>
      </c>
      <c r="S376" s="101" t="str">
        <f t="shared" ref="S376:S439" si="166">IF(J376&gt;=AQ$53,Q376*R376,"")</f>
        <v/>
      </c>
      <c r="T376" s="101" t="str">
        <f t="shared" ref="T376:T439" si="167">S376</f>
        <v/>
      </c>
      <c r="U376" s="101" t="str">
        <f t="shared" ref="U376:U420" si="168">IF(AND(S$788&lt;&gt;0,S376=S$53),0,T376)</f>
        <v/>
      </c>
      <c r="V376" s="101" t="str">
        <f t="shared" ref="V376:V439" si="169">IF(J376&gt;=AQ$53,U376*NOT(O376),"")</f>
        <v/>
      </c>
      <c r="W376" s="101" t="str">
        <f t="shared" ref="W376:W439" si="170">IF(J376&gt;=AQ$53,IF(T376&lt;&gt;T377,T376,0),"")</f>
        <v/>
      </c>
      <c r="X376" s="102" t="str">
        <f t="shared" ref="X376:X439" si="171">IF(J376&gt;=AQ$53,IF(N376=0,X375+L376,L376),"")</f>
        <v/>
      </c>
      <c r="Y376" s="101" t="str">
        <f t="shared" ref="Y376:Y439" si="172">IF(J376&gt;=AQ$53,IF(V376&lt;&gt;V377,V376,0),"")</f>
        <v/>
      </c>
      <c r="Z376" s="84" t="str">
        <f t="shared" ref="Z376:Z439" si="173">IF(J376&gt;=AQ$53,IF(N376=0,Z375+M377,0),"")</f>
        <v/>
      </c>
      <c r="AA376" s="84" t="str">
        <f t="shared" ref="AA376:AA439" si="174">IF(J376&gt;=AQ$53,IF(N377=1,X376-Z376,0),"")</f>
        <v/>
      </c>
      <c r="AB376" s="84" t="str">
        <f t="shared" ref="AB376:AB439" si="175">IF(J376&gt;=AQ$53,IF(Q376=1,IF(T376&lt;&gt;T377,AA376,AB377),0),"")</f>
        <v/>
      </c>
      <c r="AC376" s="84">
        <f t="shared" ref="AC376:AC420" si="176">IF(Q376=1,AC375+1,0)</f>
        <v>0</v>
      </c>
      <c r="AD376" s="84">
        <f t="shared" ref="AD376:AD439" si="177">IF(Q376=1,IF(S376&lt;&gt;S377,AC376,AD377),0)</f>
        <v>0</v>
      </c>
      <c r="AE376" s="84" t="str">
        <f t="shared" ref="AE376:AE439" si="178">IF(J376&gt;=AQ$53,IF(V376=0,"",IF(Q376=1,IF(S376&lt;&gt;S377,AC376,AD377),0)),"")</f>
        <v/>
      </c>
      <c r="AF376" s="102" t="str">
        <f t="shared" ref="AF376:AF420" si="179">IF(J376&gt;=AQ$53,IF(O376=0,X376-Z376-AB376/AD376*(AC376),0),"")</f>
        <v/>
      </c>
      <c r="AG376" s="102" t="str">
        <f t="shared" ref="AG376:AG420" si="180">IF(J376&gt;=AQ$53,IF(R376&lt;=V$53,IF(O376=0,X376-Z376-AB376/AD376*(AC376),0),""),"")</f>
        <v/>
      </c>
      <c r="AH376" s="103" t="str">
        <f t="shared" ref="AH376:AH439" si="181">IF(J376&gt;=AQ$53,IF(R376&lt;=V$53,_xlfn.IFNA(VLOOKUP(J376,$B$55:$G$84,5,),0),""),"")</f>
        <v/>
      </c>
      <c r="AI376" s="104" t="str">
        <f t="shared" ref="AI376:AI439" si="182">IF(J376&gt;=AQ$53,IF(R376&lt;=V$53,_xlfn.IFNA(VLOOKUP(J376,$B$55:$G$84,6,),0),""),"")</f>
        <v/>
      </c>
      <c r="AJ376" s="104" t="str">
        <f t="shared" ref="AJ376:AJ439" si="183">IF(AH376&lt;&gt;"",AH376*L376,"")</f>
        <v/>
      </c>
      <c r="AK376" s="104" t="str">
        <f t="shared" ref="AK376:AK439" si="184">IF(AI376&lt;&gt;"",AI376*M376,"")</f>
        <v/>
      </c>
      <c r="AL376" s="6"/>
      <c r="IX376" s="5"/>
      <c r="IY376" s="5"/>
      <c r="IZ376" s="5"/>
    </row>
    <row r="377" spans="8:260" ht="15" customHeight="1">
      <c r="H377" s="97">
        <v>322</v>
      </c>
      <c r="I377" s="97">
        <f t="shared" si="156"/>
        <v>409</v>
      </c>
      <c r="J377" s="98">
        <f t="shared" si="157"/>
        <v>44883</v>
      </c>
      <c r="K377" s="98" t="str">
        <f t="shared" si="158"/>
        <v/>
      </c>
      <c r="L377" s="99" t="str">
        <f t="shared" si="159"/>
        <v/>
      </c>
      <c r="M377" s="99" t="str">
        <f t="shared" si="160"/>
        <v/>
      </c>
      <c r="N377" s="99" t="str">
        <f t="shared" si="161"/>
        <v/>
      </c>
      <c r="O377" s="100" t="str">
        <f t="shared" si="162"/>
        <v/>
      </c>
      <c r="P377" s="100" t="str">
        <f t="shared" si="163"/>
        <v/>
      </c>
      <c r="Q377" s="99" t="str">
        <f t="shared" si="164"/>
        <v/>
      </c>
      <c r="R377" s="99">
        <f t="shared" si="165"/>
        <v>0</v>
      </c>
      <c r="S377" s="101" t="str">
        <f t="shared" si="166"/>
        <v/>
      </c>
      <c r="T377" s="101" t="str">
        <f t="shared" si="167"/>
        <v/>
      </c>
      <c r="U377" s="101" t="str">
        <f t="shared" si="168"/>
        <v/>
      </c>
      <c r="V377" s="101" t="str">
        <f t="shared" si="169"/>
        <v/>
      </c>
      <c r="W377" s="101" t="str">
        <f t="shared" si="170"/>
        <v/>
      </c>
      <c r="X377" s="102" t="str">
        <f t="shared" si="171"/>
        <v/>
      </c>
      <c r="Y377" s="101" t="str">
        <f t="shared" si="172"/>
        <v/>
      </c>
      <c r="Z377" s="84" t="str">
        <f t="shared" si="173"/>
        <v/>
      </c>
      <c r="AA377" s="84" t="str">
        <f t="shared" si="174"/>
        <v/>
      </c>
      <c r="AB377" s="84" t="str">
        <f t="shared" si="175"/>
        <v/>
      </c>
      <c r="AC377" s="84">
        <f t="shared" si="176"/>
        <v>0</v>
      </c>
      <c r="AD377" s="84">
        <f t="shared" si="177"/>
        <v>0</v>
      </c>
      <c r="AE377" s="84" t="str">
        <f t="shared" si="178"/>
        <v/>
      </c>
      <c r="AF377" s="102" t="str">
        <f t="shared" si="179"/>
        <v/>
      </c>
      <c r="AG377" s="102" t="str">
        <f t="shared" si="180"/>
        <v/>
      </c>
      <c r="AH377" s="103" t="str">
        <f t="shared" si="181"/>
        <v/>
      </c>
      <c r="AI377" s="104" t="str">
        <f t="shared" si="182"/>
        <v/>
      </c>
      <c r="AJ377" s="104" t="str">
        <f t="shared" si="183"/>
        <v/>
      </c>
      <c r="AK377" s="104" t="str">
        <f t="shared" si="184"/>
        <v/>
      </c>
      <c r="AL377" s="6"/>
      <c r="IX377" s="5"/>
      <c r="IY377" s="5"/>
      <c r="IZ377" s="5"/>
    </row>
    <row r="378" spans="8:260" ht="15" customHeight="1">
      <c r="H378" s="97">
        <v>323</v>
      </c>
      <c r="I378" s="97">
        <f t="shared" si="156"/>
        <v>408</v>
      </c>
      <c r="J378" s="98">
        <f t="shared" si="157"/>
        <v>44884</v>
      </c>
      <c r="K378" s="98" t="str">
        <f t="shared" si="158"/>
        <v/>
      </c>
      <c r="L378" s="99" t="str">
        <f t="shared" si="159"/>
        <v/>
      </c>
      <c r="M378" s="99" t="str">
        <f t="shared" si="160"/>
        <v/>
      </c>
      <c r="N378" s="99" t="str">
        <f t="shared" si="161"/>
        <v/>
      </c>
      <c r="O378" s="100" t="str">
        <f t="shared" si="162"/>
        <v/>
      </c>
      <c r="P378" s="100" t="str">
        <f t="shared" si="163"/>
        <v/>
      </c>
      <c r="Q378" s="99" t="str">
        <f t="shared" si="164"/>
        <v/>
      </c>
      <c r="R378" s="99">
        <f t="shared" si="165"/>
        <v>0</v>
      </c>
      <c r="S378" s="101" t="str">
        <f t="shared" si="166"/>
        <v/>
      </c>
      <c r="T378" s="101" t="str">
        <f t="shared" si="167"/>
        <v/>
      </c>
      <c r="U378" s="101" t="str">
        <f t="shared" si="168"/>
        <v/>
      </c>
      <c r="V378" s="101" t="str">
        <f t="shared" si="169"/>
        <v/>
      </c>
      <c r="W378" s="101" t="str">
        <f t="shared" si="170"/>
        <v/>
      </c>
      <c r="X378" s="102" t="str">
        <f t="shared" si="171"/>
        <v/>
      </c>
      <c r="Y378" s="101" t="str">
        <f t="shared" si="172"/>
        <v/>
      </c>
      <c r="Z378" s="84" t="str">
        <f t="shared" si="173"/>
        <v/>
      </c>
      <c r="AA378" s="84" t="str">
        <f t="shared" si="174"/>
        <v/>
      </c>
      <c r="AB378" s="84" t="str">
        <f t="shared" si="175"/>
        <v/>
      </c>
      <c r="AC378" s="84">
        <f t="shared" si="176"/>
        <v>0</v>
      </c>
      <c r="AD378" s="84">
        <f t="shared" si="177"/>
        <v>0</v>
      </c>
      <c r="AE378" s="84" t="str">
        <f t="shared" si="178"/>
        <v/>
      </c>
      <c r="AF378" s="102" t="str">
        <f t="shared" si="179"/>
        <v/>
      </c>
      <c r="AG378" s="102" t="str">
        <f t="shared" si="180"/>
        <v/>
      </c>
      <c r="AH378" s="103" t="str">
        <f t="shared" si="181"/>
        <v/>
      </c>
      <c r="AI378" s="104" t="str">
        <f t="shared" si="182"/>
        <v/>
      </c>
      <c r="AJ378" s="104" t="str">
        <f t="shared" si="183"/>
        <v/>
      </c>
      <c r="AK378" s="104" t="str">
        <f t="shared" si="184"/>
        <v/>
      </c>
      <c r="AL378" s="6"/>
      <c r="IX378" s="5"/>
      <c r="IY378" s="5"/>
      <c r="IZ378" s="5"/>
    </row>
    <row r="379" spans="8:260" ht="15" customHeight="1">
      <c r="H379" s="97">
        <v>324</v>
      </c>
      <c r="I379" s="97">
        <f t="shared" si="156"/>
        <v>407</v>
      </c>
      <c r="J379" s="98">
        <f t="shared" si="157"/>
        <v>44885</v>
      </c>
      <c r="K379" s="98" t="str">
        <f t="shared" si="158"/>
        <v/>
      </c>
      <c r="L379" s="99" t="str">
        <f t="shared" si="159"/>
        <v/>
      </c>
      <c r="M379" s="99" t="str">
        <f t="shared" si="160"/>
        <v/>
      </c>
      <c r="N379" s="99" t="str">
        <f t="shared" si="161"/>
        <v/>
      </c>
      <c r="O379" s="100" t="str">
        <f t="shared" si="162"/>
        <v/>
      </c>
      <c r="P379" s="100" t="str">
        <f t="shared" si="163"/>
        <v/>
      </c>
      <c r="Q379" s="99" t="str">
        <f t="shared" si="164"/>
        <v/>
      </c>
      <c r="R379" s="99">
        <f t="shared" si="165"/>
        <v>0</v>
      </c>
      <c r="S379" s="101" t="str">
        <f t="shared" si="166"/>
        <v/>
      </c>
      <c r="T379" s="101" t="str">
        <f t="shared" si="167"/>
        <v/>
      </c>
      <c r="U379" s="101" t="str">
        <f t="shared" si="168"/>
        <v/>
      </c>
      <c r="V379" s="101" t="str">
        <f t="shared" si="169"/>
        <v/>
      </c>
      <c r="W379" s="101" t="str">
        <f t="shared" si="170"/>
        <v/>
      </c>
      <c r="X379" s="102" t="str">
        <f t="shared" si="171"/>
        <v/>
      </c>
      <c r="Y379" s="101" t="str">
        <f t="shared" si="172"/>
        <v/>
      </c>
      <c r="Z379" s="84" t="str">
        <f t="shared" si="173"/>
        <v/>
      </c>
      <c r="AA379" s="84" t="str">
        <f t="shared" si="174"/>
        <v/>
      </c>
      <c r="AB379" s="84" t="str">
        <f t="shared" si="175"/>
        <v/>
      </c>
      <c r="AC379" s="84">
        <f t="shared" si="176"/>
        <v>0</v>
      </c>
      <c r="AD379" s="84">
        <f t="shared" si="177"/>
        <v>0</v>
      </c>
      <c r="AE379" s="84" t="str">
        <f t="shared" si="178"/>
        <v/>
      </c>
      <c r="AF379" s="102" t="str">
        <f t="shared" si="179"/>
        <v/>
      </c>
      <c r="AG379" s="102" t="str">
        <f t="shared" si="180"/>
        <v/>
      </c>
      <c r="AH379" s="103" t="str">
        <f t="shared" si="181"/>
        <v/>
      </c>
      <c r="AI379" s="104" t="str">
        <f t="shared" si="182"/>
        <v/>
      </c>
      <c r="AJ379" s="104" t="str">
        <f t="shared" si="183"/>
        <v/>
      </c>
      <c r="AK379" s="104" t="str">
        <f t="shared" si="184"/>
        <v/>
      </c>
      <c r="AL379" s="6"/>
      <c r="AP379" s="6"/>
      <c r="AQ379" s="6"/>
      <c r="AR379" s="6"/>
      <c r="AS379" s="6"/>
      <c r="AT379" s="6"/>
      <c r="AU379" s="6"/>
      <c r="IX379" s="5"/>
      <c r="IY379" s="5"/>
      <c r="IZ379" s="5"/>
    </row>
    <row r="380" spans="8:260" ht="15" customHeight="1">
      <c r="H380" s="97">
        <v>325</v>
      </c>
      <c r="I380" s="97">
        <f t="shared" si="156"/>
        <v>406</v>
      </c>
      <c r="J380" s="98">
        <f t="shared" si="157"/>
        <v>44886</v>
      </c>
      <c r="K380" s="98" t="str">
        <f t="shared" si="158"/>
        <v/>
      </c>
      <c r="L380" s="99" t="str">
        <f t="shared" si="159"/>
        <v/>
      </c>
      <c r="M380" s="99" t="str">
        <f t="shared" si="160"/>
        <v/>
      </c>
      <c r="N380" s="99" t="str">
        <f t="shared" si="161"/>
        <v/>
      </c>
      <c r="O380" s="100" t="str">
        <f t="shared" si="162"/>
        <v/>
      </c>
      <c r="P380" s="100" t="str">
        <f t="shared" si="163"/>
        <v/>
      </c>
      <c r="Q380" s="99" t="str">
        <f t="shared" si="164"/>
        <v/>
      </c>
      <c r="R380" s="99">
        <f t="shared" si="165"/>
        <v>0</v>
      </c>
      <c r="S380" s="101" t="str">
        <f t="shared" si="166"/>
        <v/>
      </c>
      <c r="T380" s="101" t="str">
        <f t="shared" si="167"/>
        <v/>
      </c>
      <c r="U380" s="101" t="str">
        <f t="shared" si="168"/>
        <v/>
      </c>
      <c r="V380" s="101" t="str">
        <f t="shared" si="169"/>
        <v/>
      </c>
      <c r="W380" s="101" t="str">
        <f t="shared" si="170"/>
        <v/>
      </c>
      <c r="X380" s="102" t="str">
        <f t="shared" si="171"/>
        <v/>
      </c>
      <c r="Y380" s="101" t="str">
        <f t="shared" si="172"/>
        <v/>
      </c>
      <c r="Z380" s="84" t="str">
        <f t="shared" si="173"/>
        <v/>
      </c>
      <c r="AA380" s="84" t="str">
        <f t="shared" si="174"/>
        <v/>
      </c>
      <c r="AB380" s="84" t="str">
        <f t="shared" si="175"/>
        <v/>
      </c>
      <c r="AC380" s="84">
        <f t="shared" si="176"/>
        <v>0</v>
      </c>
      <c r="AD380" s="84">
        <f t="shared" si="177"/>
        <v>0</v>
      </c>
      <c r="AE380" s="84" t="str">
        <f t="shared" si="178"/>
        <v/>
      </c>
      <c r="AF380" s="102" t="str">
        <f t="shared" si="179"/>
        <v/>
      </c>
      <c r="AG380" s="102" t="str">
        <f t="shared" si="180"/>
        <v/>
      </c>
      <c r="AH380" s="103" t="str">
        <f t="shared" si="181"/>
        <v/>
      </c>
      <c r="AI380" s="104" t="str">
        <f t="shared" si="182"/>
        <v/>
      </c>
      <c r="AJ380" s="104" t="str">
        <f t="shared" si="183"/>
        <v/>
      </c>
      <c r="AK380" s="104" t="str">
        <f t="shared" si="184"/>
        <v/>
      </c>
      <c r="AL380" s="6"/>
      <c r="AP380" s="6"/>
      <c r="AQ380" s="6"/>
      <c r="AR380" s="6"/>
      <c r="AS380" s="6"/>
      <c r="AT380" s="6"/>
      <c r="AU380" s="6"/>
      <c r="AV380" s="6"/>
      <c r="AW380" s="6"/>
      <c r="IX380" s="5"/>
      <c r="IY380" s="5"/>
      <c r="IZ380" s="5"/>
    </row>
    <row r="381" spans="8:260" ht="15" customHeight="1">
      <c r="H381" s="97">
        <v>326</v>
      </c>
      <c r="I381" s="97">
        <f t="shared" si="156"/>
        <v>405</v>
      </c>
      <c r="J381" s="98">
        <f t="shared" si="157"/>
        <v>44887</v>
      </c>
      <c r="K381" s="98" t="str">
        <f t="shared" si="158"/>
        <v/>
      </c>
      <c r="L381" s="99" t="str">
        <f t="shared" si="159"/>
        <v/>
      </c>
      <c r="M381" s="99" t="str">
        <f t="shared" si="160"/>
        <v/>
      </c>
      <c r="N381" s="99" t="str">
        <f t="shared" si="161"/>
        <v/>
      </c>
      <c r="O381" s="100" t="str">
        <f t="shared" si="162"/>
        <v/>
      </c>
      <c r="P381" s="100" t="str">
        <f t="shared" si="163"/>
        <v/>
      </c>
      <c r="Q381" s="99" t="str">
        <f t="shared" si="164"/>
        <v/>
      </c>
      <c r="R381" s="99">
        <f t="shared" si="165"/>
        <v>0</v>
      </c>
      <c r="S381" s="101" t="str">
        <f t="shared" si="166"/>
        <v/>
      </c>
      <c r="T381" s="101" t="str">
        <f t="shared" si="167"/>
        <v/>
      </c>
      <c r="U381" s="101" t="str">
        <f t="shared" si="168"/>
        <v/>
      </c>
      <c r="V381" s="101" t="str">
        <f t="shared" si="169"/>
        <v/>
      </c>
      <c r="W381" s="101" t="str">
        <f t="shared" si="170"/>
        <v/>
      </c>
      <c r="X381" s="102" t="str">
        <f t="shared" si="171"/>
        <v/>
      </c>
      <c r="Y381" s="101" t="str">
        <f t="shared" si="172"/>
        <v/>
      </c>
      <c r="Z381" s="84" t="str">
        <f t="shared" si="173"/>
        <v/>
      </c>
      <c r="AA381" s="84" t="str">
        <f t="shared" si="174"/>
        <v/>
      </c>
      <c r="AB381" s="84" t="str">
        <f t="shared" si="175"/>
        <v/>
      </c>
      <c r="AC381" s="84">
        <f t="shared" si="176"/>
        <v>0</v>
      </c>
      <c r="AD381" s="84">
        <f t="shared" si="177"/>
        <v>0</v>
      </c>
      <c r="AE381" s="84" t="str">
        <f t="shared" si="178"/>
        <v/>
      </c>
      <c r="AF381" s="102" t="str">
        <f t="shared" si="179"/>
        <v/>
      </c>
      <c r="AG381" s="102" t="str">
        <f t="shared" si="180"/>
        <v/>
      </c>
      <c r="AH381" s="103" t="str">
        <f t="shared" si="181"/>
        <v/>
      </c>
      <c r="AI381" s="104" t="str">
        <f t="shared" si="182"/>
        <v/>
      </c>
      <c r="AJ381" s="104" t="str">
        <f t="shared" si="183"/>
        <v/>
      </c>
      <c r="AK381" s="104" t="str">
        <f t="shared" si="184"/>
        <v/>
      </c>
      <c r="AL381" s="6"/>
      <c r="AP381" s="6"/>
      <c r="AQ381" s="6"/>
      <c r="AR381" s="6"/>
      <c r="AS381" s="6"/>
      <c r="AT381" s="6"/>
      <c r="AU381" s="6"/>
      <c r="AV381" s="6"/>
      <c r="AW381" s="6"/>
      <c r="IX381" s="5"/>
      <c r="IY381" s="5"/>
      <c r="IZ381" s="5"/>
    </row>
    <row r="382" spans="8:260" ht="15" customHeight="1">
      <c r="H382" s="97">
        <v>327</v>
      </c>
      <c r="I382" s="97">
        <f t="shared" si="156"/>
        <v>404</v>
      </c>
      <c r="J382" s="98">
        <f t="shared" si="157"/>
        <v>44888</v>
      </c>
      <c r="K382" s="98" t="str">
        <f t="shared" si="158"/>
        <v/>
      </c>
      <c r="L382" s="99" t="str">
        <f t="shared" si="159"/>
        <v/>
      </c>
      <c r="M382" s="99" t="str">
        <f t="shared" si="160"/>
        <v/>
      </c>
      <c r="N382" s="99" t="str">
        <f t="shared" si="161"/>
        <v/>
      </c>
      <c r="O382" s="100" t="str">
        <f t="shared" si="162"/>
        <v/>
      </c>
      <c r="P382" s="100" t="str">
        <f t="shared" si="163"/>
        <v/>
      </c>
      <c r="Q382" s="99" t="str">
        <f t="shared" si="164"/>
        <v/>
      </c>
      <c r="R382" s="99">
        <f t="shared" si="165"/>
        <v>0</v>
      </c>
      <c r="S382" s="101" t="str">
        <f t="shared" si="166"/>
        <v/>
      </c>
      <c r="T382" s="101" t="str">
        <f t="shared" si="167"/>
        <v/>
      </c>
      <c r="U382" s="101" t="str">
        <f t="shared" si="168"/>
        <v/>
      </c>
      <c r="V382" s="101" t="str">
        <f t="shared" si="169"/>
        <v/>
      </c>
      <c r="W382" s="101" t="str">
        <f t="shared" si="170"/>
        <v/>
      </c>
      <c r="X382" s="102" t="str">
        <f t="shared" si="171"/>
        <v/>
      </c>
      <c r="Y382" s="101" t="str">
        <f t="shared" si="172"/>
        <v/>
      </c>
      <c r="Z382" s="84" t="str">
        <f t="shared" si="173"/>
        <v/>
      </c>
      <c r="AA382" s="84" t="str">
        <f t="shared" si="174"/>
        <v/>
      </c>
      <c r="AB382" s="84" t="str">
        <f t="shared" si="175"/>
        <v/>
      </c>
      <c r="AC382" s="84">
        <f t="shared" si="176"/>
        <v>0</v>
      </c>
      <c r="AD382" s="84">
        <f t="shared" si="177"/>
        <v>0</v>
      </c>
      <c r="AE382" s="84" t="str">
        <f t="shared" si="178"/>
        <v/>
      </c>
      <c r="AF382" s="102" t="str">
        <f t="shared" si="179"/>
        <v/>
      </c>
      <c r="AG382" s="102" t="str">
        <f t="shared" si="180"/>
        <v/>
      </c>
      <c r="AH382" s="103" t="str">
        <f t="shared" si="181"/>
        <v/>
      </c>
      <c r="AI382" s="104" t="str">
        <f t="shared" si="182"/>
        <v/>
      </c>
      <c r="AJ382" s="104" t="str">
        <f t="shared" si="183"/>
        <v/>
      </c>
      <c r="AK382" s="104" t="str">
        <f t="shared" si="184"/>
        <v/>
      </c>
      <c r="AL382" s="6"/>
      <c r="AP382" s="6"/>
      <c r="AQ382" s="6"/>
      <c r="AR382" s="6"/>
      <c r="AS382" s="6"/>
      <c r="AT382" s="6"/>
      <c r="AU382" s="6"/>
      <c r="AV382" s="6"/>
      <c r="AW382" s="6"/>
      <c r="IX382" s="5"/>
      <c r="IY382" s="5"/>
      <c r="IZ382" s="5"/>
    </row>
    <row r="383" spans="8:260" ht="15" customHeight="1">
      <c r="H383" s="97">
        <v>328</v>
      </c>
      <c r="I383" s="97">
        <f t="shared" si="156"/>
        <v>403</v>
      </c>
      <c r="J383" s="98">
        <f t="shared" si="157"/>
        <v>44889</v>
      </c>
      <c r="K383" s="98" t="str">
        <f t="shared" si="158"/>
        <v/>
      </c>
      <c r="L383" s="99" t="str">
        <f t="shared" si="159"/>
        <v/>
      </c>
      <c r="M383" s="99" t="str">
        <f t="shared" si="160"/>
        <v/>
      </c>
      <c r="N383" s="99" t="str">
        <f t="shared" si="161"/>
        <v/>
      </c>
      <c r="O383" s="100" t="str">
        <f t="shared" si="162"/>
        <v/>
      </c>
      <c r="P383" s="100" t="str">
        <f t="shared" si="163"/>
        <v/>
      </c>
      <c r="Q383" s="99" t="str">
        <f t="shared" si="164"/>
        <v/>
      </c>
      <c r="R383" s="99">
        <f t="shared" si="165"/>
        <v>0</v>
      </c>
      <c r="S383" s="101" t="str">
        <f t="shared" si="166"/>
        <v/>
      </c>
      <c r="T383" s="101" t="str">
        <f t="shared" si="167"/>
        <v/>
      </c>
      <c r="U383" s="101" t="str">
        <f t="shared" si="168"/>
        <v/>
      </c>
      <c r="V383" s="101" t="str">
        <f t="shared" si="169"/>
        <v/>
      </c>
      <c r="W383" s="101" t="str">
        <f t="shared" si="170"/>
        <v/>
      </c>
      <c r="X383" s="102" t="str">
        <f t="shared" si="171"/>
        <v/>
      </c>
      <c r="Y383" s="101" t="str">
        <f t="shared" si="172"/>
        <v/>
      </c>
      <c r="Z383" s="84" t="str">
        <f t="shared" si="173"/>
        <v/>
      </c>
      <c r="AA383" s="84" t="str">
        <f t="shared" si="174"/>
        <v/>
      </c>
      <c r="AB383" s="84" t="str">
        <f t="shared" si="175"/>
        <v/>
      </c>
      <c r="AC383" s="84">
        <f t="shared" si="176"/>
        <v>0</v>
      </c>
      <c r="AD383" s="84">
        <f t="shared" si="177"/>
        <v>0</v>
      </c>
      <c r="AE383" s="84" t="str">
        <f t="shared" si="178"/>
        <v/>
      </c>
      <c r="AF383" s="102" t="str">
        <f t="shared" si="179"/>
        <v/>
      </c>
      <c r="AG383" s="102" t="str">
        <f t="shared" si="180"/>
        <v/>
      </c>
      <c r="AH383" s="103" t="str">
        <f t="shared" si="181"/>
        <v/>
      </c>
      <c r="AI383" s="104" t="str">
        <f t="shared" si="182"/>
        <v/>
      </c>
      <c r="AJ383" s="104" t="str">
        <f t="shared" si="183"/>
        <v/>
      </c>
      <c r="AK383" s="104" t="str">
        <f t="shared" si="184"/>
        <v/>
      </c>
      <c r="AL383" s="6"/>
      <c r="AP383" s="6"/>
      <c r="AQ383" s="6"/>
      <c r="AR383" s="6"/>
      <c r="AS383" s="6"/>
      <c r="AT383" s="6"/>
      <c r="AU383" s="6"/>
      <c r="AV383" s="6"/>
      <c r="AW383" s="6"/>
      <c r="IX383" s="5"/>
      <c r="IY383" s="5"/>
      <c r="IZ383" s="5"/>
    </row>
    <row r="384" spans="8:260" ht="15" customHeight="1">
      <c r="H384" s="97">
        <v>329</v>
      </c>
      <c r="I384" s="97">
        <f t="shared" si="156"/>
        <v>402</v>
      </c>
      <c r="J384" s="98">
        <f t="shared" si="157"/>
        <v>44890</v>
      </c>
      <c r="K384" s="98">
        <f t="shared" si="158"/>
        <v>44890</v>
      </c>
      <c r="L384" s="99">
        <f t="shared" si="159"/>
        <v>0</v>
      </c>
      <c r="M384" s="99">
        <f t="shared" si="160"/>
        <v>0</v>
      </c>
      <c r="N384" s="99">
        <f t="shared" si="161"/>
        <v>1</v>
      </c>
      <c r="O384" s="100">
        <f t="shared" si="162"/>
        <v>1</v>
      </c>
      <c r="P384" s="100">
        <f t="shared" si="163"/>
        <v>1</v>
      </c>
      <c r="Q384" s="99">
        <f t="shared" si="164"/>
        <v>0</v>
      </c>
      <c r="R384" s="99">
        <f t="shared" si="165"/>
        <v>0</v>
      </c>
      <c r="S384" s="101">
        <f t="shared" si="166"/>
        <v>0</v>
      </c>
      <c r="T384" s="101">
        <f t="shared" si="167"/>
        <v>0</v>
      </c>
      <c r="U384" s="101">
        <f t="shared" si="168"/>
        <v>0</v>
      </c>
      <c r="V384" s="101">
        <f t="shared" si="169"/>
        <v>0</v>
      </c>
      <c r="W384" s="101">
        <f t="shared" si="170"/>
        <v>0</v>
      </c>
      <c r="X384" s="102">
        <f t="shared" si="171"/>
        <v>0</v>
      </c>
      <c r="Y384" s="101">
        <f t="shared" si="172"/>
        <v>0</v>
      </c>
      <c r="Z384" s="84">
        <f t="shared" si="173"/>
        <v>0</v>
      </c>
      <c r="AA384" s="84">
        <f t="shared" si="174"/>
        <v>0</v>
      </c>
      <c r="AB384" s="84">
        <f t="shared" si="175"/>
        <v>0</v>
      </c>
      <c r="AC384" s="84">
        <f t="shared" si="176"/>
        <v>0</v>
      </c>
      <c r="AD384" s="84">
        <f t="shared" si="177"/>
        <v>0</v>
      </c>
      <c r="AE384" s="84" t="str">
        <f t="shared" si="178"/>
        <v/>
      </c>
      <c r="AF384" s="102">
        <f t="shared" si="179"/>
        <v>0</v>
      </c>
      <c r="AG384" s="102">
        <f t="shared" si="180"/>
        <v>0</v>
      </c>
      <c r="AH384" s="103">
        <f t="shared" si="181"/>
        <v>0</v>
      </c>
      <c r="AI384" s="104">
        <f t="shared" si="182"/>
        <v>0</v>
      </c>
      <c r="AJ384" s="104">
        <f t="shared" si="183"/>
        <v>0</v>
      </c>
      <c r="AK384" s="104">
        <f t="shared" si="184"/>
        <v>0</v>
      </c>
      <c r="AL384" s="6"/>
      <c r="AP384" s="6"/>
      <c r="AQ384" s="6"/>
      <c r="AR384" s="6"/>
      <c r="AS384" s="6"/>
      <c r="AT384" s="6"/>
      <c r="AU384" s="6"/>
      <c r="AV384" s="6"/>
      <c r="AW384" s="6"/>
      <c r="IX384" s="5"/>
      <c r="IY384" s="5"/>
      <c r="IZ384" s="5"/>
    </row>
    <row r="385" spans="8:260" ht="15" customHeight="1">
      <c r="H385" s="97">
        <v>330</v>
      </c>
      <c r="I385" s="97">
        <f t="shared" si="156"/>
        <v>401</v>
      </c>
      <c r="J385" s="98">
        <f t="shared" si="157"/>
        <v>44891</v>
      </c>
      <c r="K385" s="98">
        <f t="shared" si="158"/>
        <v>44891</v>
      </c>
      <c r="L385" s="99">
        <f t="shared" si="159"/>
        <v>0</v>
      </c>
      <c r="M385" s="99">
        <f t="shared" si="160"/>
        <v>0</v>
      </c>
      <c r="N385" s="99">
        <f t="shared" si="161"/>
        <v>0</v>
      </c>
      <c r="O385" s="100">
        <f t="shared" si="162"/>
        <v>1</v>
      </c>
      <c r="P385" s="100">
        <f t="shared" si="163"/>
        <v>1</v>
      </c>
      <c r="Q385" s="99">
        <f t="shared" si="164"/>
        <v>0</v>
      </c>
      <c r="R385" s="99">
        <f t="shared" si="165"/>
        <v>1</v>
      </c>
      <c r="S385" s="101">
        <f t="shared" si="166"/>
        <v>0</v>
      </c>
      <c r="T385" s="101">
        <f t="shared" si="167"/>
        <v>0</v>
      </c>
      <c r="U385" s="101">
        <f t="shared" si="168"/>
        <v>0</v>
      </c>
      <c r="V385" s="101">
        <f t="shared" si="169"/>
        <v>0</v>
      </c>
      <c r="W385" s="101">
        <f t="shared" si="170"/>
        <v>0</v>
      </c>
      <c r="X385" s="102">
        <f t="shared" si="171"/>
        <v>0</v>
      </c>
      <c r="Y385" s="101">
        <f t="shared" si="172"/>
        <v>0</v>
      </c>
      <c r="Z385" s="84">
        <f t="shared" si="173"/>
        <v>0</v>
      </c>
      <c r="AA385" s="84">
        <f t="shared" si="174"/>
        <v>0</v>
      </c>
      <c r="AB385" s="84">
        <f t="shared" si="175"/>
        <v>0</v>
      </c>
      <c r="AC385" s="84">
        <f t="shared" si="176"/>
        <v>0</v>
      </c>
      <c r="AD385" s="84">
        <f t="shared" si="177"/>
        <v>0</v>
      </c>
      <c r="AE385" s="84" t="str">
        <f t="shared" si="178"/>
        <v/>
      </c>
      <c r="AF385" s="102">
        <f t="shared" si="179"/>
        <v>0</v>
      </c>
      <c r="AG385" s="102">
        <f t="shared" si="180"/>
        <v>0</v>
      </c>
      <c r="AH385" s="103">
        <f t="shared" si="181"/>
        <v>0</v>
      </c>
      <c r="AI385" s="104">
        <f t="shared" si="182"/>
        <v>0</v>
      </c>
      <c r="AJ385" s="104">
        <f t="shared" si="183"/>
        <v>0</v>
      </c>
      <c r="AK385" s="104">
        <f t="shared" si="184"/>
        <v>0</v>
      </c>
      <c r="AL385" s="6"/>
      <c r="AP385" s="6"/>
      <c r="AQ385" s="6"/>
      <c r="AR385" s="6"/>
      <c r="AS385" s="6"/>
      <c r="AT385" s="6"/>
      <c r="AU385" s="6"/>
      <c r="AV385" s="6"/>
      <c r="AW385" s="6"/>
      <c r="IX385" s="5"/>
      <c r="IY385" s="5"/>
      <c r="IZ385" s="5"/>
    </row>
    <row r="386" spans="8:260" ht="15" customHeight="1">
      <c r="H386" s="97">
        <v>331</v>
      </c>
      <c r="I386" s="97">
        <f t="shared" si="156"/>
        <v>400</v>
      </c>
      <c r="J386" s="98">
        <f t="shared" si="157"/>
        <v>44892</v>
      </c>
      <c r="K386" s="98">
        <f t="shared" si="158"/>
        <v>44892</v>
      </c>
      <c r="L386" s="99">
        <f t="shared" si="159"/>
        <v>0</v>
      </c>
      <c r="M386" s="99">
        <f t="shared" si="160"/>
        <v>0</v>
      </c>
      <c r="N386" s="99">
        <f t="shared" si="161"/>
        <v>0</v>
      </c>
      <c r="O386" s="100">
        <f t="shared" si="162"/>
        <v>1</v>
      </c>
      <c r="P386" s="100">
        <f t="shared" si="163"/>
        <v>1</v>
      </c>
      <c r="Q386" s="99">
        <f t="shared" si="164"/>
        <v>0</v>
      </c>
      <c r="R386" s="99">
        <f t="shared" si="165"/>
        <v>1</v>
      </c>
      <c r="S386" s="101">
        <f t="shared" si="166"/>
        <v>0</v>
      </c>
      <c r="T386" s="101">
        <f t="shared" si="167"/>
        <v>0</v>
      </c>
      <c r="U386" s="101">
        <f t="shared" si="168"/>
        <v>0</v>
      </c>
      <c r="V386" s="101">
        <f t="shared" si="169"/>
        <v>0</v>
      </c>
      <c r="W386" s="101">
        <f t="shared" si="170"/>
        <v>0</v>
      </c>
      <c r="X386" s="102">
        <f t="shared" si="171"/>
        <v>0</v>
      </c>
      <c r="Y386" s="101">
        <f t="shared" si="172"/>
        <v>0</v>
      </c>
      <c r="Z386" s="84">
        <f t="shared" si="173"/>
        <v>0</v>
      </c>
      <c r="AA386" s="84">
        <f t="shared" si="174"/>
        <v>0</v>
      </c>
      <c r="AB386" s="84">
        <f t="shared" si="175"/>
        <v>0</v>
      </c>
      <c r="AC386" s="84">
        <f t="shared" si="176"/>
        <v>0</v>
      </c>
      <c r="AD386" s="84">
        <f t="shared" si="177"/>
        <v>0</v>
      </c>
      <c r="AE386" s="84" t="str">
        <f t="shared" si="178"/>
        <v/>
      </c>
      <c r="AF386" s="102">
        <f t="shared" si="179"/>
        <v>0</v>
      </c>
      <c r="AG386" s="102">
        <f t="shared" si="180"/>
        <v>0</v>
      </c>
      <c r="AH386" s="103">
        <f t="shared" si="181"/>
        <v>0</v>
      </c>
      <c r="AI386" s="104">
        <f t="shared" si="182"/>
        <v>0</v>
      </c>
      <c r="AJ386" s="104">
        <f t="shared" si="183"/>
        <v>0</v>
      </c>
      <c r="AK386" s="104">
        <f t="shared" si="184"/>
        <v>0</v>
      </c>
      <c r="AL386" s="6"/>
      <c r="AP386" s="6"/>
      <c r="AQ386" s="6"/>
      <c r="AR386" s="6"/>
      <c r="AS386" s="6"/>
      <c r="AT386" s="6"/>
      <c r="AU386" s="6"/>
      <c r="AV386" s="6"/>
      <c r="AW386" s="6"/>
      <c r="IX386" s="5"/>
      <c r="IY386" s="5"/>
      <c r="IZ386" s="5"/>
    </row>
    <row r="387" spans="8:260" ht="15" customHeight="1">
      <c r="H387" s="97">
        <v>332</v>
      </c>
      <c r="I387" s="97">
        <f t="shared" si="156"/>
        <v>399</v>
      </c>
      <c r="J387" s="98">
        <f t="shared" si="157"/>
        <v>44893</v>
      </c>
      <c r="K387" s="98">
        <f t="shared" si="158"/>
        <v>44893</v>
      </c>
      <c r="L387" s="99">
        <f t="shared" si="159"/>
        <v>0</v>
      </c>
      <c r="M387" s="99">
        <f t="shared" si="160"/>
        <v>0</v>
      </c>
      <c r="N387" s="99">
        <f t="shared" si="161"/>
        <v>0</v>
      </c>
      <c r="O387" s="100">
        <f t="shared" si="162"/>
        <v>1</v>
      </c>
      <c r="P387" s="100">
        <f t="shared" si="163"/>
        <v>1</v>
      </c>
      <c r="Q387" s="99">
        <f t="shared" si="164"/>
        <v>0</v>
      </c>
      <c r="R387" s="99">
        <f t="shared" si="165"/>
        <v>1</v>
      </c>
      <c r="S387" s="101">
        <f t="shared" si="166"/>
        <v>0</v>
      </c>
      <c r="T387" s="101">
        <f t="shared" si="167"/>
        <v>0</v>
      </c>
      <c r="U387" s="101">
        <f t="shared" si="168"/>
        <v>0</v>
      </c>
      <c r="V387" s="101">
        <f t="shared" si="169"/>
        <v>0</v>
      </c>
      <c r="W387" s="101">
        <f t="shared" si="170"/>
        <v>0</v>
      </c>
      <c r="X387" s="102">
        <f t="shared" si="171"/>
        <v>0</v>
      </c>
      <c r="Y387" s="101">
        <f t="shared" si="172"/>
        <v>0</v>
      </c>
      <c r="Z387" s="84">
        <f t="shared" si="173"/>
        <v>0</v>
      </c>
      <c r="AA387" s="84">
        <f t="shared" si="174"/>
        <v>0</v>
      </c>
      <c r="AB387" s="84">
        <f t="shared" si="175"/>
        <v>0</v>
      </c>
      <c r="AC387" s="84">
        <f t="shared" si="176"/>
        <v>0</v>
      </c>
      <c r="AD387" s="84">
        <f t="shared" si="177"/>
        <v>0</v>
      </c>
      <c r="AE387" s="84" t="str">
        <f t="shared" si="178"/>
        <v/>
      </c>
      <c r="AF387" s="102">
        <f t="shared" si="179"/>
        <v>0</v>
      </c>
      <c r="AG387" s="102">
        <f t="shared" si="180"/>
        <v>0</v>
      </c>
      <c r="AH387" s="103">
        <f t="shared" si="181"/>
        <v>0</v>
      </c>
      <c r="AI387" s="104">
        <f t="shared" si="182"/>
        <v>0</v>
      </c>
      <c r="AJ387" s="104">
        <f t="shared" si="183"/>
        <v>0</v>
      </c>
      <c r="AK387" s="104">
        <f t="shared" si="184"/>
        <v>0</v>
      </c>
      <c r="AL387" s="6"/>
      <c r="AP387" s="6"/>
      <c r="AQ387" s="6"/>
      <c r="AR387" s="6"/>
      <c r="AS387" s="6"/>
      <c r="AT387" s="6"/>
      <c r="AU387" s="6"/>
      <c r="AV387" s="6"/>
      <c r="AW387" s="6"/>
      <c r="IX387" s="5"/>
      <c r="IY387" s="5"/>
      <c r="IZ387" s="5"/>
    </row>
    <row r="388" spans="8:260" ht="15" customHeight="1">
      <c r="H388" s="97">
        <v>333</v>
      </c>
      <c r="I388" s="97">
        <f t="shared" si="156"/>
        <v>398</v>
      </c>
      <c r="J388" s="98">
        <f t="shared" si="157"/>
        <v>44894</v>
      </c>
      <c r="K388" s="98">
        <f t="shared" si="158"/>
        <v>44894</v>
      </c>
      <c r="L388" s="99">
        <f t="shared" si="159"/>
        <v>0</v>
      </c>
      <c r="M388" s="99">
        <f t="shared" si="160"/>
        <v>0</v>
      </c>
      <c r="N388" s="99">
        <f t="shared" si="161"/>
        <v>0</v>
      </c>
      <c r="O388" s="100">
        <f t="shared" si="162"/>
        <v>1</v>
      </c>
      <c r="P388" s="100">
        <f t="shared" si="163"/>
        <v>1</v>
      </c>
      <c r="Q388" s="99">
        <f t="shared" si="164"/>
        <v>0</v>
      </c>
      <c r="R388" s="99">
        <f t="shared" si="165"/>
        <v>1</v>
      </c>
      <c r="S388" s="101">
        <f t="shared" si="166"/>
        <v>0</v>
      </c>
      <c r="T388" s="101">
        <f t="shared" si="167"/>
        <v>0</v>
      </c>
      <c r="U388" s="101">
        <f t="shared" si="168"/>
        <v>0</v>
      </c>
      <c r="V388" s="101">
        <f t="shared" si="169"/>
        <v>0</v>
      </c>
      <c r="W388" s="101">
        <f t="shared" si="170"/>
        <v>0</v>
      </c>
      <c r="X388" s="102">
        <f t="shared" si="171"/>
        <v>0</v>
      </c>
      <c r="Y388" s="101">
        <f t="shared" si="172"/>
        <v>0</v>
      </c>
      <c r="Z388" s="84">
        <f t="shared" si="173"/>
        <v>0</v>
      </c>
      <c r="AA388" s="84">
        <f t="shared" si="174"/>
        <v>0</v>
      </c>
      <c r="AB388" s="84">
        <f t="shared" si="175"/>
        <v>0</v>
      </c>
      <c r="AC388" s="84">
        <f t="shared" si="176"/>
        <v>0</v>
      </c>
      <c r="AD388" s="84">
        <f t="shared" si="177"/>
        <v>0</v>
      </c>
      <c r="AE388" s="84" t="str">
        <f t="shared" si="178"/>
        <v/>
      </c>
      <c r="AF388" s="102">
        <f t="shared" si="179"/>
        <v>0</v>
      </c>
      <c r="AG388" s="102">
        <f t="shared" si="180"/>
        <v>0</v>
      </c>
      <c r="AH388" s="103">
        <f t="shared" si="181"/>
        <v>0</v>
      </c>
      <c r="AI388" s="104">
        <f t="shared" si="182"/>
        <v>0</v>
      </c>
      <c r="AJ388" s="104">
        <f t="shared" si="183"/>
        <v>0</v>
      </c>
      <c r="AK388" s="104">
        <f t="shared" si="184"/>
        <v>0</v>
      </c>
      <c r="AL388" s="6"/>
      <c r="AP388" s="6"/>
      <c r="AQ388" s="6"/>
      <c r="AR388" s="6"/>
      <c r="AS388" s="6"/>
      <c r="AT388" s="6"/>
      <c r="AU388" s="6"/>
      <c r="AV388" s="6"/>
      <c r="AW388" s="6"/>
      <c r="IX388" s="5"/>
      <c r="IY388" s="5"/>
      <c r="IZ388" s="5"/>
    </row>
    <row r="389" spans="8:260" ht="15" customHeight="1">
      <c r="H389" s="97">
        <v>334</v>
      </c>
      <c r="I389" s="97">
        <f t="shared" si="156"/>
        <v>397</v>
      </c>
      <c r="J389" s="98">
        <f t="shared" si="157"/>
        <v>44895</v>
      </c>
      <c r="K389" s="98">
        <f t="shared" si="158"/>
        <v>44895</v>
      </c>
      <c r="L389" s="99">
        <f t="shared" si="159"/>
        <v>0</v>
      </c>
      <c r="M389" s="99">
        <f t="shared" si="160"/>
        <v>0</v>
      </c>
      <c r="N389" s="99">
        <f t="shared" si="161"/>
        <v>0</v>
      </c>
      <c r="O389" s="100">
        <f t="shared" si="162"/>
        <v>1</v>
      </c>
      <c r="P389" s="100">
        <f t="shared" si="163"/>
        <v>1</v>
      </c>
      <c r="Q389" s="99">
        <f t="shared" si="164"/>
        <v>0</v>
      </c>
      <c r="R389" s="99">
        <f t="shared" si="165"/>
        <v>1</v>
      </c>
      <c r="S389" s="101">
        <f t="shared" si="166"/>
        <v>0</v>
      </c>
      <c r="T389" s="101">
        <f t="shared" si="167"/>
        <v>0</v>
      </c>
      <c r="U389" s="101">
        <f t="shared" si="168"/>
        <v>0</v>
      </c>
      <c r="V389" s="101">
        <f t="shared" si="169"/>
        <v>0</v>
      </c>
      <c r="W389" s="101">
        <f t="shared" si="170"/>
        <v>0</v>
      </c>
      <c r="X389" s="102">
        <f t="shared" si="171"/>
        <v>0</v>
      </c>
      <c r="Y389" s="101">
        <f t="shared" si="172"/>
        <v>0</v>
      </c>
      <c r="Z389" s="84">
        <f t="shared" si="173"/>
        <v>0</v>
      </c>
      <c r="AA389" s="84">
        <f t="shared" si="174"/>
        <v>0</v>
      </c>
      <c r="AB389" s="84">
        <f t="shared" si="175"/>
        <v>0</v>
      </c>
      <c r="AC389" s="84">
        <f t="shared" si="176"/>
        <v>0</v>
      </c>
      <c r="AD389" s="84">
        <f t="shared" si="177"/>
        <v>0</v>
      </c>
      <c r="AE389" s="84" t="str">
        <f t="shared" si="178"/>
        <v/>
      </c>
      <c r="AF389" s="102">
        <f t="shared" si="179"/>
        <v>0</v>
      </c>
      <c r="AG389" s="102">
        <f t="shared" si="180"/>
        <v>0</v>
      </c>
      <c r="AH389" s="103">
        <f t="shared" si="181"/>
        <v>0</v>
      </c>
      <c r="AI389" s="104">
        <f t="shared" si="182"/>
        <v>0</v>
      </c>
      <c r="AJ389" s="104">
        <f t="shared" si="183"/>
        <v>0</v>
      </c>
      <c r="AK389" s="104">
        <f t="shared" si="184"/>
        <v>0</v>
      </c>
      <c r="AL389" s="6"/>
      <c r="AP389" s="6"/>
      <c r="AQ389" s="6"/>
      <c r="AR389" s="6"/>
      <c r="AS389" s="6"/>
      <c r="AT389" s="6"/>
      <c r="AU389" s="6"/>
      <c r="AV389" s="6"/>
      <c r="AW389" s="6"/>
      <c r="IX389" s="5"/>
      <c r="IY389" s="5"/>
      <c r="IZ389" s="5"/>
    </row>
    <row r="390" spans="8:260" ht="15" customHeight="1">
      <c r="H390" s="97">
        <v>335</v>
      </c>
      <c r="I390" s="97">
        <f t="shared" si="156"/>
        <v>396</v>
      </c>
      <c r="J390" s="98">
        <f t="shared" si="157"/>
        <v>44896</v>
      </c>
      <c r="K390" s="98">
        <f t="shared" si="158"/>
        <v>44896</v>
      </c>
      <c r="L390" s="99">
        <f t="shared" si="159"/>
        <v>0</v>
      </c>
      <c r="M390" s="99">
        <f t="shared" si="160"/>
        <v>0</v>
      </c>
      <c r="N390" s="99">
        <f t="shared" si="161"/>
        <v>0</v>
      </c>
      <c r="O390" s="100">
        <f t="shared" si="162"/>
        <v>1</v>
      </c>
      <c r="P390" s="100">
        <f t="shared" si="163"/>
        <v>1</v>
      </c>
      <c r="Q390" s="99">
        <f t="shared" si="164"/>
        <v>0</v>
      </c>
      <c r="R390" s="99">
        <f t="shared" si="165"/>
        <v>1</v>
      </c>
      <c r="S390" s="101">
        <f t="shared" si="166"/>
        <v>0</v>
      </c>
      <c r="T390" s="101">
        <f t="shared" si="167"/>
        <v>0</v>
      </c>
      <c r="U390" s="101">
        <f t="shared" si="168"/>
        <v>0</v>
      </c>
      <c r="V390" s="101">
        <f t="shared" si="169"/>
        <v>0</v>
      </c>
      <c r="W390" s="101">
        <f t="shared" si="170"/>
        <v>0</v>
      </c>
      <c r="X390" s="102">
        <f t="shared" si="171"/>
        <v>0</v>
      </c>
      <c r="Y390" s="101">
        <f t="shared" si="172"/>
        <v>0</v>
      </c>
      <c r="Z390" s="84">
        <f t="shared" si="173"/>
        <v>0</v>
      </c>
      <c r="AA390" s="84">
        <f t="shared" si="174"/>
        <v>0</v>
      </c>
      <c r="AB390" s="84">
        <f t="shared" si="175"/>
        <v>0</v>
      </c>
      <c r="AC390" s="84">
        <f t="shared" si="176"/>
        <v>0</v>
      </c>
      <c r="AD390" s="84">
        <f t="shared" si="177"/>
        <v>0</v>
      </c>
      <c r="AE390" s="84" t="str">
        <f t="shared" si="178"/>
        <v/>
      </c>
      <c r="AF390" s="102">
        <f t="shared" si="179"/>
        <v>0</v>
      </c>
      <c r="AG390" s="102">
        <f t="shared" si="180"/>
        <v>0</v>
      </c>
      <c r="AH390" s="103">
        <f t="shared" si="181"/>
        <v>0</v>
      </c>
      <c r="AI390" s="104">
        <f t="shared" si="182"/>
        <v>0</v>
      </c>
      <c r="AJ390" s="104">
        <f t="shared" si="183"/>
        <v>0</v>
      </c>
      <c r="AK390" s="104">
        <f t="shared" si="184"/>
        <v>0</v>
      </c>
      <c r="AL390" s="6"/>
      <c r="AP390" s="6"/>
      <c r="AQ390" s="6"/>
      <c r="AR390" s="6"/>
      <c r="AS390" s="6"/>
      <c r="AT390" s="6"/>
      <c r="AU390" s="6"/>
      <c r="AV390" s="6"/>
      <c r="AW390" s="6"/>
      <c r="IX390" s="5"/>
      <c r="IY390" s="5"/>
      <c r="IZ390" s="5"/>
    </row>
    <row r="391" spans="8:260" ht="15" customHeight="1">
      <c r="H391" s="97">
        <v>336</v>
      </c>
      <c r="I391" s="97">
        <f t="shared" si="156"/>
        <v>395</v>
      </c>
      <c r="J391" s="98">
        <f t="shared" si="157"/>
        <v>44897</v>
      </c>
      <c r="K391" s="98">
        <f t="shared" si="158"/>
        <v>44897</v>
      </c>
      <c r="L391" s="99">
        <f t="shared" si="159"/>
        <v>0</v>
      </c>
      <c r="M391" s="99">
        <f t="shared" si="160"/>
        <v>0</v>
      </c>
      <c r="N391" s="99">
        <f t="shared" si="161"/>
        <v>0</v>
      </c>
      <c r="O391" s="100">
        <f t="shared" si="162"/>
        <v>1</v>
      </c>
      <c r="P391" s="100">
        <f t="shared" si="163"/>
        <v>1</v>
      </c>
      <c r="Q391" s="99">
        <f t="shared" si="164"/>
        <v>0</v>
      </c>
      <c r="R391" s="99">
        <f t="shared" si="165"/>
        <v>1</v>
      </c>
      <c r="S391" s="101">
        <f t="shared" si="166"/>
        <v>0</v>
      </c>
      <c r="T391" s="101">
        <f t="shared" si="167"/>
        <v>0</v>
      </c>
      <c r="U391" s="101">
        <f t="shared" si="168"/>
        <v>0</v>
      </c>
      <c r="V391" s="101">
        <f t="shared" si="169"/>
        <v>0</v>
      </c>
      <c r="W391" s="101">
        <f t="shared" si="170"/>
        <v>0</v>
      </c>
      <c r="X391" s="102">
        <f t="shared" si="171"/>
        <v>0</v>
      </c>
      <c r="Y391" s="101">
        <f t="shared" si="172"/>
        <v>0</v>
      </c>
      <c r="Z391" s="84">
        <f t="shared" si="173"/>
        <v>0</v>
      </c>
      <c r="AA391" s="84">
        <f t="shared" si="174"/>
        <v>0</v>
      </c>
      <c r="AB391" s="84">
        <f t="shared" si="175"/>
        <v>0</v>
      </c>
      <c r="AC391" s="84">
        <f t="shared" si="176"/>
        <v>0</v>
      </c>
      <c r="AD391" s="84">
        <f t="shared" si="177"/>
        <v>0</v>
      </c>
      <c r="AE391" s="84" t="str">
        <f t="shared" si="178"/>
        <v/>
      </c>
      <c r="AF391" s="102">
        <f t="shared" si="179"/>
        <v>0</v>
      </c>
      <c r="AG391" s="102">
        <f t="shared" si="180"/>
        <v>0</v>
      </c>
      <c r="AH391" s="103">
        <f t="shared" si="181"/>
        <v>0</v>
      </c>
      <c r="AI391" s="104">
        <f t="shared" si="182"/>
        <v>0</v>
      </c>
      <c r="AJ391" s="104">
        <f t="shared" si="183"/>
        <v>0</v>
      </c>
      <c r="AK391" s="104">
        <f t="shared" si="184"/>
        <v>0</v>
      </c>
      <c r="AL391" s="6"/>
      <c r="AP391" s="6"/>
      <c r="AQ391" s="6"/>
      <c r="AR391" s="6"/>
      <c r="AS391" s="6"/>
      <c r="AT391" s="6"/>
      <c r="AU391" s="6"/>
      <c r="AV391" s="6"/>
      <c r="AW391" s="6"/>
      <c r="IX391" s="5"/>
      <c r="IY391" s="5"/>
      <c r="IZ391" s="5"/>
    </row>
    <row r="392" spans="8:260" ht="15" customHeight="1">
      <c r="H392" s="97">
        <v>337</v>
      </c>
      <c r="I392" s="97">
        <f t="shared" si="156"/>
        <v>394</v>
      </c>
      <c r="J392" s="98">
        <f t="shared" si="157"/>
        <v>44898</v>
      </c>
      <c r="K392" s="98">
        <f t="shared" si="158"/>
        <v>44898</v>
      </c>
      <c r="L392" s="99">
        <f t="shared" si="159"/>
        <v>0</v>
      </c>
      <c r="M392" s="99">
        <f t="shared" si="160"/>
        <v>0</v>
      </c>
      <c r="N392" s="99">
        <f t="shared" si="161"/>
        <v>0</v>
      </c>
      <c r="O392" s="100">
        <f t="shared" si="162"/>
        <v>1</v>
      </c>
      <c r="P392" s="100">
        <f t="shared" si="163"/>
        <v>1</v>
      </c>
      <c r="Q392" s="99">
        <f t="shared" si="164"/>
        <v>0</v>
      </c>
      <c r="R392" s="99">
        <f t="shared" si="165"/>
        <v>1</v>
      </c>
      <c r="S392" s="101">
        <f t="shared" si="166"/>
        <v>0</v>
      </c>
      <c r="T392" s="101">
        <f t="shared" si="167"/>
        <v>0</v>
      </c>
      <c r="U392" s="101">
        <f t="shared" si="168"/>
        <v>0</v>
      </c>
      <c r="V392" s="101">
        <f t="shared" si="169"/>
        <v>0</v>
      </c>
      <c r="W392" s="101">
        <f t="shared" si="170"/>
        <v>0</v>
      </c>
      <c r="X392" s="102">
        <f t="shared" si="171"/>
        <v>0</v>
      </c>
      <c r="Y392" s="101">
        <f t="shared" si="172"/>
        <v>0</v>
      </c>
      <c r="Z392" s="84">
        <f t="shared" si="173"/>
        <v>0</v>
      </c>
      <c r="AA392" s="84">
        <f t="shared" si="174"/>
        <v>0</v>
      </c>
      <c r="AB392" s="84">
        <f t="shared" si="175"/>
        <v>0</v>
      </c>
      <c r="AC392" s="84">
        <f t="shared" si="176"/>
        <v>0</v>
      </c>
      <c r="AD392" s="84">
        <f t="shared" si="177"/>
        <v>0</v>
      </c>
      <c r="AE392" s="84" t="str">
        <f t="shared" si="178"/>
        <v/>
      </c>
      <c r="AF392" s="102">
        <f t="shared" si="179"/>
        <v>0</v>
      </c>
      <c r="AG392" s="102">
        <f t="shared" si="180"/>
        <v>0</v>
      </c>
      <c r="AH392" s="103">
        <f t="shared" si="181"/>
        <v>0</v>
      </c>
      <c r="AI392" s="104">
        <f t="shared" si="182"/>
        <v>0</v>
      </c>
      <c r="AJ392" s="104">
        <f t="shared" si="183"/>
        <v>0</v>
      </c>
      <c r="AK392" s="104">
        <f t="shared" si="184"/>
        <v>0</v>
      </c>
      <c r="AL392" s="6"/>
      <c r="AP392" s="6"/>
      <c r="AQ392" s="6"/>
      <c r="AR392" s="6"/>
      <c r="AS392" s="6"/>
      <c r="AT392" s="6"/>
      <c r="AU392" s="6"/>
      <c r="AV392" s="6"/>
      <c r="AW392" s="6"/>
      <c r="IX392" s="5"/>
      <c r="IY392" s="5"/>
      <c r="IZ392" s="5"/>
    </row>
    <row r="393" spans="8:260" ht="15" customHeight="1">
      <c r="H393" s="97">
        <v>338</v>
      </c>
      <c r="I393" s="97">
        <f t="shared" si="156"/>
        <v>393</v>
      </c>
      <c r="J393" s="98">
        <f t="shared" si="157"/>
        <v>44899</v>
      </c>
      <c r="K393" s="98">
        <f t="shared" si="158"/>
        <v>44899</v>
      </c>
      <c r="L393" s="99">
        <f t="shared" si="159"/>
        <v>0</v>
      </c>
      <c r="M393" s="99">
        <f t="shared" si="160"/>
        <v>0</v>
      </c>
      <c r="N393" s="99">
        <f t="shared" si="161"/>
        <v>0</v>
      </c>
      <c r="O393" s="100">
        <f t="shared" si="162"/>
        <v>1</v>
      </c>
      <c r="P393" s="100">
        <f t="shared" si="163"/>
        <v>1</v>
      </c>
      <c r="Q393" s="99">
        <f t="shared" si="164"/>
        <v>0</v>
      </c>
      <c r="R393" s="99">
        <f t="shared" si="165"/>
        <v>1</v>
      </c>
      <c r="S393" s="101">
        <f t="shared" si="166"/>
        <v>0</v>
      </c>
      <c r="T393" s="101">
        <f t="shared" si="167"/>
        <v>0</v>
      </c>
      <c r="U393" s="101">
        <f t="shared" si="168"/>
        <v>0</v>
      </c>
      <c r="V393" s="101">
        <f t="shared" si="169"/>
        <v>0</v>
      </c>
      <c r="W393" s="101">
        <f t="shared" si="170"/>
        <v>0</v>
      </c>
      <c r="X393" s="102">
        <f t="shared" si="171"/>
        <v>0</v>
      </c>
      <c r="Y393" s="101">
        <f t="shared" si="172"/>
        <v>0</v>
      </c>
      <c r="Z393" s="84">
        <f t="shared" si="173"/>
        <v>0</v>
      </c>
      <c r="AA393" s="84">
        <f t="shared" si="174"/>
        <v>0</v>
      </c>
      <c r="AB393" s="84">
        <f t="shared" si="175"/>
        <v>0</v>
      </c>
      <c r="AC393" s="84">
        <f t="shared" si="176"/>
        <v>0</v>
      </c>
      <c r="AD393" s="84">
        <f t="shared" si="177"/>
        <v>0</v>
      </c>
      <c r="AE393" s="84" t="str">
        <f t="shared" si="178"/>
        <v/>
      </c>
      <c r="AF393" s="102">
        <f t="shared" si="179"/>
        <v>0</v>
      </c>
      <c r="AG393" s="102">
        <f t="shared" si="180"/>
        <v>0</v>
      </c>
      <c r="AH393" s="103">
        <f t="shared" si="181"/>
        <v>0</v>
      </c>
      <c r="AI393" s="104">
        <f t="shared" si="182"/>
        <v>0</v>
      </c>
      <c r="AJ393" s="104">
        <f t="shared" si="183"/>
        <v>0</v>
      </c>
      <c r="AK393" s="104">
        <f t="shared" si="184"/>
        <v>0</v>
      </c>
      <c r="AL393" s="6"/>
      <c r="AP393" s="6"/>
      <c r="AQ393" s="6"/>
      <c r="AR393" s="6"/>
      <c r="AS393" s="6"/>
      <c r="AT393" s="6"/>
      <c r="AU393" s="6"/>
      <c r="AV393" s="6"/>
      <c r="AW393" s="6"/>
      <c r="IX393" s="5"/>
      <c r="IY393" s="5"/>
      <c r="IZ393" s="5"/>
    </row>
    <row r="394" spans="8:260" ht="15" customHeight="1">
      <c r="H394" s="97">
        <v>339</v>
      </c>
      <c r="I394" s="97">
        <f t="shared" si="156"/>
        <v>392</v>
      </c>
      <c r="J394" s="98">
        <f t="shared" si="157"/>
        <v>44900</v>
      </c>
      <c r="K394" s="98">
        <f t="shared" si="158"/>
        <v>44900</v>
      </c>
      <c r="L394" s="99">
        <f t="shared" si="159"/>
        <v>0</v>
      </c>
      <c r="M394" s="99">
        <f t="shared" si="160"/>
        <v>0</v>
      </c>
      <c r="N394" s="99">
        <f t="shared" si="161"/>
        <v>0</v>
      </c>
      <c r="O394" s="100">
        <f t="shared" si="162"/>
        <v>1</v>
      </c>
      <c r="P394" s="100">
        <f t="shared" si="163"/>
        <v>1</v>
      </c>
      <c r="Q394" s="99">
        <f t="shared" si="164"/>
        <v>0</v>
      </c>
      <c r="R394" s="99">
        <f t="shared" si="165"/>
        <v>1</v>
      </c>
      <c r="S394" s="101">
        <f t="shared" si="166"/>
        <v>0</v>
      </c>
      <c r="T394" s="101">
        <f t="shared" si="167"/>
        <v>0</v>
      </c>
      <c r="U394" s="101">
        <f t="shared" si="168"/>
        <v>0</v>
      </c>
      <c r="V394" s="101">
        <f t="shared" si="169"/>
        <v>0</v>
      </c>
      <c r="W394" s="101">
        <f t="shared" si="170"/>
        <v>0</v>
      </c>
      <c r="X394" s="102">
        <f t="shared" si="171"/>
        <v>0</v>
      </c>
      <c r="Y394" s="101">
        <f t="shared" si="172"/>
        <v>0</v>
      </c>
      <c r="Z394" s="84">
        <f t="shared" si="173"/>
        <v>0</v>
      </c>
      <c r="AA394" s="84">
        <f t="shared" si="174"/>
        <v>0</v>
      </c>
      <c r="AB394" s="84">
        <f t="shared" si="175"/>
        <v>0</v>
      </c>
      <c r="AC394" s="84">
        <f t="shared" si="176"/>
        <v>0</v>
      </c>
      <c r="AD394" s="84">
        <f t="shared" si="177"/>
        <v>0</v>
      </c>
      <c r="AE394" s="84" t="str">
        <f t="shared" si="178"/>
        <v/>
      </c>
      <c r="AF394" s="102">
        <f t="shared" si="179"/>
        <v>0</v>
      </c>
      <c r="AG394" s="102">
        <f t="shared" si="180"/>
        <v>0</v>
      </c>
      <c r="AH394" s="103">
        <f t="shared" si="181"/>
        <v>0</v>
      </c>
      <c r="AI394" s="104">
        <f t="shared" si="182"/>
        <v>0</v>
      </c>
      <c r="AJ394" s="104">
        <f t="shared" si="183"/>
        <v>0</v>
      </c>
      <c r="AK394" s="104">
        <f t="shared" si="184"/>
        <v>0</v>
      </c>
      <c r="AL394" s="6"/>
      <c r="AP394" s="6"/>
      <c r="AQ394" s="6"/>
      <c r="AR394" s="6"/>
      <c r="AS394" s="6"/>
      <c r="AT394" s="6"/>
      <c r="AU394" s="6"/>
      <c r="AV394" s="6"/>
      <c r="AW394" s="6"/>
      <c r="IX394" s="5"/>
      <c r="IY394" s="5"/>
      <c r="IZ394" s="5"/>
    </row>
    <row r="395" spans="8:260" ht="15" customHeight="1">
      <c r="H395" s="97">
        <v>340</v>
      </c>
      <c r="I395" s="97">
        <f t="shared" si="156"/>
        <v>391</v>
      </c>
      <c r="J395" s="98">
        <f t="shared" si="157"/>
        <v>44901</v>
      </c>
      <c r="K395" s="98">
        <f t="shared" si="158"/>
        <v>44901</v>
      </c>
      <c r="L395" s="99">
        <f t="shared" si="159"/>
        <v>0</v>
      </c>
      <c r="M395" s="99">
        <f t="shared" si="160"/>
        <v>0</v>
      </c>
      <c r="N395" s="99">
        <f t="shared" si="161"/>
        <v>0</v>
      </c>
      <c r="O395" s="100">
        <f t="shared" si="162"/>
        <v>1</v>
      </c>
      <c r="P395" s="100">
        <f t="shared" si="163"/>
        <v>1</v>
      </c>
      <c r="Q395" s="99">
        <f t="shared" si="164"/>
        <v>0</v>
      </c>
      <c r="R395" s="99">
        <f t="shared" si="165"/>
        <v>1</v>
      </c>
      <c r="S395" s="101">
        <f t="shared" si="166"/>
        <v>0</v>
      </c>
      <c r="T395" s="101">
        <f t="shared" si="167"/>
        <v>0</v>
      </c>
      <c r="U395" s="101">
        <f t="shared" si="168"/>
        <v>0</v>
      </c>
      <c r="V395" s="101">
        <f t="shared" si="169"/>
        <v>0</v>
      </c>
      <c r="W395" s="101">
        <f t="shared" si="170"/>
        <v>0</v>
      </c>
      <c r="X395" s="102">
        <f t="shared" si="171"/>
        <v>0</v>
      </c>
      <c r="Y395" s="101">
        <f t="shared" si="172"/>
        <v>0</v>
      </c>
      <c r="Z395" s="84">
        <f t="shared" si="173"/>
        <v>0</v>
      </c>
      <c r="AA395" s="84">
        <f t="shared" si="174"/>
        <v>0</v>
      </c>
      <c r="AB395" s="84">
        <f t="shared" si="175"/>
        <v>0</v>
      </c>
      <c r="AC395" s="84">
        <f t="shared" si="176"/>
        <v>0</v>
      </c>
      <c r="AD395" s="84">
        <f t="shared" si="177"/>
        <v>0</v>
      </c>
      <c r="AE395" s="84" t="str">
        <f t="shared" si="178"/>
        <v/>
      </c>
      <c r="AF395" s="102">
        <f t="shared" si="179"/>
        <v>0</v>
      </c>
      <c r="AG395" s="102">
        <f t="shared" si="180"/>
        <v>0</v>
      </c>
      <c r="AH395" s="103">
        <f t="shared" si="181"/>
        <v>0</v>
      </c>
      <c r="AI395" s="104">
        <f t="shared" si="182"/>
        <v>0</v>
      </c>
      <c r="AJ395" s="104">
        <f t="shared" si="183"/>
        <v>0</v>
      </c>
      <c r="AK395" s="104">
        <f t="shared" si="184"/>
        <v>0</v>
      </c>
      <c r="AL395" s="6"/>
      <c r="AP395" s="6"/>
      <c r="AQ395" s="6"/>
      <c r="AR395" s="6"/>
      <c r="AS395" s="6"/>
      <c r="AT395" s="6"/>
      <c r="AU395" s="6"/>
      <c r="AV395" s="6"/>
      <c r="AW395" s="6"/>
      <c r="IX395" s="5"/>
      <c r="IY395" s="5"/>
      <c r="IZ395" s="5"/>
    </row>
    <row r="396" spans="8:260" ht="15" customHeight="1">
      <c r="H396" s="97">
        <v>341</v>
      </c>
      <c r="I396" s="97">
        <f t="shared" si="156"/>
        <v>390</v>
      </c>
      <c r="J396" s="98">
        <f t="shared" si="157"/>
        <v>44902</v>
      </c>
      <c r="K396" s="98">
        <f t="shared" si="158"/>
        <v>44902</v>
      </c>
      <c r="L396" s="99">
        <f t="shared" si="159"/>
        <v>0</v>
      </c>
      <c r="M396" s="99">
        <f t="shared" si="160"/>
        <v>0</v>
      </c>
      <c r="N396" s="99">
        <f t="shared" si="161"/>
        <v>0</v>
      </c>
      <c r="O396" s="100">
        <f t="shared" si="162"/>
        <v>1</v>
      </c>
      <c r="P396" s="100">
        <f t="shared" si="163"/>
        <v>1</v>
      </c>
      <c r="Q396" s="99">
        <f t="shared" si="164"/>
        <v>0</v>
      </c>
      <c r="R396" s="99">
        <f t="shared" si="165"/>
        <v>1</v>
      </c>
      <c r="S396" s="101">
        <f t="shared" si="166"/>
        <v>0</v>
      </c>
      <c r="T396" s="101">
        <f t="shared" si="167"/>
        <v>0</v>
      </c>
      <c r="U396" s="101">
        <f t="shared" si="168"/>
        <v>0</v>
      </c>
      <c r="V396" s="101">
        <f t="shared" si="169"/>
        <v>0</v>
      </c>
      <c r="W396" s="101">
        <f t="shared" si="170"/>
        <v>0</v>
      </c>
      <c r="X396" s="102">
        <f t="shared" si="171"/>
        <v>0</v>
      </c>
      <c r="Y396" s="101">
        <f t="shared" si="172"/>
        <v>0</v>
      </c>
      <c r="Z396" s="84">
        <f t="shared" si="173"/>
        <v>0</v>
      </c>
      <c r="AA396" s="84">
        <f t="shared" si="174"/>
        <v>0</v>
      </c>
      <c r="AB396" s="84">
        <f t="shared" si="175"/>
        <v>0</v>
      </c>
      <c r="AC396" s="84">
        <f t="shared" si="176"/>
        <v>0</v>
      </c>
      <c r="AD396" s="84">
        <f t="shared" si="177"/>
        <v>0</v>
      </c>
      <c r="AE396" s="84" t="str">
        <f t="shared" si="178"/>
        <v/>
      </c>
      <c r="AF396" s="102">
        <f t="shared" si="179"/>
        <v>0</v>
      </c>
      <c r="AG396" s="102">
        <f t="shared" si="180"/>
        <v>0</v>
      </c>
      <c r="AH396" s="103">
        <f t="shared" si="181"/>
        <v>0</v>
      </c>
      <c r="AI396" s="104">
        <f t="shared" si="182"/>
        <v>0</v>
      </c>
      <c r="AJ396" s="104">
        <f t="shared" si="183"/>
        <v>0</v>
      </c>
      <c r="AK396" s="104">
        <f t="shared" si="184"/>
        <v>0</v>
      </c>
      <c r="AL396" s="6"/>
      <c r="AP396" s="6"/>
      <c r="AQ396" s="6"/>
      <c r="AR396" s="6"/>
      <c r="AS396" s="6"/>
      <c r="AT396" s="6"/>
      <c r="AU396" s="6"/>
      <c r="AV396" s="6"/>
      <c r="AW396" s="6"/>
      <c r="IX396" s="5"/>
      <c r="IY396" s="5"/>
      <c r="IZ396" s="5"/>
    </row>
    <row r="397" spans="8:260" ht="15" customHeight="1">
      <c r="H397" s="97">
        <v>342</v>
      </c>
      <c r="I397" s="97">
        <f t="shared" si="156"/>
        <v>389</v>
      </c>
      <c r="J397" s="98">
        <f t="shared" si="157"/>
        <v>44903</v>
      </c>
      <c r="K397" s="98">
        <f t="shared" si="158"/>
        <v>44903</v>
      </c>
      <c r="L397" s="99">
        <f t="shared" si="159"/>
        <v>0</v>
      </c>
      <c r="M397" s="99">
        <f t="shared" si="160"/>
        <v>0</v>
      </c>
      <c r="N397" s="99">
        <f t="shared" si="161"/>
        <v>0</v>
      </c>
      <c r="O397" s="100">
        <f t="shared" si="162"/>
        <v>1</v>
      </c>
      <c r="P397" s="100">
        <f t="shared" si="163"/>
        <v>1</v>
      </c>
      <c r="Q397" s="99">
        <f t="shared" si="164"/>
        <v>0</v>
      </c>
      <c r="R397" s="99">
        <f t="shared" si="165"/>
        <v>1</v>
      </c>
      <c r="S397" s="101">
        <f t="shared" si="166"/>
        <v>0</v>
      </c>
      <c r="T397" s="101">
        <f t="shared" si="167"/>
        <v>0</v>
      </c>
      <c r="U397" s="101">
        <f t="shared" si="168"/>
        <v>0</v>
      </c>
      <c r="V397" s="101">
        <f t="shared" si="169"/>
        <v>0</v>
      </c>
      <c r="W397" s="101">
        <f t="shared" si="170"/>
        <v>0</v>
      </c>
      <c r="X397" s="102">
        <f t="shared" si="171"/>
        <v>0</v>
      </c>
      <c r="Y397" s="101">
        <f t="shared" si="172"/>
        <v>0</v>
      </c>
      <c r="Z397" s="84">
        <f t="shared" si="173"/>
        <v>0</v>
      </c>
      <c r="AA397" s="84">
        <f t="shared" si="174"/>
        <v>0</v>
      </c>
      <c r="AB397" s="84">
        <f t="shared" si="175"/>
        <v>0</v>
      </c>
      <c r="AC397" s="84">
        <f t="shared" si="176"/>
        <v>0</v>
      </c>
      <c r="AD397" s="84">
        <f t="shared" si="177"/>
        <v>0</v>
      </c>
      <c r="AE397" s="84" t="str">
        <f t="shared" si="178"/>
        <v/>
      </c>
      <c r="AF397" s="102">
        <f t="shared" si="179"/>
        <v>0</v>
      </c>
      <c r="AG397" s="102">
        <f t="shared" si="180"/>
        <v>0</v>
      </c>
      <c r="AH397" s="103">
        <f t="shared" si="181"/>
        <v>0</v>
      </c>
      <c r="AI397" s="104">
        <f t="shared" si="182"/>
        <v>0</v>
      </c>
      <c r="AJ397" s="104">
        <f t="shared" si="183"/>
        <v>0</v>
      </c>
      <c r="AK397" s="104">
        <f t="shared" si="184"/>
        <v>0</v>
      </c>
      <c r="AL397" s="6"/>
      <c r="AP397" s="6"/>
      <c r="AQ397" s="6"/>
      <c r="AR397" s="6"/>
      <c r="AS397" s="6"/>
      <c r="AT397" s="6"/>
      <c r="AU397" s="6"/>
      <c r="AV397" s="6"/>
      <c r="AW397" s="6"/>
      <c r="IX397" s="5"/>
      <c r="IY397" s="5"/>
      <c r="IZ397" s="5"/>
    </row>
    <row r="398" spans="8:260" ht="15" customHeight="1">
      <c r="H398" s="97">
        <v>343</v>
      </c>
      <c r="I398" s="97">
        <f t="shared" si="156"/>
        <v>388</v>
      </c>
      <c r="J398" s="98">
        <f t="shared" si="157"/>
        <v>44904</v>
      </c>
      <c r="K398" s="98">
        <f t="shared" si="158"/>
        <v>44904</v>
      </c>
      <c r="L398" s="99">
        <f t="shared" si="159"/>
        <v>0</v>
      </c>
      <c r="M398" s="99">
        <f t="shared" si="160"/>
        <v>0</v>
      </c>
      <c r="N398" s="99">
        <f t="shared" si="161"/>
        <v>0</v>
      </c>
      <c r="O398" s="100">
        <f t="shared" si="162"/>
        <v>1</v>
      </c>
      <c r="P398" s="100">
        <f t="shared" si="163"/>
        <v>1</v>
      </c>
      <c r="Q398" s="99">
        <f t="shared" si="164"/>
        <v>0</v>
      </c>
      <c r="R398" s="99">
        <f t="shared" si="165"/>
        <v>1</v>
      </c>
      <c r="S398" s="101">
        <f t="shared" si="166"/>
        <v>0</v>
      </c>
      <c r="T398" s="101">
        <f t="shared" si="167"/>
        <v>0</v>
      </c>
      <c r="U398" s="101">
        <f t="shared" si="168"/>
        <v>0</v>
      </c>
      <c r="V398" s="101">
        <f t="shared" si="169"/>
        <v>0</v>
      </c>
      <c r="W398" s="101">
        <f t="shared" si="170"/>
        <v>0</v>
      </c>
      <c r="X398" s="102">
        <f t="shared" si="171"/>
        <v>0</v>
      </c>
      <c r="Y398" s="101">
        <f t="shared" si="172"/>
        <v>0</v>
      </c>
      <c r="Z398" s="84">
        <f t="shared" si="173"/>
        <v>0</v>
      </c>
      <c r="AA398" s="84">
        <f t="shared" si="174"/>
        <v>0</v>
      </c>
      <c r="AB398" s="84">
        <f t="shared" si="175"/>
        <v>0</v>
      </c>
      <c r="AC398" s="84">
        <f t="shared" si="176"/>
        <v>0</v>
      </c>
      <c r="AD398" s="84">
        <f t="shared" si="177"/>
        <v>0</v>
      </c>
      <c r="AE398" s="84" t="str">
        <f t="shared" si="178"/>
        <v/>
      </c>
      <c r="AF398" s="102">
        <f t="shared" si="179"/>
        <v>0</v>
      </c>
      <c r="AG398" s="102">
        <f t="shared" si="180"/>
        <v>0</v>
      </c>
      <c r="AH398" s="103">
        <f t="shared" si="181"/>
        <v>0</v>
      </c>
      <c r="AI398" s="104">
        <f t="shared" si="182"/>
        <v>0</v>
      </c>
      <c r="AJ398" s="104">
        <f t="shared" si="183"/>
        <v>0</v>
      </c>
      <c r="AK398" s="104">
        <f t="shared" si="184"/>
        <v>0</v>
      </c>
      <c r="AL398" s="6"/>
      <c r="AP398" s="6"/>
      <c r="AQ398" s="6"/>
      <c r="AR398" s="6"/>
      <c r="AS398" s="6"/>
      <c r="AT398" s="6"/>
      <c r="AU398" s="6"/>
      <c r="AV398" s="6"/>
      <c r="AW398" s="6"/>
      <c r="IX398" s="5"/>
      <c r="IY398" s="5"/>
      <c r="IZ398" s="5"/>
    </row>
    <row r="399" spans="8:260" ht="15" customHeight="1">
      <c r="H399" s="97">
        <v>344</v>
      </c>
      <c r="I399" s="97">
        <f t="shared" si="156"/>
        <v>387</v>
      </c>
      <c r="J399" s="98">
        <f t="shared" si="157"/>
        <v>44905</v>
      </c>
      <c r="K399" s="98">
        <f t="shared" si="158"/>
        <v>44905</v>
      </c>
      <c r="L399" s="99">
        <f t="shared" si="159"/>
        <v>40000</v>
      </c>
      <c r="M399" s="99">
        <f t="shared" si="160"/>
        <v>0</v>
      </c>
      <c r="N399" s="99">
        <f t="shared" si="161"/>
        <v>0</v>
      </c>
      <c r="O399" s="100">
        <f t="shared" si="162"/>
        <v>0</v>
      </c>
      <c r="P399" s="100">
        <f t="shared" si="163"/>
        <v>0</v>
      </c>
      <c r="Q399" s="99">
        <f t="shared" si="164"/>
        <v>1</v>
      </c>
      <c r="R399" s="99">
        <f t="shared" si="165"/>
        <v>1</v>
      </c>
      <c r="S399" s="101">
        <f t="shared" si="166"/>
        <v>1</v>
      </c>
      <c r="T399" s="101">
        <f t="shared" si="167"/>
        <v>1</v>
      </c>
      <c r="U399" s="101">
        <f t="shared" si="168"/>
        <v>1</v>
      </c>
      <c r="V399" s="101">
        <f t="shared" si="169"/>
        <v>1</v>
      </c>
      <c r="W399" s="101">
        <f t="shared" si="170"/>
        <v>0</v>
      </c>
      <c r="X399" s="102">
        <f t="shared" si="171"/>
        <v>40000</v>
      </c>
      <c r="Y399" s="101">
        <f t="shared" si="172"/>
        <v>0</v>
      </c>
      <c r="Z399" s="84">
        <f t="shared" si="173"/>
        <v>0</v>
      </c>
      <c r="AA399" s="84">
        <f t="shared" si="174"/>
        <v>0</v>
      </c>
      <c r="AB399" s="84">
        <f t="shared" si="175"/>
        <v>2400</v>
      </c>
      <c r="AC399" s="84">
        <f t="shared" si="176"/>
        <v>1</v>
      </c>
      <c r="AD399" s="84">
        <f t="shared" si="177"/>
        <v>50</v>
      </c>
      <c r="AE399" s="84">
        <f t="shared" si="178"/>
        <v>50</v>
      </c>
      <c r="AF399" s="102">
        <f t="shared" si="179"/>
        <v>39952</v>
      </c>
      <c r="AG399" s="102">
        <f t="shared" si="180"/>
        <v>39952</v>
      </c>
      <c r="AH399" s="103">
        <f t="shared" si="181"/>
        <v>0.04</v>
      </c>
      <c r="AI399" s="104">
        <f t="shared" si="182"/>
        <v>0</v>
      </c>
      <c r="AJ399" s="104">
        <f t="shared" si="183"/>
        <v>1600</v>
      </c>
      <c r="AK399" s="104">
        <f t="shared" si="184"/>
        <v>0</v>
      </c>
      <c r="AL399" s="6"/>
      <c r="AP399" s="6"/>
      <c r="AQ399" s="6"/>
      <c r="AR399" s="6"/>
      <c r="AS399" s="6"/>
      <c r="AT399" s="6"/>
      <c r="AU399" s="6"/>
      <c r="AV399" s="6"/>
      <c r="AW399" s="6"/>
      <c r="IX399" s="5"/>
      <c r="IY399" s="5"/>
      <c r="IZ399" s="5"/>
    </row>
    <row r="400" spans="8:260" ht="15" customHeight="1">
      <c r="H400" s="97">
        <v>345</v>
      </c>
      <c r="I400" s="97">
        <f t="shared" si="156"/>
        <v>386</v>
      </c>
      <c r="J400" s="98">
        <f t="shared" si="157"/>
        <v>44906</v>
      </c>
      <c r="K400" s="98">
        <f t="shared" si="158"/>
        <v>44906</v>
      </c>
      <c r="L400" s="99">
        <f t="shared" si="159"/>
        <v>0</v>
      </c>
      <c r="M400" s="99">
        <f t="shared" si="160"/>
        <v>0</v>
      </c>
      <c r="N400" s="99">
        <f t="shared" si="161"/>
        <v>0</v>
      </c>
      <c r="O400" s="100">
        <f t="shared" si="162"/>
        <v>0</v>
      </c>
      <c r="P400" s="100">
        <f t="shared" si="163"/>
        <v>0</v>
      </c>
      <c r="Q400" s="99">
        <f t="shared" si="164"/>
        <v>1</v>
      </c>
      <c r="R400" s="99">
        <f t="shared" si="165"/>
        <v>1</v>
      </c>
      <c r="S400" s="101">
        <f t="shared" si="166"/>
        <v>1</v>
      </c>
      <c r="T400" s="101">
        <f t="shared" si="167"/>
        <v>1</v>
      </c>
      <c r="U400" s="101">
        <f t="shared" si="168"/>
        <v>1</v>
      </c>
      <c r="V400" s="101">
        <f t="shared" si="169"/>
        <v>1</v>
      </c>
      <c r="W400" s="101">
        <f t="shared" si="170"/>
        <v>0</v>
      </c>
      <c r="X400" s="102">
        <f t="shared" si="171"/>
        <v>40000</v>
      </c>
      <c r="Y400" s="101">
        <f t="shared" si="172"/>
        <v>0</v>
      </c>
      <c r="Z400" s="84">
        <f t="shared" si="173"/>
        <v>0</v>
      </c>
      <c r="AA400" s="84">
        <f t="shared" si="174"/>
        <v>0</v>
      </c>
      <c r="AB400" s="84">
        <f t="shared" si="175"/>
        <v>2400</v>
      </c>
      <c r="AC400" s="84">
        <f t="shared" si="176"/>
        <v>2</v>
      </c>
      <c r="AD400" s="84">
        <f t="shared" si="177"/>
        <v>50</v>
      </c>
      <c r="AE400" s="84">
        <f t="shared" si="178"/>
        <v>50</v>
      </c>
      <c r="AF400" s="102">
        <f t="shared" si="179"/>
        <v>39904</v>
      </c>
      <c r="AG400" s="102">
        <f t="shared" si="180"/>
        <v>39904</v>
      </c>
      <c r="AH400" s="103">
        <f t="shared" si="181"/>
        <v>0</v>
      </c>
      <c r="AI400" s="104">
        <f t="shared" si="182"/>
        <v>0</v>
      </c>
      <c r="AJ400" s="104">
        <f t="shared" si="183"/>
        <v>0</v>
      </c>
      <c r="AK400" s="104">
        <f t="shared" si="184"/>
        <v>0</v>
      </c>
      <c r="AL400" s="6"/>
      <c r="AP400" s="6"/>
      <c r="AQ400" s="6"/>
      <c r="AR400" s="6"/>
      <c r="AS400" s="6"/>
      <c r="AT400" s="6"/>
      <c r="AU400" s="6"/>
      <c r="AV400" s="6"/>
      <c r="AW400" s="6"/>
      <c r="IX400" s="5"/>
      <c r="IY400" s="5"/>
      <c r="IZ400" s="5"/>
    </row>
    <row r="401" spans="8:260" ht="15" customHeight="1">
      <c r="H401" s="97">
        <v>346</v>
      </c>
      <c r="I401" s="97">
        <f t="shared" si="156"/>
        <v>385</v>
      </c>
      <c r="J401" s="98">
        <f t="shared" si="157"/>
        <v>44907</v>
      </c>
      <c r="K401" s="98">
        <f t="shared" si="158"/>
        <v>44907</v>
      </c>
      <c r="L401" s="99">
        <f t="shared" si="159"/>
        <v>0</v>
      </c>
      <c r="M401" s="99">
        <f t="shared" si="160"/>
        <v>0</v>
      </c>
      <c r="N401" s="99">
        <f t="shared" si="161"/>
        <v>0</v>
      </c>
      <c r="O401" s="100">
        <f t="shared" si="162"/>
        <v>0</v>
      </c>
      <c r="P401" s="100">
        <f t="shared" si="163"/>
        <v>0</v>
      </c>
      <c r="Q401" s="99">
        <f t="shared" si="164"/>
        <v>1</v>
      </c>
      <c r="R401" s="99">
        <f t="shared" si="165"/>
        <v>1</v>
      </c>
      <c r="S401" s="101">
        <f t="shared" si="166"/>
        <v>1</v>
      </c>
      <c r="T401" s="101">
        <f t="shared" si="167"/>
        <v>1</v>
      </c>
      <c r="U401" s="101">
        <f t="shared" si="168"/>
        <v>1</v>
      </c>
      <c r="V401" s="101">
        <f t="shared" si="169"/>
        <v>1</v>
      </c>
      <c r="W401" s="101">
        <f t="shared" si="170"/>
        <v>0</v>
      </c>
      <c r="X401" s="102">
        <f t="shared" si="171"/>
        <v>40000</v>
      </c>
      <c r="Y401" s="101">
        <f t="shared" si="172"/>
        <v>0</v>
      </c>
      <c r="Z401" s="84">
        <f t="shared" si="173"/>
        <v>0</v>
      </c>
      <c r="AA401" s="84">
        <f t="shared" si="174"/>
        <v>0</v>
      </c>
      <c r="AB401" s="84">
        <f t="shared" si="175"/>
        <v>2400</v>
      </c>
      <c r="AC401" s="84">
        <f t="shared" si="176"/>
        <v>3</v>
      </c>
      <c r="AD401" s="84">
        <f t="shared" si="177"/>
        <v>50</v>
      </c>
      <c r="AE401" s="84">
        <f t="shared" si="178"/>
        <v>50</v>
      </c>
      <c r="AF401" s="102">
        <f t="shared" si="179"/>
        <v>39856</v>
      </c>
      <c r="AG401" s="102">
        <f t="shared" si="180"/>
        <v>39856</v>
      </c>
      <c r="AH401" s="103">
        <f t="shared" si="181"/>
        <v>0</v>
      </c>
      <c r="AI401" s="104">
        <f t="shared" si="182"/>
        <v>0</v>
      </c>
      <c r="AJ401" s="104">
        <f t="shared" si="183"/>
        <v>0</v>
      </c>
      <c r="AK401" s="104">
        <f t="shared" si="184"/>
        <v>0</v>
      </c>
      <c r="AL401" s="6"/>
      <c r="AP401" s="6"/>
      <c r="AQ401" s="6"/>
      <c r="AR401" s="6"/>
      <c r="AS401" s="6"/>
      <c r="AT401" s="6"/>
      <c r="AU401" s="6"/>
      <c r="AV401" s="6"/>
      <c r="AW401" s="6"/>
      <c r="IX401" s="5"/>
      <c r="IY401" s="5"/>
      <c r="IZ401" s="5"/>
    </row>
    <row r="402" spans="8:260" ht="15" customHeight="1">
      <c r="H402" s="97">
        <v>347</v>
      </c>
      <c r="I402" s="97">
        <f t="shared" si="156"/>
        <v>384</v>
      </c>
      <c r="J402" s="98">
        <f t="shared" si="157"/>
        <v>44908</v>
      </c>
      <c r="K402" s="98">
        <f t="shared" si="158"/>
        <v>44908</v>
      </c>
      <c r="L402" s="99">
        <f t="shared" si="159"/>
        <v>0</v>
      </c>
      <c r="M402" s="99">
        <f t="shared" si="160"/>
        <v>0</v>
      </c>
      <c r="N402" s="99">
        <f t="shared" si="161"/>
        <v>0</v>
      </c>
      <c r="O402" s="100">
        <f t="shared" si="162"/>
        <v>0</v>
      </c>
      <c r="P402" s="100">
        <f t="shared" si="163"/>
        <v>0</v>
      </c>
      <c r="Q402" s="99">
        <f t="shared" si="164"/>
        <v>1</v>
      </c>
      <c r="R402" s="99">
        <f t="shared" si="165"/>
        <v>1</v>
      </c>
      <c r="S402" s="101">
        <f t="shared" si="166"/>
        <v>1</v>
      </c>
      <c r="T402" s="101">
        <f t="shared" si="167"/>
        <v>1</v>
      </c>
      <c r="U402" s="101">
        <f t="shared" si="168"/>
        <v>1</v>
      </c>
      <c r="V402" s="101">
        <f t="shared" si="169"/>
        <v>1</v>
      </c>
      <c r="W402" s="101">
        <f t="shared" si="170"/>
        <v>0</v>
      </c>
      <c r="X402" s="102">
        <f t="shared" si="171"/>
        <v>40000</v>
      </c>
      <c r="Y402" s="101">
        <f t="shared" si="172"/>
        <v>0</v>
      </c>
      <c r="Z402" s="84">
        <f t="shared" si="173"/>
        <v>0</v>
      </c>
      <c r="AA402" s="84">
        <f t="shared" si="174"/>
        <v>0</v>
      </c>
      <c r="AB402" s="84">
        <f t="shared" si="175"/>
        <v>2400</v>
      </c>
      <c r="AC402" s="84">
        <f t="shared" si="176"/>
        <v>4</v>
      </c>
      <c r="AD402" s="84">
        <f t="shared" si="177"/>
        <v>50</v>
      </c>
      <c r="AE402" s="84">
        <f t="shared" si="178"/>
        <v>50</v>
      </c>
      <c r="AF402" s="102">
        <f t="shared" si="179"/>
        <v>39808</v>
      </c>
      <c r="AG402" s="102">
        <f t="shared" si="180"/>
        <v>39808</v>
      </c>
      <c r="AH402" s="103">
        <f t="shared" si="181"/>
        <v>0</v>
      </c>
      <c r="AI402" s="104">
        <f t="shared" si="182"/>
        <v>0</v>
      </c>
      <c r="AJ402" s="104">
        <f t="shared" si="183"/>
        <v>0</v>
      </c>
      <c r="AK402" s="104">
        <f t="shared" si="184"/>
        <v>0</v>
      </c>
      <c r="AL402" s="6"/>
      <c r="AP402" s="6"/>
      <c r="AQ402" s="6"/>
      <c r="AR402" s="6"/>
      <c r="AS402" s="6"/>
      <c r="AT402" s="6"/>
      <c r="AU402" s="6"/>
      <c r="AV402" s="6"/>
      <c r="AW402" s="6"/>
      <c r="IX402" s="5"/>
      <c r="IY402" s="5"/>
      <c r="IZ402" s="5"/>
    </row>
    <row r="403" spans="8:260" ht="15" customHeight="1">
      <c r="H403" s="97">
        <v>348</v>
      </c>
      <c r="I403" s="97">
        <f t="shared" si="156"/>
        <v>383</v>
      </c>
      <c r="J403" s="98">
        <f t="shared" si="157"/>
        <v>44909</v>
      </c>
      <c r="K403" s="98">
        <f t="shared" si="158"/>
        <v>44909</v>
      </c>
      <c r="L403" s="99">
        <f t="shared" si="159"/>
        <v>0</v>
      </c>
      <c r="M403" s="99">
        <f t="shared" si="160"/>
        <v>0</v>
      </c>
      <c r="N403" s="99">
        <f t="shared" si="161"/>
        <v>0</v>
      </c>
      <c r="O403" s="100">
        <f t="shared" si="162"/>
        <v>0</v>
      </c>
      <c r="P403" s="100">
        <f t="shared" si="163"/>
        <v>0</v>
      </c>
      <c r="Q403" s="99">
        <f t="shared" si="164"/>
        <v>1</v>
      </c>
      <c r="R403" s="99">
        <f t="shared" si="165"/>
        <v>1</v>
      </c>
      <c r="S403" s="101">
        <f t="shared" si="166"/>
        <v>1</v>
      </c>
      <c r="T403" s="101">
        <f t="shared" si="167"/>
        <v>1</v>
      </c>
      <c r="U403" s="101">
        <f t="shared" si="168"/>
        <v>1</v>
      </c>
      <c r="V403" s="101">
        <f t="shared" si="169"/>
        <v>1</v>
      </c>
      <c r="W403" s="101">
        <f t="shared" si="170"/>
        <v>0</v>
      </c>
      <c r="X403" s="102">
        <f t="shared" si="171"/>
        <v>40000</v>
      </c>
      <c r="Y403" s="101">
        <f t="shared" si="172"/>
        <v>0</v>
      </c>
      <c r="Z403" s="84">
        <f t="shared" si="173"/>
        <v>0</v>
      </c>
      <c r="AA403" s="84">
        <f t="shared" si="174"/>
        <v>0</v>
      </c>
      <c r="AB403" s="84">
        <f t="shared" si="175"/>
        <v>2400</v>
      </c>
      <c r="AC403" s="84">
        <f t="shared" si="176"/>
        <v>5</v>
      </c>
      <c r="AD403" s="84">
        <f t="shared" si="177"/>
        <v>50</v>
      </c>
      <c r="AE403" s="84">
        <f t="shared" si="178"/>
        <v>50</v>
      </c>
      <c r="AF403" s="102">
        <f t="shared" si="179"/>
        <v>39760</v>
      </c>
      <c r="AG403" s="102">
        <f t="shared" si="180"/>
        <v>39760</v>
      </c>
      <c r="AH403" s="103">
        <f t="shared" si="181"/>
        <v>0</v>
      </c>
      <c r="AI403" s="104">
        <f t="shared" si="182"/>
        <v>0</v>
      </c>
      <c r="AJ403" s="104">
        <f t="shared" si="183"/>
        <v>0</v>
      </c>
      <c r="AK403" s="104">
        <f t="shared" si="184"/>
        <v>0</v>
      </c>
      <c r="AL403" s="6"/>
      <c r="AP403" s="6"/>
      <c r="AQ403" s="6"/>
      <c r="AR403" s="6"/>
      <c r="AS403" s="6"/>
      <c r="AT403" s="6"/>
      <c r="AU403" s="6"/>
      <c r="AV403" s="6"/>
      <c r="AW403" s="6"/>
      <c r="IX403" s="5"/>
      <c r="IY403" s="5"/>
      <c r="IZ403" s="5"/>
    </row>
    <row r="404" spans="8:260" ht="15" customHeight="1">
      <c r="H404" s="97">
        <v>349</v>
      </c>
      <c r="I404" s="97">
        <f t="shared" si="156"/>
        <v>382</v>
      </c>
      <c r="J404" s="98">
        <f t="shared" si="157"/>
        <v>44910</v>
      </c>
      <c r="K404" s="98">
        <f t="shared" si="158"/>
        <v>44910</v>
      </c>
      <c r="L404" s="99">
        <f t="shared" si="159"/>
        <v>0</v>
      </c>
      <c r="M404" s="99">
        <f t="shared" si="160"/>
        <v>0</v>
      </c>
      <c r="N404" s="99">
        <f t="shared" si="161"/>
        <v>0</v>
      </c>
      <c r="O404" s="100">
        <f t="shared" si="162"/>
        <v>0</v>
      </c>
      <c r="P404" s="100">
        <f t="shared" si="163"/>
        <v>0</v>
      </c>
      <c r="Q404" s="99">
        <f t="shared" si="164"/>
        <v>1</v>
      </c>
      <c r="R404" s="99">
        <f t="shared" si="165"/>
        <v>1</v>
      </c>
      <c r="S404" s="101">
        <f t="shared" si="166"/>
        <v>1</v>
      </c>
      <c r="T404" s="101">
        <f t="shared" si="167"/>
        <v>1</v>
      </c>
      <c r="U404" s="101">
        <f t="shared" si="168"/>
        <v>1</v>
      </c>
      <c r="V404" s="101">
        <f t="shared" si="169"/>
        <v>1</v>
      </c>
      <c r="W404" s="101">
        <f t="shared" si="170"/>
        <v>0</v>
      </c>
      <c r="X404" s="102">
        <f t="shared" si="171"/>
        <v>40000</v>
      </c>
      <c r="Y404" s="101">
        <f t="shared" si="172"/>
        <v>0</v>
      </c>
      <c r="Z404" s="84">
        <f t="shared" si="173"/>
        <v>0</v>
      </c>
      <c r="AA404" s="84">
        <f t="shared" si="174"/>
        <v>0</v>
      </c>
      <c r="AB404" s="84">
        <f t="shared" si="175"/>
        <v>2400</v>
      </c>
      <c r="AC404" s="84">
        <f t="shared" si="176"/>
        <v>6</v>
      </c>
      <c r="AD404" s="84">
        <f t="shared" si="177"/>
        <v>50</v>
      </c>
      <c r="AE404" s="84">
        <f t="shared" si="178"/>
        <v>50</v>
      </c>
      <c r="AF404" s="102">
        <f t="shared" si="179"/>
        <v>39712</v>
      </c>
      <c r="AG404" s="102">
        <f t="shared" si="180"/>
        <v>39712</v>
      </c>
      <c r="AH404" s="103">
        <f t="shared" si="181"/>
        <v>0</v>
      </c>
      <c r="AI404" s="104">
        <f t="shared" si="182"/>
        <v>0</v>
      </c>
      <c r="AJ404" s="104">
        <f t="shared" si="183"/>
        <v>0</v>
      </c>
      <c r="AK404" s="104">
        <f t="shared" si="184"/>
        <v>0</v>
      </c>
      <c r="AL404" s="6"/>
      <c r="AP404" s="6"/>
      <c r="AQ404" s="6"/>
      <c r="AR404" s="6"/>
      <c r="AS404" s="6"/>
      <c r="AT404" s="6"/>
      <c r="AU404" s="6"/>
      <c r="AV404" s="6"/>
      <c r="AW404" s="6"/>
      <c r="IX404" s="5"/>
      <c r="IY404" s="5"/>
      <c r="IZ404" s="5"/>
    </row>
    <row r="405" spans="8:260" ht="15" customHeight="1">
      <c r="H405" s="97">
        <v>350</v>
      </c>
      <c r="I405" s="97">
        <f t="shared" si="156"/>
        <v>381</v>
      </c>
      <c r="J405" s="98">
        <f t="shared" si="157"/>
        <v>44911</v>
      </c>
      <c r="K405" s="98">
        <f t="shared" si="158"/>
        <v>44911</v>
      </c>
      <c r="L405" s="99">
        <f t="shared" si="159"/>
        <v>0</v>
      </c>
      <c r="M405" s="99">
        <f t="shared" si="160"/>
        <v>0</v>
      </c>
      <c r="N405" s="99">
        <f t="shared" si="161"/>
        <v>0</v>
      </c>
      <c r="O405" s="100">
        <f t="shared" si="162"/>
        <v>0</v>
      </c>
      <c r="P405" s="100">
        <f t="shared" si="163"/>
        <v>0</v>
      </c>
      <c r="Q405" s="99">
        <f t="shared" si="164"/>
        <v>1</v>
      </c>
      <c r="R405" s="99">
        <f t="shared" si="165"/>
        <v>1</v>
      </c>
      <c r="S405" s="101">
        <f t="shared" si="166"/>
        <v>1</v>
      </c>
      <c r="T405" s="101">
        <f t="shared" si="167"/>
        <v>1</v>
      </c>
      <c r="U405" s="101">
        <f t="shared" si="168"/>
        <v>1</v>
      </c>
      <c r="V405" s="101">
        <f t="shared" si="169"/>
        <v>1</v>
      </c>
      <c r="W405" s="101">
        <f t="shared" si="170"/>
        <v>0</v>
      </c>
      <c r="X405" s="102">
        <f t="shared" si="171"/>
        <v>40000</v>
      </c>
      <c r="Y405" s="101">
        <f t="shared" si="172"/>
        <v>0</v>
      </c>
      <c r="Z405" s="84">
        <f t="shared" si="173"/>
        <v>0</v>
      </c>
      <c r="AA405" s="84">
        <f t="shared" si="174"/>
        <v>0</v>
      </c>
      <c r="AB405" s="84">
        <f t="shared" si="175"/>
        <v>2400</v>
      </c>
      <c r="AC405" s="84">
        <f t="shared" si="176"/>
        <v>7</v>
      </c>
      <c r="AD405" s="84">
        <f t="shared" si="177"/>
        <v>50</v>
      </c>
      <c r="AE405" s="84">
        <f t="shared" si="178"/>
        <v>50</v>
      </c>
      <c r="AF405" s="102">
        <f t="shared" si="179"/>
        <v>39664</v>
      </c>
      <c r="AG405" s="102">
        <f t="shared" si="180"/>
        <v>39664</v>
      </c>
      <c r="AH405" s="103">
        <f t="shared" si="181"/>
        <v>0</v>
      </c>
      <c r="AI405" s="104">
        <f t="shared" si="182"/>
        <v>0</v>
      </c>
      <c r="AJ405" s="104">
        <f t="shared" si="183"/>
        <v>0</v>
      </c>
      <c r="AK405" s="104">
        <f t="shared" si="184"/>
        <v>0</v>
      </c>
      <c r="AL405" s="6"/>
      <c r="AP405" s="6"/>
      <c r="AQ405" s="6"/>
      <c r="AR405" s="6"/>
      <c r="AS405" s="6"/>
      <c r="AT405" s="6"/>
      <c r="AU405" s="6"/>
      <c r="AV405" s="6"/>
      <c r="AW405" s="6"/>
      <c r="IX405" s="5"/>
      <c r="IY405" s="5"/>
      <c r="IZ405" s="5"/>
    </row>
    <row r="406" spans="8:260" ht="15" customHeight="1">
      <c r="H406" s="97">
        <v>351</v>
      </c>
      <c r="I406" s="97">
        <f t="shared" si="156"/>
        <v>380</v>
      </c>
      <c r="J406" s="98">
        <f t="shared" si="157"/>
        <v>44912</v>
      </c>
      <c r="K406" s="98">
        <f t="shared" si="158"/>
        <v>44912</v>
      </c>
      <c r="L406" s="99">
        <f t="shared" si="159"/>
        <v>0</v>
      </c>
      <c r="M406" s="99">
        <f t="shared" si="160"/>
        <v>0</v>
      </c>
      <c r="N406" s="99">
        <f t="shared" si="161"/>
        <v>0</v>
      </c>
      <c r="O406" s="100">
        <f t="shared" si="162"/>
        <v>0</v>
      </c>
      <c r="P406" s="100">
        <f t="shared" si="163"/>
        <v>0</v>
      </c>
      <c r="Q406" s="99">
        <f t="shared" si="164"/>
        <v>1</v>
      </c>
      <c r="R406" s="99">
        <f t="shared" si="165"/>
        <v>1</v>
      </c>
      <c r="S406" s="101">
        <f t="shared" si="166"/>
        <v>1</v>
      </c>
      <c r="T406" s="101">
        <f t="shared" si="167"/>
        <v>1</v>
      </c>
      <c r="U406" s="101">
        <f t="shared" si="168"/>
        <v>1</v>
      </c>
      <c r="V406" s="101">
        <f t="shared" si="169"/>
        <v>1</v>
      </c>
      <c r="W406" s="101">
        <f t="shared" si="170"/>
        <v>0</v>
      </c>
      <c r="X406" s="102">
        <f t="shared" si="171"/>
        <v>40000</v>
      </c>
      <c r="Y406" s="101">
        <f t="shared" si="172"/>
        <v>0</v>
      </c>
      <c r="Z406" s="84">
        <f t="shared" si="173"/>
        <v>0</v>
      </c>
      <c r="AA406" s="84">
        <f t="shared" si="174"/>
        <v>0</v>
      </c>
      <c r="AB406" s="84">
        <f t="shared" si="175"/>
        <v>2400</v>
      </c>
      <c r="AC406" s="84">
        <f t="shared" si="176"/>
        <v>8</v>
      </c>
      <c r="AD406" s="84">
        <f t="shared" si="177"/>
        <v>50</v>
      </c>
      <c r="AE406" s="84">
        <f t="shared" si="178"/>
        <v>50</v>
      </c>
      <c r="AF406" s="102">
        <f t="shared" si="179"/>
        <v>39616</v>
      </c>
      <c r="AG406" s="102">
        <f t="shared" si="180"/>
        <v>39616</v>
      </c>
      <c r="AH406" s="103">
        <f t="shared" si="181"/>
        <v>0</v>
      </c>
      <c r="AI406" s="104">
        <f t="shared" si="182"/>
        <v>0</v>
      </c>
      <c r="AJ406" s="104">
        <f t="shared" si="183"/>
        <v>0</v>
      </c>
      <c r="AK406" s="104">
        <f t="shared" si="184"/>
        <v>0</v>
      </c>
      <c r="AL406" s="6"/>
      <c r="AP406" s="6"/>
      <c r="AQ406" s="6"/>
      <c r="AR406" s="6"/>
      <c r="AS406" s="6"/>
      <c r="AT406" s="6"/>
      <c r="AU406" s="6"/>
      <c r="AV406" s="6"/>
      <c r="AW406" s="6"/>
      <c r="IX406" s="5"/>
      <c r="IY406" s="5"/>
      <c r="IZ406" s="5"/>
    </row>
    <row r="407" spans="8:260" ht="15" customHeight="1">
      <c r="H407" s="97">
        <v>352</v>
      </c>
      <c r="I407" s="97">
        <f t="shared" si="156"/>
        <v>379</v>
      </c>
      <c r="J407" s="98">
        <f t="shared" si="157"/>
        <v>44913</v>
      </c>
      <c r="K407" s="98">
        <f t="shared" si="158"/>
        <v>44913</v>
      </c>
      <c r="L407" s="99">
        <f t="shared" si="159"/>
        <v>0</v>
      </c>
      <c r="M407" s="99">
        <f t="shared" si="160"/>
        <v>0</v>
      </c>
      <c r="N407" s="99">
        <f t="shared" si="161"/>
        <v>0</v>
      </c>
      <c r="O407" s="100">
        <f t="shared" si="162"/>
        <v>0</v>
      </c>
      <c r="P407" s="100">
        <f t="shared" si="163"/>
        <v>0</v>
      </c>
      <c r="Q407" s="99">
        <f t="shared" si="164"/>
        <v>1</v>
      </c>
      <c r="R407" s="99">
        <f t="shared" si="165"/>
        <v>1</v>
      </c>
      <c r="S407" s="101">
        <f t="shared" si="166"/>
        <v>1</v>
      </c>
      <c r="T407" s="101">
        <f t="shared" si="167"/>
        <v>1</v>
      </c>
      <c r="U407" s="101">
        <f t="shared" si="168"/>
        <v>1</v>
      </c>
      <c r="V407" s="101">
        <f t="shared" si="169"/>
        <v>1</v>
      </c>
      <c r="W407" s="101">
        <f t="shared" si="170"/>
        <v>0</v>
      </c>
      <c r="X407" s="102">
        <f t="shared" si="171"/>
        <v>40000</v>
      </c>
      <c r="Y407" s="101">
        <f t="shared" si="172"/>
        <v>0</v>
      </c>
      <c r="Z407" s="84">
        <f t="shared" si="173"/>
        <v>0</v>
      </c>
      <c r="AA407" s="84">
        <f t="shared" si="174"/>
        <v>0</v>
      </c>
      <c r="AB407" s="84">
        <f t="shared" si="175"/>
        <v>2400</v>
      </c>
      <c r="AC407" s="84">
        <f t="shared" si="176"/>
        <v>9</v>
      </c>
      <c r="AD407" s="84">
        <f t="shared" si="177"/>
        <v>50</v>
      </c>
      <c r="AE407" s="84">
        <f t="shared" si="178"/>
        <v>50</v>
      </c>
      <c r="AF407" s="102">
        <f t="shared" si="179"/>
        <v>39568</v>
      </c>
      <c r="AG407" s="102">
        <f t="shared" si="180"/>
        <v>39568</v>
      </c>
      <c r="AH407" s="103">
        <f t="shared" si="181"/>
        <v>0</v>
      </c>
      <c r="AI407" s="104">
        <f t="shared" si="182"/>
        <v>0</v>
      </c>
      <c r="AJ407" s="104">
        <f t="shared" si="183"/>
        <v>0</v>
      </c>
      <c r="AK407" s="104">
        <f t="shared" si="184"/>
        <v>0</v>
      </c>
      <c r="AL407" s="6"/>
      <c r="AP407" s="6"/>
      <c r="AQ407" s="6"/>
      <c r="AR407" s="6"/>
      <c r="AS407" s="6"/>
      <c r="AT407" s="6"/>
      <c r="AU407" s="6"/>
      <c r="AV407" s="6"/>
      <c r="AW407" s="6"/>
      <c r="IX407" s="5"/>
      <c r="IY407" s="5"/>
      <c r="IZ407" s="5"/>
    </row>
    <row r="408" spans="8:260" ht="15" customHeight="1">
      <c r="H408" s="97">
        <v>353</v>
      </c>
      <c r="I408" s="97">
        <f t="shared" si="156"/>
        <v>378</v>
      </c>
      <c r="J408" s="98">
        <f t="shared" si="157"/>
        <v>44914</v>
      </c>
      <c r="K408" s="98">
        <f t="shared" si="158"/>
        <v>44914</v>
      </c>
      <c r="L408" s="99">
        <f t="shared" si="159"/>
        <v>0</v>
      </c>
      <c r="M408" s="99">
        <f t="shared" si="160"/>
        <v>0</v>
      </c>
      <c r="N408" s="99">
        <f t="shared" si="161"/>
        <v>0</v>
      </c>
      <c r="O408" s="100">
        <f t="shared" si="162"/>
        <v>0</v>
      </c>
      <c r="P408" s="100">
        <f t="shared" si="163"/>
        <v>0</v>
      </c>
      <c r="Q408" s="99">
        <f t="shared" si="164"/>
        <v>1</v>
      </c>
      <c r="R408" s="99">
        <f t="shared" si="165"/>
        <v>1</v>
      </c>
      <c r="S408" s="101">
        <f t="shared" si="166"/>
        <v>1</v>
      </c>
      <c r="T408" s="101">
        <f t="shared" si="167"/>
        <v>1</v>
      </c>
      <c r="U408" s="101">
        <f t="shared" si="168"/>
        <v>1</v>
      </c>
      <c r="V408" s="101">
        <f t="shared" si="169"/>
        <v>1</v>
      </c>
      <c r="W408" s="101">
        <f t="shared" si="170"/>
        <v>0</v>
      </c>
      <c r="X408" s="102">
        <f t="shared" si="171"/>
        <v>40000</v>
      </c>
      <c r="Y408" s="101">
        <f t="shared" si="172"/>
        <v>0</v>
      </c>
      <c r="Z408" s="84">
        <f t="shared" si="173"/>
        <v>0</v>
      </c>
      <c r="AA408" s="84">
        <f t="shared" si="174"/>
        <v>0</v>
      </c>
      <c r="AB408" s="84">
        <f t="shared" si="175"/>
        <v>2400</v>
      </c>
      <c r="AC408" s="84">
        <f t="shared" si="176"/>
        <v>10</v>
      </c>
      <c r="AD408" s="84">
        <f t="shared" si="177"/>
        <v>50</v>
      </c>
      <c r="AE408" s="84">
        <f t="shared" si="178"/>
        <v>50</v>
      </c>
      <c r="AF408" s="102">
        <f t="shared" si="179"/>
        <v>39520</v>
      </c>
      <c r="AG408" s="102">
        <f t="shared" si="180"/>
        <v>39520</v>
      </c>
      <c r="AH408" s="103">
        <f t="shared" si="181"/>
        <v>0</v>
      </c>
      <c r="AI408" s="104">
        <f t="shared" si="182"/>
        <v>0</v>
      </c>
      <c r="AJ408" s="104">
        <f t="shared" si="183"/>
        <v>0</v>
      </c>
      <c r="AK408" s="104">
        <f t="shared" si="184"/>
        <v>0</v>
      </c>
      <c r="AL408" s="6"/>
      <c r="AP408" s="6"/>
      <c r="AQ408" s="6"/>
      <c r="AR408" s="6"/>
      <c r="AS408" s="6"/>
      <c r="AT408" s="6"/>
      <c r="AU408" s="6"/>
      <c r="AV408" s="6"/>
      <c r="AW408" s="6"/>
      <c r="IX408" s="5"/>
      <c r="IY408" s="5"/>
      <c r="IZ408" s="5"/>
    </row>
    <row r="409" spans="8:260" ht="15" customHeight="1">
      <c r="H409" s="97">
        <v>354</v>
      </c>
      <c r="I409" s="97">
        <f t="shared" si="156"/>
        <v>377</v>
      </c>
      <c r="J409" s="98">
        <f t="shared" si="157"/>
        <v>44915</v>
      </c>
      <c r="K409" s="98">
        <f t="shared" si="158"/>
        <v>44915</v>
      </c>
      <c r="L409" s="99">
        <f t="shared" si="159"/>
        <v>0</v>
      </c>
      <c r="M409" s="99">
        <f t="shared" si="160"/>
        <v>0</v>
      </c>
      <c r="N409" s="99">
        <f t="shared" si="161"/>
        <v>0</v>
      </c>
      <c r="O409" s="100">
        <f t="shared" si="162"/>
        <v>0</v>
      </c>
      <c r="P409" s="100">
        <f t="shared" si="163"/>
        <v>0</v>
      </c>
      <c r="Q409" s="99">
        <f t="shared" si="164"/>
        <v>1</v>
      </c>
      <c r="R409" s="99">
        <f t="shared" si="165"/>
        <v>1</v>
      </c>
      <c r="S409" s="101">
        <f t="shared" si="166"/>
        <v>1</v>
      </c>
      <c r="T409" s="101">
        <f t="shared" si="167"/>
        <v>1</v>
      </c>
      <c r="U409" s="101">
        <f t="shared" si="168"/>
        <v>1</v>
      </c>
      <c r="V409" s="101">
        <f t="shared" si="169"/>
        <v>1</v>
      </c>
      <c r="W409" s="101">
        <f t="shared" si="170"/>
        <v>0</v>
      </c>
      <c r="X409" s="102">
        <f t="shared" si="171"/>
        <v>40000</v>
      </c>
      <c r="Y409" s="101">
        <f t="shared" si="172"/>
        <v>0</v>
      </c>
      <c r="Z409" s="84">
        <f t="shared" si="173"/>
        <v>0</v>
      </c>
      <c r="AA409" s="84">
        <f t="shared" si="174"/>
        <v>0</v>
      </c>
      <c r="AB409" s="84">
        <f t="shared" si="175"/>
        <v>2400</v>
      </c>
      <c r="AC409" s="84">
        <f t="shared" si="176"/>
        <v>11</v>
      </c>
      <c r="AD409" s="84">
        <f t="shared" si="177"/>
        <v>50</v>
      </c>
      <c r="AE409" s="84">
        <f t="shared" si="178"/>
        <v>50</v>
      </c>
      <c r="AF409" s="102">
        <f t="shared" si="179"/>
        <v>39472</v>
      </c>
      <c r="AG409" s="102">
        <f t="shared" si="180"/>
        <v>39472</v>
      </c>
      <c r="AH409" s="103">
        <f t="shared" si="181"/>
        <v>0</v>
      </c>
      <c r="AI409" s="104">
        <f t="shared" si="182"/>
        <v>0</v>
      </c>
      <c r="AJ409" s="104">
        <f t="shared" si="183"/>
        <v>0</v>
      </c>
      <c r="AK409" s="104">
        <f t="shared" si="184"/>
        <v>0</v>
      </c>
      <c r="AL409" s="6"/>
      <c r="AP409" s="6"/>
      <c r="AQ409" s="6"/>
      <c r="AR409" s="6"/>
      <c r="AS409" s="6"/>
      <c r="AT409" s="6"/>
      <c r="AU409" s="6"/>
      <c r="AV409" s="6"/>
      <c r="AW409" s="6"/>
      <c r="IX409" s="5"/>
      <c r="IY409" s="5"/>
      <c r="IZ409" s="5"/>
    </row>
    <row r="410" spans="8:260" ht="15" customHeight="1">
      <c r="H410" s="97">
        <v>355</v>
      </c>
      <c r="I410" s="97">
        <f t="shared" si="156"/>
        <v>376</v>
      </c>
      <c r="J410" s="98">
        <f t="shared" si="157"/>
        <v>44916</v>
      </c>
      <c r="K410" s="98">
        <f t="shared" si="158"/>
        <v>44916</v>
      </c>
      <c r="L410" s="99">
        <f t="shared" si="159"/>
        <v>0</v>
      </c>
      <c r="M410" s="99">
        <f t="shared" si="160"/>
        <v>0</v>
      </c>
      <c r="N410" s="99">
        <f t="shared" si="161"/>
        <v>0</v>
      </c>
      <c r="O410" s="100">
        <f t="shared" si="162"/>
        <v>0</v>
      </c>
      <c r="P410" s="100">
        <f t="shared" si="163"/>
        <v>0</v>
      </c>
      <c r="Q410" s="99">
        <f t="shared" si="164"/>
        <v>1</v>
      </c>
      <c r="R410" s="99">
        <f t="shared" si="165"/>
        <v>1</v>
      </c>
      <c r="S410" s="101">
        <f t="shared" si="166"/>
        <v>1</v>
      </c>
      <c r="T410" s="101">
        <f t="shared" si="167"/>
        <v>1</v>
      </c>
      <c r="U410" s="101">
        <f t="shared" si="168"/>
        <v>1</v>
      </c>
      <c r="V410" s="101">
        <f t="shared" si="169"/>
        <v>1</v>
      </c>
      <c r="W410" s="101">
        <f t="shared" si="170"/>
        <v>0</v>
      </c>
      <c r="X410" s="102">
        <f t="shared" si="171"/>
        <v>40000</v>
      </c>
      <c r="Y410" s="101">
        <f t="shared" si="172"/>
        <v>0</v>
      </c>
      <c r="Z410" s="84">
        <f t="shared" si="173"/>
        <v>0</v>
      </c>
      <c r="AA410" s="84">
        <f t="shared" si="174"/>
        <v>0</v>
      </c>
      <c r="AB410" s="84">
        <f t="shared" si="175"/>
        <v>2400</v>
      </c>
      <c r="AC410" s="84">
        <f t="shared" si="176"/>
        <v>12</v>
      </c>
      <c r="AD410" s="84">
        <f t="shared" si="177"/>
        <v>50</v>
      </c>
      <c r="AE410" s="84">
        <f t="shared" si="178"/>
        <v>50</v>
      </c>
      <c r="AF410" s="102">
        <f t="shared" si="179"/>
        <v>39424</v>
      </c>
      <c r="AG410" s="102">
        <f t="shared" si="180"/>
        <v>39424</v>
      </c>
      <c r="AH410" s="103">
        <f t="shared" si="181"/>
        <v>0</v>
      </c>
      <c r="AI410" s="104">
        <f t="shared" si="182"/>
        <v>0</v>
      </c>
      <c r="AJ410" s="104">
        <f t="shared" si="183"/>
        <v>0</v>
      </c>
      <c r="AK410" s="104">
        <f t="shared" si="184"/>
        <v>0</v>
      </c>
      <c r="AL410" s="6"/>
      <c r="AP410" s="6"/>
      <c r="AQ410" s="6"/>
      <c r="AR410" s="6"/>
      <c r="AS410" s="6"/>
      <c r="AT410" s="6"/>
      <c r="AU410" s="6"/>
      <c r="AV410" s="6"/>
      <c r="AW410" s="6"/>
      <c r="IX410" s="5"/>
      <c r="IY410" s="5"/>
      <c r="IZ410" s="5"/>
    </row>
    <row r="411" spans="8:260" ht="15" customHeight="1">
      <c r="H411" s="97">
        <v>356</v>
      </c>
      <c r="I411" s="97">
        <f t="shared" si="156"/>
        <v>375</v>
      </c>
      <c r="J411" s="98">
        <f t="shared" si="157"/>
        <v>44917</v>
      </c>
      <c r="K411" s="98">
        <f t="shared" si="158"/>
        <v>44917</v>
      </c>
      <c r="L411" s="99">
        <f t="shared" si="159"/>
        <v>0</v>
      </c>
      <c r="M411" s="99">
        <f t="shared" si="160"/>
        <v>0</v>
      </c>
      <c r="N411" s="99">
        <f t="shared" si="161"/>
        <v>0</v>
      </c>
      <c r="O411" s="100">
        <f t="shared" si="162"/>
        <v>0</v>
      </c>
      <c r="P411" s="100">
        <f t="shared" si="163"/>
        <v>0</v>
      </c>
      <c r="Q411" s="99">
        <f t="shared" si="164"/>
        <v>1</v>
      </c>
      <c r="R411" s="99">
        <f t="shared" si="165"/>
        <v>1</v>
      </c>
      <c r="S411" s="101">
        <f t="shared" si="166"/>
        <v>1</v>
      </c>
      <c r="T411" s="101">
        <f t="shared" si="167"/>
        <v>1</v>
      </c>
      <c r="U411" s="101">
        <f t="shared" si="168"/>
        <v>1</v>
      </c>
      <c r="V411" s="101">
        <f t="shared" si="169"/>
        <v>1</v>
      </c>
      <c r="W411" s="101">
        <f t="shared" si="170"/>
        <v>0</v>
      </c>
      <c r="X411" s="102">
        <f t="shared" si="171"/>
        <v>40000</v>
      </c>
      <c r="Y411" s="101">
        <f t="shared" si="172"/>
        <v>0</v>
      </c>
      <c r="Z411" s="84">
        <f t="shared" si="173"/>
        <v>0</v>
      </c>
      <c r="AA411" s="84">
        <f t="shared" si="174"/>
        <v>0</v>
      </c>
      <c r="AB411" s="84">
        <f t="shared" si="175"/>
        <v>2400</v>
      </c>
      <c r="AC411" s="84">
        <f t="shared" si="176"/>
        <v>13</v>
      </c>
      <c r="AD411" s="84">
        <f t="shared" si="177"/>
        <v>50</v>
      </c>
      <c r="AE411" s="84">
        <f t="shared" si="178"/>
        <v>50</v>
      </c>
      <c r="AF411" s="102">
        <f t="shared" si="179"/>
        <v>39376</v>
      </c>
      <c r="AG411" s="102">
        <f t="shared" si="180"/>
        <v>39376</v>
      </c>
      <c r="AH411" s="103">
        <f t="shared" si="181"/>
        <v>0</v>
      </c>
      <c r="AI411" s="104">
        <f t="shared" si="182"/>
        <v>0</v>
      </c>
      <c r="AJ411" s="104">
        <f t="shared" si="183"/>
        <v>0</v>
      </c>
      <c r="AK411" s="104">
        <f t="shared" si="184"/>
        <v>0</v>
      </c>
      <c r="AL411" s="6"/>
      <c r="AP411" s="6"/>
      <c r="AQ411" s="6"/>
      <c r="AR411" s="6"/>
      <c r="AS411" s="6"/>
      <c r="AT411" s="6"/>
      <c r="AU411" s="6"/>
      <c r="AV411" s="6"/>
      <c r="AW411" s="6"/>
      <c r="IX411" s="5"/>
      <c r="IY411" s="5"/>
      <c r="IZ411" s="5"/>
    </row>
    <row r="412" spans="8:260" ht="15" customHeight="1">
      <c r="H412" s="97">
        <v>357</v>
      </c>
      <c r="I412" s="97">
        <f t="shared" si="156"/>
        <v>374</v>
      </c>
      <c r="J412" s="98">
        <f t="shared" si="157"/>
        <v>44918</v>
      </c>
      <c r="K412" s="98">
        <f t="shared" si="158"/>
        <v>44918</v>
      </c>
      <c r="L412" s="99">
        <f t="shared" si="159"/>
        <v>0</v>
      </c>
      <c r="M412" s="99">
        <f t="shared" si="160"/>
        <v>0</v>
      </c>
      <c r="N412" s="99">
        <f t="shared" si="161"/>
        <v>0</v>
      </c>
      <c r="O412" s="100">
        <f t="shared" si="162"/>
        <v>0</v>
      </c>
      <c r="P412" s="100">
        <f t="shared" si="163"/>
        <v>0</v>
      </c>
      <c r="Q412" s="99">
        <f t="shared" si="164"/>
        <v>1</v>
      </c>
      <c r="R412" s="99">
        <f t="shared" si="165"/>
        <v>1</v>
      </c>
      <c r="S412" s="101">
        <f t="shared" si="166"/>
        <v>1</v>
      </c>
      <c r="T412" s="101">
        <f t="shared" si="167"/>
        <v>1</v>
      </c>
      <c r="U412" s="101">
        <f t="shared" si="168"/>
        <v>1</v>
      </c>
      <c r="V412" s="101">
        <f t="shared" si="169"/>
        <v>1</v>
      </c>
      <c r="W412" s="101">
        <f t="shared" si="170"/>
        <v>0</v>
      </c>
      <c r="X412" s="102">
        <f t="shared" si="171"/>
        <v>40000</v>
      </c>
      <c r="Y412" s="101">
        <f t="shared" si="172"/>
        <v>0</v>
      </c>
      <c r="Z412" s="84">
        <f t="shared" si="173"/>
        <v>0</v>
      </c>
      <c r="AA412" s="84">
        <f t="shared" si="174"/>
        <v>0</v>
      </c>
      <c r="AB412" s="84">
        <f t="shared" si="175"/>
        <v>2400</v>
      </c>
      <c r="AC412" s="84">
        <f t="shared" si="176"/>
        <v>14</v>
      </c>
      <c r="AD412" s="84">
        <f t="shared" si="177"/>
        <v>50</v>
      </c>
      <c r="AE412" s="84">
        <f t="shared" si="178"/>
        <v>50</v>
      </c>
      <c r="AF412" s="102">
        <f t="shared" si="179"/>
        <v>39328</v>
      </c>
      <c r="AG412" s="102">
        <f t="shared" si="180"/>
        <v>39328</v>
      </c>
      <c r="AH412" s="103">
        <f t="shared" si="181"/>
        <v>0</v>
      </c>
      <c r="AI412" s="104">
        <f t="shared" si="182"/>
        <v>0</v>
      </c>
      <c r="AJ412" s="104">
        <f t="shared" si="183"/>
        <v>0</v>
      </c>
      <c r="AK412" s="104">
        <f t="shared" si="184"/>
        <v>0</v>
      </c>
      <c r="AL412" s="6"/>
      <c r="AP412" s="6"/>
      <c r="AQ412" s="6"/>
      <c r="AR412" s="6"/>
      <c r="AS412" s="6"/>
      <c r="AT412" s="6"/>
      <c r="AU412" s="6"/>
      <c r="AV412" s="6"/>
      <c r="AW412" s="6"/>
      <c r="IX412" s="5"/>
      <c r="IY412" s="5"/>
      <c r="IZ412" s="5"/>
    </row>
    <row r="413" spans="8:260" ht="15" customHeight="1">
      <c r="H413" s="97">
        <v>358</v>
      </c>
      <c r="I413" s="97">
        <f t="shared" si="156"/>
        <v>373</v>
      </c>
      <c r="J413" s="98">
        <f t="shared" si="157"/>
        <v>44919</v>
      </c>
      <c r="K413" s="98">
        <f t="shared" si="158"/>
        <v>44919</v>
      </c>
      <c r="L413" s="99">
        <f t="shared" si="159"/>
        <v>0</v>
      </c>
      <c r="M413" s="99">
        <f t="shared" si="160"/>
        <v>0</v>
      </c>
      <c r="N413" s="99">
        <f t="shared" si="161"/>
        <v>0</v>
      </c>
      <c r="O413" s="100">
        <f t="shared" si="162"/>
        <v>0</v>
      </c>
      <c r="P413" s="100">
        <f t="shared" si="163"/>
        <v>0</v>
      </c>
      <c r="Q413" s="99">
        <f t="shared" si="164"/>
        <v>1</v>
      </c>
      <c r="R413" s="99">
        <f t="shared" si="165"/>
        <v>1</v>
      </c>
      <c r="S413" s="101">
        <f t="shared" si="166"/>
        <v>1</v>
      </c>
      <c r="T413" s="101">
        <f t="shared" si="167"/>
        <v>1</v>
      </c>
      <c r="U413" s="101">
        <f t="shared" si="168"/>
        <v>1</v>
      </c>
      <c r="V413" s="101">
        <f t="shared" si="169"/>
        <v>1</v>
      </c>
      <c r="W413" s="101">
        <f t="shared" si="170"/>
        <v>0</v>
      </c>
      <c r="X413" s="102">
        <f t="shared" si="171"/>
        <v>40000</v>
      </c>
      <c r="Y413" s="101">
        <f t="shared" si="172"/>
        <v>0</v>
      </c>
      <c r="Z413" s="84">
        <f t="shared" si="173"/>
        <v>0</v>
      </c>
      <c r="AA413" s="84">
        <f t="shared" si="174"/>
        <v>0</v>
      </c>
      <c r="AB413" s="84">
        <f t="shared" si="175"/>
        <v>2400</v>
      </c>
      <c r="AC413" s="84">
        <f t="shared" si="176"/>
        <v>15</v>
      </c>
      <c r="AD413" s="84">
        <f t="shared" si="177"/>
        <v>50</v>
      </c>
      <c r="AE413" s="84">
        <f t="shared" si="178"/>
        <v>50</v>
      </c>
      <c r="AF413" s="102">
        <f t="shared" si="179"/>
        <v>39280</v>
      </c>
      <c r="AG413" s="102">
        <f t="shared" si="180"/>
        <v>39280</v>
      </c>
      <c r="AH413" s="103">
        <f t="shared" si="181"/>
        <v>0</v>
      </c>
      <c r="AI413" s="104">
        <f t="shared" si="182"/>
        <v>0</v>
      </c>
      <c r="AJ413" s="104">
        <f t="shared" si="183"/>
        <v>0</v>
      </c>
      <c r="AK413" s="104">
        <f t="shared" si="184"/>
        <v>0</v>
      </c>
      <c r="AL413" s="6"/>
      <c r="AP413" s="6"/>
      <c r="AQ413" s="6"/>
      <c r="AR413" s="6"/>
      <c r="AS413" s="6"/>
      <c r="AT413" s="6"/>
      <c r="AU413" s="6"/>
      <c r="AV413" s="6"/>
      <c r="AW413" s="6"/>
      <c r="IX413" s="5"/>
      <c r="IY413" s="5"/>
      <c r="IZ413" s="5"/>
    </row>
    <row r="414" spans="8:260" ht="15" customHeight="1">
      <c r="H414" s="97">
        <v>359</v>
      </c>
      <c r="I414" s="97">
        <f t="shared" si="156"/>
        <v>372</v>
      </c>
      <c r="J414" s="98">
        <f t="shared" si="157"/>
        <v>44920</v>
      </c>
      <c r="K414" s="98">
        <f t="shared" si="158"/>
        <v>44920</v>
      </c>
      <c r="L414" s="99">
        <f t="shared" si="159"/>
        <v>0</v>
      </c>
      <c r="M414" s="99">
        <f t="shared" si="160"/>
        <v>0</v>
      </c>
      <c r="N414" s="99">
        <f t="shared" si="161"/>
        <v>0</v>
      </c>
      <c r="O414" s="100">
        <f t="shared" si="162"/>
        <v>0</v>
      </c>
      <c r="P414" s="100">
        <f t="shared" si="163"/>
        <v>0</v>
      </c>
      <c r="Q414" s="99">
        <f t="shared" si="164"/>
        <v>1</v>
      </c>
      <c r="R414" s="99">
        <f t="shared" si="165"/>
        <v>1</v>
      </c>
      <c r="S414" s="101">
        <f t="shared" si="166"/>
        <v>1</v>
      </c>
      <c r="T414" s="101">
        <f t="shared" si="167"/>
        <v>1</v>
      </c>
      <c r="U414" s="101">
        <f t="shared" si="168"/>
        <v>1</v>
      </c>
      <c r="V414" s="101">
        <f t="shared" si="169"/>
        <v>1</v>
      </c>
      <c r="W414" s="101">
        <f t="shared" si="170"/>
        <v>0</v>
      </c>
      <c r="X414" s="102">
        <f t="shared" si="171"/>
        <v>40000</v>
      </c>
      <c r="Y414" s="101">
        <f t="shared" si="172"/>
        <v>0</v>
      </c>
      <c r="Z414" s="84">
        <f t="shared" si="173"/>
        <v>0</v>
      </c>
      <c r="AA414" s="84">
        <f t="shared" si="174"/>
        <v>0</v>
      </c>
      <c r="AB414" s="84">
        <f t="shared" si="175"/>
        <v>2400</v>
      </c>
      <c r="AC414" s="84">
        <f t="shared" si="176"/>
        <v>16</v>
      </c>
      <c r="AD414" s="84">
        <f t="shared" si="177"/>
        <v>50</v>
      </c>
      <c r="AE414" s="84">
        <f t="shared" si="178"/>
        <v>50</v>
      </c>
      <c r="AF414" s="102">
        <f t="shared" si="179"/>
        <v>39232</v>
      </c>
      <c r="AG414" s="102">
        <f t="shared" si="180"/>
        <v>39232</v>
      </c>
      <c r="AH414" s="103">
        <f t="shared" si="181"/>
        <v>0</v>
      </c>
      <c r="AI414" s="104">
        <f t="shared" si="182"/>
        <v>0</v>
      </c>
      <c r="AJ414" s="104">
        <f t="shared" si="183"/>
        <v>0</v>
      </c>
      <c r="AK414" s="104">
        <f t="shared" si="184"/>
        <v>0</v>
      </c>
      <c r="AL414" s="6"/>
      <c r="AP414" s="6"/>
      <c r="AQ414" s="6"/>
      <c r="AR414" s="6"/>
      <c r="AS414" s="6"/>
      <c r="AT414" s="6"/>
      <c r="AU414" s="6"/>
      <c r="AV414" s="6"/>
      <c r="AW414" s="6"/>
      <c r="IX414" s="5"/>
      <c r="IY414" s="5"/>
      <c r="IZ414" s="5"/>
    </row>
    <row r="415" spans="8:260" ht="15" customHeight="1">
      <c r="H415" s="97">
        <v>360</v>
      </c>
      <c r="I415" s="97">
        <f t="shared" si="156"/>
        <v>371</v>
      </c>
      <c r="J415" s="98">
        <f t="shared" si="157"/>
        <v>44921</v>
      </c>
      <c r="K415" s="98">
        <f t="shared" si="158"/>
        <v>44921</v>
      </c>
      <c r="L415" s="99">
        <f t="shared" si="159"/>
        <v>0</v>
      </c>
      <c r="M415" s="99">
        <f t="shared" si="160"/>
        <v>0</v>
      </c>
      <c r="N415" s="99">
        <f t="shared" si="161"/>
        <v>0</v>
      </c>
      <c r="O415" s="100">
        <f t="shared" si="162"/>
        <v>0</v>
      </c>
      <c r="P415" s="100">
        <f t="shared" si="163"/>
        <v>0</v>
      </c>
      <c r="Q415" s="99">
        <f t="shared" si="164"/>
        <v>1</v>
      </c>
      <c r="R415" s="99">
        <f t="shared" si="165"/>
        <v>1</v>
      </c>
      <c r="S415" s="101">
        <f t="shared" si="166"/>
        <v>1</v>
      </c>
      <c r="T415" s="101">
        <f t="shared" si="167"/>
        <v>1</v>
      </c>
      <c r="U415" s="101">
        <f t="shared" si="168"/>
        <v>1</v>
      </c>
      <c r="V415" s="101">
        <f t="shared" si="169"/>
        <v>1</v>
      </c>
      <c r="W415" s="101">
        <f t="shared" si="170"/>
        <v>0</v>
      </c>
      <c r="X415" s="102">
        <f t="shared" si="171"/>
        <v>40000</v>
      </c>
      <c r="Y415" s="101">
        <f t="shared" si="172"/>
        <v>0</v>
      </c>
      <c r="Z415" s="84">
        <f t="shared" si="173"/>
        <v>0</v>
      </c>
      <c r="AA415" s="84">
        <f t="shared" si="174"/>
        <v>0</v>
      </c>
      <c r="AB415" s="84">
        <f t="shared" si="175"/>
        <v>2400</v>
      </c>
      <c r="AC415" s="84">
        <f t="shared" si="176"/>
        <v>17</v>
      </c>
      <c r="AD415" s="84">
        <f t="shared" si="177"/>
        <v>50</v>
      </c>
      <c r="AE415" s="84">
        <f t="shared" si="178"/>
        <v>50</v>
      </c>
      <c r="AF415" s="102">
        <f t="shared" si="179"/>
        <v>39184</v>
      </c>
      <c r="AG415" s="102">
        <f t="shared" si="180"/>
        <v>39184</v>
      </c>
      <c r="AH415" s="103">
        <f t="shared" si="181"/>
        <v>0</v>
      </c>
      <c r="AI415" s="104">
        <f t="shared" si="182"/>
        <v>0</v>
      </c>
      <c r="AJ415" s="104">
        <f t="shared" si="183"/>
        <v>0</v>
      </c>
      <c r="AK415" s="104">
        <f t="shared" si="184"/>
        <v>0</v>
      </c>
      <c r="AL415" s="6"/>
      <c r="AP415" s="6"/>
      <c r="AQ415" s="6"/>
      <c r="AR415" s="6"/>
      <c r="AS415" s="6"/>
      <c r="AT415" s="6"/>
      <c r="AU415" s="6"/>
      <c r="AV415" s="6"/>
      <c r="AW415" s="6"/>
      <c r="IX415" s="5"/>
      <c r="IY415" s="5"/>
      <c r="IZ415" s="5"/>
    </row>
    <row r="416" spans="8:260" ht="15" customHeight="1">
      <c r="H416" s="97">
        <v>361</v>
      </c>
      <c r="I416" s="97">
        <f t="shared" si="156"/>
        <v>370</v>
      </c>
      <c r="J416" s="98">
        <f t="shared" si="157"/>
        <v>44922</v>
      </c>
      <c r="K416" s="98">
        <f t="shared" si="158"/>
        <v>44922</v>
      </c>
      <c r="L416" s="99">
        <f t="shared" si="159"/>
        <v>0</v>
      </c>
      <c r="M416" s="99">
        <f t="shared" si="160"/>
        <v>0</v>
      </c>
      <c r="N416" s="99">
        <f t="shared" si="161"/>
        <v>0</v>
      </c>
      <c r="O416" s="100">
        <f t="shared" si="162"/>
        <v>0</v>
      </c>
      <c r="P416" s="100">
        <f t="shared" si="163"/>
        <v>0</v>
      </c>
      <c r="Q416" s="99">
        <f t="shared" si="164"/>
        <v>1</v>
      </c>
      <c r="R416" s="99">
        <f t="shared" si="165"/>
        <v>1</v>
      </c>
      <c r="S416" s="101">
        <f t="shared" si="166"/>
        <v>1</v>
      </c>
      <c r="T416" s="101">
        <f t="shared" si="167"/>
        <v>1</v>
      </c>
      <c r="U416" s="101">
        <f t="shared" si="168"/>
        <v>1</v>
      </c>
      <c r="V416" s="101">
        <f t="shared" si="169"/>
        <v>1</v>
      </c>
      <c r="W416" s="101">
        <f t="shared" si="170"/>
        <v>0</v>
      </c>
      <c r="X416" s="102">
        <f t="shared" si="171"/>
        <v>40000</v>
      </c>
      <c r="Y416" s="101">
        <f t="shared" si="172"/>
        <v>0</v>
      </c>
      <c r="Z416" s="84">
        <f t="shared" si="173"/>
        <v>0</v>
      </c>
      <c r="AA416" s="84">
        <f t="shared" si="174"/>
        <v>0</v>
      </c>
      <c r="AB416" s="84">
        <f t="shared" si="175"/>
        <v>2400</v>
      </c>
      <c r="AC416" s="84">
        <f t="shared" si="176"/>
        <v>18</v>
      </c>
      <c r="AD416" s="84">
        <f t="shared" si="177"/>
        <v>50</v>
      </c>
      <c r="AE416" s="84">
        <f t="shared" si="178"/>
        <v>50</v>
      </c>
      <c r="AF416" s="102">
        <f t="shared" si="179"/>
        <v>39136</v>
      </c>
      <c r="AG416" s="102">
        <f t="shared" si="180"/>
        <v>39136</v>
      </c>
      <c r="AH416" s="103">
        <f t="shared" si="181"/>
        <v>0</v>
      </c>
      <c r="AI416" s="104">
        <f t="shared" si="182"/>
        <v>0</v>
      </c>
      <c r="AJ416" s="104">
        <f t="shared" si="183"/>
        <v>0</v>
      </c>
      <c r="AK416" s="104">
        <f t="shared" si="184"/>
        <v>0</v>
      </c>
      <c r="AL416" s="6"/>
      <c r="AP416" s="6"/>
      <c r="AQ416" s="6"/>
      <c r="AR416" s="6"/>
      <c r="AS416" s="6"/>
      <c r="AT416" s="6"/>
      <c r="AU416" s="6"/>
      <c r="AV416" s="6"/>
      <c r="AW416" s="6"/>
      <c r="IX416" s="5"/>
      <c r="IY416" s="5"/>
      <c r="IZ416" s="5"/>
    </row>
    <row r="417" spans="1:260" ht="15" customHeight="1">
      <c r="H417" s="97">
        <v>362</v>
      </c>
      <c r="I417" s="97">
        <f t="shared" si="156"/>
        <v>369</v>
      </c>
      <c r="J417" s="98">
        <f t="shared" si="157"/>
        <v>44923</v>
      </c>
      <c r="K417" s="98">
        <f t="shared" si="158"/>
        <v>44923</v>
      </c>
      <c r="L417" s="99">
        <f t="shared" si="159"/>
        <v>0</v>
      </c>
      <c r="M417" s="99">
        <f t="shared" si="160"/>
        <v>0</v>
      </c>
      <c r="N417" s="99">
        <f t="shared" si="161"/>
        <v>0</v>
      </c>
      <c r="O417" s="100">
        <f t="shared" si="162"/>
        <v>0</v>
      </c>
      <c r="P417" s="100">
        <f t="shared" si="163"/>
        <v>0</v>
      </c>
      <c r="Q417" s="99">
        <f t="shared" si="164"/>
        <v>1</v>
      </c>
      <c r="R417" s="99">
        <f t="shared" si="165"/>
        <v>1</v>
      </c>
      <c r="S417" s="101">
        <f t="shared" si="166"/>
        <v>1</v>
      </c>
      <c r="T417" s="101">
        <f t="shared" si="167"/>
        <v>1</v>
      </c>
      <c r="U417" s="101">
        <f t="shared" si="168"/>
        <v>1</v>
      </c>
      <c r="V417" s="101">
        <f t="shared" si="169"/>
        <v>1</v>
      </c>
      <c r="W417" s="101">
        <f t="shared" si="170"/>
        <v>0</v>
      </c>
      <c r="X417" s="102">
        <f t="shared" si="171"/>
        <v>40000</v>
      </c>
      <c r="Y417" s="101">
        <f t="shared" si="172"/>
        <v>0</v>
      </c>
      <c r="Z417" s="84">
        <f t="shared" si="173"/>
        <v>0</v>
      </c>
      <c r="AA417" s="84">
        <f t="shared" si="174"/>
        <v>0</v>
      </c>
      <c r="AB417" s="84">
        <f t="shared" si="175"/>
        <v>2400</v>
      </c>
      <c r="AC417" s="84">
        <f t="shared" si="176"/>
        <v>19</v>
      </c>
      <c r="AD417" s="84">
        <f t="shared" si="177"/>
        <v>50</v>
      </c>
      <c r="AE417" s="84">
        <f t="shared" si="178"/>
        <v>50</v>
      </c>
      <c r="AF417" s="102">
        <f t="shared" si="179"/>
        <v>39088</v>
      </c>
      <c r="AG417" s="102">
        <f t="shared" si="180"/>
        <v>39088</v>
      </c>
      <c r="AH417" s="103">
        <f t="shared" si="181"/>
        <v>0</v>
      </c>
      <c r="AI417" s="104">
        <f t="shared" si="182"/>
        <v>0</v>
      </c>
      <c r="AJ417" s="104">
        <f t="shared" si="183"/>
        <v>0</v>
      </c>
      <c r="AK417" s="104">
        <f t="shared" si="184"/>
        <v>0</v>
      </c>
      <c r="AL417" s="6"/>
      <c r="AP417" s="6"/>
      <c r="AQ417" s="6"/>
      <c r="AR417" s="6"/>
      <c r="AS417" s="6"/>
      <c r="AT417" s="6"/>
      <c r="AU417" s="6"/>
      <c r="AV417" s="6"/>
      <c r="AW417" s="6"/>
      <c r="IX417" s="5"/>
      <c r="IY417" s="5"/>
      <c r="IZ417" s="5"/>
    </row>
    <row r="418" spans="1:260" ht="15" customHeight="1">
      <c r="H418" s="97">
        <v>363</v>
      </c>
      <c r="I418" s="97">
        <f t="shared" si="156"/>
        <v>368</v>
      </c>
      <c r="J418" s="98">
        <f t="shared" si="157"/>
        <v>44924</v>
      </c>
      <c r="K418" s="98">
        <f t="shared" si="158"/>
        <v>44924</v>
      </c>
      <c r="L418" s="99">
        <f t="shared" si="159"/>
        <v>0</v>
      </c>
      <c r="M418" s="99">
        <f t="shared" si="160"/>
        <v>0</v>
      </c>
      <c r="N418" s="99">
        <f t="shared" si="161"/>
        <v>0</v>
      </c>
      <c r="O418" s="100">
        <f t="shared" si="162"/>
        <v>0</v>
      </c>
      <c r="P418" s="100">
        <f t="shared" si="163"/>
        <v>0</v>
      </c>
      <c r="Q418" s="99">
        <f t="shared" si="164"/>
        <v>1</v>
      </c>
      <c r="R418" s="99">
        <f t="shared" si="165"/>
        <v>1</v>
      </c>
      <c r="S418" s="101">
        <f t="shared" si="166"/>
        <v>1</v>
      </c>
      <c r="T418" s="101">
        <f t="shared" si="167"/>
        <v>1</v>
      </c>
      <c r="U418" s="101">
        <f t="shared" si="168"/>
        <v>1</v>
      </c>
      <c r="V418" s="101">
        <f t="shared" si="169"/>
        <v>1</v>
      </c>
      <c r="W418" s="101">
        <f t="shared" si="170"/>
        <v>0</v>
      </c>
      <c r="X418" s="102">
        <f t="shared" si="171"/>
        <v>40000</v>
      </c>
      <c r="Y418" s="101">
        <f t="shared" si="172"/>
        <v>0</v>
      </c>
      <c r="Z418" s="84">
        <f t="shared" si="173"/>
        <v>0</v>
      </c>
      <c r="AA418" s="84">
        <f t="shared" si="174"/>
        <v>0</v>
      </c>
      <c r="AB418" s="84">
        <f t="shared" si="175"/>
        <v>2400</v>
      </c>
      <c r="AC418" s="84">
        <f t="shared" si="176"/>
        <v>20</v>
      </c>
      <c r="AD418" s="84">
        <f t="shared" si="177"/>
        <v>50</v>
      </c>
      <c r="AE418" s="84">
        <f t="shared" si="178"/>
        <v>50</v>
      </c>
      <c r="AF418" s="102">
        <f t="shared" si="179"/>
        <v>39040</v>
      </c>
      <c r="AG418" s="102">
        <f t="shared" si="180"/>
        <v>39040</v>
      </c>
      <c r="AH418" s="103">
        <f t="shared" si="181"/>
        <v>0</v>
      </c>
      <c r="AI418" s="104">
        <f t="shared" si="182"/>
        <v>0</v>
      </c>
      <c r="AJ418" s="104">
        <f t="shared" si="183"/>
        <v>0</v>
      </c>
      <c r="AK418" s="104">
        <f t="shared" si="184"/>
        <v>0</v>
      </c>
      <c r="AL418" s="6"/>
      <c r="AP418" s="6"/>
      <c r="AQ418" s="6"/>
      <c r="AR418" s="6"/>
      <c r="AS418" s="6"/>
      <c r="AT418" s="6"/>
      <c r="AU418" s="6"/>
      <c r="AV418" s="6"/>
      <c r="AW418" s="6"/>
      <c r="IX418" s="5"/>
      <c r="IY418" s="5"/>
      <c r="IZ418" s="5"/>
    </row>
    <row r="419" spans="1:260" ht="15" customHeight="1">
      <c r="H419" s="97">
        <v>364</v>
      </c>
      <c r="I419" s="97">
        <f t="shared" si="156"/>
        <v>367</v>
      </c>
      <c r="J419" s="98">
        <f t="shared" si="157"/>
        <v>44925</v>
      </c>
      <c r="K419" s="98">
        <f t="shared" si="158"/>
        <v>44925</v>
      </c>
      <c r="L419" s="99">
        <f t="shared" si="159"/>
        <v>0</v>
      </c>
      <c r="M419" s="99">
        <f t="shared" si="160"/>
        <v>0</v>
      </c>
      <c r="N419" s="99">
        <f t="shared" si="161"/>
        <v>0</v>
      </c>
      <c r="O419" s="100">
        <f t="shared" si="162"/>
        <v>0</v>
      </c>
      <c r="P419" s="100">
        <f t="shared" si="163"/>
        <v>0</v>
      </c>
      <c r="Q419" s="99">
        <f t="shared" si="164"/>
        <v>1</v>
      </c>
      <c r="R419" s="99">
        <f t="shared" si="165"/>
        <v>1</v>
      </c>
      <c r="S419" s="101">
        <f t="shared" si="166"/>
        <v>1</v>
      </c>
      <c r="T419" s="101">
        <f t="shared" si="167"/>
        <v>1</v>
      </c>
      <c r="U419" s="101">
        <f t="shared" si="168"/>
        <v>1</v>
      </c>
      <c r="V419" s="101">
        <f t="shared" si="169"/>
        <v>1</v>
      </c>
      <c r="W419" s="101">
        <f t="shared" si="170"/>
        <v>0</v>
      </c>
      <c r="X419" s="102">
        <f t="shared" si="171"/>
        <v>40000</v>
      </c>
      <c r="Y419" s="101">
        <f t="shared" si="172"/>
        <v>0</v>
      </c>
      <c r="Z419" s="84">
        <f t="shared" si="173"/>
        <v>0</v>
      </c>
      <c r="AA419" s="84">
        <f t="shared" si="174"/>
        <v>0</v>
      </c>
      <c r="AB419" s="84">
        <f t="shared" si="175"/>
        <v>2400</v>
      </c>
      <c r="AC419" s="84">
        <f t="shared" si="176"/>
        <v>21</v>
      </c>
      <c r="AD419" s="84">
        <f t="shared" si="177"/>
        <v>50</v>
      </c>
      <c r="AE419" s="84">
        <f t="shared" si="178"/>
        <v>50</v>
      </c>
      <c r="AF419" s="102">
        <f t="shared" si="179"/>
        <v>38992</v>
      </c>
      <c r="AG419" s="102">
        <f t="shared" si="180"/>
        <v>38992</v>
      </c>
      <c r="AH419" s="103">
        <f t="shared" si="181"/>
        <v>0</v>
      </c>
      <c r="AI419" s="104">
        <f t="shared" si="182"/>
        <v>0</v>
      </c>
      <c r="AJ419" s="104">
        <f t="shared" si="183"/>
        <v>0</v>
      </c>
      <c r="AK419" s="104">
        <f t="shared" si="184"/>
        <v>0</v>
      </c>
      <c r="AL419" s="6"/>
      <c r="AP419" s="6"/>
      <c r="AQ419" s="6"/>
      <c r="AR419" s="6"/>
      <c r="AS419" s="6"/>
      <c r="AT419" s="6"/>
      <c r="AU419" s="6"/>
      <c r="AV419" s="6"/>
      <c r="AW419" s="6"/>
      <c r="IX419" s="5"/>
      <c r="IY419" s="5"/>
      <c r="IZ419" s="5"/>
    </row>
    <row r="420" spans="1:260" ht="15" customHeight="1">
      <c r="H420" s="97">
        <v>365</v>
      </c>
      <c r="I420" s="97">
        <f t="shared" si="156"/>
        <v>366</v>
      </c>
      <c r="J420" s="98">
        <f t="shared" si="157"/>
        <v>44926</v>
      </c>
      <c r="K420" s="98">
        <f t="shared" si="158"/>
        <v>44926</v>
      </c>
      <c r="L420" s="99">
        <f t="shared" si="159"/>
        <v>0</v>
      </c>
      <c r="M420" s="99">
        <f t="shared" si="160"/>
        <v>0</v>
      </c>
      <c r="N420" s="99">
        <f t="shared" si="161"/>
        <v>0</v>
      </c>
      <c r="O420" s="100">
        <f t="shared" si="162"/>
        <v>0</v>
      </c>
      <c r="P420" s="100">
        <f t="shared" si="163"/>
        <v>0</v>
      </c>
      <c r="Q420" s="99">
        <f t="shared" si="164"/>
        <v>1</v>
      </c>
      <c r="R420" s="99">
        <f t="shared" si="165"/>
        <v>1</v>
      </c>
      <c r="S420" s="101">
        <f t="shared" si="166"/>
        <v>1</v>
      </c>
      <c r="T420" s="101">
        <f t="shared" si="167"/>
        <v>1</v>
      </c>
      <c r="U420" s="101">
        <f t="shared" si="168"/>
        <v>1</v>
      </c>
      <c r="V420" s="101">
        <f t="shared" si="169"/>
        <v>1</v>
      </c>
      <c r="W420" s="101">
        <f t="shared" si="170"/>
        <v>0</v>
      </c>
      <c r="X420" s="102">
        <f t="shared" si="171"/>
        <v>40000</v>
      </c>
      <c r="Y420" s="101">
        <f t="shared" si="172"/>
        <v>0</v>
      </c>
      <c r="Z420" s="84">
        <f t="shared" si="173"/>
        <v>0</v>
      </c>
      <c r="AA420" s="84">
        <f t="shared" si="174"/>
        <v>0</v>
      </c>
      <c r="AB420" s="84">
        <f t="shared" si="175"/>
        <v>2400</v>
      </c>
      <c r="AC420" s="84">
        <f t="shared" si="176"/>
        <v>22</v>
      </c>
      <c r="AD420" s="84">
        <f t="shared" si="177"/>
        <v>50</v>
      </c>
      <c r="AE420" s="84">
        <f t="shared" si="178"/>
        <v>50</v>
      </c>
      <c r="AF420" s="102">
        <f t="shared" si="179"/>
        <v>38944</v>
      </c>
      <c r="AG420" s="102">
        <f t="shared" si="180"/>
        <v>38944</v>
      </c>
      <c r="AH420" s="103">
        <f t="shared" si="181"/>
        <v>0</v>
      </c>
      <c r="AI420" s="104">
        <f t="shared" si="182"/>
        <v>0</v>
      </c>
      <c r="AJ420" s="104">
        <f t="shared" si="183"/>
        <v>0</v>
      </c>
      <c r="AK420" s="104">
        <f t="shared" si="184"/>
        <v>0</v>
      </c>
      <c r="AL420" s="6"/>
      <c r="AP420" s="6"/>
      <c r="AQ420" s="6"/>
      <c r="AR420" s="6"/>
      <c r="AS420" s="6"/>
      <c r="AT420" s="6"/>
      <c r="AU420" s="6"/>
      <c r="AV420" s="6"/>
      <c r="AW420" s="6"/>
      <c r="IX420" s="5"/>
      <c r="IY420" s="5"/>
      <c r="IZ420" s="5"/>
    </row>
    <row r="421" spans="1:260" ht="15" customHeight="1">
      <c r="H421" s="97" t="str">
        <f>IF((J788-J55=367),366,"")</f>
        <v/>
      </c>
      <c r="I421" s="97" t="str">
        <f>IF($H421=366,1,"")</f>
        <v/>
      </c>
      <c r="J421" s="98">
        <f>IF($H421=366,J420+1,J420)</f>
        <v>44926</v>
      </c>
      <c r="K421" s="98">
        <f t="shared" si="158"/>
        <v>44926</v>
      </c>
      <c r="L421" s="99">
        <f>IF($H421=366,(IF(J420&lt;AQ$53,"",(_xlfn.IFNA(VLOOKUP(J421,$B$55:$D$84,2,),0)))),L420)</f>
        <v>0</v>
      </c>
      <c r="M421" s="99">
        <f>IF($H421=366,(IF(J420&lt;AQ$53,"",(_xlfn.IFNA(VLOOKUP(J421,$B$55:$D$84,3,),0)))),M420)</f>
        <v>0</v>
      </c>
      <c r="N421" s="99">
        <f>IF($H421=366,IF(J421&lt;AQ$53,"",IF(J421=AQ$53,1,(_xlfn.IFNA(VLOOKUP(J421,$B$55:$E$84,4,),0)))),N420)</f>
        <v>0</v>
      </c>
      <c r="O421" s="100">
        <f t="shared" si="162"/>
        <v>0</v>
      </c>
      <c r="P421" s="100">
        <f t="shared" si="163"/>
        <v>0</v>
      </c>
      <c r="Q421" s="99">
        <f t="shared" si="164"/>
        <v>1</v>
      </c>
      <c r="R421" s="99">
        <f t="shared" si="165"/>
        <v>1</v>
      </c>
      <c r="S421" s="101">
        <f t="shared" si="166"/>
        <v>1</v>
      </c>
      <c r="T421" s="101">
        <f t="shared" si="167"/>
        <v>1</v>
      </c>
      <c r="U421" s="101">
        <f>IF($H421=366,IF(AND(S$788&lt;&gt;0,S421=S$53),0,T421),U420)</f>
        <v>1</v>
      </c>
      <c r="V421" s="101">
        <f t="shared" si="169"/>
        <v>1</v>
      </c>
      <c r="W421" s="101">
        <f t="shared" si="170"/>
        <v>0</v>
      </c>
      <c r="X421" s="102">
        <f t="shared" si="171"/>
        <v>40000</v>
      </c>
      <c r="Y421" s="101">
        <f t="shared" si="172"/>
        <v>0</v>
      </c>
      <c r="Z421" s="84">
        <f t="shared" si="173"/>
        <v>0</v>
      </c>
      <c r="AA421" s="84">
        <f t="shared" si="174"/>
        <v>0</v>
      </c>
      <c r="AB421" s="84">
        <f t="shared" si="175"/>
        <v>2400</v>
      </c>
      <c r="AC421" s="84">
        <f>IF($H421=366,IF(Q421=1,AC420+1,0),AC420)</f>
        <v>22</v>
      </c>
      <c r="AD421" s="84">
        <f t="shared" si="177"/>
        <v>50</v>
      </c>
      <c r="AE421" s="84">
        <f t="shared" si="178"/>
        <v>50</v>
      </c>
      <c r="AF421" s="102" t="str">
        <f>IF(H421=366,IF(J421&gt;=AQ$53,IF(O421=0,X421-Z421-AB421/AD421*(AC421),0),""),"")</f>
        <v/>
      </c>
      <c r="AG421" s="102" t="str">
        <f>IF(H421=366,IF(J421&gt;=AQ$53,IF(R421&lt;=V$53,IF(O421=0,X421-Z421-AB421/AD421*(AC421),0),""),""),"")</f>
        <v/>
      </c>
      <c r="AH421" s="103">
        <f t="shared" si="181"/>
        <v>0</v>
      </c>
      <c r="AI421" s="104">
        <f t="shared" si="182"/>
        <v>0</v>
      </c>
      <c r="AJ421" s="104">
        <f t="shared" si="183"/>
        <v>0</v>
      </c>
      <c r="AK421" s="104">
        <f t="shared" si="184"/>
        <v>0</v>
      </c>
      <c r="AL421" s="6"/>
      <c r="AP421" s="6"/>
      <c r="AQ421" s="6"/>
      <c r="AR421" s="6"/>
      <c r="AS421" s="6"/>
      <c r="AT421" s="6"/>
      <c r="AU421" s="6"/>
      <c r="AV421" s="6"/>
      <c r="AW421" s="6"/>
      <c r="IX421" s="5"/>
      <c r="IY421" s="5"/>
      <c r="IZ421" s="5"/>
    </row>
    <row r="422" spans="1:260" ht="15" customHeight="1">
      <c r="A422"/>
      <c r="B422"/>
      <c r="C422"/>
      <c r="D422"/>
      <c r="E422"/>
      <c r="F422"/>
      <c r="G422"/>
      <c r="H422" s="97">
        <v>1</v>
      </c>
      <c r="I422" s="97">
        <f t="shared" ref="I422:I485" si="185">J$788-J422</f>
        <v>365</v>
      </c>
      <c r="J422" s="98">
        <f t="shared" ref="J422:J485" si="186">J421+1</f>
        <v>44927</v>
      </c>
      <c r="K422" s="98">
        <f t="shared" si="158"/>
        <v>44927</v>
      </c>
      <c r="L422" s="99">
        <f t="shared" ref="L422:L485" si="187">IF(J422&lt;AQ$53,"",(_xlfn.IFNA(VLOOKUP(J422,$B$55:$D$84,2,),0)))</f>
        <v>0</v>
      </c>
      <c r="M422" s="99">
        <f t="shared" ref="M422:M485" si="188">IF(J422&lt;AQ$53,"",(_xlfn.IFNA(VLOOKUP(J422,$B$55:$D$84,3,),0)))</f>
        <v>0</v>
      </c>
      <c r="N422" s="99">
        <f t="shared" ref="N422:N485" si="189">IF(J422&lt;AQ$53,"",IF(J422=AQ$53,1,(_xlfn.IFNA(VLOOKUP(J422,$B$55:$E$84,4,),0))))</f>
        <v>0</v>
      </c>
      <c r="O422" s="100">
        <f t="shared" si="162"/>
        <v>0</v>
      </c>
      <c r="P422" s="100">
        <f t="shared" si="163"/>
        <v>0</v>
      </c>
      <c r="Q422" s="99">
        <f t="shared" si="164"/>
        <v>1</v>
      </c>
      <c r="R422" s="99">
        <f t="shared" si="165"/>
        <v>1</v>
      </c>
      <c r="S422" s="101">
        <f t="shared" si="166"/>
        <v>1</v>
      </c>
      <c r="T422" s="101">
        <f t="shared" si="167"/>
        <v>1</v>
      </c>
      <c r="U422" s="101">
        <f t="shared" ref="U422:U485" si="190">IF(AND(S$788&lt;&gt;0,S422=S$53),0,T422)</f>
        <v>1</v>
      </c>
      <c r="V422" s="101">
        <f t="shared" si="169"/>
        <v>1</v>
      </c>
      <c r="W422" s="101">
        <f t="shared" si="170"/>
        <v>0</v>
      </c>
      <c r="X422" s="102">
        <f t="shared" si="171"/>
        <v>40000</v>
      </c>
      <c r="Y422" s="101">
        <f t="shared" si="172"/>
        <v>0</v>
      </c>
      <c r="Z422" s="84">
        <f t="shared" si="173"/>
        <v>0</v>
      </c>
      <c r="AA422" s="84">
        <f t="shared" si="174"/>
        <v>0</v>
      </c>
      <c r="AB422" s="84">
        <f t="shared" si="175"/>
        <v>2400</v>
      </c>
      <c r="AC422" s="84">
        <f t="shared" ref="AC422:AC485" si="191">IF(Q422=1,AC421+1,0)</f>
        <v>23</v>
      </c>
      <c r="AD422" s="84">
        <f t="shared" si="177"/>
        <v>50</v>
      </c>
      <c r="AE422" s="84">
        <f t="shared" si="178"/>
        <v>50</v>
      </c>
      <c r="AF422" s="102">
        <f t="shared" ref="AF422:AF485" si="192">IF(J422&gt;=AQ$53,IF(O422=0,X422-Z422-AB422/AD422*(AC422),0),"")</f>
        <v>38896</v>
      </c>
      <c r="AG422" s="102">
        <f t="shared" ref="AG422:AG485" si="193">IF(J422&gt;=AQ$53,IF(R422&lt;=V$53,IF(O422=0,X422-Z422-AB422/AD422*(AC422),0),""),"")</f>
        <v>38896</v>
      </c>
      <c r="AH422" s="103">
        <f t="shared" si="181"/>
        <v>0</v>
      </c>
      <c r="AI422" s="104">
        <f t="shared" si="182"/>
        <v>0</v>
      </c>
      <c r="AJ422" s="104">
        <f t="shared" si="183"/>
        <v>0</v>
      </c>
      <c r="AK422" s="104">
        <f t="shared" si="184"/>
        <v>0</v>
      </c>
      <c r="AL422"/>
      <c r="AM422"/>
      <c r="AN422"/>
      <c r="AO422"/>
      <c r="AP422"/>
      <c r="AQ422"/>
      <c r="AR42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c r="FW422"/>
      <c r="FX422"/>
      <c r="FY422"/>
      <c r="FZ422"/>
      <c r="GA422"/>
      <c r="GB422"/>
      <c r="GC422"/>
      <c r="GD422"/>
      <c r="GE422"/>
      <c r="GF422"/>
      <c r="GG422"/>
      <c r="GH422"/>
      <c r="GI422"/>
      <c r="GJ422"/>
      <c r="GK422"/>
      <c r="GL422"/>
      <c r="GM422"/>
      <c r="GN422"/>
      <c r="GO422"/>
      <c r="GP422"/>
      <c r="GQ422"/>
      <c r="GR422"/>
      <c r="GS422"/>
      <c r="GT422"/>
      <c r="GU422"/>
      <c r="GV422"/>
      <c r="GW422"/>
      <c r="GX422"/>
      <c r="GY422"/>
      <c r="GZ422"/>
      <c r="HA422"/>
      <c r="HB422"/>
      <c r="HC422"/>
      <c r="HD422"/>
      <c r="HE422"/>
      <c r="HF422"/>
      <c r="HG422"/>
      <c r="HH422"/>
      <c r="HI422"/>
      <c r="HJ422"/>
      <c r="HK422"/>
      <c r="HL422"/>
      <c r="HM422"/>
      <c r="HN422"/>
      <c r="HO422"/>
      <c r="HP422"/>
      <c r="HQ422"/>
      <c r="HR422"/>
      <c r="HS422"/>
      <c r="HT422"/>
      <c r="HU422"/>
      <c r="HV422"/>
      <c r="HW422"/>
      <c r="HX422"/>
      <c r="HY422"/>
      <c r="HZ422"/>
      <c r="IA422"/>
      <c r="IB422"/>
      <c r="IC422"/>
      <c r="ID422"/>
      <c r="IE422"/>
      <c r="IF422"/>
      <c r="IG422"/>
      <c r="IH422"/>
      <c r="II422"/>
      <c r="IJ422"/>
      <c r="IK422"/>
      <c r="IL422"/>
      <c r="IM422"/>
      <c r="IN422"/>
      <c r="IO422"/>
      <c r="IP422"/>
      <c r="IQ422"/>
      <c r="IR422"/>
      <c r="IS422"/>
      <c r="IT422"/>
      <c r="IU422"/>
      <c r="IV422"/>
      <c r="IW422"/>
    </row>
    <row r="423" spans="1:260" ht="12.75" customHeight="1">
      <c r="H423" s="97">
        <v>2</v>
      </c>
      <c r="I423" s="97">
        <f t="shared" si="185"/>
        <v>364</v>
      </c>
      <c r="J423" s="98">
        <f t="shared" si="186"/>
        <v>44928</v>
      </c>
      <c r="K423" s="98">
        <f t="shared" si="158"/>
        <v>44928</v>
      </c>
      <c r="L423" s="99">
        <f t="shared" si="187"/>
        <v>0</v>
      </c>
      <c r="M423" s="99">
        <f t="shared" si="188"/>
        <v>0</v>
      </c>
      <c r="N423" s="99">
        <f t="shared" si="189"/>
        <v>0</v>
      </c>
      <c r="O423" s="100">
        <f t="shared" si="162"/>
        <v>0</v>
      </c>
      <c r="P423" s="100">
        <f t="shared" si="163"/>
        <v>0</v>
      </c>
      <c r="Q423" s="99">
        <f t="shared" si="164"/>
        <v>1</v>
      </c>
      <c r="R423" s="99">
        <f t="shared" si="165"/>
        <v>1</v>
      </c>
      <c r="S423" s="101">
        <f t="shared" si="166"/>
        <v>1</v>
      </c>
      <c r="T423" s="101">
        <f t="shared" si="167"/>
        <v>1</v>
      </c>
      <c r="U423" s="101">
        <f t="shared" si="190"/>
        <v>1</v>
      </c>
      <c r="V423" s="101">
        <f t="shared" si="169"/>
        <v>1</v>
      </c>
      <c r="W423" s="101">
        <f t="shared" si="170"/>
        <v>0</v>
      </c>
      <c r="X423" s="102">
        <f t="shared" si="171"/>
        <v>40000</v>
      </c>
      <c r="Y423" s="101">
        <f t="shared" si="172"/>
        <v>0</v>
      </c>
      <c r="Z423" s="84">
        <f t="shared" si="173"/>
        <v>0</v>
      </c>
      <c r="AA423" s="84">
        <f t="shared" si="174"/>
        <v>0</v>
      </c>
      <c r="AB423" s="84">
        <f t="shared" si="175"/>
        <v>2400</v>
      </c>
      <c r="AC423" s="84">
        <f t="shared" si="191"/>
        <v>24</v>
      </c>
      <c r="AD423" s="84">
        <f t="shared" si="177"/>
        <v>50</v>
      </c>
      <c r="AE423" s="84">
        <f t="shared" si="178"/>
        <v>50</v>
      </c>
      <c r="AF423" s="102">
        <f t="shared" si="192"/>
        <v>38848</v>
      </c>
      <c r="AG423" s="102">
        <f t="shared" si="193"/>
        <v>38848</v>
      </c>
      <c r="AH423" s="103">
        <f t="shared" si="181"/>
        <v>0</v>
      </c>
      <c r="AI423" s="104">
        <f t="shared" si="182"/>
        <v>0</v>
      </c>
      <c r="AJ423" s="104">
        <f t="shared" si="183"/>
        <v>0</v>
      </c>
      <c r="AK423" s="104">
        <f t="shared" si="184"/>
        <v>0</v>
      </c>
      <c r="AN423" s="6"/>
      <c r="AO423" s="6"/>
      <c r="AP423" s="6"/>
      <c r="AV423" s="6"/>
      <c r="AW423" s="6"/>
      <c r="IX423" s="5"/>
      <c r="IY423" s="5"/>
      <c r="IZ423" s="5"/>
    </row>
    <row r="424" spans="1:260" ht="12.75" customHeight="1">
      <c r="H424" s="97">
        <v>3</v>
      </c>
      <c r="I424" s="97">
        <f t="shared" si="185"/>
        <v>363</v>
      </c>
      <c r="J424" s="98">
        <f t="shared" si="186"/>
        <v>44929</v>
      </c>
      <c r="K424" s="98">
        <f t="shared" si="158"/>
        <v>44929</v>
      </c>
      <c r="L424" s="99">
        <f t="shared" si="187"/>
        <v>0</v>
      </c>
      <c r="M424" s="99">
        <f t="shared" si="188"/>
        <v>0</v>
      </c>
      <c r="N424" s="99">
        <f t="shared" si="189"/>
        <v>0</v>
      </c>
      <c r="O424" s="100">
        <f t="shared" si="162"/>
        <v>0</v>
      </c>
      <c r="P424" s="100">
        <f t="shared" si="163"/>
        <v>0</v>
      </c>
      <c r="Q424" s="99">
        <f t="shared" si="164"/>
        <v>1</v>
      </c>
      <c r="R424" s="99">
        <f t="shared" si="165"/>
        <v>1</v>
      </c>
      <c r="S424" s="101">
        <f t="shared" si="166"/>
        <v>1</v>
      </c>
      <c r="T424" s="101">
        <f t="shared" si="167"/>
        <v>1</v>
      </c>
      <c r="U424" s="101">
        <f t="shared" si="190"/>
        <v>1</v>
      </c>
      <c r="V424" s="101">
        <f t="shared" si="169"/>
        <v>1</v>
      </c>
      <c r="W424" s="101">
        <f t="shared" si="170"/>
        <v>0</v>
      </c>
      <c r="X424" s="102">
        <f t="shared" si="171"/>
        <v>40000</v>
      </c>
      <c r="Y424" s="101">
        <f t="shared" si="172"/>
        <v>0</v>
      </c>
      <c r="Z424" s="84">
        <f t="shared" si="173"/>
        <v>0</v>
      </c>
      <c r="AA424" s="84">
        <f t="shared" si="174"/>
        <v>0</v>
      </c>
      <c r="AB424" s="84">
        <f t="shared" si="175"/>
        <v>2400</v>
      </c>
      <c r="AC424" s="84">
        <f t="shared" si="191"/>
        <v>25</v>
      </c>
      <c r="AD424" s="84">
        <f t="shared" si="177"/>
        <v>50</v>
      </c>
      <c r="AE424" s="84">
        <f t="shared" si="178"/>
        <v>50</v>
      </c>
      <c r="AF424" s="102">
        <f t="shared" si="192"/>
        <v>38800</v>
      </c>
      <c r="AG424" s="102">
        <f t="shared" si="193"/>
        <v>38800</v>
      </c>
      <c r="AH424" s="103">
        <f t="shared" si="181"/>
        <v>0</v>
      </c>
      <c r="AI424" s="104">
        <f t="shared" si="182"/>
        <v>0</v>
      </c>
      <c r="AJ424" s="104">
        <f t="shared" si="183"/>
        <v>0</v>
      </c>
      <c r="AK424" s="104">
        <f t="shared" si="184"/>
        <v>0</v>
      </c>
      <c r="AL424" s="6"/>
      <c r="AM424" s="6"/>
      <c r="AN424" s="6"/>
      <c r="IX424" s="5"/>
      <c r="IY424" s="5"/>
      <c r="IZ424" s="5"/>
    </row>
    <row r="425" spans="1:260" ht="12.75" customHeight="1">
      <c r="H425" s="97">
        <v>4</v>
      </c>
      <c r="I425" s="97">
        <f t="shared" si="185"/>
        <v>362</v>
      </c>
      <c r="J425" s="98">
        <f t="shared" si="186"/>
        <v>44930</v>
      </c>
      <c r="K425" s="98">
        <f t="shared" si="158"/>
        <v>44930</v>
      </c>
      <c r="L425" s="99">
        <f t="shared" si="187"/>
        <v>0</v>
      </c>
      <c r="M425" s="99">
        <f t="shared" si="188"/>
        <v>0</v>
      </c>
      <c r="N425" s="99">
        <f t="shared" si="189"/>
        <v>0</v>
      </c>
      <c r="O425" s="100">
        <f t="shared" si="162"/>
        <v>0</v>
      </c>
      <c r="P425" s="100">
        <f t="shared" si="163"/>
        <v>0</v>
      </c>
      <c r="Q425" s="99">
        <f t="shared" si="164"/>
        <v>1</v>
      </c>
      <c r="R425" s="99">
        <f t="shared" si="165"/>
        <v>1</v>
      </c>
      <c r="S425" s="101">
        <f t="shared" si="166"/>
        <v>1</v>
      </c>
      <c r="T425" s="101">
        <f t="shared" si="167"/>
        <v>1</v>
      </c>
      <c r="U425" s="101">
        <f t="shared" si="190"/>
        <v>1</v>
      </c>
      <c r="V425" s="101">
        <f t="shared" si="169"/>
        <v>1</v>
      </c>
      <c r="W425" s="101">
        <f t="shared" si="170"/>
        <v>0</v>
      </c>
      <c r="X425" s="102">
        <f t="shared" si="171"/>
        <v>40000</v>
      </c>
      <c r="Y425" s="101">
        <f t="shared" si="172"/>
        <v>0</v>
      </c>
      <c r="Z425" s="84">
        <f t="shared" si="173"/>
        <v>0</v>
      </c>
      <c r="AA425" s="84">
        <f t="shared" si="174"/>
        <v>0</v>
      </c>
      <c r="AB425" s="84">
        <f t="shared" si="175"/>
        <v>2400</v>
      </c>
      <c r="AC425" s="84">
        <f t="shared" si="191"/>
        <v>26</v>
      </c>
      <c r="AD425" s="84">
        <f t="shared" si="177"/>
        <v>50</v>
      </c>
      <c r="AE425" s="84">
        <f t="shared" si="178"/>
        <v>50</v>
      </c>
      <c r="AF425" s="102">
        <f t="shared" si="192"/>
        <v>38752</v>
      </c>
      <c r="AG425" s="102">
        <f t="shared" si="193"/>
        <v>38752</v>
      </c>
      <c r="AH425" s="103">
        <f t="shared" si="181"/>
        <v>0</v>
      </c>
      <c r="AI425" s="104">
        <f t="shared" si="182"/>
        <v>0</v>
      </c>
      <c r="AJ425" s="104">
        <f t="shared" si="183"/>
        <v>0</v>
      </c>
      <c r="AK425" s="104">
        <f t="shared" si="184"/>
        <v>0</v>
      </c>
      <c r="AL425" s="6"/>
      <c r="AM425" s="6"/>
      <c r="IX425" s="5"/>
      <c r="IY425" s="5"/>
      <c r="IZ425" s="5"/>
    </row>
    <row r="426" spans="1:260" ht="12.75" customHeight="1">
      <c r="H426" s="97">
        <v>5</v>
      </c>
      <c r="I426" s="97">
        <f t="shared" si="185"/>
        <v>361</v>
      </c>
      <c r="J426" s="98">
        <f t="shared" si="186"/>
        <v>44931</v>
      </c>
      <c r="K426" s="98">
        <f t="shared" si="158"/>
        <v>44931</v>
      </c>
      <c r="L426" s="99">
        <f t="shared" si="187"/>
        <v>0</v>
      </c>
      <c r="M426" s="99">
        <f t="shared" si="188"/>
        <v>0</v>
      </c>
      <c r="N426" s="99">
        <f t="shared" si="189"/>
        <v>0</v>
      </c>
      <c r="O426" s="100">
        <f t="shared" si="162"/>
        <v>0</v>
      </c>
      <c r="P426" s="100">
        <f t="shared" si="163"/>
        <v>0</v>
      </c>
      <c r="Q426" s="99">
        <f t="shared" si="164"/>
        <v>1</v>
      </c>
      <c r="R426" s="99">
        <f t="shared" si="165"/>
        <v>1</v>
      </c>
      <c r="S426" s="101">
        <f t="shared" si="166"/>
        <v>1</v>
      </c>
      <c r="T426" s="101">
        <f t="shared" si="167"/>
        <v>1</v>
      </c>
      <c r="U426" s="101">
        <f t="shared" si="190"/>
        <v>1</v>
      </c>
      <c r="V426" s="101">
        <f t="shared" si="169"/>
        <v>1</v>
      </c>
      <c r="W426" s="101">
        <f t="shared" si="170"/>
        <v>0</v>
      </c>
      <c r="X426" s="102">
        <f t="shared" si="171"/>
        <v>40000</v>
      </c>
      <c r="Y426" s="101">
        <f t="shared" si="172"/>
        <v>0</v>
      </c>
      <c r="Z426" s="84">
        <f t="shared" si="173"/>
        <v>0</v>
      </c>
      <c r="AA426" s="84">
        <f t="shared" si="174"/>
        <v>0</v>
      </c>
      <c r="AB426" s="84">
        <f t="shared" si="175"/>
        <v>2400</v>
      </c>
      <c r="AC426" s="84">
        <f t="shared" si="191"/>
        <v>27</v>
      </c>
      <c r="AD426" s="84">
        <f t="shared" si="177"/>
        <v>50</v>
      </c>
      <c r="AE426" s="84">
        <f t="shared" si="178"/>
        <v>50</v>
      </c>
      <c r="AF426" s="102">
        <f t="shared" si="192"/>
        <v>38704</v>
      </c>
      <c r="AG426" s="102">
        <f t="shared" si="193"/>
        <v>38704</v>
      </c>
      <c r="AH426" s="103">
        <f t="shared" si="181"/>
        <v>0</v>
      </c>
      <c r="AI426" s="104">
        <f t="shared" si="182"/>
        <v>0</v>
      </c>
      <c r="AJ426" s="104">
        <f t="shared" si="183"/>
        <v>0</v>
      </c>
      <c r="AK426" s="104">
        <f t="shared" si="184"/>
        <v>0</v>
      </c>
      <c r="AL426" s="6"/>
      <c r="IX426" s="5"/>
      <c r="IY426" s="5"/>
      <c r="IZ426" s="5"/>
    </row>
    <row r="427" spans="1:260" ht="12.75" customHeight="1">
      <c r="H427" s="97">
        <v>6</v>
      </c>
      <c r="I427" s="97">
        <f t="shared" si="185"/>
        <v>360</v>
      </c>
      <c r="J427" s="98">
        <f t="shared" si="186"/>
        <v>44932</v>
      </c>
      <c r="K427" s="98">
        <f t="shared" si="158"/>
        <v>44932</v>
      </c>
      <c r="L427" s="99">
        <f t="shared" si="187"/>
        <v>0</v>
      </c>
      <c r="M427" s="99">
        <f t="shared" si="188"/>
        <v>0</v>
      </c>
      <c r="N427" s="99">
        <f t="shared" si="189"/>
        <v>0</v>
      </c>
      <c r="O427" s="100">
        <f t="shared" si="162"/>
        <v>0</v>
      </c>
      <c r="P427" s="100">
        <f t="shared" si="163"/>
        <v>0</v>
      </c>
      <c r="Q427" s="99">
        <f t="shared" si="164"/>
        <v>1</v>
      </c>
      <c r="R427" s="99">
        <f t="shared" si="165"/>
        <v>1</v>
      </c>
      <c r="S427" s="101">
        <f t="shared" si="166"/>
        <v>1</v>
      </c>
      <c r="T427" s="101">
        <f t="shared" si="167"/>
        <v>1</v>
      </c>
      <c r="U427" s="101">
        <f t="shared" si="190"/>
        <v>1</v>
      </c>
      <c r="V427" s="101">
        <f t="shared" si="169"/>
        <v>1</v>
      </c>
      <c r="W427" s="101">
        <f t="shared" si="170"/>
        <v>0</v>
      </c>
      <c r="X427" s="102">
        <f t="shared" si="171"/>
        <v>40000</v>
      </c>
      <c r="Y427" s="101">
        <f t="shared" si="172"/>
        <v>0</v>
      </c>
      <c r="Z427" s="84">
        <f t="shared" si="173"/>
        <v>0</v>
      </c>
      <c r="AA427" s="84">
        <f t="shared" si="174"/>
        <v>0</v>
      </c>
      <c r="AB427" s="84">
        <f t="shared" si="175"/>
        <v>2400</v>
      </c>
      <c r="AC427" s="84">
        <f t="shared" si="191"/>
        <v>28</v>
      </c>
      <c r="AD427" s="84">
        <f t="shared" si="177"/>
        <v>50</v>
      </c>
      <c r="AE427" s="84">
        <f t="shared" si="178"/>
        <v>50</v>
      </c>
      <c r="AF427" s="102">
        <f t="shared" si="192"/>
        <v>38656</v>
      </c>
      <c r="AG427" s="102">
        <f t="shared" si="193"/>
        <v>38656</v>
      </c>
      <c r="AH427" s="103">
        <f t="shared" si="181"/>
        <v>0</v>
      </c>
      <c r="AI427" s="104">
        <f t="shared" si="182"/>
        <v>0</v>
      </c>
      <c r="AJ427" s="104">
        <f t="shared" si="183"/>
        <v>0</v>
      </c>
      <c r="AK427" s="104">
        <f t="shared" si="184"/>
        <v>0</v>
      </c>
      <c r="AL427" s="6"/>
      <c r="IX427" s="5"/>
      <c r="IY427" s="5"/>
      <c r="IZ427" s="5"/>
    </row>
    <row r="428" spans="1:260" ht="12.75" customHeight="1">
      <c r="H428" s="97">
        <v>7</v>
      </c>
      <c r="I428" s="97">
        <f t="shared" si="185"/>
        <v>359</v>
      </c>
      <c r="J428" s="98">
        <f t="shared" si="186"/>
        <v>44933</v>
      </c>
      <c r="K428" s="98">
        <f t="shared" si="158"/>
        <v>44933</v>
      </c>
      <c r="L428" s="99">
        <f t="shared" si="187"/>
        <v>0</v>
      </c>
      <c r="M428" s="99">
        <f t="shared" si="188"/>
        <v>0</v>
      </c>
      <c r="N428" s="99">
        <f t="shared" si="189"/>
        <v>0</v>
      </c>
      <c r="O428" s="100">
        <f t="shared" si="162"/>
        <v>0</v>
      </c>
      <c r="P428" s="100">
        <f t="shared" si="163"/>
        <v>0</v>
      </c>
      <c r="Q428" s="99">
        <f t="shared" si="164"/>
        <v>1</v>
      </c>
      <c r="R428" s="99">
        <f t="shared" si="165"/>
        <v>1</v>
      </c>
      <c r="S428" s="101">
        <f t="shared" si="166"/>
        <v>1</v>
      </c>
      <c r="T428" s="101">
        <f t="shared" si="167"/>
        <v>1</v>
      </c>
      <c r="U428" s="101">
        <f t="shared" si="190"/>
        <v>1</v>
      </c>
      <c r="V428" s="101">
        <f t="shared" si="169"/>
        <v>1</v>
      </c>
      <c r="W428" s="101">
        <f t="shared" si="170"/>
        <v>0</v>
      </c>
      <c r="X428" s="102">
        <f t="shared" si="171"/>
        <v>40000</v>
      </c>
      <c r="Y428" s="101">
        <f t="shared" si="172"/>
        <v>0</v>
      </c>
      <c r="Z428" s="84">
        <f t="shared" si="173"/>
        <v>0</v>
      </c>
      <c r="AA428" s="84">
        <f t="shared" si="174"/>
        <v>0</v>
      </c>
      <c r="AB428" s="84">
        <f t="shared" si="175"/>
        <v>2400</v>
      </c>
      <c r="AC428" s="84">
        <f t="shared" si="191"/>
        <v>29</v>
      </c>
      <c r="AD428" s="84">
        <f t="shared" si="177"/>
        <v>50</v>
      </c>
      <c r="AE428" s="84">
        <f t="shared" si="178"/>
        <v>50</v>
      </c>
      <c r="AF428" s="102">
        <f t="shared" si="192"/>
        <v>38608</v>
      </c>
      <c r="AG428" s="102">
        <f t="shared" si="193"/>
        <v>38608</v>
      </c>
      <c r="AH428" s="103">
        <f t="shared" si="181"/>
        <v>0</v>
      </c>
      <c r="AI428" s="104">
        <f t="shared" si="182"/>
        <v>0</v>
      </c>
      <c r="AJ428" s="104">
        <f t="shared" si="183"/>
        <v>0</v>
      </c>
      <c r="AK428" s="104">
        <f t="shared" si="184"/>
        <v>0</v>
      </c>
      <c r="AL428" s="6"/>
      <c r="IX428" s="5"/>
      <c r="IY428" s="5"/>
      <c r="IZ428" s="5"/>
    </row>
    <row r="429" spans="1:260" ht="12.75" customHeight="1">
      <c r="H429" s="97">
        <v>8</v>
      </c>
      <c r="I429" s="97">
        <f t="shared" si="185"/>
        <v>358</v>
      </c>
      <c r="J429" s="98">
        <f t="shared" si="186"/>
        <v>44934</v>
      </c>
      <c r="K429" s="98">
        <f t="shared" si="158"/>
        <v>44934</v>
      </c>
      <c r="L429" s="99">
        <f t="shared" si="187"/>
        <v>0</v>
      </c>
      <c r="M429" s="99">
        <f t="shared" si="188"/>
        <v>0</v>
      </c>
      <c r="N429" s="99">
        <f t="shared" si="189"/>
        <v>0</v>
      </c>
      <c r="O429" s="100">
        <f t="shared" si="162"/>
        <v>0</v>
      </c>
      <c r="P429" s="100">
        <f t="shared" si="163"/>
        <v>0</v>
      </c>
      <c r="Q429" s="99">
        <f t="shared" si="164"/>
        <v>1</v>
      </c>
      <c r="R429" s="99">
        <f t="shared" si="165"/>
        <v>1</v>
      </c>
      <c r="S429" s="101">
        <f t="shared" si="166"/>
        <v>1</v>
      </c>
      <c r="T429" s="101">
        <f t="shared" si="167"/>
        <v>1</v>
      </c>
      <c r="U429" s="101">
        <f t="shared" si="190"/>
        <v>1</v>
      </c>
      <c r="V429" s="101">
        <f t="shared" si="169"/>
        <v>1</v>
      </c>
      <c r="W429" s="101">
        <f t="shared" si="170"/>
        <v>0</v>
      </c>
      <c r="X429" s="102">
        <f t="shared" si="171"/>
        <v>40000</v>
      </c>
      <c r="Y429" s="101">
        <f t="shared" si="172"/>
        <v>0</v>
      </c>
      <c r="Z429" s="84">
        <f t="shared" si="173"/>
        <v>0</v>
      </c>
      <c r="AA429" s="84">
        <f t="shared" si="174"/>
        <v>0</v>
      </c>
      <c r="AB429" s="84">
        <f t="shared" si="175"/>
        <v>2400</v>
      </c>
      <c r="AC429" s="84">
        <f t="shared" si="191"/>
        <v>30</v>
      </c>
      <c r="AD429" s="84">
        <f t="shared" si="177"/>
        <v>50</v>
      </c>
      <c r="AE429" s="84">
        <f t="shared" si="178"/>
        <v>50</v>
      </c>
      <c r="AF429" s="102">
        <f t="shared" si="192"/>
        <v>38560</v>
      </c>
      <c r="AG429" s="102">
        <f t="shared" si="193"/>
        <v>38560</v>
      </c>
      <c r="AH429" s="103">
        <f t="shared" si="181"/>
        <v>0</v>
      </c>
      <c r="AI429" s="104">
        <f t="shared" si="182"/>
        <v>0</v>
      </c>
      <c r="AJ429" s="104">
        <f t="shared" si="183"/>
        <v>0</v>
      </c>
      <c r="AK429" s="104">
        <f t="shared" si="184"/>
        <v>0</v>
      </c>
      <c r="AL429" s="6"/>
      <c r="IX429" s="5"/>
      <c r="IY429" s="5"/>
      <c r="IZ429" s="5"/>
    </row>
    <row r="430" spans="1:260" ht="12.75" customHeight="1">
      <c r="H430" s="97">
        <v>9</v>
      </c>
      <c r="I430" s="97">
        <f t="shared" si="185"/>
        <v>357</v>
      </c>
      <c r="J430" s="98">
        <f t="shared" si="186"/>
        <v>44935</v>
      </c>
      <c r="K430" s="98">
        <f t="shared" si="158"/>
        <v>44935</v>
      </c>
      <c r="L430" s="99">
        <f t="shared" si="187"/>
        <v>0</v>
      </c>
      <c r="M430" s="99">
        <f t="shared" si="188"/>
        <v>0</v>
      </c>
      <c r="N430" s="99">
        <f t="shared" si="189"/>
        <v>0</v>
      </c>
      <c r="O430" s="100">
        <f t="shared" si="162"/>
        <v>0</v>
      </c>
      <c r="P430" s="100">
        <f t="shared" si="163"/>
        <v>0</v>
      </c>
      <c r="Q430" s="99">
        <f t="shared" si="164"/>
        <v>1</v>
      </c>
      <c r="R430" s="99">
        <f t="shared" si="165"/>
        <v>1</v>
      </c>
      <c r="S430" s="101">
        <f t="shared" si="166"/>
        <v>1</v>
      </c>
      <c r="T430" s="101">
        <f t="shared" si="167"/>
        <v>1</v>
      </c>
      <c r="U430" s="101">
        <f t="shared" si="190"/>
        <v>1</v>
      </c>
      <c r="V430" s="101">
        <f t="shared" si="169"/>
        <v>1</v>
      </c>
      <c r="W430" s="101">
        <f t="shared" si="170"/>
        <v>0</v>
      </c>
      <c r="X430" s="102">
        <f t="shared" si="171"/>
        <v>40000</v>
      </c>
      <c r="Y430" s="101">
        <f t="shared" si="172"/>
        <v>0</v>
      </c>
      <c r="Z430" s="84">
        <f t="shared" si="173"/>
        <v>0</v>
      </c>
      <c r="AA430" s="84">
        <f t="shared" si="174"/>
        <v>0</v>
      </c>
      <c r="AB430" s="84">
        <f t="shared" si="175"/>
        <v>2400</v>
      </c>
      <c r="AC430" s="84">
        <f t="shared" si="191"/>
        <v>31</v>
      </c>
      <c r="AD430" s="84">
        <f t="shared" si="177"/>
        <v>50</v>
      </c>
      <c r="AE430" s="84">
        <f t="shared" si="178"/>
        <v>50</v>
      </c>
      <c r="AF430" s="102">
        <f t="shared" si="192"/>
        <v>38512</v>
      </c>
      <c r="AG430" s="102">
        <f t="shared" si="193"/>
        <v>38512</v>
      </c>
      <c r="AH430" s="103">
        <f t="shared" si="181"/>
        <v>0</v>
      </c>
      <c r="AI430" s="104">
        <f t="shared" si="182"/>
        <v>0</v>
      </c>
      <c r="AJ430" s="104">
        <f t="shared" si="183"/>
        <v>0</v>
      </c>
      <c r="AK430" s="104">
        <f t="shared" si="184"/>
        <v>0</v>
      </c>
      <c r="AL430" s="6"/>
      <c r="IX430" s="5"/>
      <c r="IY430" s="5"/>
      <c r="IZ430" s="5"/>
    </row>
    <row r="431" spans="1:260" ht="12.75" customHeight="1">
      <c r="H431" s="97">
        <v>10</v>
      </c>
      <c r="I431" s="97">
        <f t="shared" si="185"/>
        <v>356</v>
      </c>
      <c r="J431" s="98">
        <f t="shared" si="186"/>
        <v>44936</v>
      </c>
      <c r="K431" s="98">
        <f t="shared" si="158"/>
        <v>44936</v>
      </c>
      <c r="L431" s="99">
        <f t="shared" si="187"/>
        <v>0</v>
      </c>
      <c r="M431" s="99">
        <f t="shared" si="188"/>
        <v>0</v>
      </c>
      <c r="N431" s="99">
        <f t="shared" si="189"/>
        <v>0</v>
      </c>
      <c r="O431" s="100">
        <f t="shared" si="162"/>
        <v>0</v>
      </c>
      <c r="P431" s="100">
        <f t="shared" si="163"/>
        <v>0</v>
      </c>
      <c r="Q431" s="99">
        <f t="shared" si="164"/>
        <v>1</v>
      </c>
      <c r="R431" s="99">
        <f t="shared" si="165"/>
        <v>1</v>
      </c>
      <c r="S431" s="101">
        <f t="shared" si="166"/>
        <v>1</v>
      </c>
      <c r="T431" s="101">
        <f t="shared" si="167"/>
        <v>1</v>
      </c>
      <c r="U431" s="101">
        <f t="shared" si="190"/>
        <v>1</v>
      </c>
      <c r="V431" s="101">
        <f t="shared" si="169"/>
        <v>1</v>
      </c>
      <c r="W431" s="101">
        <f t="shared" si="170"/>
        <v>0</v>
      </c>
      <c r="X431" s="102">
        <f t="shared" si="171"/>
        <v>40000</v>
      </c>
      <c r="Y431" s="101">
        <f t="shared" si="172"/>
        <v>0</v>
      </c>
      <c r="Z431" s="84">
        <f t="shared" si="173"/>
        <v>0</v>
      </c>
      <c r="AA431" s="84">
        <f t="shared" si="174"/>
        <v>0</v>
      </c>
      <c r="AB431" s="84">
        <f t="shared" si="175"/>
        <v>2400</v>
      </c>
      <c r="AC431" s="84">
        <f t="shared" si="191"/>
        <v>32</v>
      </c>
      <c r="AD431" s="84">
        <f t="shared" si="177"/>
        <v>50</v>
      </c>
      <c r="AE431" s="84">
        <f t="shared" si="178"/>
        <v>50</v>
      </c>
      <c r="AF431" s="102">
        <f t="shared" si="192"/>
        <v>38464</v>
      </c>
      <c r="AG431" s="102">
        <f t="shared" si="193"/>
        <v>38464</v>
      </c>
      <c r="AH431" s="103">
        <f t="shared" si="181"/>
        <v>0</v>
      </c>
      <c r="AI431" s="104">
        <f t="shared" si="182"/>
        <v>0</v>
      </c>
      <c r="AJ431" s="104">
        <f t="shared" si="183"/>
        <v>0</v>
      </c>
      <c r="AK431" s="104">
        <f t="shared" si="184"/>
        <v>0</v>
      </c>
      <c r="IX431" s="5"/>
      <c r="IY431" s="5"/>
      <c r="IZ431" s="5"/>
    </row>
    <row r="432" spans="1:260" ht="12.75" customHeight="1">
      <c r="H432" s="97">
        <v>11</v>
      </c>
      <c r="I432" s="97">
        <f t="shared" si="185"/>
        <v>355</v>
      </c>
      <c r="J432" s="98">
        <f t="shared" si="186"/>
        <v>44937</v>
      </c>
      <c r="K432" s="98">
        <f t="shared" si="158"/>
        <v>44937</v>
      </c>
      <c r="L432" s="99">
        <f t="shared" si="187"/>
        <v>0</v>
      </c>
      <c r="M432" s="99">
        <f t="shared" si="188"/>
        <v>0</v>
      </c>
      <c r="N432" s="99">
        <f t="shared" si="189"/>
        <v>0</v>
      </c>
      <c r="O432" s="100">
        <f t="shared" si="162"/>
        <v>0</v>
      </c>
      <c r="P432" s="100">
        <f t="shared" si="163"/>
        <v>0</v>
      </c>
      <c r="Q432" s="99">
        <f t="shared" si="164"/>
        <v>1</v>
      </c>
      <c r="R432" s="99">
        <f t="shared" si="165"/>
        <v>1</v>
      </c>
      <c r="S432" s="101">
        <f t="shared" si="166"/>
        <v>1</v>
      </c>
      <c r="T432" s="101">
        <f t="shared" si="167"/>
        <v>1</v>
      </c>
      <c r="U432" s="101">
        <f t="shared" si="190"/>
        <v>1</v>
      </c>
      <c r="V432" s="101">
        <f t="shared" si="169"/>
        <v>1</v>
      </c>
      <c r="W432" s="101">
        <f t="shared" si="170"/>
        <v>0</v>
      </c>
      <c r="X432" s="102">
        <f t="shared" si="171"/>
        <v>40000</v>
      </c>
      <c r="Y432" s="101">
        <f t="shared" si="172"/>
        <v>0</v>
      </c>
      <c r="Z432" s="84">
        <f t="shared" si="173"/>
        <v>0</v>
      </c>
      <c r="AA432" s="84">
        <f t="shared" si="174"/>
        <v>0</v>
      </c>
      <c r="AB432" s="84">
        <f t="shared" si="175"/>
        <v>2400</v>
      </c>
      <c r="AC432" s="84">
        <f t="shared" si="191"/>
        <v>33</v>
      </c>
      <c r="AD432" s="84">
        <f t="shared" si="177"/>
        <v>50</v>
      </c>
      <c r="AE432" s="84">
        <f t="shared" si="178"/>
        <v>50</v>
      </c>
      <c r="AF432" s="102">
        <f t="shared" si="192"/>
        <v>38416</v>
      </c>
      <c r="AG432" s="102">
        <f t="shared" si="193"/>
        <v>38416</v>
      </c>
      <c r="AH432" s="103">
        <f t="shared" si="181"/>
        <v>0</v>
      </c>
      <c r="AI432" s="104">
        <f t="shared" si="182"/>
        <v>0</v>
      </c>
      <c r="AJ432" s="104">
        <f t="shared" si="183"/>
        <v>0</v>
      </c>
      <c r="AK432" s="104">
        <f t="shared" si="184"/>
        <v>0</v>
      </c>
      <c r="IX432" s="5"/>
      <c r="IY432" s="5"/>
      <c r="IZ432" s="5"/>
    </row>
    <row r="433" spans="8:260" ht="12.75" customHeight="1">
      <c r="H433" s="97">
        <v>12</v>
      </c>
      <c r="I433" s="97">
        <f t="shared" si="185"/>
        <v>354</v>
      </c>
      <c r="J433" s="98">
        <f t="shared" si="186"/>
        <v>44938</v>
      </c>
      <c r="K433" s="98">
        <f t="shared" si="158"/>
        <v>44938</v>
      </c>
      <c r="L433" s="99">
        <f t="shared" si="187"/>
        <v>0</v>
      </c>
      <c r="M433" s="99">
        <f t="shared" si="188"/>
        <v>0</v>
      </c>
      <c r="N433" s="99">
        <f t="shared" si="189"/>
        <v>0</v>
      </c>
      <c r="O433" s="100">
        <f t="shared" si="162"/>
        <v>0</v>
      </c>
      <c r="P433" s="100">
        <f t="shared" si="163"/>
        <v>0</v>
      </c>
      <c r="Q433" s="99">
        <f t="shared" si="164"/>
        <v>1</v>
      </c>
      <c r="R433" s="99">
        <f t="shared" si="165"/>
        <v>1</v>
      </c>
      <c r="S433" s="101">
        <f t="shared" si="166"/>
        <v>1</v>
      </c>
      <c r="T433" s="101">
        <f t="shared" si="167"/>
        <v>1</v>
      </c>
      <c r="U433" s="101">
        <f t="shared" si="190"/>
        <v>1</v>
      </c>
      <c r="V433" s="101">
        <f t="shared" si="169"/>
        <v>1</v>
      </c>
      <c r="W433" s="101">
        <f t="shared" si="170"/>
        <v>0</v>
      </c>
      <c r="X433" s="102">
        <f t="shared" si="171"/>
        <v>40000</v>
      </c>
      <c r="Y433" s="101">
        <f t="shared" si="172"/>
        <v>0</v>
      </c>
      <c r="Z433" s="84">
        <f t="shared" si="173"/>
        <v>0</v>
      </c>
      <c r="AA433" s="84">
        <f t="shared" si="174"/>
        <v>0</v>
      </c>
      <c r="AB433" s="84">
        <f t="shared" si="175"/>
        <v>2400</v>
      </c>
      <c r="AC433" s="84">
        <f t="shared" si="191"/>
        <v>34</v>
      </c>
      <c r="AD433" s="84">
        <f t="shared" si="177"/>
        <v>50</v>
      </c>
      <c r="AE433" s="84">
        <f t="shared" si="178"/>
        <v>50</v>
      </c>
      <c r="AF433" s="102">
        <f t="shared" si="192"/>
        <v>38368</v>
      </c>
      <c r="AG433" s="102">
        <f t="shared" si="193"/>
        <v>38368</v>
      </c>
      <c r="AH433" s="103">
        <f t="shared" si="181"/>
        <v>0</v>
      </c>
      <c r="AI433" s="104">
        <f t="shared" si="182"/>
        <v>0</v>
      </c>
      <c r="AJ433" s="104">
        <f t="shared" si="183"/>
        <v>0</v>
      </c>
      <c r="AK433" s="104">
        <f t="shared" si="184"/>
        <v>0</v>
      </c>
      <c r="IX433" s="5"/>
      <c r="IY433" s="5"/>
      <c r="IZ433" s="5"/>
    </row>
    <row r="434" spans="8:260" ht="12.75" customHeight="1">
      <c r="H434" s="97">
        <v>13</v>
      </c>
      <c r="I434" s="97">
        <f t="shared" si="185"/>
        <v>353</v>
      </c>
      <c r="J434" s="98">
        <f t="shared" si="186"/>
        <v>44939</v>
      </c>
      <c r="K434" s="98">
        <f t="shared" si="158"/>
        <v>44939</v>
      </c>
      <c r="L434" s="99">
        <f t="shared" si="187"/>
        <v>0</v>
      </c>
      <c r="M434" s="99">
        <f t="shared" si="188"/>
        <v>0</v>
      </c>
      <c r="N434" s="99">
        <f t="shared" si="189"/>
        <v>0</v>
      </c>
      <c r="O434" s="100">
        <f t="shared" si="162"/>
        <v>0</v>
      </c>
      <c r="P434" s="100">
        <f t="shared" si="163"/>
        <v>0</v>
      </c>
      <c r="Q434" s="99">
        <f t="shared" si="164"/>
        <v>1</v>
      </c>
      <c r="R434" s="99">
        <f t="shared" si="165"/>
        <v>1</v>
      </c>
      <c r="S434" s="101">
        <f t="shared" si="166"/>
        <v>1</v>
      </c>
      <c r="T434" s="101">
        <f t="shared" si="167"/>
        <v>1</v>
      </c>
      <c r="U434" s="101">
        <f t="shared" si="190"/>
        <v>1</v>
      </c>
      <c r="V434" s="101">
        <f t="shared" si="169"/>
        <v>1</v>
      </c>
      <c r="W434" s="101">
        <f t="shared" si="170"/>
        <v>0</v>
      </c>
      <c r="X434" s="102">
        <f t="shared" si="171"/>
        <v>40000</v>
      </c>
      <c r="Y434" s="101">
        <f t="shared" si="172"/>
        <v>0</v>
      </c>
      <c r="Z434" s="84">
        <f t="shared" si="173"/>
        <v>0</v>
      </c>
      <c r="AA434" s="84">
        <f t="shared" si="174"/>
        <v>0</v>
      </c>
      <c r="AB434" s="84">
        <f t="shared" si="175"/>
        <v>2400</v>
      </c>
      <c r="AC434" s="84">
        <f t="shared" si="191"/>
        <v>35</v>
      </c>
      <c r="AD434" s="84">
        <f t="shared" si="177"/>
        <v>50</v>
      </c>
      <c r="AE434" s="84">
        <f t="shared" si="178"/>
        <v>50</v>
      </c>
      <c r="AF434" s="102">
        <f t="shared" si="192"/>
        <v>38320</v>
      </c>
      <c r="AG434" s="102">
        <f t="shared" si="193"/>
        <v>38320</v>
      </c>
      <c r="AH434" s="103">
        <f t="shared" si="181"/>
        <v>0</v>
      </c>
      <c r="AI434" s="104">
        <f t="shared" si="182"/>
        <v>0</v>
      </c>
      <c r="AJ434" s="104">
        <f t="shared" si="183"/>
        <v>0</v>
      </c>
      <c r="AK434" s="104">
        <f t="shared" si="184"/>
        <v>0</v>
      </c>
      <c r="IX434" s="5"/>
      <c r="IY434" s="5"/>
      <c r="IZ434" s="5"/>
    </row>
    <row r="435" spans="8:260" ht="12.75" customHeight="1">
      <c r="H435" s="97">
        <v>14</v>
      </c>
      <c r="I435" s="97">
        <f t="shared" si="185"/>
        <v>352</v>
      </c>
      <c r="J435" s="98">
        <f t="shared" si="186"/>
        <v>44940</v>
      </c>
      <c r="K435" s="98">
        <f t="shared" si="158"/>
        <v>44940</v>
      </c>
      <c r="L435" s="99">
        <f t="shared" si="187"/>
        <v>0</v>
      </c>
      <c r="M435" s="99">
        <f t="shared" si="188"/>
        <v>0</v>
      </c>
      <c r="N435" s="99">
        <f t="shared" si="189"/>
        <v>0</v>
      </c>
      <c r="O435" s="100">
        <f t="shared" si="162"/>
        <v>0</v>
      </c>
      <c r="P435" s="100">
        <f t="shared" si="163"/>
        <v>0</v>
      </c>
      <c r="Q435" s="99">
        <f t="shared" si="164"/>
        <v>1</v>
      </c>
      <c r="R435" s="99">
        <f t="shared" si="165"/>
        <v>1</v>
      </c>
      <c r="S435" s="101">
        <f t="shared" si="166"/>
        <v>1</v>
      </c>
      <c r="T435" s="101">
        <f t="shared" si="167"/>
        <v>1</v>
      </c>
      <c r="U435" s="101">
        <f t="shared" si="190"/>
        <v>1</v>
      </c>
      <c r="V435" s="101">
        <f t="shared" si="169"/>
        <v>1</v>
      </c>
      <c r="W435" s="101">
        <f t="shared" si="170"/>
        <v>0</v>
      </c>
      <c r="X435" s="102">
        <f t="shared" si="171"/>
        <v>40000</v>
      </c>
      <c r="Y435" s="101">
        <f t="shared" si="172"/>
        <v>0</v>
      </c>
      <c r="Z435" s="84">
        <f t="shared" si="173"/>
        <v>5000</v>
      </c>
      <c r="AA435" s="84">
        <f t="shared" si="174"/>
        <v>0</v>
      </c>
      <c r="AB435" s="84">
        <f t="shared" si="175"/>
        <v>2400</v>
      </c>
      <c r="AC435" s="84">
        <f t="shared" si="191"/>
        <v>36</v>
      </c>
      <c r="AD435" s="84">
        <f t="shared" si="177"/>
        <v>50</v>
      </c>
      <c r="AE435" s="84">
        <f t="shared" si="178"/>
        <v>50</v>
      </c>
      <c r="AF435" s="102">
        <f t="shared" si="192"/>
        <v>33272</v>
      </c>
      <c r="AG435" s="102">
        <f t="shared" si="193"/>
        <v>33272</v>
      </c>
      <c r="AH435" s="103">
        <f t="shared" si="181"/>
        <v>0</v>
      </c>
      <c r="AI435" s="104">
        <f t="shared" si="182"/>
        <v>0</v>
      </c>
      <c r="AJ435" s="104">
        <f t="shared" si="183"/>
        <v>0</v>
      </c>
      <c r="AK435" s="104">
        <f t="shared" si="184"/>
        <v>0</v>
      </c>
      <c r="IX435" s="5"/>
      <c r="IY435" s="5"/>
      <c r="IZ435" s="5"/>
    </row>
    <row r="436" spans="8:260" ht="12.75" customHeight="1">
      <c r="H436" s="97">
        <v>15</v>
      </c>
      <c r="I436" s="97">
        <f t="shared" si="185"/>
        <v>351</v>
      </c>
      <c r="J436" s="98">
        <f t="shared" si="186"/>
        <v>44941</v>
      </c>
      <c r="K436" s="98">
        <f t="shared" si="158"/>
        <v>44941</v>
      </c>
      <c r="L436" s="99">
        <f t="shared" si="187"/>
        <v>0</v>
      </c>
      <c r="M436" s="99">
        <f t="shared" si="188"/>
        <v>5000</v>
      </c>
      <c r="N436" s="99">
        <f t="shared" si="189"/>
        <v>0</v>
      </c>
      <c r="O436" s="100">
        <f t="shared" si="162"/>
        <v>0</v>
      </c>
      <c r="P436" s="100">
        <f t="shared" si="163"/>
        <v>0</v>
      </c>
      <c r="Q436" s="99">
        <f t="shared" si="164"/>
        <v>1</v>
      </c>
      <c r="R436" s="99">
        <f t="shared" si="165"/>
        <v>1</v>
      </c>
      <c r="S436" s="101">
        <f t="shared" si="166"/>
        <v>1</v>
      </c>
      <c r="T436" s="101">
        <f t="shared" si="167"/>
        <v>1</v>
      </c>
      <c r="U436" s="101">
        <f t="shared" si="190"/>
        <v>1</v>
      </c>
      <c r="V436" s="101">
        <f t="shared" si="169"/>
        <v>1</v>
      </c>
      <c r="W436" s="101">
        <f t="shared" si="170"/>
        <v>0</v>
      </c>
      <c r="X436" s="102">
        <f t="shared" si="171"/>
        <v>40000</v>
      </c>
      <c r="Y436" s="101">
        <f t="shared" si="172"/>
        <v>0</v>
      </c>
      <c r="Z436" s="84">
        <f t="shared" si="173"/>
        <v>17000</v>
      </c>
      <c r="AA436" s="84">
        <f t="shared" si="174"/>
        <v>0</v>
      </c>
      <c r="AB436" s="84">
        <f t="shared" si="175"/>
        <v>2400</v>
      </c>
      <c r="AC436" s="84">
        <f t="shared" si="191"/>
        <v>37</v>
      </c>
      <c r="AD436" s="84">
        <f t="shared" si="177"/>
        <v>50</v>
      </c>
      <c r="AE436" s="84">
        <f t="shared" si="178"/>
        <v>50</v>
      </c>
      <c r="AF436" s="102">
        <f t="shared" si="192"/>
        <v>21224</v>
      </c>
      <c r="AG436" s="102">
        <f t="shared" si="193"/>
        <v>21224</v>
      </c>
      <c r="AH436" s="103">
        <f t="shared" si="181"/>
        <v>0</v>
      </c>
      <c r="AI436" s="104">
        <f t="shared" si="182"/>
        <v>1.6</v>
      </c>
      <c r="AJ436" s="104">
        <f t="shared" si="183"/>
        <v>0</v>
      </c>
      <c r="AK436" s="104">
        <f t="shared" si="184"/>
        <v>8000</v>
      </c>
      <c r="IX436" s="5"/>
      <c r="IY436" s="5"/>
      <c r="IZ436" s="5"/>
    </row>
    <row r="437" spans="8:260" ht="12.75" customHeight="1">
      <c r="H437" s="97">
        <v>16</v>
      </c>
      <c r="I437" s="97">
        <f t="shared" si="185"/>
        <v>350</v>
      </c>
      <c r="J437" s="98">
        <f t="shared" si="186"/>
        <v>44942</v>
      </c>
      <c r="K437" s="98">
        <f t="shared" si="158"/>
        <v>44942</v>
      </c>
      <c r="L437" s="99">
        <f t="shared" si="187"/>
        <v>0</v>
      </c>
      <c r="M437" s="99">
        <f t="shared" si="188"/>
        <v>12000</v>
      </c>
      <c r="N437" s="99">
        <f t="shared" si="189"/>
        <v>0</v>
      </c>
      <c r="O437" s="100">
        <f t="shared" si="162"/>
        <v>0</v>
      </c>
      <c r="P437" s="100">
        <f t="shared" si="163"/>
        <v>0</v>
      </c>
      <c r="Q437" s="99">
        <f t="shared" si="164"/>
        <v>1</v>
      </c>
      <c r="R437" s="99">
        <f t="shared" si="165"/>
        <v>1</v>
      </c>
      <c r="S437" s="101">
        <f t="shared" si="166"/>
        <v>1</v>
      </c>
      <c r="T437" s="101">
        <f t="shared" si="167"/>
        <v>1</v>
      </c>
      <c r="U437" s="101">
        <f t="shared" si="190"/>
        <v>1</v>
      </c>
      <c r="V437" s="101">
        <f t="shared" si="169"/>
        <v>1</v>
      </c>
      <c r="W437" s="101">
        <f t="shared" si="170"/>
        <v>0</v>
      </c>
      <c r="X437" s="102">
        <f t="shared" si="171"/>
        <v>40000</v>
      </c>
      <c r="Y437" s="101">
        <f t="shared" si="172"/>
        <v>0</v>
      </c>
      <c r="Z437" s="84">
        <f t="shared" si="173"/>
        <v>23250</v>
      </c>
      <c r="AA437" s="84">
        <f t="shared" si="174"/>
        <v>0</v>
      </c>
      <c r="AB437" s="84">
        <f t="shared" si="175"/>
        <v>2400</v>
      </c>
      <c r="AC437" s="84">
        <f t="shared" si="191"/>
        <v>38</v>
      </c>
      <c r="AD437" s="84">
        <f t="shared" si="177"/>
        <v>50</v>
      </c>
      <c r="AE437" s="84">
        <f t="shared" si="178"/>
        <v>50</v>
      </c>
      <c r="AF437" s="102">
        <f t="shared" si="192"/>
        <v>14926</v>
      </c>
      <c r="AG437" s="102">
        <f t="shared" si="193"/>
        <v>14926</v>
      </c>
      <c r="AH437" s="103">
        <f t="shared" si="181"/>
        <v>0</v>
      </c>
      <c r="AI437" s="104">
        <f t="shared" si="182"/>
        <v>2.5</v>
      </c>
      <c r="AJ437" s="104">
        <f t="shared" si="183"/>
        <v>0</v>
      </c>
      <c r="AK437" s="104">
        <f t="shared" si="184"/>
        <v>30000</v>
      </c>
      <c r="IX437" s="5"/>
      <c r="IY437" s="5"/>
      <c r="IZ437" s="5"/>
    </row>
    <row r="438" spans="8:260" ht="12.75" customHeight="1">
      <c r="H438" s="97">
        <v>17</v>
      </c>
      <c r="I438" s="97">
        <f t="shared" si="185"/>
        <v>349</v>
      </c>
      <c r="J438" s="98">
        <f t="shared" si="186"/>
        <v>44943</v>
      </c>
      <c r="K438" s="98">
        <f t="shared" si="158"/>
        <v>44943</v>
      </c>
      <c r="L438" s="99">
        <f t="shared" si="187"/>
        <v>0</v>
      </c>
      <c r="M438" s="99">
        <f t="shared" si="188"/>
        <v>6250</v>
      </c>
      <c r="N438" s="99">
        <f t="shared" si="189"/>
        <v>0</v>
      </c>
      <c r="O438" s="100">
        <f t="shared" si="162"/>
        <v>0</v>
      </c>
      <c r="P438" s="100">
        <f t="shared" si="163"/>
        <v>0</v>
      </c>
      <c r="Q438" s="99">
        <f t="shared" si="164"/>
        <v>1</v>
      </c>
      <c r="R438" s="99">
        <f t="shared" si="165"/>
        <v>1</v>
      </c>
      <c r="S438" s="101">
        <f t="shared" si="166"/>
        <v>1</v>
      </c>
      <c r="T438" s="101">
        <f t="shared" si="167"/>
        <v>1</v>
      </c>
      <c r="U438" s="101">
        <f t="shared" si="190"/>
        <v>1</v>
      </c>
      <c r="V438" s="101">
        <f t="shared" si="169"/>
        <v>1</v>
      </c>
      <c r="W438" s="101">
        <f t="shared" si="170"/>
        <v>0</v>
      </c>
      <c r="X438" s="102">
        <f t="shared" si="171"/>
        <v>40000</v>
      </c>
      <c r="Y438" s="101">
        <f t="shared" si="172"/>
        <v>0</v>
      </c>
      <c r="Z438" s="84">
        <f t="shared" si="173"/>
        <v>23250</v>
      </c>
      <c r="AA438" s="84">
        <f t="shared" si="174"/>
        <v>0</v>
      </c>
      <c r="AB438" s="84">
        <f t="shared" si="175"/>
        <v>2400</v>
      </c>
      <c r="AC438" s="84">
        <f t="shared" si="191"/>
        <v>39</v>
      </c>
      <c r="AD438" s="84">
        <f t="shared" si="177"/>
        <v>50</v>
      </c>
      <c r="AE438" s="84">
        <f t="shared" si="178"/>
        <v>50</v>
      </c>
      <c r="AF438" s="102">
        <f t="shared" si="192"/>
        <v>14878</v>
      </c>
      <c r="AG438" s="102">
        <f t="shared" si="193"/>
        <v>14878</v>
      </c>
      <c r="AH438" s="103">
        <f t="shared" si="181"/>
        <v>0</v>
      </c>
      <c r="AI438" s="104">
        <f t="shared" si="182"/>
        <v>2.5</v>
      </c>
      <c r="AJ438" s="104">
        <f t="shared" si="183"/>
        <v>0</v>
      </c>
      <c r="AK438" s="104">
        <f t="shared" si="184"/>
        <v>15625</v>
      </c>
      <c r="IX438" s="5"/>
      <c r="IY438" s="5"/>
      <c r="IZ438" s="5"/>
    </row>
    <row r="439" spans="8:260" ht="12.75" customHeight="1">
      <c r="H439" s="97">
        <v>18</v>
      </c>
      <c r="I439" s="97">
        <f t="shared" si="185"/>
        <v>348</v>
      </c>
      <c r="J439" s="98">
        <f t="shared" si="186"/>
        <v>44944</v>
      </c>
      <c r="K439" s="98">
        <f t="shared" si="158"/>
        <v>44944</v>
      </c>
      <c r="L439" s="99">
        <f t="shared" si="187"/>
        <v>0</v>
      </c>
      <c r="M439" s="99">
        <f t="shared" si="188"/>
        <v>0</v>
      </c>
      <c r="N439" s="99">
        <f t="shared" si="189"/>
        <v>0</v>
      </c>
      <c r="O439" s="100">
        <f t="shared" si="162"/>
        <v>0</v>
      </c>
      <c r="P439" s="100">
        <f t="shared" si="163"/>
        <v>0</v>
      </c>
      <c r="Q439" s="99">
        <f t="shared" si="164"/>
        <v>1</v>
      </c>
      <c r="R439" s="99">
        <f t="shared" si="165"/>
        <v>1</v>
      </c>
      <c r="S439" s="101">
        <f t="shared" si="166"/>
        <v>1</v>
      </c>
      <c r="T439" s="101">
        <f t="shared" si="167"/>
        <v>1</v>
      </c>
      <c r="U439" s="101">
        <f t="shared" si="190"/>
        <v>1</v>
      </c>
      <c r="V439" s="101">
        <f t="shared" si="169"/>
        <v>1</v>
      </c>
      <c r="W439" s="101">
        <f t="shared" si="170"/>
        <v>0</v>
      </c>
      <c r="X439" s="102">
        <f t="shared" si="171"/>
        <v>40000</v>
      </c>
      <c r="Y439" s="101">
        <f t="shared" si="172"/>
        <v>0</v>
      </c>
      <c r="Z439" s="84">
        <f t="shared" si="173"/>
        <v>23250</v>
      </c>
      <c r="AA439" s="84">
        <f t="shared" si="174"/>
        <v>0</v>
      </c>
      <c r="AB439" s="84">
        <f t="shared" si="175"/>
        <v>2400</v>
      </c>
      <c r="AC439" s="84">
        <f t="shared" si="191"/>
        <v>40</v>
      </c>
      <c r="AD439" s="84">
        <f t="shared" si="177"/>
        <v>50</v>
      </c>
      <c r="AE439" s="84">
        <f t="shared" si="178"/>
        <v>50</v>
      </c>
      <c r="AF439" s="102">
        <f t="shared" si="192"/>
        <v>14830</v>
      </c>
      <c r="AG439" s="102">
        <f t="shared" si="193"/>
        <v>14830</v>
      </c>
      <c r="AH439" s="103">
        <f t="shared" si="181"/>
        <v>0</v>
      </c>
      <c r="AI439" s="104">
        <f t="shared" si="182"/>
        <v>0</v>
      </c>
      <c r="AJ439" s="104">
        <f t="shared" si="183"/>
        <v>0</v>
      </c>
      <c r="AK439" s="104">
        <f t="shared" si="184"/>
        <v>0</v>
      </c>
      <c r="IX439" s="5"/>
      <c r="IY439" s="5"/>
      <c r="IZ439" s="5"/>
    </row>
    <row r="440" spans="8:260" ht="12.75" customHeight="1">
      <c r="H440" s="97">
        <v>19</v>
      </c>
      <c r="I440" s="97">
        <f t="shared" si="185"/>
        <v>347</v>
      </c>
      <c r="J440" s="98">
        <f t="shared" si="186"/>
        <v>44945</v>
      </c>
      <c r="K440" s="98">
        <f t="shared" ref="K440:K503" si="194">IF(J440&gt;=AQ$53,J440,"")</f>
        <v>44945</v>
      </c>
      <c r="L440" s="99">
        <f t="shared" si="187"/>
        <v>0</v>
      </c>
      <c r="M440" s="99">
        <f t="shared" si="188"/>
        <v>0</v>
      </c>
      <c r="N440" s="99">
        <f t="shared" si="189"/>
        <v>0</v>
      </c>
      <c r="O440" s="100">
        <f t="shared" ref="O440:O503" si="195">IF(N440&lt;&gt;"",IF(AND(N440=1,L440=0),1,IF(L440=0,O439,0)),"")</f>
        <v>0</v>
      </c>
      <c r="P440" s="100">
        <f t="shared" ref="P440:P503" si="196">IF(R441&lt;=V$53,O440,"")</f>
        <v>0</v>
      </c>
      <c r="Q440" s="99">
        <f t="shared" ref="Q440:Q503" si="197">IF(O440&lt;&gt;"",IF(O440=1,0,1),"")</f>
        <v>1</v>
      </c>
      <c r="R440" s="99">
        <f t="shared" ref="R440:R503" si="198">IF(N439=1,R439+1,R439)</f>
        <v>1</v>
      </c>
      <c r="S440" s="101">
        <f t="shared" ref="S440:S503" si="199">IF(J440&gt;=AQ$53,Q440*R440,"")</f>
        <v>1</v>
      </c>
      <c r="T440" s="101">
        <f t="shared" ref="T440:T503" si="200">S440</f>
        <v>1</v>
      </c>
      <c r="U440" s="101">
        <f t="shared" si="190"/>
        <v>1</v>
      </c>
      <c r="V440" s="101">
        <f t="shared" ref="V440:V503" si="201">IF(J440&gt;=AQ$53,U440*NOT(O440),"")</f>
        <v>1</v>
      </c>
      <c r="W440" s="101">
        <f t="shared" ref="W440:W503" si="202">IF(J440&gt;=AQ$53,IF(T440&lt;&gt;T441,T440,0),"")</f>
        <v>0</v>
      </c>
      <c r="X440" s="102">
        <f t="shared" ref="X440:X503" si="203">IF(J440&gt;=AQ$53,IF(N440=0,X439+L440,L440),"")</f>
        <v>40000</v>
      </c>
      <c r="Y440" s="101">
        <f t="shared" ref="Y440:Y503" si="204">IF(J440&gt;=AQ$53,IF(V440&lt;&gt;V441,V440,0),"")</f>
        <v>0</v>
      </c>
      <c r="Z440" s="84">
        <f t="shared" ref="Z440:Z503" si="205">IF(J440&gt;=AQ$53,IF(N440=0,Z439+M441,0),"")</f>
        <v>23250</v>
      </c>
      <c r="AA440" s="84">
        <f t="shared" ref="AA440:AA503" si="206">IF(J440&gt;=AQ$53,IF(N441=1,X440-Z440,0),"")</f>
        <v>0</v>
      </c>
      <c r="AB440" s="84">
        <f t="shared" ref="AB440:AB503" si="207">IF(J440&gt;=AQ$53,IF(Q440=1,IF(T440&lt;&gt;T441,AA440,AB441),0),"")</f>
        <v>2400</v>
      </c>
      <c r="AC440" s="84">
        <f t="shared" si="191"/>
        <v>41</v>
      </c>
      <c r="AD440" s="84">
        <f t="shared" ref="AD440:AD503" si="208">IF(Q440=1,IF(S440&lt;&gt;S441,AC440,AD441),0)</f>
        <v>50</v>
      </c>
      <c r="AE440" s="84">
        <f t="shared" ref="AE440:AE503" si="209">IF(J440&gt;=AQ$53,IF(V440=0,"",IF(Q440=1,IF(S440&lt;&gt;S441,AC440,AD441),0)),"")</f>
        <v>50</v>
      </c>
      <c r="AF440" s="102">
        <f t="shared" si="192"/>
        <v>14782</v>
      </c>
      <c r="AG440" s="102">
        <f t="shared" si="193"/>
        <v>14782</v>
      </c>
      <c r="AH440" s="103">
        <f t="shared" ref="AH440:AH503" si="210">IF(J440&gt;=AQ$53,IF(R440&lt;=V$53,_xlfn.IFNA(VLOOKUP(J440,$B$55:$G$84,5,),0),""),"")</f>
        <v>0</v>
      </c>
      <c r="AI440" s="104">
        <f t="shared" ref="AI440:AI503" si="211">IF(J440&gt;=AQ$53,IF(R440&lt;=V$53,_xlfn.IFNA(VLOOKUP(J440,$B$55:$G$84,6,),0),""),"")</f>
        <v>0</v>
      </c>
      <c r="AJ440" s="104">
        <f t="shared" ref="AJ440:AJ503" si="212">IF(AH440&lt;&gt;"",AH440*L440,"")</f>
        <v>0</v>
      </c>
      <c r="AK440" s="104">
        <f t="shared" ref="AK440:AK503" si="213">IF(AI440&lt;&gt;"",AI440*M440,"")</f>
        <v>0</v>
      </c>
      <c r="IX440" s="5"/>
      <c r="IY440" s="5"/>
      <c r="IZ440" s="5"/>
    </row>
    <row r="441" spans="8:260" ht="12.75" customHeight="1">
      <c r="H441" s="97">
        <v>20</v>
      </c>
      <c r="I441" s="97">
        <f t="shared" si="185"/>
        <v>346</v>
      </c>
      <c r="J441" s="98">
        <f t="shared" si="186"/>
        <v>44946</v>
      </c>
      <c r="K441" s="98">
        <f t="shared" si="194"/>
        <v>44946</v>
      </c>
      <c r="L441" s="99">
        <f t="shared" si="187"/>
        <v>0</v>
      </c>
      <c r="M441" s="99">
        <f t="shared" si="188"/>
        <v>0</v>
      </c>
      <c r="N441" s="99">
        <f t="shared" si="189"/>
        <v>0</v>
      </c>
      <c r="O441" s="100">
        <f t="shared" si="195"/>
        <v>0</v>
      </c>
      <c r="P441" s="100">
        <f t="shared" si="196"/>
        <v>0</v>
      </c>
      <c r="Q441" s="99">
        <f t="shared" si="197"/>
        <v>1</v>
      </c>
      <c r="R441" s="99">
        <f t="shared" si="198"/>
        <v>1</v>
      </c>
      <c r="S441" s="101">
        <f t="shared" si="199"/>
        <v>1</v>
      </c>
      <c r="T441" s="101">
        <f t="shared" si="200"/>
        <v>1</v>
      </c>
      <c r="U441" s="101">
        <f t="shared" si="190"/>
        <v>1</v>
      </c>
      <c r="V441" s="101">
        <f t="shared" si="201"/>
        <v>1</v>
      </c>
      <c r="W441" s="101">
        <f t="shared" si="202"/>
        <v>0</v>
      </c>
      <c r="X441" s="102">
        <f t="shared" si="203"/>
        <v>40000</v>
      </c>
      <c r="Y441" s="101">
        <f t="shared" si="204"/>
        <v>0</v>
      </c>
      <c r="Z441" s="84">
        <f t="shared" si="205"/>
        <v>23250</v>
      </c>
      <c r="AA441" s="84">
        <f t="shared" si="206"/>
        <v>0</v>
      </c>
      <c r="AB441" s="84">
        <f t="shared" si="207"/>
        <v>2400</v>
      </c>
      <c r="AC441" s="84">
        <f t="shared" si="191"/>
        <v>42</v>
      </c>
      <c r="AD441" s="84">
        <f t="shared" si="208"/>
        <v>50</v>
      </c>
      <c r="AE441" s="84">
        <f t="shared" si="209"/>
        <v>50</v>
      </c>
      <c r="AF441" s="102">
        <f t="shared" si="192"/>
        <v>14734</v>
      </c>
      <c r="AG441" s="102">
        <f t="shared" si="193"/>
        <v>14734</v>
      </c>
      <c r="AH441" s="103">
        <f t="shared" si="210"/>
        <v>0</v>
      </c>
      <c r="AI441" s="104">
        <f t="shared" si="211"/>
        <v>0</v>
      </c>
      <c r="AJ441" s="104">
        <f t="shared" si="212"/>
        <v>0</v>
      </c>
      <c r="AK441" s="104">
        <f t="shared" si="213"/>
        <v>0</v>
      </c>
      <c r="IX441" s="5"/>
      <c r="IY441" s="5"/>
      <c r="IZ441" s="5"/>
    </row>
    <row r="442" spans="8:260" ht="12.75" customHeight="1">
      <c r="H442" s="97">
        <v>21</v>
      </c>
      <c r="I442" s="97">
        <f t="shared" si="185"/>
        <v>345</v>
      </c>
      <c r="J442" s="98">
        <f t="shared" si="186"/>
        <v>44947</v>
      </c>
      <c r="K442" s="98">
        <f t="shared" si="194"/>
        <v>44947</v>
      </c>
      <c r="L442" s="99">
        <f t="shared" si="187"/>
        <v>0</v>
      </c>
      <c r="M442" s="99">
        <f t="shared" si="188"/>
        <v>0</v>
      </c>
      <c r="N442" s="99">
        <f t="shared" si="189"/>
        <v>0</v>
      </c>
      <c r="O442" s="100">
        <f t="shared" si="195"/>
        <v>0</v>
      </c>
      <c r="P442" s="100">
        <f t="shared" si="196"/>
        <v>0</v>
      </c>
      <c r="Q442" s="99">
        <f t="shared" si="197"/>
        <v>1</v>
      </c>
      <c r="R442" s="99">
        <f t="shared" si="198"/>
        <v>1</v>
      </c>
      <c r="S442" s="101">
        <f t="shared" si="199"/>
        <v>1</v>
      </c>
      <c r="T442" s="101">
        <f t="shared" si="200"/>
        <v>1</v>
      </c>
      <c r="U442" s="101">
        <f t="shared" si="190"/>
        <v>1</v>
      </c>
      <c r="V442" s="101">
        <f t="shared" si="201"/>
        <v>1</v>
      </c>
      <c r="W442" s="101">
        <f t="shared" si="202"/>
        <v>0</v>
      </c>
      <c r="X442" s="102">
        <f t="shared" si="203"/>
        <v>40000</v>
      </c>
      <c r="Y442" s="101">
        <f t="shared" si="204"/>
        <v>0</v>
      </c>
      <c r="Z442" s="84">
        <f t="shared" si="205"/>
        <v>23250</v>
      </c>
      <c r="AA442" s="84">
        <f t="shared" si="206"/>
        <v>0</v>
      </c>
      <c r="AB442" s="84">
        <f t="shared" si="207"/>
        <v>2400</v>
      </c>
      <c r="AC442" s="84">
        <f t="shared" si="191"/>
        <v>43</v>
      </c>
      <c r="AD442" s="84">
        <f t="shared" si="208"/>
        <v>50</v>
      </c>
      <c r="AE442" s="84">
        <f t="shared" si="209"/>
        <v>50</v>
      </c>
      <c r="AF442" s="102">
        <f t="shared" si="192"/>
        <v>14686</v>
      </c>
      <c r="AG442" s="102">
        <f t="shared" si="193"/>
        <v>14686</v>
      </c>
      <c r="AH442" s="103">
        <f t="shared" si="210"/>
        <v>0</v>
      </c>
      <c r="AI442" s="104">
        <f t="shared" si="211"/>
        <v>0</v>
      </c>
      <c r="AJ442" s="104">
        <f t="shared" si="212"/>
        <v>0</v>
      </c>
      <c r="AK442" s="104">
        <f t="shared" si="213"/>
        <v>0</v>
      </c>
      <c r="IX442" s="5"/>
      <c r="IY442" s="5"/>
      <c r="IZ442" s="5"/>
    </row>
    <row r="443" spans="8:260" ht="12.75" customHeight="1">
      <c r="H443" s="97">
        <v>22</v>
      </c>
      <c r="I443" s="97">
        <f t="shared" si="185"/>
        <v>344</v>
      </c>
      <c r="J443" s="98">
        <f t="shared" si="186"/>
        <v>44948</v>
      </c>
      <c r="K443" s="98">
        <f t="shared" si="194"/>
        <v>44948</v>
      </c>
      <c r="L443" s="99">
        <f t="shared" si="187"/>
        <v>0</v>
      </c>
      <c r="M443" s="99">
        <f t="shared" si="188"/>
        <v>0</v>
      </c>
      <c r="N443" s="99">
        <f t="shared" si="189"/>
        <v>0</v>
      </c>
      <c r="O443" s="100">
        <f t="shared" si="195"/>
        <v>0</v>
      </c>
      <c r="P443" s="100">
        <f t="shared" si="196"/>
        <v>0</v>
      </c>
      <c r="Q443" s="99">
        <f t="shared" si="197"/>
        <v>1</v>
      </c>
      <c r="R443" s="99">
        <f t="shared" si="198"/>
        <v>1</v>
      </c>
      <c r="S443" s="101">
        <f t="shared" si="199"/>
        <v>1</v>
      </c>
      <c r="T443" s="101">
        <f t="shared" si="200"/>
        <v>1</v>
      </c>
      <c r="U443" s="101">
        <f t="shared" si="190"/>
        <v>1</v>
      </c>
      <c r="V443" s="101">
        <f t="shared" si="201"/>
        <v>1</v>
      </c>
      <c r="W443" s="101">
        <f t="shared" si="202"/>
        <v>0</v>
      </c>
      <c r="X443" s="102">
        <f t="shared" si="203"/>
        <v>40000</v>
      </c>
      <c r="Y443" s="101">
        <f t="shared" si="204"/>
        <v>0</v>
      </c>
      <c r="Z443" s="84">
        <f t="shared" si="205"/>
        <v>28250</v>
      </c>
      <c r="AA443" s="84">
        <f t="shared" si="206"/>
        <v>0</v>
      </c>
      <c r="AB443" s="84">
        <f t="shared" si="207"/>
        <v>2400</v>
      </c>
      <c r="AC443" s="84">
        <f t="shared" si="191"/>
        <v>44</v>
      </c>
      <c r="AD443" s="84">
        <f t="shared" si="208"/>
        <v>50</v>
      </c>
      <c r="AE443" s="84">
        <f t="shared" si="209"/>
        <v>50</v>
      </c>
      <c r="AF443" s="102">
        <f t="shared" si="192"/>
        <v>9638</v>
      </c>
      <c r="AG443" s="102">
        <f t="shared" si="193"/>
        <v>9638</v>
      </c>
      <c r="AH443" s="103">
        <f t="shared" si="210"/>
        <v>0</v>
      </c>
      <c r="AI443" s="104">
        <f t="shared" si="211"/>
        <v>0</v>
      </c>
      <c r="AJ443" s="104">
        <f t="shared" si="212"/>
        <v>0</v>
      </c>
      <c r="AK443" s="104">
        <f t="shared" si="213"/>
        <v>0</v>
      </c>
      <c r="IX443" s="5"/>
      <c r="IY443" s="5"/>
      <c r="IZ443" s="5"/>
    </row>
    <row r="444" spans="8:260" ht="12.75" customHeight="1">
      <c r="H444" s="97">
        <v>23</v>
      </c>
      <c r="I444" s="97">
        <f t="shared" si="185"/>
        <v>343</v>
      </c>
      <c r="J444" s="98">
        <f t="shared" si="186"/>
        <v>44949</v>
      </c>
      <c r="K444" s="98">
        <f t="shared" si="194"/>
        <v>44949</v>
      </c>
      <c r="L444" s="99">
        <f t="shared" si="187"/>
        <v>0</v>
      </c>
      <c r="M444" s="99">
        <f t="shared" si="188"/>
        <v>5000</v>
      </c>
      <c r="N444" s="99">
        <f t="shared" si="189"/>
        <v>0</v>
      </c>
      <c r="O444" s="100">
        <f t="shared" si="195"/>
        <v>0</v>
      </c>
      <c r="P444" s="100">
        <f t="shared" si="196"/>
        <v>0</v>
      </c>
      <c r="Q444" s="99">
        <f t="shared" si="197"/>
        <v>1</v>
      </c>
      <c r="R444" s="99">
        <f t="shared" si="198"/>
        <v>1</v>
      </c>
      <c r="S444" s="101">
        <f t="shared" si="199"/>
        <v>1</v>
      </c>
      <c r="T444" s="101">
        <f t="shared" si="200"/>
        <v>1</v>
      </c>
      <c r="U444" s="101">
        <f t="shared" si="190"/>
        <v>1</v>
      </c>
      <c r="V444" s="101">
        <f t="shared" si="201"/>
        <v>1</v>
      </c>
      <c r="W444" s="101">
        <f t="shared" si="202"/>
        <v>0</v>
      </c>
      <c r="X444" s="102">
        <f t="shared" si="203"/>
        <v>40000</v>
      </c>
      <c r="Y444" s="101">
        <f t="shared" si="204"/>
        <v>0</v>
      </c>
      <c r="Z444" s="84">
        <f t="shared" si="205"/>
        <v>28250</v>
      </c>
      <c r="AA444" s="84">
        <f t="shared" si="206"/>
        <v>0</v>
      </c>
      <c r="AB444" s="84">
        <f t="shared" si="207"/>
        <v>2400</v>
      </c>
      <c r="AC444" s="84">
        <f t="shared" si="191"/>
        <v>45</v>
      </c>
      <c r="AD444" s="84">
        <f t="shared" si="208"/>
        <v>50</v>
      </c>
      <c r="AE444" s="84">
        <f t="shared" si="209"/>
        <v>50</v>
      </c>
      <c r="AF444" s="102">
        <f t="shared" si="192"/>
        <v>9590</v>
      </c>
      <c r="AG444" s="102">
        <f t="shared" si="193"/>
        <v>9590</v>
      </c>
      <c r="AH444" s="103">
        <f t="shared" si="210"/>
        <v>0</v>
      </c>
      <c r="AI444" s="104">
        <f t="shared" si="211"/>
        <v>3.2</v>
      </c>
      <c r="AJ444" s="104">
        <f t="shared" si="212"/>
        <v>0</v>
      </c>
      <c r="AK444" s="104">
        <f t="shared" si="213"/>
        <v>16000</v>
      </c>
      <c r="IX444" s="5"/>
      <c r="IY444" s="5"/>
      <c r="IZ444" s="5"/>
    </row>
    <row r="445" spans="8:260" ht="12.75" customHeight="1">
      <c r="H445" s="97">
        <v>24</v>
      </c>
      <c r="I445" s="97">
        <f t="shared" si="185"/>
        <v>342</v>
      </c>
      <c r="J445" s="98">
        <f t="shared" si="186"/>
        <v>44950</v>
      </c>
      <c r="K445" s="98">
        <f t="shared" si="194"/>
        <v>44950</v>
      </c>
      <c r="L445" s="99">
        <f t="shared" si="187"/>
        <v>0</v>
      </c>
      <c r="M445" s="99">
        <f t="shared" si="188"/>
        <v>0</v>
      </c>
      <c r="N445" s="99">
        <f t="shared" si="189"/>
        <v>0</v>
      </c>
      <c r="O445" s="100">
        <f t="shared" si="195"/>
        <v>0</v>
      </c>
      <c r="P445" s="100">
        <f t="shared" si="196"/>
        <v>0</v>
      </c>
      <c r="Q445" s="99">
        <f t="shared" si="197"/>
        <v>1</v>
      </c>
      <c r="R445" s="99">
        <f t="shared" si="198"/>
        <v>1</v>
      </c>
      <c r="S445" s="101">
        <f t="shared" si="199"/>
        <v>1</v>
      </c>
      <c r="T445" s="101">
        <f t="shared" si="200"/>
        <v>1</v>
      </c>
      <c r="U445" s="101">
        <f t="shared" si="190"/>
        <v>1</v>
      </c>
      <c r="V445" s="101">
        <f t="shared" si="201"/>
        <v>1</v>
      </c>
      <c r="W445" s="101">
        <f t="shared" si="202"/>
        <v>0</v>
      </c>
      <c r="X445" s="102">
        <f t="shared" si="203"/>
        <v>40000</v>
      </c>
      <c r="Y445" s="101">
        <f t="shared" si="204"/>
        <v>0</v>
      </c>
      <c r="Z445" s="84">
        <f t="shared" si="205"/>
        <v>28250</v>
      </c>
      <c r="AA445" s="84">
        <f t="shared" si="206"/>
        <v>0</v>
      </c>
      <c r="AB445" s="84">
        <f t="shared" si="207"/>
        <v>2400</v>
      </c>
      <c r="AC445" s="84">
        <f t="shared" si="191"/>
        <v>46</v>
      </c>
      <c r="AD445" s="84">
        <f t="shared" si="208"/>
        <v>50</v>
      </c>
      <c r="AE445" s="84">
        <f t="shared" si="209"/>
        <v>50</v>
      </c>
      <c r="AF445" s="102">
        <f t="shared" si="192"/>
        <v>9542</v>
      </c>
      <c r="AG445" s="102">
        <f t="shared" si="193"/>
        <v>9542</v>
      </c>
      <c r="AH445" s="103">
        <f t="shared" si="210"/>
        <v>0</v>
      </c>
      <c r="AI445" s="104">
        <f t="shared" si="211"/>
        <v>0</v>
      </c>
      <c r="AJ445" s="104">
        <f t="shared" si="212"/>
        <v>0</v>
      </c>
      <c r="AK445" s="104">
        <f t="shared" si="213"/>
        <v>0</v>
      </c>
      <c r="IX445" s="5"/>
      <c r="IY445" s="5"/>
      <c r="IZ445" s="5"/>
    </row>
    <row r="446" spans="8:260" ht="12.75" customHeight="1">
      <c r="H446" s="97">
        <v>25</v>
      </c>
      <c r="I446" s="97">
        <f t="shared" si="185"/>
        <v>341</v>
      </c>
      <c r="J446" s="98">
        <f t="shared" si="186"/>
        <v>44951</v>
      </c>
      <c r="K446" s="98">
        <f t="shared" si="194"/>
        <v>44951</v>
      </c>
      <c r="L446" s="99">
        <f t="shared" si="187"/>
        <v>0</v>
      </c>
      <c r="M446" s="99">
        <f t="shared" si="188"/>
        <v>0</v>
      </c>
      <c r="N446" s="99">
        <f t="shared" si="189"/>
        <v>0</v>
      </c>
      <c r="O446" s="100">
        <f t="shared" si="195"/>
        <v>0</v>
      </c>
      <c r="P446" s="100">
        <f t="shared" si="196"/>
        <v>0</v>
      </c>
      <c r="Q446" s="99">
        <f t="shared" si="197"/>
        <v>1</v>
      </c>
      <c r="R446" s="99">
        <f t="shared" si="198"/>
        <v>1</v>
      </c>
      <c r="S446" s="101">
        <f t="shared" si="199"/>
        <v>1</v>
      </c>
      <c r="T446" s="101">
        <f t="shared" si="200"/>
        <v>1</v>
      </c>
      <c r="U446" s="101">
        <f t="shared" si="190"/>
        <v>1</v>
      </c>
      <c r="V446" s="101">
        <f t="shared" si="201"/>
        <v>1</v>
      </c>
      <c r="W446" s="101">
        <f t="shared" si="202"/>
        <v>0</v>
      </c>
      <c r="X446" s="102">
        <f t="shared" si="203"/>
        <v>40000</v>
      </c>
      <c r="Y446" s="101">
        <f t="shared" si="204"/>
        <v>0</v>
      </c>
      <c r="Z446" s="84">
        <f t="shared" si="205"/>
        <v>28250</v>
      </c>
      <c r="AA446" s="84">
        <f t="shared" si="206"/>
        <v>0</v>
      </c>
      <c r="AB446" s="84">
        <f t="shared" si="207"/>
        <v>2400</v>
      </c>
      <c r="AC446" s="84">
        <f t="shared" si="191"/>
        <v>47</v>
      </c>
      <c r="AD446" s="84">
        <f t="shared" si="208"/>
        <v>50</v>
      </c>
      <c r="AE446" s="84">
        <f t="shared" si="209"/>
        <v>50</v>
      </c>
      <c r="AF446" s="102">
        <f t="shared" si="192"/>
        <v>9494</v>
      </c>
      <c r="AG446" s="102">
        <f t="shared" si="193"/>
        <v>9494</v>
      </c>
      <c r="AH446" s="103">
        <f t="shared" si="210"/>
        <v>0</v>
      </c>
      <c r="AI446" s="104">
        <f t="shared" si="211"/>
        <v>0</v>
      </c>
      <c r="AJ446" s="104">
        <f t="shared" si="212"/>
        <v>0</v>
      </c>
      <c r="AK446" s="104">
        <f t="shared" si="213"/>
        <v>0</v>
      </c>
      <c r="IX446" s="5"/>
      <c r="IY446" s="5"/>
      <c r="IZ446" s="5"/>
    </row>
    <row r="447" spans="8:260" ht="12.75" customHeight="1">
      <c r="H447" s="97">
        <v>26</v>
      </c>
      <c r="I447" s="97">
        <f t="shared" si="185"/>
        <v>340</v>
      </c>
      <c r="J447" s="98">
        <f t="shared" si="186"/>
        <v>44952</v>
      </c>
      <c r="K447" s="98">
        <f t="shared" si="194"/>
        <v>44952</v>
      </c>
      <c r="L447" s="99">
        <f t="shared" si="187"/>
        <v>0</v>
      </c>
      <c r="M447" s="99">
        <f t="shared" si="188"/>
        <v>0</v>
      </c>
      <c r="N447" s="99">
        <f t="shared" si="189"/>
        <v>0</v>
      </c>
      <c r="O447" s="100">
        <f t="shared" si="195"/>
        <v>0</v>
      </c>
      <c r="P447" s="100">
        <f t="shared" si="196"/>
        <v>0</v>
      </c>
      <c r="Q447" s="99">
        <f t="shared" si="197"/>
        <v>1</v>
      </c>
      <c r="R447" s="99">
        <f t="shared" si="198"/>
        <v>1</v>
      </c>
      <c r="S447" s="101">
        <f t="shared" si="199"/>
        <v>1</v>
      </c>
      <c r="T447" s="101">
        <f t="shared" si="200"/>
        <v>1</v>
      </c>
      <c r="U447" s="101">
        <f t="shared" si="190"/>
        <v>1</v>
      </c>
      <c r="V447" s="101">
        <f t="shared" si="201"/>
        <v>1</v>
      </c>
      <c r="W447" s="101">
        <f t="shared" si="202"/>
        <v>0</v>
      </c>
      <c r="X447" s="102">
        <f t="shared" si="203"/>
        <v>40000</v>
      </c>
      <c r="Y447" s="101">
        <f t="shared" si="204"/>
        <v>0</v>
      </c>
      <c r="Z447" s="84">
        <f t="shared" si="205"/>
        <v>28250</v>
      </c>
      <c r="AA447" s="84">
        <f t="shared" si="206"/>
        <v>0</v>
      </c>
      <c r="AB447" s="84">
        <f t="shared" si="207"/>
        <v>2400</v>
      </c>
      <c r="AC447" s="84">
        <f t="shared" si="191"/>
        <v>48</v>
      </c>
      <c r="AD447" s="84">
        <f t="shared" si="208"/>
        <v>50</v>
      </c>
      <c r="AE447" s="84">
        <f t="shared" si="209"/>
        <v>50</v>
      </c>
      <c r="AF447" s="102">
        <f t="shared" si="192"/>
        <v>9446</v>
      </c>
      <c r="AG447" s="102">
        <f t="shared" si="193"/>
        <v>9446</v>
      </c>
      <c r="AH447" s="103">
        <f t="shared" si="210"/>
        <v>0</v>
      </c>
      <c r="AI447" s="104">
        <f t="shared" si="211"/>
        <v>0</v>
      </c>
      <c r="AJ447" s="104">
        <f t="shared" si="212"/>
        <v>0</v>
      </c>
      <c r="AK447" s="104">
        <f t="shared" si="213"/>
        <v>0</v>
      </c>
      <c r="IX447" s="5"/>
      <c r="IY447" s="5"/>
      <c r="IZ447" s="5"/>
    </row>
    <row r="448" spans="8:260" ht="12.75" customHeight="1">
      <c r="H448" s="97">
        <v>27</v>
      </c>
      <c r="I448" s="97">
        <f t="shared" si="185"/>
        <v>339</v>
      </c>
      <c r="J448" s="98">
        <f t="shared" si="186"/>
        <v>44953</v>
      </c>
      <c r="K448" s="98">
        <f t="shared" si="194"/>
        <v>44953</v>
      </c>
      <c r="L448" s="99">
        <f t="shared" si="187"/>
        <v>0</v>
      </c>
      <c r="M448" s="99">
        <f t="shared" si="188"/>
        <v>0</v>
      </c>
      <c r="N448" s="99">
        <f t="shared" si="189"/>
        <v>0</v>
      </c>
      <c r="O448" s="100">
        <f t="shared" si="195"/>
        <v>0</v>
      </c>
      <c r="P448" s="100">
        <f t="shared" si="196"/>
        <v>0</v>
      </c>
      <c r="Q448" s="99">
        <f t="shared" si="197"/>
        <v>1</v>
      </c>
      <c r="R448" s="99">
        <f t="shared" si="198"/>
        <v>1</v>
      </c>
      <c r="S448" s="101">
        <f t="shared" si="199"/>
        <v>1</v>
      </c>
      <c r="T448" s="101">
        <f t="shared" si="200"/>
        <v>1</v>
      </c>
      <c r="U448" s="101">
        <f t="shared" si="190"/>
        <v>1</v>
      </c>
      <c r="V448" s="101">
        <f t="shared" si="201"/>
        <v>1</v>
      </c>
      <c r="W448" s="101">
        <f t="shared" si="202"/>
        <v>0</v>
      </c>
      <c r="X448" s="102">
        <f t="shared" si="203"/>
        <v>40000</v>
      </c>
      <c r="Y448" s="101">
        <f t="shared" si="204"/>
        <v>0</v>
      </c>
      <c r="Z448" s="84">
        <f t="shared" si="205"/>
        <v>28250</v>
      </c>
      <c r="AA448" s="84">
        <f t="shared" si="206"/>
        <v>0</v>
      </c>
      <c r="AB448" s="84">
        <f t="shared" si="207"/>
        <v>2400</v>
      </c>
      <c r="AC448" s="84">
        <f t="shared" si="191"/>
        <v>49</v>
      </c>
      <c r="AD448" s="84">
        <f t="shared" si="208"/>
        <v>50</v>
      </c>
      <c r="AE448" s="84">
        <f t="shared" si="209"/>
        <v>50</v>
      </c>
      <c r="AF448" s="102">
        <f t="shared" si="192"/>
        <v>9398</v>
      </c>
      <c r="AG448" s="102">
        <f t="shared" si="193"/>
        <v>9398</v>
      </c>
      <c r="AH448" s="103">
        <f t="shared" si="210"/>
        <v>0</v>
      </c>
      <c r="AI448" s="104">
        <f t="shared" si="211"/>
        <v>0</v>
      </c>
      <c r="AJ448" s="104">
        <f t="shared" si="212"/>
        <v>0</v>
      </c>
      <c r="AK448" s="104">
        <f t="shared" si="213"/>
        <v>0</v>
      </c>
      <c r="IX448" s="5"/>
      <c r="IY448" s="5"/>
      <c r="IZ448" s="5"/>
    </row>
    <row r="449" spans="8:260" ht="12.75" customHeight="1">
      <c r="H449" s="97">
        <v>28</v>
      </c>
      <c r="I449" s="97">
        <f t="shared" si="185"/>
        <v>338</v>
      </c>
      <c r="J449" s="98">
        <f t="shared" si="186"/>
        <v>44954</v>
      </c>
      <c r="K449" s="98">
        <f t="shared" si="194"/>
        <v>44954</v>
      </c>
      <c r="L449" s="99">
        <f t="shared" si="187"/>
        <v>0</v>
      </c>
      <c r="M449" s="99">
        <f t="shared" si="188"/>
        <v>0</v>
      </c>
      <c r="N449" s="99">
        <f t="shared" si="189"/>
        <v>0</v>
      </c>
      <c r="O449" s="100">
        <f t="shared" si="195"/>
        <v>0</v>
      </c>
      <c r="P449" s="100">
        <f t="shared" si="196"/>
        <v>0</v>
      </c>
      <c r="Q449" s="99">
        <f t="shared" si="197"/>
        <v>1</v>
      </c>
      <c r="R449" s="99">
        <f t="shared" si="198"/>
        <v>1</v>
      </c>
      <c r="S449" s="101">
        <f t="shared" si="199"/>
        <v>1</v>
      </c>
      <c r="T449" s="101">
        <f t="shared" si="200"/>
        <v>1</v>
      </c>
      <c r="U449" s="101">
        <f t="shared" si="190"/>
        <v>1</v>
      </c>
      <c r="V449" s="101">
        <f t="shared" si="201"/>
        <v>1</v>
      </c>
      <c r="W449" s="101">
        <f t="shared" si="202"/>
        <v>1</v>
      </c>
      <c r="X449" s="102">
        <f t="shared" si="203"/>
        <v>40000</v>
      </c>
      <c r="Y449" s="101">
        <f t="shared" si="204"/>
        <v>1</v>
      </c>
      <c r="Z449" s="84">
        <f t="shared" si="205"/>
        <v>37600</v>
      </c>
      <c r="AA449" s="84">
        <f t="shared" si="206"/>
        <v>2400</v>
      </c>
      <c r="AB449" s="84">
        <f t="shared" si="207"/>
        <v>2400</v>
      </c>
      <c r="AC449" s="84">
        <f t="shared" si="191"/>
        <v>50</v>
      </c>
      <c r="AD449" s="84">
        <f t="shared" si="208"/>
        <v>50</v>
      </c>
      <c r="AE449" s="84">
        <f t="shared" si="209"/>
        <v>50</v>
      </c>
      <c r="AF449" s="102">
        <f t="shared" si="192"/>
        <v>0</v>
      </c>
      <c r="AG449" s="102">
        <f t="shared" si="193"/>
        <v>0</v>
      </c>
      <c r="AH449" s="103">
        <f t="shared" si="210"/>
        <v>0</v>
      </c>
      <c r="AI449" s="104">
        <f t="shared" si="211"/>
        <v>0</v>
      </c>
      <c r="AJ449" s="104">
        <f t="shared" si="212"/>
        <v>0</v>
      </c>
      <c r="AK449" s="104">
        <f t="shared" si="213"/>
        <v>0</v>
      </c>
      <c r="IX449" s="5"/>
      <c r="IY449" s="5"/>
      <c r="IZ449" s="5"/>
    </row>
    <row r="450" spans="8:260" ht="12.75" customHeight="1">
      <c r="H450" s="97">
        <v>29</v>
      </c>
      <c r="I450" s="97">
        <f t="shared" si="185"/>
        <v>337</v>
      </c>
      <c r="J450" s="98">
        <f t="shared" si="186"/>
        <v>44955</v>
      </c>
      <c r="K450" s="98">
        <f t="shared" si="194"/>
        <v>44955</v>
      </c>
      <c r="L450" s="99">
        <f t="shared" si="187"/>
        <v>0</v>
      </c>
      <c r="M450" s="99">
        <f t="shared" si="188"/>
        <v>9350</v>
      </c>
      <c r="N450" s="99">
        <f t="shared" si="189"/>
        <v>1</v>
      </c>
      <c r="O450" s="100">
        <f t="shared" si="195"/>
        <v>1</v>
      </c>
      <c r="P450" s="100">
        <f t="shared" si="196"/>
        <v>1</v>
      </c>
      <c r="Q450" s="99">
        <f t="shared" si="197"/>
        <v>0</v>
      </c>
      <c r="R450" s="99">
        <f t="shared" si="198"/>
        <v>1</v>
      </c>
      <c r="S450" s="101">
        <f t="shared" si="199"/>
        <v>0</v>
      </c>
      <c r="T450" s="101">
        <f t="shared" si="200"/>
        <v>0</v>
      </c>
      <c r="U450" s="101">
        <f t="shared" si="190"/>
        <v>0</v>
      </c>
      <c r="V450" s="101">
        <f t="shared" si="201"/>
        <v>0</v>
      </c>
      <c r="W450" s="101">
        <f t="shared" si="202"/>
        <v>0</v>
      </c>
      <c r="X450" s="102">
        <f t="shared" si="203"/>
        <v>0</v>
      </c>
      <c r="Y450" s="101">
        <f t="shared" si="204"/>
        <v>0</v>
      </c>
      <c r="Z450" s="84">
        <f t="shared" si="205"/>
        <v>0</v>
      </c>
      <c r="AA450" s="84">
        <f t="shared" si="206"/>
        <v>0</v>
      </c>
      <c r="AB450" s="84">
        <f t="shared" si="207"/>
        <v>0</v>
      </c>
      <c r="AC450" s="84">
        <f t="shared" si="191"/>
        <v>0</v>
      </c>
      <c r="AD450" s="84">
        <f t="shared" si="208"/>
        <v>0</v>
      </c>
      <c r="AE450" s="84" t="str">
        <f t="shared" si="209"/>
        <v/>
      </c>
      <c r="AF450" s="102">
        <f t="shared" si="192"/>
        <v>0</v>
      </c>
      <c r="AG450" s="102">
        <f t="shared" si="193"/>
        <v>0</v>
      </c>
      <c r="AH450" s="103">
        <f t="shared" si="210"/>
        <v>0</v>
      </c>
      <c r="AI450" s="104">
        <f t="shared" si="211"/>
        <v>3.2</v>
      </c>
      <c r="AJ450" s="104">
        <f t="shared" si="212"/>
        <v>0</v>
      </c>
      <c r="AK450" s="104">
        <f t="shared" si="213"/>
        <v>29920</v>
      </c>
      <c r="IX450" s="5"/>
      <c r="IY450" s="5"/>
      <c r="IZ450" s="5"/>
    </row>
    <row r="451" spans="8:260" ht="12.75" customHeight="1">
      <c r="H451" s="97">
        <v>30</v>
      </c>
      <c r="I451" s="97">
        <f t="shared" si="185"/>
        <v>336</v>
      </c>
      <c r="J451" s="98">
        <f t="shared" si="186"/>
        <v>44956</v>
      </c>
      <c r="K451" s="98">
        <f t="shared" si="194"/>
        <v>44956</v>
      </c>
      <c r="L451" s="99">
        <f t="shared" si="187"/>
        <v>0</v>
      </c>
      <c r="M451" s="99">
        <f t="shared" si="188"/>
        <v>0</v>
      </c>
      <c r="N451" s="99">
        <f t="shared" si="189"/>
        <v>0</v>
      </c>
      <c r="O451" s="100">
        <f t="shared" si="195"/>
        <v>1</v>
      </c>
      <c r="P451" s="100">
        <f t="shared" si="196"/>
        <v>1</v>
      </c>
      <c r="Q451" s="99">
        <f t="shared" si="197"/>
        <v>0</v>
      </c>
      <c r="R451" s="99">
        <f t="shared" si="198"/>
        <v>2</v>
      </c>
      <c r="S451" s="101">
        <f t="shared" si="199"/>
        <v>0</v>
      </c>
      <c r="T451" s="101">
        <f t="shared" si="200"/>
        <v>0</v>
      </c>
      <c r="U451" s="101">
        <f t="shared" si="190"/>
        <v>0</v>
      </c>
      <c r="V451" s="101">
        <f t="shared" si="201"/>
        <v>0</v>
      </c>
      <c r="W451" s="101">
        <f t="shared" si="202"/>
        <v>0</v>
      </c>
      <c r="X451" s="102">
        <f t="shared" si="203"/>
        <v>0</v>
      </c>
      <c r="Y451" s="101">
        <f t="shared" si="204"/>
        <v>0</v>
      </c>
      <c r="Z451" s="84">
        <f t="shared" si="205"/>
        <v>0</v>
      </c>
      <c r="AA451" s="84">
        <f t="shared" si="206"/>
        <v>0</v>
      </c>
      <c r="AB451" s="84">
        <f t="shared" si="207"/>
        <v>0</v>
      </c>
      <c r="AC451" s="84">
        <f t="shared" si="191"/>
        <v>0</v>
      </c>
      <c r="AD451" s="84">
        <f t="shared" si="208"/>
        <v>0</v>
      </c>
      <c r="AE451" s="84" t="str">
        <f t="shared" si="209"/>
        <v/>
      </c>
      <c r="AF451" s="102">
        <f t="shared" si="192"/>
        <v>0</v>
      </c>
      <c r="AG451" s="102">
        <f t="shared" si="193"/>
        <v>0</v>
      </c>
      <c r="AH451" s="103">
        <f t="shared" si="210"/>
        <v>0</v>
      </c>
      <c r="AI451" s="104">
        <f t="shared" si="211"/>
        <v>0</v>
      </c>
      <c r="AJ451" s="104">
        <f t="shared" si="212"/>
        <v>0</v>
      </c>
      <c r="AK451" s="104">
        <f t="shared" si="213"/>
        <v>0</v>
      </c>
      <c r="IX451" s="5"/>
      <c r="IY451" s="5"/>
      <c r="IZ451" s="5"/>
    </row>
    <row r="452" spans="8:260" ht="12.75" customHeight="1">
      <c r="H452" s="97">
        <v>31</v>
      </c>
      <c r="I452" s="97">
        <f t="shared" si="185"/>
        <v>335</v>
      </c>
      <c r="J452" s="98">
        <f t="shared" si="186"/>
        <v>44957</v>
      </c>
      <c r="K452" s="98">
        <f t="shared" si="194"/>
        <v>44957</v>
      </c>
      <c r="L452" s="99">
        <f t="shared" si="187"/>
        <v>0</v>
      </c>
      <c r="M452" s="99">
        <f t="shared" si="188"/>
        <v>0</v>
      </c>
      <c r="N452" s="99">
        <f t="shared" si="189"/>
        <v>0</v>
      </c>
      <c r="O452" s="100">
        <f t="shared" si="195"/>
        <v>1</v>
      </c>
      <c r="P452" s="100">
        <f t="shared" si="196"/>
        <v>1</v>
      </c>
      <c r="Q452" s="99">
        <f t="shared" si="197"/>
        <v>0</v>
      </c>
      <c r="R452" s="99">
        <f t="shared" si="198"/>
        <v>2</v>
      </c>
      <c r="S452" s="101">
        <f t="shared" si="199"/>
        <v>0</v>
      </c>
      <c r="T452" s="101">
        <f t="shared" si="200"/>
        <v>0</v>
      </c>
      <c r="U452" s="101">
        <f t="shared" si="190"/>
        <v>0</v>
      </c>
      <c r="V452" s="101">
        <f t="shared" si="201"/>
        <v>0</v>
      </c>
      <c r="W452" s="101">
        <f t="shared" si="202"/>
        <v>0</v>
      </c>
      <c r="X452" s="102">
        <f t="shared" si="203"/>
        <v>0</v>
      </c>
      <c r="Y452" s="101">
        <f t="shared" si="204"/>
        <v>0</v>
      </c>
      <c r="Z452" s="84">
        <f t="shared" si="205"/>
        <v>0</v>
      </c>
      <c r="AA452" s="84">
        <f t="shared" si="206"/>
        <v>0</v>
      </c>
      <c r="AB452" s="84">
        <f t="shared" si="207"/>
        <v>0</v>
      </c>
      <c r="AC452" s="84">
        <f t="shared" si="191"/>
        <v>0</v>
      </c>
      <c r="AD452" s="84">
        <f t="shared" si="208"/>
        <v>0</v>
      </c>
      <c r="AE452" s="84" t="str">
        <f t="shared" si="209"/>
        <v/>
      </c>
      <c r="AF452" s="102">
        <f t="shared" si="192"/>
        <v>0</v>
      </c>
      <c r="AG452" s="102">
        <f t="shared" si="193"/>
        <v>0</v>
      </c>
      <c r="AH452" s="103">
        <f t="shared" si="210"/>
        <v>0</v>
      </c>
      <c r="AI452" s="104">
        <f t="shared" si="211"/>
        <v>0</v>
      </c>
      <c r="AJ452" s="104">
        <f t="shared" si="212"/>
        <v>0</v>
      </c>
      <c r="AK452" s="104">
        <f t="shared" si="213"/>
        <v>0</v>
      </c>
      <c r="IX452" s="5"/>
      <c r="IY452" s="5"/>
      <c r="IZ452" s="5"/>
    </row>
    <row r="453" spans="8:260" ht="12.75" customHeight="1">
      <c r="H453" s="97">
        <v>32</v>
      </c>
      <c r="I453" s="97">
        <f t="shared" si="185"/>
        <v>334</v>
      </c>
      <c r="J453" s="98">
        <f t="shared" si="186"/>
        <v>44958</v>
      </c>
      <c r="K453" s="98">
        <f t="shared" si="194"/>
        <v>44958</v>
      </c>
      <c r="L453" s="99">
        <f t="shared" si="187"/>
        <v>0</v>
      </c>
      <c r="M453" s="99">
        <f t="shared" si="188"/>
        <v>0</v>
      </c>
      <c r="N453" s="99">
        <f t="shared" si="189"/>
        <v>0</v>
      </c>
      <c r="O453" s="100">
        <f t="shared" si="195"/>
        <v>1</v>
      </c>
      <c r="P453" s="100">
        <f t="shared" si="196"/>
        <v>1</v>
      </c>
      <c r="Q453" s="99">
        <f t="shared" si="197"/>
        <v>0</v>
      </c>
      <c r="R453" s="99">
        <f t="shared" si="198"/>
        <v>2</v>
      </c>
      <c r="S453" s="101">
        <f t="shared" si="199"/>
        <v>0</v>
      </c>
      <c r="T453" s="101">
        <f t="shared" si="200"/>
        <v>0</v>
      </c>
      <c r="U453" s="101">
        <f t="shared" si="190"/>
        <v>0</v>
      </c>
      <c r="V453" s="101">
        <f t="shared" si="201"/>
        <v>0</v>
      </c>
      <c r="W453" s="101">
        <f t="shared" si="202"/>
        <v>0</v>
      </c>
      <c r="X453" s="102">
        <f t="shared" si="203"/>
        <v>0</v>
      </c>
      <c r="Y453" s="101">
        <f t="shared" si="204"/>
        <v>0</v>
      </c>
      <c r="Z453" s="84">
        <f t="shared" si="205"/>
        <v>0</v>
      </c>
      <c r="AA453" s="84">
        <f t="shared" si="206"/>
        <v>0</v>
      </c>
      <c r="AB453" s="84">
        <f t="shared" si="207"/>
        <v>0</v>
      </c>
      <c r="AC453" s="84">
        <f t="shared" si="191"/>
        <v>0</v>
      </c>
      <c r="AD453" s="84">
        <f t="shared" si="208"/>
        <v>0</v>
      </c>
      <c r="AE453" s="84" t="str">
        <f t="shared" si="209"/>
        <v/>
      </c>
      <c r="AF453" s="102">
        <f t="shared" si="192"/>
        <v>0</v>
      </c>
      <c r="AG453" s="102">
        <f t="shared" si="193"/>
        <v>0</v>
      </c>
      <c r="AH453" s="103">
        <f t="shared" si="210"/>
        <v>0</v>
      </c>
      <c r="AI453" s="104">
        <f t="shared" si="211"/>
        <v>0</v>
      </c>
      <c r="AJ453" s="104">
        <f t="shared" si="212"/>
        <v>0</v>
      </c>
      <c r="AK453" s="104">
        <f t="shared" si="213"/>
        <v>0</v>
      </c>
      <c r="IX453" s="5"/>
      <c r="IY453" s="5"/>
      <c r="IZ453" s="5"/>
    </row>
    <row r="454" spans="8:260" ht="12.75" customHeight="1">
      <c r="H454" s="97">
        <v>33</v>
      </c>
      <c r="I454" s="97">
        <f t="shared" si="185"/>
        <v>333</v>
      </c>
      <c r="J454" s="98">
        <f t="shared" si="186"/>
        <v>44959</v>
      </c>
      <c r="K454" s="98">
        <f t="shared" si="194"/>
        <v>44959</v>
      </c>
      <c r="L454" s="99">
        <f t="shared" si="187"/>
        <v>0</v>
      </c>
      <c r="M454" s="99">
        <f t="shared" si="188"/>
        <v>0</v>
      </c>
      <c r="N454" s="99">
        <f t="shared" si="189"/>
        <v>0</v>
      </c>
      <c r="O454" s="100">
        <f t="shared" si="195"/>
        <v>1</v>
      </c>
      <c r="P454" s="100">
        <f t="shared" si="196"/>
        <v>1</v>
      </c>
      <c r="Q454" s="99">
        <f t="shared" si="197"/>
        <v>0</v>
      </c>
      <c r="R454" s="99">
        <f t="shared" si="198"/>
        <v>2</v>
      </c>
      <c r="S454" s="101">
        <f t="shared" si="199"/>
        <v>0</v>
      </c>
      <c r="T454" s="101">
        <f t="shared" si="200"/>
        <v>0</v>
      </c>
      <c r="U454" s="101">
        <f t="shared" si="190"/>
        <v>0</v>
      </c>
      <c r="V454" s="101">
        <f t="shared" si="201"/>
        <v>0</v>
      </c>
      <c r="W454" s="101">
        <f t="shared" si="202"/>
        <v>0</v>
      </c>
      <c r="X454" s="102">
        <f t="shared" si="203"/>
        <v>0</v>
      </c>
      <c r="Y454" s="101">
        <f t="shared" si="204"/>
        <v>0</v>
      </c>
      <c r="Z454" s="84">
        <f t="shared" si="205"/>
        <v>0</v>
      </c>
      <c r="AA454" s="84">
        <f t="shared" si="206"/>
        <v>0</v>
      </c>
      <c r="AB454" s="84">
        <f t="shared" si="207"/>
        <v>0</v>
      </c>
      <c r="AC454" s="84">
        <f t="shared" si="191"/>
        <v>0</v>
      </c>
      <c r="AD454" s="84">
        <f t="shared" si="208"/>
        <v>0</v>
      </c>
      <c r="AE454" s="84" t="str">
        <f t="shared" si="209"/>
        <v/>
      </c>
      <c r="AF454" s="102">
        <f t="shared" si="192"/>
        <v>0</v>
      </c>
      <c r="AG454" s="102">
        <f t="shared" si="193"/>
        <v>0</v>
      </c>
      <c r="AH454" s="103">
        <f t="shared" si="210"/>
        <v>0</v>
      </c>
      <c r="AI454" s="104">
        <f t="shared" si="211"/>
        <v>0</v>
      </c>
      <c r="AJ454" s="104">
        <f t="shared" si="212"/>
        <v>0</v>
      </c>
      <c r="AK454" s="104">
        <f t="shared" si="213"/>
        <v>0</v>
      </c>
      <c r="IX454" s="5"/>
      <c r="IY454" s="5"/>
      <c r="IZ454" s="5"/>
    </row>
    <row r="455" spans="8:260" ht="12.75" customHeight="1">
      <c r="H455" s="97">
        <v>34</v>
      </c>
      <c r="I455" s="97">
        <f t="shared" si="185"/>
        <v>332</v>
      </c>
      <c r="J455" s="98">
        <f t="shared" si="186"/>
        <v>44960</v>
      </c>
      <c r="K455" s="98">
        <f t="shared" si="194"/>
        <v>44960</v>
      </c>
      <c r="L455" s="99">
        <f t="shared" si="187"/>
        <v>0</v>
      </c>
      <c r="M455" s="99">
        <f t="shared" si="188"/>
        <v>0</v>
      </c>
      <c r="N455" s="99">
        <f t="shared" si="189"/>
        <v>0</v>
      </c>
      <c r="O455" s="100">
        <f t="shared" si="195"/>
        <v>1</v>
      </c>
      <c r="P455" s="100">
        <f t="shared" si="196"/>
        <v>1</v>
      </c>
      <c r="Q455" s="99">
        <f t="shared" si="197"/>
        <v>0</v>
      </c>
      <c r="R455" s="99">
        <f t="shared" si="198"/>
        <v>2</v>
      </c>
      <c r="S455" s="101">
        <f t="shared" si="199"/>
        <v>0</v>
      </c>
      <c r="T455" s="101">
        <f t="shared" si="200"/>
        <v>0</v>
      </c>
      <c r="U455" s="101">
        <f t="shared" si="190"/>
        <v>0</v>
      </c>
      <c r="V455" s="101">
        <f t="shared" si="201"/>
        <v>0</v>
      </c>
      <c r="W455" s="101">
        <f t="shared" si="202"/>
        <v>0</v>
      </c>
      <c r="X455" s="102">
        <f t="shared" si="203"/>
        <v>0</v>
      </c>
      <c r="Y455" s="101">
        <f t="shared" si="204"/>
        <v>0</v>
      </c>
      <c r="Z455" s="84">
        <f t="shared" si="205"/>
        <v>0</v>
      </c>
      <c r="AA455" s="84">
        <f t="shared" si="206"/>
        <v>0</v>
      </c>
      <c r="AB455" s="84">
        <f t="shared" si="207"/>
        <v>0</v>
      </c>
      <c r="AC455" s="84">
        <f t="shared" si="191"/>
        <v>0</v>
      </c>
      <c r="AD455" s="84">
        <f t="shared" si="208"/>
        <v>0</v>
      </c>
      <c r="AE455" s="84" t="str">
        <f t="shared" si="209"/>
        <v/>
      </c>
      <c r="AF455" s="102">
        <f t="shared" si="192"/>
        <v>0</v>
      </c>
      <c r="AG455" s="102">
        <f t="shared" si="193"/>
        <v>0</v>
      </c>
      <c r="AH455" s="103">
        <f t="shared" si="210"/>
        <v>0</v>
      </c>
      <c r="AI455" s="104">
        <f t="shared" si="211"/>
        <v>0</v>
      </c>
      <c r="AJ455" s="104">
        <f t="shared" si="212"/>
        <v>0</v>
      </c>
      <c r="AK455" s="104">
        <f t="shared" si="213"/>
        <v>0</v>
      </c>
      <c r="IX455" s="5"/>
      <c r="IY455" s="5"/>
      <c r="IZ455" s="5"/>
    </row>
    <row r="456" spans="8:260" ht="12.75" customHeight="1">
      <c r="H456" s="97">
        <v>35</v>
      </c>
      <c r="I456" s="97">
        <f t="shared" si="185"/>
        <v>331</v>
      </c>
      <c r="J456" s="98">
        <f t="shared" si="186"/>
        <v>44961</v>
      </c>
      <c r="K456" s="98">
        <f t="shared" si="194"/>
        <v>44961</v>
      </c>
      <c r="L456" s="99">
        <f t="shared" si="187"/>
        <v>0</v>
      </c>
      <c r="M456" s="99">
        <f t="shared" si="188"/>
        <v>0</v>
      </c>
      <c r="N456" s="99">
        <f t="shared" si="189"/>
        <v>0</v>
      </c>
      <c r="O456" s="100">
        <f t="shared" si="195"/>
        <v>1</v>
      </c>
      <c r="P456" s="100">
        <f t="shared" si="196"/>
        <v>1</v>
      </c>
      <c r="Q456" s="99">
        <f t="shared" si="197"/>
        <v>0</v>
      </c>
      <c r="R456" s="99">
        <f t="shared" si="198"/>
        <v>2</v>
      </c>
      <c r="S456" s="101">
        <f t="shared" si="199"/>
        <v>0</v>
      </c>
      <c r="T456" s="101">
        <f t="shared" si="200"/>
        <v>0</v>
      </c>
      <c r="U456" s="101">
        <f t="shared" si="190"/>
        <v>0</v>
      </c>
      <c r="V456" s="101">
        <f t="shared" si="201"/>
        <v>0</v>
      </c>
      <c r="W456" s="101">
        <f t="shared" si="202"/>
        <v>0</v>
      </c>
      <c r="X456" s="102">
        <f t="shared" si="203"/>
        <v>0</v>
      </c>
      <c r="Y456" s="101">
        <f t="shared" si="204"/>
        <v>0</v>
      </c>
      <c r="Z456" s="84">
        <f t="shared" si="205"/>
        <v>0</v>
      </c>
      <c r="AA456" s="84">
        <f t="shared" si="206"/>
        <v>0</v>
      </c>
      <c r="AB456" s="84">
        <f t="shared" si="207"/>
        <v>0</v>
      </c>
      <c r="AC456" s="84">
        <f t="shared" si="191"/>
        <v>0</v>
      </c>
      <c r="AD456" s="84">
        <f t="shared" si="208"/>
        <v>0</v>
      </c>
      <c r="AE456" s="84" t="str">
        <f t="shared" si="209"/>
        <v/>
      </c>
      <c r="AF456" s="102">
        <f t="shared" si="192"/>
        <v>0</v>
      </c>
      <c r="AG456" s="102">
        <f t="shared" si="193"/>
        <v>0</v>
      </c>
      <c r="AH456" s="103">
        <f t="shared" si="210"/>
        <v>0</v>
      </c>
      <c r="AI456" s="104">
        <f t="shared" si="211"/>
        <v>0</v>
      </c>
      <c r="AJ456" s="104">
        <f t="shared" si="212"/>
        <v>0</v>
      </c>
      <c r="AK456" s="104">
        <f t="shared" si="213"/>
        <v>0</v>
      </c>
      <c r="IX456" s="5"/>
      <c r="IY456" s="5"/>
      <c r="IZ456" s="5"/>
    </row>
    <row r="457" spans="8:260" ht="12.75" customHeight="1">
      <c r="H457" s="97">
        <v>36</v>
      </c>
      <c r="I457" s="97">
        <f t="shared" si="185"/>
        <v>330</v>
      </c>
      <c r="J457" s="98">
        <f t="shared" si="186"/>
        <v>44962</v>
      </c>
      <c r="K457" s="98">
        <f t="shared" si="194"/>
        <v>44962</v>
      </c>
      <c r="L457" s="99">
        <f t="shared" si="187"/>
        <v>0</v>
      </c>
      <c r="M457" s="99">
        <f t="shared" si="188"/>
        <v>0</v>
      </c>
      <c r="N457" s="99">
        <f t="shared" si="189"/>
        <v>0</v>
      </c>
      <c r="O457" s="100">
        <f t="shared" si="195"/>
        <v>1</v>
      </c>
      <c r="P457" s="100">
        <f t="shared" si="196"/>
        <v>1</v>
      </c>
      <c r="Q457" s="99">
        <f t="shared" si="197"/>
        <v>0</v>
      </c>
      <c r="R457" s="99">
        <f t="shared" si="198"/>
        <v>2</v>
      </c>
      <c r="S457" s="101">
        <f t="shared" si="199"/>
        <v>0</v>
      </c>
      <c r="T457" s="101">
        <f t="shared" si="200"/>
        <v>0</v>
      </c>
      <c r="U457" s="101">
        <f t="shared" si="190"/>
        <v>0</v>
      </c>
      <c r="V457" s="101">
        <f t="shared" si="201"/>
        <v>0</v>
      </c>
      <c r="W457" s="101">
        <f t="shared" si="202"/>
        <v>0</v>
      </c>
      <c r="X457" s="102">
        <f t="shared" si="203"/>
        <v>0</v>
      </c>
      <c r="Y457" s="101">
        <f t="shared" si="204"/>
        <v>0</v>
      </c>
      <c r="Z457" s="84">
        <f t="shared" si="205"/>
        <v>0</v>
      </c>
      <c r="AA457" s="84">
        <f t="shared" si="206"/>
        <v>0</v>
      </c>
      <c r="AB457" s="84">
        <f t="shared" si="207"/>
        <v>0</v>
      </c>
      <c r="AC457" s="84">
        <f t="shared" si="191"/>
        <v>0</v>
      </c>
      <c r="AD457" s="84">
        <f t="shared" si="208"/>
        <v>0</v>
      </c>
      <c r="AE457" s="84" t="str">
        <f t="shared" si="209"/>
        <v/>
      </c>
      <c r="AF457" s="102">
        <f t="shared" si="192"/>
        <v>0</v>
      </c>
      <c r="AG457" s="102">
        <f t="shared" si="193"/>
        <v>0</v>
      </c>
      <c r="AH457" s="103">
        <f t="shared" si="210"/>
        <v>0</v>
      </c>
      <c r="AI457" s="104">
        <f t="shared" si="211"/>
        <v>0</v>
      </c>
      <c r="AJ457" s="104">
        <f t="shared" si="212"/>
        <v>0</v>
      </c>
      <c r="AK457" s="104">
        <f t="shared" si="213"/>
        <v>0</v>
      </c>
      <c r="IX457" s="5"/>
      <c r="IY457" s="5"/>
      <c r="IZ457" s="5"/>
    </row>
    <row r="458" spans="8:260" ht="12.75" customHeight="1">
      <c r="H458" s="97">
        <v>37</v>
      </c>
      <c r="I458" s="97">
        <f t="shared" si="185"/>
        <v>329</v>
      </c>
      <c r="J458" s="98">
        <f t="shared" si="186"/>
        <v>44963</v>
      </c>
      <c r="K458" s="98">
        <f t="shared" si="194"/>
        <v>44963</v>
      </c>
      <c r="L458" s="99">
        <f t="shared" si="187"/>
        <v>0</v>
      </c>
      <c r="M458" s="99">
        <f t="shared" si="188"/>
        <v>0</v>
      </c>
      <c r="N458" s="99">
        <f t="shared" si="189"/>
        <v>0</v>
      </c>
      <c r="O458" s="100">
        <f t="shared" si="195"/>
        <v>1</v>
      </c>
      <c r="P458" s="100">
        <f t="shared" si="196"/>
        <v>1</v>
      </c>
      <c r="Q458" s="99">
        <f t="shared" si="197"/>
        <v>0</v>
      </c>
      <c r="R458" s="99">
        <f t="shared" si="198"/>
        <v>2</v>
      </c>
      <c r="S458" s="101">
        <f t="shared" si="199"/>
        <v>0</v>
      </c>
      <c r="T458" s="101">
        <f t="shared" si="200"/>
        <v>0</v>
      </c>
      <c r="U458" s="101">
        <f t="shared" si="190"/>
        <v>0</v>
      </c>
      <c r="V458" s="101">
        <f t="shared" si="201"/>
        <v>0</v>
      </c>
      <c r="W458" s="101">
        <f t="shared" si="202"/>
        <v>0</v>
      </c>
      <c r="X458" s="102">
        <f t="shared" si="203"/>
        <v>0</v>
      </c>
      <c r="Y458" s="101">
        <f t="shared" si="204"/>
        <v>0</v>
      </c>
      <c r="Z458" s="84">
        <f t="shared" si="205"/>
        <v>0</v>
      </c>
      <c r="AA458" s="84">
        <f t="shared" si="206"/>
        <v>0</v>
      </c>
      <c r="AB458" s="84">
        <f t="shared" si="207"/>
        <v>0</v>
      </c>
      <c r="AC458" s="84">
        <f t="shared" si="191"/>
        <v>0</v>
      </c>
      <c r="AD458" s="84">
        <f t="shared" si="208"/>
        <v>0</v>
      </c>
      <c r="AE458" s="84" t="str">
        <f t="shared" si="209"/>
        <v/>
      </c>
      <c r="AF458" s="102">
        <f t="shared" si="192"/>
        <v>0</v>
      </c>
      <c r="AG458" s="102">
        <f t="shared" si="193"/>
        <v>0</v>
      </c>
      <c r="AH458" s="103">
        <f t="shared" si="210"/>
        <v>0</v>
      </c>
      <c r="AI458" s="104">
        <f t="shared" si="211"/>
        <v>0</v>
      </c>
      <c r="AJ458" s="104">
        <f t="shared" si="212"/>
        <v>0</v>
      </c>
      <c r="AK458" s="104">
        <f t="shared" si="213"/>
        <v>0</v>
      </c>
      <c r="IX458" s="5"/>
      <c r="IY458" s="5"/>
      <c r="IZ458" s="5"/>
    </row>
    <row r="459" spans="8:260" ht="12.75" customHeight="1">
      <c r="H459" s="97">
        <v>38</v>
      </c>
      <c r="I459" s="97">
        <f t="shared" si="185"/>
        <v>328</v>
      </c>
      <c r="J459" s="98">
        <f t="shared" si="186"/>
        <v>44964</v>
      </c>
      <c r="K459" s="98">
        <f t="shared" si="194"/>
        <v>44964</v>
      </c>
      <c r="L459" s="99">
        <f t="shared" si="187"/>
        <v>16000</v>
      </c>
      <c r="M459" s="99">
        <f t="shared" si="188"/>
        <v>0</v>
      </c>
      <c r="N459" s="99">
        <f t="shared" si="189"/>
        <v>0</v>
      </c>
      <c r="O459" s="100">
        <f t="shared" si="195"/>
        <v>0</v>
      </c>
      <c r="P459" s="100">
        <f t="shared" si="196"/>
        <v>0</v>
      </c>
      <c r="Q459" s="99">
        <f t="shared" si="197"/>
        <v>1</v>
      </c>
      <c r="R459" s="99">
        <f t="shared" si="198"/>
        <v>2</v>
      </c>
      <c r="S459" s="101">
        <f t="shared" si="199"/>
        <v>2</v>
      </c>
      <c r="T459" s="101">
        <f t="shared" si="200"/>
        <v>2</v>
      </c>
      <c r="U459" s="101">
        <f t="shared" si="190"/>
        <v>2</v>
      </c>
      <c r="V459" s="101">
        <f t="shared" si="201"/>
        <v>2</v>
      </c>
      <c r="W459" s="101">
        <f t="shared" si="202"/>
        <v>0</v>
      </c>
      <c r="X459" s="102">
        <f t="shared" si="203"/>
        <v>16000</v>
      </c>
      <c r="Y459" s="101">
        <f t="shared" si="204"/>
        <v>0</v>
      </c>
      <c r="Z459" s="84">
        <f t="shared" si="205"/>
        <v>0</v>
      </c>
      <c r="AA459" s="84">
        <f t="shared" si="206"/>
        <v>0</v>
      </c>
      <c r="AB459" s="84">
        <f t="shared" si="207"/>
        <v>3400</v>
      </c>
      <c r="AC459" s="84">
        <f t="shared" si="191"/>
        <v>1</v>
      </c>
      <c r="AD459" s="84">
        <f t="shared" si="208"/>
        <v>51</v>
      </c>
      <c r="AE459" s="84">
        <f t="shared" si="209"/>
        <v>51</v>
      </c>
      <c r="AF459" s="102">
        <f t="shared" si="192"/>
        <v>15933.333333333334</v>
      </c>
      <c r="AG459" s="102">
        <f t="shared" si="193"/>
        <v>15933.333333333334</v>
      </c>
      <c r="AH459" s="103">
        <f t="shared" si="210"/>
        <v>0.04</v>
      </c>
      <c r="AI459" s="104">
        <f t="shared" si="211"/>
        <v>0</v>
      </c>
      <c r="AJ459" s="104">
        <f t="shared" si="212"/>
        <v>640</v>
      </c>
      <c r="AK459" s="104">
        <f t="shared" si="213"/>
        <v>0</v>
      </c>
      <c r="IX459" s="5"/>
      <c r="IY459" s="5"/>
      <c r="IZ459" s="5"/>
    </row>
    <row r="460" spans="8:260" ht="12.75" customHeight="1">
      <c r="H460" s="97">
        <v>39</v>
      </c>
      <c r="I460" s="97">
        <f t="shared" si="185"/>
        <v>327</v>
      </c>
      <c r="J460" s="98">
        <f t="shared" si="186"/>
        <v>44965</v>
      </c>
      <c r="K460" s="98">
        <f t="shared" si="194"/>
        <v>44965</v>
      </c>
      <c r="L460" s="99">
        <f t="shared" si="187"/>
        <v>30000</v>
      </c>
      <c r="M460" s="99">
        <f t="shared" si="188"/>
        <v>0</v>
      </c>
      <c r="N460" s="99">
        <f t="shared" si="189"/>
        <v>0</v>
      </c>
      <c r="O460" s="100">
        <f t="shared" si="195"/>
        <v>0</v>
      </c>
      <c r="P460" s="100">
        <f t="shared" si="196"/>
        <v>0</v>
      </c>
      <c r="Q460" s="99">
        <f t="shared" si="197"/>
        <v>1</v>
      </c>
      <c r="R460" s="99">
        <f t="shared" si="198"/>
        <v>2</v>
      </c>
      <c r="S460" s="101">
        <f t="shared" si="199"/>
        <v>2</v>
      </c>
      <c r="T460" s="101">
        <f t="shared" si="200"/>
        <v>2</v>
      </c>
      <c r="U460" s="101">
        <f t="shared" si="190"/>
        <v>2</v>
      </c>
      <c r="V460" s="101">
        <f t="shared" si="201"/>
        <v>2</v>
      </c>
      <c r="W460" s="101">
        <f t="shared" si="202"/>
        <v>0</v>
      </c>
      <c r="X460" s="102">
        <f t="shared" si="203"/>
        <v>46000</v>
      </c>
      <c r="Y460" s="101">
        <f t="shared" si="204"/>
        <v>0</v>
      </c>
      <c r="Z460" s="84">
        <f t="shared" si="205"/>
        <v>0</v>
      </c>
      <c r="AA460" s="84">
        <f t="shared" si="206"/>
        <v>0</v>
      </c>
      <c r="AB460" s="84">
        <f t="shared" si="207"/>
        <v>3400</v>
      </c>
      <c r="AC460" s="84">
        <f t="shared" si="191"/>
        <v>2</v>
      </c>
      <c r="AD460" s="84">
        <f t="shared" si="208"/>
        <v>51</v>
      </c>
      <c r="AE460" s="84">
        <f t="shared" si="209"/>
        <v>51</v>
      </c>
      <c r="AF460" s="102">
        <f t="shared" si="192"/>
        <v>45866.666666666664</v>
      </c>
      <c r="AG460" s="102">
        <f t="shared" si="193"/>
        <v>45866.666666666664</v>
      </c>
      <c r="AH460" s="103">
        <f t="shared" si="210"/>
        <v>0.04</v>
      </c>
      <c r="AI460" s="104">
        <f t="shared" si="211"/>
        <v>0</v>
      </c>
      <c r="AJ460" s="104">
        <f t="shared" si="212"/>
        <v>1200</v>
      </c>
      <c r="AK460" s="104">
        <f t="shared" si="213"/>
        <v>0</v>
      </c>
      <c r="IX460" s="5"/>
      <c r="IY460" s="5"/>
      <c r="IZ460" s="5"/>
    </row>
    <row r="461" spans="8:260" ht="12.75" customHeight="1">
      <c r="H461" s="97">
        <v>40</v>
      </c>
      <c r="I461" s="97">
        <f t="shared" si="185"/>
        <v>326</v>
      </c>
      <c r="J461" s="98">
        <f t="shared" si="186"/>
        <v>44966</v>
      </c>
      <c r="K461" s="98">
        <f t="shared" si="194"/>
        <v>44966</v>
      </c>
      <c r="L461" s="99">
        <f t="shared" si="187"/>
        <v>0</v>
      </c>
      <c r="M461" s="99">
        <f t="shared" si="188"/>
        <v>0</v>
      </c>
      <c r="N461" s="99">
        <f t="shared" si="189"/>
        <v>0</v>
      </c>
      <c r="O461" s="100">
        <f t="shared" si="195"/>
        <v>0</v>
      </c>
      <c r="P461" s="100">
        <f t="shared" si="196"/>
        <v>0</v>
      </c>
      <c r="Q461" s="99">
        <f t="shared" si="197"/>
        <v>1</v>
      </c>
      <c r="R461" s="99">
        <f t="shared" si="198"/>
        <v>2</v>
      </c>
      <c r="S461" s="101">
        <f t="shared" si="199"/>
        <v>2</v>
      </c>
      <c r="T461" s="101">
        <f t="shared" si="200"/>
        <v>2</v>
      </c>
      <c r="U461" s="101">
        <f t="shared" si="190"/>
        <v>2</v>
      </c>
      <c r="V461" s="101">
        <f t="shared" si="201"/>
        <v>2</v>
      </c>
      <c r="W461" s="101">
        <f t="shared" si="202"/>
        <v>0</v>
      </c>
      <c r="X461" s="102">
        <f t="shared" si="203"/>
        <v>46000</v>
      </c>
      <c r="Y461" s="101">
        <f t="shared" si="204"/>
        <v>0</v>
      </c>
      <c r="Z461" s="84">
        <f t="shared" si="205"/>
        <v>0</v>
      </c>
      <c r="AA461" s="84">
        <f t="shared" si="206"/>
        <v>0</v>
      </c>
      <c r="AB461" s="84">
        <f t="shared" si="207"/>
        <v>3400</v>
      </c>
      <c r="AC461" s="84">
        <f t="shared" si="191"/>
        <v>3</v>
      </c>
      <c r="AD461" s="84">
        <f t="shared" si="208"/>
        <v>51</v>
      </c>
      <c r="AE461" s="84">
        <f t="shared" si="209"/>
        <v>51</v>
      </c>
      <c r="AF461" s="102">
        <f t="shared" si="192"/>
        <v>45800</v>
      </c>
      <c r="AG461" s="102">
        <f t="shared" si="193"/>
        <v>45800</v>
      </c>
      <c r="AH461" s="103">
        <f t="shared" si="210"/>
        <v>0</v>
      </c>
      <c r="AI461" s="104">
        <f t="shared" si="211"/>
        <v>0</v>
      </c>
      <c r="AJ461" s="104">
        <f t="shared" si="212"/>
        <v>0</v>
      </c>
      <c r="AK461" s="104">
        <f t="shared" si="213"/>
        <v>0</v>
      </c>
      <c r="IX461" s="5"/>
      <c r="IY461" s="5"/>
      <c r="IZ461" s="5"/>
    </row>
    <row r="462" spans="8:260" ht="12.75" customHeight="1">
      <c r="H462" s="97">
        <v>41</v>
      </c>
      <c r="I462" s="97">
        <f t="shared" si="185"/>
        <v>325</v>
      </c>
      <c r="J462" s="98">
        <f t="shared" si="186"/>
        <v>44967</v>
      </c>
      <c r="K462" s="98">
        <f t="shared" si="194"/>
        <v>44967</v>
      </c>
      <c r="L462" s="99">
        <f t="shared" si="187"/>
        <v>0</v>
      </c>
      <c r="M462" s="99">
        <f t="shared" si="188"/>
        <v>0</v>
      </c>
      <c r="N462" s="99">
        <f t="shared" si="189"/>
        <v>0</v>
      </c>
      <c r="O462" s="100">
        <f t="shared" si="195"/>
        <v>0</v>
      </c>
      <c r="P462" s="100">
        <f t="shared" si="196"/>
        <v>0</v>
      </c>
      <c r="Q462" s="99">
        <f t="shared" si="197"/>
        <v>1</v>
      </c>
      <c r="R462" s="99">
        <f t="shared" si="198"/>
        <v>2</v>
      </c>
      <c r="S462" s="101">
        <f t="shared" si="199"/>
        <v>2</v>
      </c>
      <c r="T462" s="101">
        <f t="shared" si="200"/>
        <v>2</v>
      </c>
      <c r="U462" s="101">
        <f t="shared" si="190"/>
        <v>2</v>
      </c>
      <c r="V462" s="101">
        <f t="shared" si="201"/>
        <v>2</v>
      </c>
      <c r="W462" s="101">
        <f t="shared" si="202"/>
        <v>0</v>
      </c>
      <c r="X462" s="102">
        <f t="shared" si="203"/>
        <v>46000</v>
      </c>
      <c r="Y462" s="101">
        <f t="shared" si="204"/>
        <v>0</v>
      </c>
      <c r="Z462" s="84">
        <f t="shared" si="205"/>
        <v>0</v>
      </c>
      <c r="AA462" s="84">
        <f t="shared" si="206"/>
        <v>0</v>
      </c>
      <c r="AB462" s="84">
        <f t="shared" si="207"/>
        <v>3400</v>
      </c>
      <c r="AC462" s="84">
        <f t="shared" si="191"/>
        <v>4</v>
      </c>
      <c r="AD462" s="84">
        <f t="shared" si="208"/>
        <v>51</v>
      </c>
      <c r="AE462" s="84">
        <f t="shared" si="209"/>
        <v>51</v>
      </c>
      <c r="AF462" s="102">
        <f t="shared" si="192"/>
        <v>45733.333333333336</v>
      </c>
      <c r="AG462" s="102">
        <f t="shared" si="193"/>
        <v>45733.333333333336</v>
      </c>
      <c r="AH462" s="103">
        <f t="shared" si="210"/>
        <v>0</v>
      </c>
      <c r="AI462" s="104">
        <f t="shared" si="211"/>
        <v>0</v>
      </c>
      <c r="AJ462" s="104">
        <f t="shared" si="212"/>
        <v>0</v>
      </c>
      <c r="AK462" s="104">
        <f t="shared" si="213"/>
        <v>0</v>
      </c>
      <c r="IX462" s="5"/>
      <c r="IY462" s="5"/>
      <c r="IZ462" s="5"/>
    </row>
    <row r="463" spans="8:260" ht="12.75" customHeight="1">
      <c r="H463" s="97">
        <v>42</v>
      </c>
      <c r="I463" s="97">
        <f t="shared" si="185"/>
        <v>324</v>
      </c>
      <c r="J463" s="98">
        <f t="shared" si="186"/>
        <v>44968</v>
      </c>
      <c r="K463" s="98">
        <f t="shared" si="194"/>
        <v>44968</v>
      </c>
      <c r="L463" s="99">
        <f t="shared" si="187"/>
        <v>0</v>
      </c>
      <c r="M463" s="99">
        <f t="shared" si="188"/>
        <v>0</v>
      </c>
      <c r="N463" s="99">
        <f t="shared" si="189"/>
        <v>0</v>
      </c>
      <c r="O463" s="100">
        <f t="shared" si="195"/>
        <v>0</v>
      </c>
      <c r="P463" s="100">
        <f t="shared" si="196"/>
        <v>0</v>
      </c>
      <c r="Q463" s="99">
        <f t="shared" si="197"/>
        <v>1</v>
      </c>
      <c r="R463" s="99">
        <f t="shared" si="198"/>
        <v>2</v>
      </c>
      <c r="S463" s="101">
        <f t="shared" si="199"/>
        <v>2</v>
      </c>
      <c r="T463" s="101">
        <f t="shared" si="200"/>
        <v>2</v>
      </c>
      <c r="U463" s="101">
        <f t="shared" si="190"/>
        <v>2</v>
      </c>
      <c r="V463" s="101">
        <f t="shared" si="201"/>
        <v>2</v>
      </c>
      <c r="W463" s="101">
        <f t="shared" si="202"/>
        <v>0</v>
      </c>
      <c r="X463" s="102">
        <f t="shared" si="203"/>
        <v>46000</v>
      </c>
      <c r="Y463" s="101">
        <f t="shared" si="204"/>
        <v>0</v>
      </c>
      <c r="Z463" s="84">
        <f t="shared" si="205"/>
        <v>0</v>
      </c>
      <c r="AA463" s="84">
        <f t="shared" si="206"/>
        <v>0</v>
      </c>
      <c r="AB463" s="84">
        <f t="shared" si="207"/>
        <v>3400</v>
      </c>
      <c r="AC463" s="84">
        <f t="shared" si="191"/>
        <v>5</v>
      </c>
      <c r="AD463" s="84">
        <f t="shared" si="208"/>
        <v>51</v>
      </c>
      <c r="AE463" s="84">
        <f t="shared" si="209"/>
        <v>51</v>
      </c>
      <c r="AF463" s="102">
        <f t="shared" si="192"/>
        <v>45666.666666666664</v>
      </c>
      <c r="AG463" s="102">
        <f t="shared" si="193"/>
        <v>45666.666666666664</v>
      </c>
      <c r="AH463" s="103">
        <f t="shared" si="210"/>
        <v>0</v>
      </c>
      <c r="AI463" s="104">
        <f t="shared" si="211"/>
        <v>0</v>
      </c>
      <c r="AJ463" s="104">
        <f t="shared" si="212"/>
        <v>0</v>
      </c>
      <c r="AK463" s="104">
        <f t="shared" si="213"/>
        <v>0</v>
      </c>
      <c r="IX463" s="5"/>
      <c r="IY463" s="5"/>
      <c r="IZ463" s="5"/>
    </row>
    <row r="464" spans="8:260" ht="12.75" customHeight="1">
      <c r="H464" s="97">
        <v>43</v>
      </c>
      <c r="I464" s="97">
        <f t="shared" si="185"/>
        <v>323</v>
      </c>
      <c r="J464" s="98">
        <f t="shared" si="186"/>
        <v>44969</v>
      </c>
      <c r="K464" s="98">
        <f t="shared" si="194"/>
        <v>44969</v>
      </c>
      <c r="L464" s="99">
        <f t="shared" si="187"/>
        <v>0</v>
      </c>
      <c r="M464" s="99">
        <f t="shared" si="188"/>
        <v>0</v>
      </c>
      <c r="N464" s="99">
        <f t="shared" si="189"/>
        <v>0</v>
      </c>
      <c r="O464" s="100">
        <f t="shared" si="195"/>
        <v>0</v>
      </c>
      <c r="P464" s="100">
        <f t="shared" si="196"/>
        <v>0</v>
      </c>
      <c r="Q464" s="99">
        <f t="shared" si="197"/>
        <v>1</v>
      </c>
      <c r="R464" s="99">
        <f t="shared" si="198"/>
        <v>2</v>
      </c>
      <c r="S464" s="101">
        <f t="shared" si="199"/>
        <v>2</v>
      </c>
      <c r="T464" s="101">
        <f t="shared" si="200"/>
        <v>2</v>
      </c>
      <c r="U464" s="101">
        <f t="shared" si="190"/>
        <v>2</v>
      </c>
      <c r="V464" s="101">
        <f t="shared" si="201"/>
        <v>2</v>
      </c>
      <c r="W464" s="101">
        <f t="shared" si="202"/>
        <v>0</v>
      </c>
      <c r="X464" s="102">
        <f t="shared" si="203"/>
        <v>46000</v>
      </c>
      <c r="Y464" s="101">
        <f t="shared" si="204"/>
        <v>0</v>
      </c>
      <c r="Z464" s="84">
        <f t="shared" si="205"/>
        <v>0</v>
      </c>
      <c r="AA464" s="84">
        <f t="shared" si="206"/>
        <v>0</v>
      </c>
      <c r="AB464" s="84">
        <f t="shared" si="207"/>
        <v>3400</v>
      </c>
      <c r="AC464" s="84">
        <f t="shared" si="191"/>
        <v>6</v>
      </c>
      <c r="AD464" s="84">
        <f t="shared" si="208"/>
        <v>51</v>
      </c>
      <c r="AE464" s="84">
        <f t="shared" si="209"/>
        <v>51</v>
      </c>
      <c r="AF464" s="102">
        <f t="shared" si="192"/>
        <v>45600</v>
      </c>
      <c r="AG464" s="102">
        <f t="shared" si="193"/>
        <v>45600</v>
      </c>
      <c r="AH464" s="103">
        <f t="shared" si="210"/>
        <v>0</v>
      </c>
      <c r="AI464" s="104">
        <f t="shared" si="211"/>
        <v>0</v>
      </c>
      <c r="AJ464" s="104">
        <f t="shared" si="212"/>
        <v>0</v>
      </c>
      <c r="AK464" s="104">
        <f t="shared" si="213"/>
        <v>0</v>
      </c>
      <c r="IX464" s="5"/>
      <c r="IY464" s="5"/>
      <c r="IZ464" s="5"/>
    </row>
    <row r="465" spans="8:260" ht="12.75" customHeight="1">
      <c r="H465" s="97">
        <v>44</v>
      </c>
      <c r="I465" s="97">
        <f t="shared" si="185"/>
        <v>322</v>
      </c>
      <c r="J465" s="98">
        <f t="shared" si="186"/>
        <v>44970</v>
      </c>
      <c r="K465" s="98">
        <f t="shared" si="194"/>
        <v>44970</v>
      </c>
      <c r="L465" s="99">
        <f t="shared" si="187"/>
        <v>0</v>
      </c>
      <c r="M465" s="99">
        <f t="shared" si="188"/>
        <v>0</v>
      </c>
      <c r="N465" s="99">
        <f t="shared" si="189"/>
        <v>0</v>
      </c>
      <c r="O465" s="100">
        <f t="shared" si="195"/>
        <v>0</v>
      </c>
      <c r="P465" s="100">
        <f t="shared" si="196"/>
        <v>0</v>
      </c>
      <c r="Q465" s="99">
        <f t="shared" si="197"/>
        <v>1</v>
      </c>
      <c r="R465" s="99">
        <f t="shared" si="198"/>
        <v>2</v>
      </c>
      <c r="S465" s="101">
        <f t="shared" si="199"/>
        <v>2</v>
      </c>
      <c r="T465" s="101">
        <f t="shared" si="200"/>
        <v>2</v>
      </c>
      <c r="U465" s="101">
        <f t="shared" si="190"/>
        <v>2</v>
      </c>
      <c r="V465" s="101">
        <f t="shared" si="201"/>
        <v>2</v>
      </c>
      <c r="W465" s="101">
        <f t="shared" si="202"/>
        <v>0</v>
      </c>
      <c r="X465" s="102">
        <f t="shared" si="203"/>
        <v>46000</v>
      </c>
      <c r="Y465" s="101">
        <f t="shared" si="204"/>
        <v>0</v>
      </c>
      <c r="Z465" s="84">
        <f t="shared" si="205"/>
        <v>0</v>
      </c>
      <c r="AA465" s="84">
        <f t="shared" si="206"/>
        <v>0</v>
      </c>
      <c r="AB465" s="84">
        <f t="shared" si="207"/>
        <v>3400</v>
      </c>
      <c r="AC465" s="84">
        <f t="shared" si="191"/>
        <v>7</v>
      </c>
      <c r="AD465" s="84">
        <f t="shared" si="208"/>
        <v>51</v>
      </c>
      <c r="AE465" s="84">
        <f t="shared" si="209"/>
        <v>51</v>
      </c>
      <c r="AF465" s="102">
        <f t="shared" si="192"/>
        <v>45533.333333333336</v>
      </c>
      <c r="AG465" s="102">
        <f t="shared" si="193"/>
        <v>45533.333333333336</v>
      </c>
      <c r="AH465" s="103">
        <f t="shared" si="210"/>
        <v>0</v>
      </c>
      <c r="AI465" s="104">
        <f t="shared" si="211"/>
        <v>0</v>
      </c>
      <c r="AJ465" s="104">
        <f t="shared" si="212"/>
        <v>0</v>
      </c>
      <c r="AK465" s="104">
        <f t="shared" si="213"/>
        <v>0</v>
      </c>
      <c r="IX465" s="5"/>
      <c r="IY465" s="5"/>
      <c r="IZ465" s="5"/>
    </row>
    <row r="466" spans="8:260" ht="12.75" customHeight="1">
      <c r="H466" s="97">
        <v>45</v>
      </c>
      <c r="I466" s="97">
        <f t="shared" si="185"/>
        <v>321</v>
      </c>
      <c r="J466" s="98">
        <f t="shared" si="186"/>
        <v>44971</v>
      </c>
      <c r="K466" s="98">
        <f t="shared" si="194"/>
        <v>44971</v>
      </c>
      <c r="L466" s="99">
        <f t="shared" si="187"/>
        <v>0</v>
      </c>
      <c r="M466" s="99">
        <f t="shared" si="188"/>
        <v>0</v>
      </c>
      <c r="N466" s="99">
        <f t="shared" si="189"/>
        <v>0</v>
      </c>
      <c r="O466" s="100">
        <f t="shared" si="195"/>
        <v>0</v>
      </c>
      <c r="P466" s="100">
        <f t="shared" si="196"/>
        <v>0</v>
      </c>
      <c r="Q466" s="99">
        <f t="shared" si="197"/>
        <v>1</v>
      </c>
      <c r="R466" s="99">
        <f t="shared" si="198"/>
        <v>2</v>
      </c>
      <c r="S466" s="101">
        <f t="shared" si="199"/>
        <v>2</v>
      </c>
      <c r="T466" s="101">
        <f t="shared" si="200"/>
        <v>2</v>
      </c>
      <c r="U466" s="101">
        <f t="shared" si="190"/>
        <v>2</v>
      </c>
      <c r="V466" s="101">
        <f t="shared" si="201"/>
        <v>2</v>
      </c>
      <c r="W466" s="101">
        <f t="shared" si="202"/>
        <v>0</v>
      </c>
      <c r="X466" s="102">
        <f t="shared" si="203"/>
        <v>46000</v>
      </c>
      <c r="Y466" s="101">
        <f t="shared" si="204"/>
        <v>0</v>
      </c>
      <c r="Z466" s="84">
        <f t="shared" si="205"/>
        <v>0</v>
      </c>
      <c r="AA466" s="84">
        <f t="shared" si="206"/>
        <v>0</v>
      </c>
      <c r="AB466" s="84">
        <f t="shared" si="207"/>
        <v>3400</v>
      </c>
      <c r="AC466" s="84">
        <f t="shared" si="191"/>
        <v>8</v>
      </c>
      <c r="AD466" s="84">
        <f t="shared" si="208"/>
        <v>51</v>
      </c>
      <c r="AE466" s="84">
        <f t="shared" si="209"/>
        <v>51</v>
      </c>
      <c r="AF466" s="102">
        <f t="shared" si="192"/>
        <v>45466.666666666664</v>
      </c>
      <c r="AG466" s="102">
        <f t="shared" si="193"/>
        <v>45466.666666666664</v>
      </c>
      <c r="AH466" s="103">
        <f t="shared" si="210"/>
        <v>0</v>
      </c>
      <c r="AI466" s="104">
        <f t="shared" si="211"/>
        <v>0</v>
      </c>
      <c r="AJ466" s="104">
        <f t="shared" si="212"/>
        <v>0</v>
      </c>
      <c r="AK466" s="104">
        <f t="shared" si="213"/>
        <v>0</v>
      </c>
      <c r="IX466" s="5"/>
      <c r="IY466" s="5"/>
      <c r="IZ466" s="5"/>
    </row>
    <row r="467" spans="8:260" ht="12.75" customHeight="1">
      <c r="H467" s="97">
        <v>46</v>
      </c>
      <c r="I467" s="97">
        <f t="shared" si="185"/>
        <v>320</v>
      </c>
      <c r="J467" s="98">
        <f t="shared" si="186"/>
        <v>44972</v>
      </c>
      <c r="K467" s="98">
        <f t="shared" si="194"/>
        <v>44972</v>
      </c>
      <c r="L467" s="99">
        <f t="shared" si="187"/>
        <v>0</v>
      </c>
      <c r="M467" s="99">
        <f t="shared" si="188"/>
        <v>0</v>
      </c>
      <c r="N467" s="99">
        <f t="shared" si="189"/>
        <v>0</v>
      </c>
      <c r="O467" s="100">
        <f t="shared" si="195"/>
        <v>0</v>
      </c>
      <c r="P467" s="100">
        <f t="shared" si="196"/>
        <v>0</v>
      </c>
      <c r="Q467" s="99">
        <f t="shared" si="197"/>
        <v>1</v>
      </c>
      <c r="R467" s="99">
        <f t="shared" si="198"/>
        <v>2</v>
      </c>
      <c r="S467" s="101">
        <f t="shared" si="199"/>
        <v>2</v>
      </c>
      <c r="T467" s="101">
        <f t="shared" si="200"/>
        <v>2</v>
      </c>
      <c r="U467" s="101">
        <f t="shared" si="190"/>
        <v>2</v>
      </c>
      <c r="V467" s="101">
        <f t="shared" si="201"/>
        <v>2</v>
      </c>
      <c r="W467" s="101">
        <f t="shared" si="202"/>
        <v>0</v>
      </c>
      <c r="X467" s="102">
        <f t="shared" si="203"/>
        <v>46000</v>
      </c>
      <c r="Y467" s="101">
        <f t="shared" si="204"/>
        <v>0</v>
      </c>
      <c r="Z467" s="84">
        <f t="shared" si="205"/>
        <v>0</v>
      </c>
      <c r="AA467" s="84">
        <f t="shared" si="206"/>
        <v>0</v>
      </c>
      <c r="AB467" s="84">
        <f t="shared" si="207"/>
        <v>3400</v>
      </c>
      <c r="AC467" s="84">
        <f t="shared" si="191"/>
        <v>9</v>
      </c>
      <c r="AD467" s="84">
        <f t="shared" si="208"/>
        <v>51</v>
      </c>
      <c r="AE467" s="84">
        <f t="shared" si="209"/>
        <v>51</v>
      </c>
      <c r="AF467" s="102">
        <f t="shared" si="192"/>
        <v>45400</v>
      </c>
      <c r="AG467" s="102">
        <f t="shared" si="193"/>
        <v>45400</v>
      </c>
      <c r="AH467" s="103">
        <f t="shared" si="210"/>
        <v>0</v>
      </c>
      <c r="AI467" s="104">
        <f t="shared" si="211"/>
        <v>0</v>
      </c>
      <c r="AJ467" s="104">
        <f t="shared" si="212"/>
        <v>0</v>
      </c>
      <c r="AK467" s="104">
        <f t="shared" si="213"/>
        <v>0</v>
      </c>
      <c r="IX467" s="5"/>
      <c r="IY467" s="5"/>
      <c r="IZ467" s="5"/>
    </row>
    <row r="468" spans="8:260" ht="12.75" customHeight="1">
      <c r="H468" s="97">
        <v>47</v>
      </c>
      <c r="I468" s="97">
        <f t="shared" si="185"/>
        <v>319</v>
      </c>
      <c r="J468" s="98">
        <f t="shared" si="186"/>
        <v>44973</v>
      </c>
      <c r="K468" s="98">
        <f t="shared" si="194"/>
        <v>44973</v>
      </c>
      <c r="L468" s="99">
        <f t="shared" si="187"/>
        <v>0</v>
      </c>
      <c r="M468" s="99">
        <f t="shared" si="188"/>
        <v>0</v>
      </c>
      <c r="N468" s="99">
        <f t="shared" si="189"/>
        <v>0</v>
      </c>
      <c r="O468" s="100">
        <f t="shared" si="195"/>
        <v>0</v>
      </c>
      <c r="P468" s="100">
        <f t="shared" si="196"/>
        <v>0</v>
      </c>
      <c r="Q468" s="99">
        <f t="shared" si="197"/>
        <v>1</v>
      </c>
      <c r="R468" s="99">
        <f t="shared" si="198"/>
        <v>2</v>
      </c>
      <c r="S468" s="101">
        <f t="shared" si="199"/>
        <v>2</v>
      </c>
      <c r="T468" s="101">
        <f t="shared" si="200"/>
        <v>2</v>
      </c>
      <c r="U468" s="101">
        <f t="shared" si="190"/>
        <v>2</v>
      </c>
      <c r="V468" s="101">
        <f t="shared" si="201"/>
        <v>2</v>
      </c>
      <c r="W468" s="101">
        <f t="shared" si="202"/>
        <v>0</v>
      </c>
      <c r="X468" s="102">
        <f t="shared" si="203"/>
        <v>46000</v>
      </c>
      <c r="Y468" s="101">
        <f t="shared" si="204"/>
        <v>0</v>
      </c>
      <c r="Z468" s="84">
        <f t="shared" si="205"/>
        <v>0</v>
      </c>
      <c r="AA468" s="84">
        <f t="shared" si="206"/>
        <v>0</v>
      </c>
      <c r="AB468" s="84">
        <f t="shared" si="207"/>
        <v>3400</v>
      </c>
      <c r="AC468" s="84">
        <f t="shared" si="191"/>
        <v>10</v>
      </c>
      <c r="AD468" s="84">
        <f t="shared" si="208"/>
        <v>51</v>
      </c>
      <c r="AE468" s="84">
        <f t="shared" si="209"/>
        <v>51</v>
      </c>
      <c r="AF468" s="102">
        <f t="shared" si="192"/>
        <v>45333.333333333336</v>
      </c>
      <c r="AG468" s="102">
        <f t="shared" si="193"/>
        <v>45333.333333333336</v>
      </c>
      <c r="AH468" s="103">
        <f t="shared" si="210"/>
        <v>0</v>
      </c>
      <c r="AI468" s="104">
        <f t="shared" si="211"/>
        <v>0</v>
      </c>
      <c r="AJ468" s="104">
        <f t="shared" si="212"/>
        <v>0</v>
      </c>
      <c r="AK468" s="104">
        <f t="shared" si="213"/>
        <v>0</v>
      </c>
      <c r="IX468" s="5"/>
      <c r="IY468" s="5"/>
      <c r="IZ468" s="5"/>
    </row>
    <row r="469" spans="8:260" ht="12.75" customHeight="1">
      <c r="H469" s="97">
        <v>48</v>
      </c>
      <c r="I469" s="97">
        <f t="shared" si="185"/>
        <v>318</v>
      </c>
      <c r="J469" s="98">
        <f t="shared" si="186"/>
        <v>44974</v>
      </c>
      <c r="K469" s="98">
        <f t="shared" si="194"/>
        <v>44974</v>
      </c>
      <c r="L469" s="99">
        <f t="shared" si="187"/>
        <v>0</v>
      </c>
      <c r="M469" s="99">
        <f t="shared" si="188"/>
        <v>0</v>
      </c>
      <c r="N469" s="99">
        <f t="shared" si="189"/>
        <v>0</v>
      </c>
      <c r="O469" s="100">
        <f t="shared" si="195"/>
        <v>0</v>
      </c>
      <c r="P469" s="100">
        <f t="shared" si="196"/>
        <v>0</v>
      </c>
      <c r="Q469" s="99">
        <f t="shared" si="197"/>
        <v>1</v>
      </c>
      <c r="R469" s="99">
        <f t="shared" si="198"/>
        <v>2</v>
      </c>
      <c r="S469" s="101">
        <f t="shared" si="199"/>
        <v>2</v>
      </c>
      <c r="T469" s="101">
        <f t="shared" si="200"/>
        <v>2</v>
      </c>
      <c r="U469" s="101">
        <f t="shared" si="190"/>
        <v>2</v>
      </c>
      <c r="V469" s="101">
        <f t="shared" si="201"/>
        <v>2</v>
      </c>
      <c r="W469" s="101">
        <f t="shared" si="202"/>
        <v>0</v>
      </c>
      <c r="X469" s="102">
        <f t="shared" si="203"/>
        <v>46000</v>
      </c>
      <c r="Y469" s="101">
        <f t="shared" si="204"/>
        <v>0</v>
      </c>
      <c r="Z469" s="84">
        <f t="shared" si="205"/>
        <v>0</v>
      </c>
      <c r="AA469" s="84">
        <f t="shared" si="206"/>
        <v>0</v>
      </c>
      <c r="AB469" s="84">
        <f t="shared" si="207"/>
        <v>3400</v>
      </c>
      <c r="AC469" s="84">
        <f t="shared" si="191"/>
        <v>11</v>
      </c>
      <c r="AD469" s="84">
        <f t="shared" si="208"/>
        <v>51</v>
      </c>
      <c r="AE469" s="84">
        <f t="shared" si="209"/>
        <v>51</v>
      </c>
      <c r="AF469" s="102">
        <f t="shared" si="192"/>
        <v>45266.666666666664</v>
      </c>
      <c r="AG469" s="102">
        <f t="shared" si="193"/>
        <v>45266.666666666664</v>
      </c>
      <c r="AH469" s="103">
        <f t="shared" si="210"/>
        <v>0</v>
      </c>
      <c r="AI469" s="104">
        <f t="shared" si="211"/>
        <v>0</v>
      </c>
      <c r="AJ469" s="104">
        <f t="shared" si="212"/>
        <v>0</v>
      </c>
      <c r="AK469" s="104">
        <f t="shared" si="213"/>
        <v>0</v>
      </c>
      <c r="IX469" s="5"/>
      <c r="IY469" s="5"/>
      <c r="IZ469" s="5"/>
    </row>
    <row r="470" spans="8:260" ht="12.75" customHeight="1">
      <c r="H470" s="97">
        <v>49</v>
      </c>
      <c r="I470" s="97">
        <f t="shared" si="185"/>
        <v>317</v>
      </c>
      <c r="J470" s="98">
        <f t="shared" si="186"/>
        <v>44975</v>
      </c>
      <c r="K470" s="98">
        <f t="shared" si="194"/>
        <v>44975</v>
      </c>
      <c r="L470" s="99">
        <f t="shared" si="187"/>
        <v>0</v>
      </c>
      <c r="M470" s="99">
        <f t="shared" si="188"/>
        <v>0</v>
      </c>
      <c r="N470" s="99">
        <f t="shared" si="189"/>
        <v>0</v>
      </c>
      <c r="O470" s="100">
        <f t="shared" si="195"/>
        <v>0</v>
      </c>
      <c r="P470" s="100">
        <f t="shared" si="196"/>
        <v>0</v>
      </c>
      <c r="Q470" s="99">
        <f t="shared" si="197"/>
        <v>1</v>
      </c>
      <c r="R470" s="99">
        <f t="shared" si="198"/>
        <v>2</v>
      </c>
      <c r="S470" s="101">
        <f t="shared" si="199"/>
        <v>2</v>
      </c>
      <c r="T470" s="101">
        <f t="shared" si="200"/>
        <v>2</v>
      </c>
      <c r="U470" s="101">
        <f t="shared" si="190"/>
        <v>2</v>
      </c>
      <c r="V470" s="101">
        <f t="shared" si="201"/>
        <v>2</v>
      </c>
      <c r="W470" s="101">
        <f t="shared" si="202"/>
        <v>0</v>
      </c>
      <c r="X470" s="102">
        <f t="shared" si="203"/>
        <v>46000</v>
      </c>
      <c r="Y470" s="101">
        <f t="shared" si="204"/>
        <v>0</v>
      </c>
      <c r="Z470" s="84">
        <f t="shared" si="205"/>
        <v>0</v>
      </c>
      <c r="AA470" s="84">
        <f t="shared" si="206"/>
        <v>0</v>
      </c>
      <c r="AB470" s="84">
        <f t="shared" si="207"/>
        <v>3400</v>
      </c>
      <c r="AC470" s="84">
        <f t="shared" si="191"/>
        <v>12</v>
      </c>
      <c r="AD470" s="84">
        <f t="shared" si="208"/>
        <v>51</v>
      </c>
      <c r="AE470" s="84">
        <f t="shared" si="209"/>
        <v>51</v>
      </c>
      <c r="AF470" s="102">
        <f t="shared" si="192"/>
        <v>45200</v>
      </c>
      <c r="AG470" s="102">
        <f t="shared" si="193"/>
        <v>45200</v>
      </c>
      <c r="AH470" s="103">
        <f t="shared" si="210"/>
        <v>0</v>
      </c>
      <c r="AI470" s="104">
        <f t="shared" si="211"/>
        <v>0</v>
      </c>
      <c r="AJ470" s="104">
        <f t="shared" si="212"/>
        <v>0</v>
      </c>
      <c r="AK470" s="104">
        <f t="shared" si="213"/>
        <v>0</v>
      </c>
      <c r="IX470" s="5"/>
      <c r="IY470" s="5"/>
      <c r="IZ470" s="5"/>
    </row>
    <row r="471" spans="8:260" ht="12.75" customHeight="1">
      <c r="H471" s="97">
        <v>50</v>
      </c>
      <c r="I471" s="97">
        <f t="shared" si="185"/>
        <v>316</v>
      </c>
      <c r="J471" s="98">
        <f t="shared" si="186"/>
        <v>44976</v>
      </c>
      <c r="K471" s="98">
        <f t="shared" si="194"/>
        <v>44976</v>
      </c>
      <c r="L471" s="99">
        <f t="shared" si="187"/>
        <v>0</v>
      </c>
      <c r="M471" s="99">
        <f t="shared" si="188"/>
        <v>0</v>
      </c>
      <c r="N471" s="99">
        <f t="shared" si="189"/>
        <v>0</v>
      </c>
      <c r="O471" s="100">
        <f t="shared" si="195"/>
        <v>0</v>
      </c>
      <c r="P471" s="100">
        <f t="shared" si="196"/>
        <v>0</v>
      </c>
      <c r="Q471" s="99">
        <f t="shared" si="197"/>
        <v>1</v>
      </c>
      <c r="R471" s="99">
        <f t="shared" si="198"/>
        <v>2</v>
      </c>
      <c r="S471" s="101">
        <f t="shared" si="199"/>
        <v>2</v>
      </c>
      <c r="T471" s="101">
        <f t="shared" si="200"/>
        <v>2</v>
      </c>
      <c r="U471" s="101">
        <f t="shared" si="190"/>
        <v>2</v>
      </c>
      <c r="V471" s="101">
        <f t="shared" si="201"/>
        <v>2</v>
      </c>
      <c r="W471" s="101">
        <f t="shared" si="202"/>
        <v>0</v>
      </c>
      <c r="X471" s="102">
        <f t="shared" si="203"/>
        <v>46000</v>
      </c>
      <c r="Y471" s="101">
        <f t="shared" si="204"/>
        <v>0</v>
      </c>
      <c r="Z471" s="84">
        <f t="shared" si="205"/>
        <v>0</v>
      </c>
      <c r="AA471" s="84">
        <f t="shared" si="206"/>
        <v>0</v>
      </c>
      <c r="AB471" s="84">
        <f t="shared" si="207"/>
        <v>3400</v>
      </c>
      <c r="AC471" s="84">
        <f t="shared" si="191"/>
        <v>13</v>
      </c>
      <c r="AD471" s="84">
        <f t="shared" si="208"/>
        <v>51</v>
      </c>
      <c r="AE471" s="84">
        <f t="shared" si="209"/>
        <v>51</v>
      </c>
      <c r="AF471" s="102">
        <f t="shared" si="192"/>
        <v>45133.333333333336</v>
      </c>
      <c r="AG471" s="102">
        <f t="shared" si="193"/>
        <v>45133.333333333336</v>
      </c>
      <c r="AH471" s="103">
        <f t="shared" si="210"/>
        <v>0</v>
      </c>
      <c r="AI471" s="104">
        <f t="shared" si="211"/>
        <v>0</v>
      </c>
      <c r="AJ471" s="104">
        <f t="shared" si="212"/>
        <v>0</v>
      </c>
      <c r="AK471" s="104">
        <f t="shared" si="213"/>
        <v>0</v>
      </c>
      <c r="IX471" s="5"/>
      <c r="IY471" s="5"/>
      <c r="IZ471" s="5"/>
    </row>
    <row r="472" spans="8:260" ht="12.75" customHeight="1">
      <c r="H472" s="97">
        <v>51</v>
      </c>
      <c r="I472" s="97">
        <f t="shared" si="185"/>
        <v>315</v>
      </c>
      <c r="J472" s="98">
        <f t="shared" si="186"/>
        <v>44977</v>
      </c>
      <c r="K472" s="98">
        <f t="shared" si="194"/>
        <v>44977</v>
      </c>
      <c r="L472" s="99">
        <f t="shared" si="187"/>
        <v>0</v>
      </c>
      <c r="M472" s="99">
        <f t="shared" si="188"/>
        <v>0</v>
      </c>
      <c r="N472" s="99">
        <f t="shared" si="189"/>
        <v>0</v>
      </c>
      <c r="O472" s="100">
        <f t="shared" si="195"/>
        <v>0</v>
      </c>
      <c r="P472" s="100">
        <f t="shared" si="196"/>
        <v>0</v>
      </c>
      <c r="Q472" s="99">
        <f t="shared" si="197"/>
        <v>1</v>
      </c>
      <c r="R472" s="99">
        <f t="shared" si="198"/>
        <v>2</v>
      </c>
      <c r="S472" s="101">
        <f t="shared" si="199"/>
        <v>2</v>
      </c>
      <c r="T472" s="101">
        <f t="shared" si="200"/>
        <v>2</v>
      </c>
      <c r="U472" s="101">
        <f t="shared" si="190"/>
        <v>2</v>
      </c>
      <c r="V472" s="101">
        <f t="shared" si="201"/>
        <v>2</v>
      </c>
      <c r="W472" s="101">
        <f t="shared" si="202"/>
        <v>0</v>
      </c>
      <c r="X472" s="102">
        <f t="shared" si="203"/>
        <v>46000</v>
      </c>
      <c r="Y472" s="101">
        <f t="shared" si="204"/>
        <v>0</v>
      </c>
      <c r="Z472" s="84">
        <f t="shared" si="205"/>
        <v>0</v>
      </c>
      <c r="AA472" s="84">
        <f t="shared" si="206"/>
        <v>0</v>
      </c>
      <c r="AB472" s="84">
        <f t="shared" si="207"/>
        <v>3400</v>
      </c>
      <c r="AC472" s="84">
        <f t="shared" si="191"/>
        <v>14</v>
      </c>
      <c r="AD472" s="84">
        <f t="shared" si="208"/>
        <v>51</v>
      </c>
      <c r="AE472" s="84">
        <f t="shared" si="209"/>
        <v>51</v>
      </c>
      <c r="AF472" s="102">
        <f t="shared" si="192"/>
        <v>45066.666666666664</v>
      </c>
      <c r="AG472" s="102">
        <f t="shared" si="193"/>
        <v>45066.666666666664</v>
      </c>
      <c r="AH472" s="103">
        <f t="shared" si="210"/>
        <v>0</v>
      </c>
      <c r="AI472" s="104">
        <f t="shared" si="211"/>
        <v>0</v>
      </c>
      <c r="AJ472" s="104">
        <f t="shared" si="212"/>
        <v>0</v>
      </c>
      <c r="AK472" s="104">
        <f t="shared" si="213"/>
        <v>0</v>
      </c>
      <c r="IX472" s="5"/>
      <c r="IY472" s="5"/>
      <c r="IZ472" s="5"/>
    </row>
    <row r="473" spans="8:260" ht="12.75" customHeight="1">
      <c r="H473" s="97">
        <v>52</v>
      </c>
      <c r="I473" s="97">
        <f t="shared" si="185"/>
        <v>314</v>
      </c>
      <c r="J473" s="98">
        <f t="shared" si="186"/>
        <v>44978</v>
      </c>
      <c r="K473" s="98">
        <f t="shared" si="194"/>
        <v>44978</v>
      </c>
      <c r="L473" s="99">
        <f t="shared" si="187"/>
        <v>0</v>
      </c>
      <c r="M473" s="99">
        <f t="shared" si="188"/>
        <v>0</v>
      </c>
      <c r="N473" s="99">
        <f t="shared" si="189"/>
        <v>0</v>
      </c>
      <c r="O473" s="100">
        <f t="shared" si="195"/>
        <v>0</v>
      </c>
      <c r="P473" s="100">
        <f t="shared" si="196"/>
        <v>0</v>
      </c>
      <c r="Q473" s="99">
        <f t="shared" si="197"/>
        <v>1</v>
      </c>
      <c r="R473" s="99">
        <f t="shared" si="198"/>
        <v>2</v>
      </c>
      <c r="S473" s="101">
        <f t="shared" si="199"/>
        <v>2</v>
      </c>
      <c r="T473" s="101">
        <f t="shared" si="200"/>
        <v>2</v>
      </c>
      <c r="U473" s="101">
        <f t="shared" si="190"/>
        <v>2</v>
      </c>
      <c r="V473" s="101">
        <f t="shared" si="201"/>
        <v>2</v>
      </c>
      <c r="W473" s="101">
        <f t="shared" si="202"/>
        <v>0</v>
      </c>
      <c r="X473" s="102">
        <f t="shared" si="203"/>
        <v>46000</v>
      </c>
      <c r="Y473" s="101">
        <f t="shared" si="204"/>
        <v>0</v>
      </c>
      <c r="Z473" s="84">
        <f t="shared" si="205"/>
        <v>0</v>
      </c>
      <c r="AA473" s="84">
        <f t="shared" si="206"/>
        <v>0</v>
      </c>
      <c r="AB473" s="84">
        <f t="shared" si="207"/>
        <v>3400</v>
      </c>
      <c r="AC473" s="84">
        <f t="shared" si="191"/>
        <v>15</v>
      </c>
      <c r="AD473" s="84">
        <f t="shared" si="208"/>
        <v>51</v>
      </c>
      <c r="AE473" s="84">
        <f t="shared" si="209"/>
        <v>51</v>
      </c>
      <c r="AF473" s="102">
        <f t="shared" si="192"/>
        <v>45000</v>
      </c>
      <c r="AG473" s="102">
        <f t="shared" si="193"/>
        <v>45000</v>
      </c>
      <c r="AH473" s="103">
        <f t="shared" si="210"/>
        <v>0</v>
      </c>
      <c r="AI473" s="104">
        <f t="shared" si="211"/>
        <v>0</v>
      </c>
      <c r="AJ473" s="104">
        <f t="shared" si="212"/>
        <v>0</v>
      </c>
      <c r="AK473" s="104">
        <f t="shared" si="213"/>
        <v>0</v>
      </c>
      <c r="IX473" s="5"/>
      <c r="IY473" s="5"/>
      <c r="IZ473" s="5"/>
    </row>
    <row r="474" spans="8:260" ht="12.75" customHeight="1">
      <c r="H474" s="97">
        <v>53</v>
      </c>
      <c r="I474" s="97">
        <f t="shared" si="185"/>
        <v>313</v>
      </c>
      <c r="J474" s="98">
        <f t="shared" si="186"/>
        <v>44979</v>
      </c>
      <c r="K474" s="98">
        <f t="shared" si="194"/>
        <v>44979</v>
      </c>
      <c r="L474" s="99">
        <f t="shared" si="187"/>
        <v>0</v>
      </c>
      <c r="M474" s="99">
        <f t="shared" si="188"/>
        <v>0</v>
      </c>
      <c r="N474" s="99">
        <f t="shared" si="189"/>
        <v>0</v>
      </c>
      <c r="O474" s="100">
        <f t="shared" si="195"/>
        <v>0</v>
      </c>
      <c r="P474" s="100">
        <f t="shared" si="196"/>
        <v>0</v>
      </c>
      <c r="Q474" s="99">
        <f t="shared" si="197"/>
        <v>1</v>
      </c>
      <c r="R474" s="99">
        <f t="shared" si="198"/>
        <v>2</v>
      </c>
      <c r="S474" s="101">
        <f t="shared" si="199"/>
        <v>2</v>
      </c>
      <c r="T474" s="101">
        <f t="shared" si="200"/>
        <v>2</v>
      </c>
      <c r="U474" s="101">
        <f t="shared" si="190"/>
        <v>2</v>
      </c>
      <c r="V474" s="101">
        <f t="shared" si="201"/>
        <v>2</v>
      </c>
      <c r="W474" s="101">
        <f t="shared" si="202"/>
        <v>0</v>
      </c>
      <c r="X474" s="102">
        <f t="shared" si="203"/>
        <v>46000</v>
      </c>
      <c r="Y474" s="101">
        <f t="shared" si="204"/>
        <v>0</v>
      </c>
      <c r="Z474" s="84">
        <f t="shared" si="205"/>
        <v>0</v>
      </c>
      <c r="AA474" s="84">
        <f t="shared" si="206"/>
        <v>0</v>
      </c>
      <c r="AB474" s="84">
        <f t="shared" si="207"/>
        <v>3400</v>
      </c>
      <c r="AC474" s="84">
        <f t="shared" si="191"/>
        <v>16</v>
      </c>
      <c r="AD474" s="84">
        <f t="shared" si="208"/>
        <v>51</v>
      </c>
      <c r="AE474" s="84">
        <f t="shared" si="209"/>
        <v>51</v>
      </c>
      <c r="AF474" s="102">
        <f t="shared" si="192"/>
        <v>44933.333333333336</v>
      </c>
      <c r="AG474" s="102">
        <f t="shared" si="193"/>
        <v>44933.333333333336</v>
      </c>
      <c r="AH474" s="103">
        <f t="shared" si="210"/>
        <v>0</v>
      </c>
      <c r="AI474" s="104">
        <f t="shared" si="211"/>
        <v>0</v>
      </c>
      <c r="AJ474" s="104">
        <f t="shared" si="212"/>
        <v>0</v>
      </c>
      <c r="AK474" s="104">
        <f t="shared" si="213"/>
        <v>0</v>
      </c>
      <c r="IX474" s="5"/>
      <c r="IY474" s="5"/>
      <c r="IZ474" s="5"/>
    </row>
    <row r="475" spans="8:260" ht="12.75" customHeight="1">
      <c r="H475" s="97">
        <v>54</v>
      </c>
      <c r="I475" s="97">
        <f t="shared" si="185"/>
        <v>312</v>
      </c>
      <c r="J475" s="98">
        <f t="shared" si="186"/>
        <v>44980</v>
      </c>
      <c r="K475" s="98">
        <f t="shared" si="194"/>
        <v>44980</v>
      </c>
      <c r="L475" s="99">
        <f t="shared" si="187"/>
        <v>0</v>
      </c>
      <c r="M475" s="99">
        <f t="shared" si="188"/>
        <v>0</v>
      </c>
      <c r="N475" s="99">
        <f t="shared" si="189"/>
        <v>0</v>
      </c>
      <c r="O475" s="100">
        <f t="shared" si="195"/>
        <v>0</v>
      </c>
      <c r="P475" s="100">
        <f t="shared" si="196"/>
        <v>0</v>
      </c>
      <c r="Q475" s="99">
        <f t="shared" si="197"/>
        <v>1</v>
      </c>
      <c r="R475" s="99">
        <f t="shared" si="198"/>
        <v>2</v>
      </c>
      <c r="S475" s="101">
        <f t="shared" si="199"/>
        <v>2</v>
      </c>
      <c r="T475" s="101">
        <f t="shared" si="200"/>
        <v>2</v>
      </c>
      <c r="U475" s="101">
        <f t="shared" si="190"/>
        <v>2</v>
      </c>
      <c r="V475" s="101">
        <f t="shared" si="201"/>
        <v>2</v>
      </c>
      <c r="W475" s="101">
        <f t="shared" si="202"/>
        <v>0</v>
      </c>
      <c r="X475" s="102">
        <f t="shared" si="203"/>
        <v>46000</v>
      </c>
      <c r="Y475" s="101">
        <f t="shared" si="204"/>
        <v>0</v>
      </c>
      <c r="Z475" s="84">
        <f t="shared" si="205"/>
        <v>0</v>
      </c>
      <c r="AA475" s="84">
        <f t="shared" si="206"/>
        <v>0</v>
      </c>
      <c r="AB475" s="84">
        <f t="shared" si="207"/>
        <v>3400</v>
      </c>
      <c r="AC475" s="84">
        <f t="shared" si="191"/>
        <v>17</v>
      </c>
      <c r="AD475" s="84">
        <f t="shared" si="208"/>
        <v>51</v>
      </c>
      <c r="AE475" s="84">
        <f t="shared" si="209"/>
        <v>51</v>
      </c>
      <c r="AF475" s="102">
        <f t="shared" si="192"/>
        <v>44866.666666666664</v>
      </c>
      <c r="AG475" s="102">
        <f t="shared" si="193"/>
        <v>44866.666666666664</v>
      </c>
      <c r="AH475" s="103">
        <f t="shared" si="210"/>
        <v>0</v>
      </c>
      <c r="AI475" s="104">
        <f t="shared" si="211"/>
        <v>0</v>
      </c>
      <c r="AJ475" s="104">
        <f t="shared" si="212"/>
        <v>0</v>
      </c>
      <c r="AK475" s="104">
        <f t="shared" si="213"/>
        <v>0</v>
      </c>
      <c r="IX475" s="5"/>
      <c r="IY475" s="5"/>
      <c r="IZ475" s="5"/>
    </row>
    <row r="476" spans="8:260" ht="12.75" customHeight="1">
      <c r="H476" s="97">
        <v>55</v>
      </c>
      <c r="I476" s="97">
        <f t="shared" si="185"/>
        <v>311</v>
      </c>
      <c r="J476" s="98">
        <f t="shared" si="186"/>
        <v>44981</v>
      </c>
      <c r="K476" s="98">
        <f t="shared" si="194"/>
        <v>44981</v>
      </c>
      <c r="L476" s="99">
        <f t="shared" si="187"/>
        <v>0</v>
      </c>
      <c r="M476" s="99">
        <f t="shared" si="188"/>
        <v>0</v>
      </c>
      <c r="N476" s="99">
        <f t="shared" si="189"/>
        <v>0</v>
      </c>
      <c r="O476" s="100">
        <f t="shared" si="195"/>
        <v>0</v>
      </c>
      <c r="P476" s="100">
        <f t="shared" si="196"/>
        <v>0</v>
      </c>
      <c r="Q476" s="99">
        <f t="shared" si="197"/>
        <v>1</v>
      </c>
      <c r="R476" s="99">
        <f t="shared" si="198"/>
        <v>2</v>
      </c>
      <c r="S476" s="101">
        <f t="shared" si="199"/>
        <v>2</v>
      </c>
      <c r="T476" s="101">
        <f t="shared" si="200"/>
        <v>2</v>
      </c>
      <c r="U476" s="101">
        <f t="shared" si="190"/>
        <v>2</v>
      </c>
      <c r="V476" s="101">
        <f t="shared" si="201"/>
        <v>2</v>
      </c>
      <c r="W476" s="101">
        <f t="shared" si="202"/>
        <v>0</v>
      </c>
      <c r="X476" s="102">
        <f t="shared" si="203"/>
        <v>46000</v>
      </c>
      <c r="Y476" s="101">
        <f t="shared" si="204"/>
        <v>0</v>
      </c>
      <c r="Z476" s="84">
        <f t="shared" si="205"/>
        <v>0</v>
      </c>
      <c r="AA476" s="84">
        <f t="shared" si="206"/>
        <v>0</v>
      </c>
      <c r="AB476" s="84">
        <f t="shared" si="207"/>
        <v>3400</v>
      </c>
      <c r="AC476" s="84">
        <f t="shared" si="191"/>
        <v>18</v>
      </c>
      <c r="AD476" s="84">
        <f t="shared" si="208"/>
        <v>51</v>
      </c>
      <c r="AE476" s="84">
        <f t="shared" si="209"/>
        <v>51</v>
      </c>
      <c r="AF476" s="102">
        <f t="shared" si="192"/>
        <v>44800</v>
      </c>
      <c r="AG476" s="102">
        <f t="shared" si="193"/>
        <v>44800</v>
      </c>
      <c r="AH476" s="103">
        <f t="shared" si="210"/>
        <v>0</v>
      </c>
      <c r="AI476" s="104">
        <f t="shared" si="211"/>
        <v>0</v>
      </c>
      <c r="AJ476" s="104">
        <f t="shared" si="212"/>
        <v>0</v>
      </c>
      <c r="AK476" s="104">
        <f t="shared" si="213"/>
        <v>0</v>
      </c>
      <c r="IX476" s="5"/>
      <c r="IY476" s="5"/>
      <c r="IZ476" s="5"/>
    </row>
    <row r="477" spans="8:260" ht="12.75" customHeight="1">
      <c r="H477" s="97">
        <v>56</v>
      </c>
      <c r="I477" s="97">
        <f t="shared" si="185"/>
        <v>310</v>
      </c>
      <c r="J477" s="98">
        <f t="shared" si="186"/>
        <v>44982</v>
      </c>
      <c r="K477" s="98">
        <f t="shared" si="194"/>
        <v>44982</v>
      </c>
      <c r="L477" s="99">
        <f t="shared" si="187"/>
        <v>0</v>
      </c>
      <c r="M477" s="99">
        <f t="shared" si="188"/>
        <v>0</v>
      </c>
      <c r="N477" s="99">
        <f t="shared" si="189"/>
        <v>0</v>
      </c>
      <c r="O477" s="100">
        <f t="shared" si="195"/>
        <v>0</v>
      </c>
      <c r="P477" s="100">
        <f t="shared" si="196"/>
        <v>0</v>
      </c>
      <c r="Q477" s="99">
        <f t="shared" si="197"/>
        <v>1</v>
      </c>
      <c r="R477" s="99">
        <f t="shared" si="198"/>
        <v>2</v>
      </c>
      <c r="S477" s="101">
        <f t="shared" si="199"/>
        <v>2</v>
      </c>
      <c r="T477" s="101">
        <f t="shared" si="200"/>
        <v>2</v>
      </c>
      <c r="U477" s="101">
        <f t="shared" si="190"/>
        <v>2</v>
      </c>
      <c r="V477" s="101">
        <f t="shared" si="201"/>
        <v>2</v>
      </c>
      <c r="W477" s="101">
        <f t="shared" si="202"/>
        <v>0</v>
      </c>
      <c r="X477" s="102">
        <f t="shared" si="203"/>
        <v>46000</v>
      </c>
      <c r="Y477" s="101">
        <f t="shared" si="204"/>
        <v>0</v>
      </c>
      <c r="Z477" s="84">
        <f t="shared" si="205"/>
        <v>0</v>
      </c>
      <c r="AA477" s="84">
        <f t="shared" si="206"/>
        <v>0</v>
      </c>
      <c r="AB477" s="84">
        <f t="shared" si="207"/>
        <v>3400</v>
      </c>
      <c r="AC477" s="84">
        <f t="shared" si="191"/>
        <v>19</v>
      </c>
      <c r="AD477" s="84">
        <f t="shared" si="208"/>
        <v>51</v>
      </c>
      <c r="AE477" s="84">
        <f t="shared" si="209"/>
        <v>51</v>
      </c>
      <c r="AF477" s="102">
        <f t="shared" si="192"/>
        <v>44733.333333333336</v>
      </c>
      <c r="AG477" s="102">
        <f t="shared" si="193"/>
        <v>44733.333333333336</v>
      </c>
      <c r="AH477" s="103">
        <f t="shared" si="210"/>
        <v>0</v>
      </c>
      <c r="AI477" s="104">
        <f t="shared" si="211"/>
        <v>0</v>
      </c>
      <c r="AJ477" s="104">
        <f t="shared" si="212"/>
        <v>0</v>
      </c>
      <c r="AK477" s="104">
        <f t="shared" si="213"/>
        <v>0</v>
      </c>
      <c r="IX477" s="5"/>
      <c r="IY477" s="5"/>
      <c r="IZ477" s="5"/>
    </row>
    <row r="478" spans="8:260" ht="12.75" customHeight="1">
      <c r="H478" s="97">
        <v>57</v>
      </c>
      <c r="I478" s="97">
        <f t="shared" si="185"/>
        <v>309</v>
      </c>
      <c r="J478" s="98">
        <f t="shared" si="186"/>
        <v>44983</v>
      </c>
      <c r="K478" s="98">
        <f t="shared" si="194"/>
        <v>44983</v>
      </c>
      <c r="L478" s="99">
        <f t="shared" si="187"/>
        <v>0</v>
      </c>
      <c r="M478" s="99">
        <f t="shared" si="188"/>
        <v>0</v>
      </c>
      <c r="N478" s="99">
        <f t="shared" si="189"/>
        <v>0</v>
      </c>
      <c r="O478" s="100">
        <f t="shared" si="195"/>
        <v>0</v>
      </c>
      <c r="P478" s="100">
        <f t="shared" si="196"/>
        <v>0</v>
      </c>
      <c r="Q478" s="99">
        <f t="shared" si="197"/>
        <v>1</v>
      </c>
      <c r="R478" s="99">
        <f t="shared" si="198"/>
        <v>2</v>
      </c>
      <c r="S478" s="101">
        <f t="shared" si="199"/>
        <v>2</v>
      </c>
      <c r="T478" s="101">
        <f t="shared" si="200"/>
        <v>2</v>
      </c>
      <c r="U478" s="101">
        <f t="shared" si="190"/>
        <v>2</v>
      </c>
      <c r="V478" s="101">
        <f t="shared" si="201"/>
        <v>2</v>
      </c>
      <c r="W478" s="101">
        <f t="shared" si="202"/>
        <v>0</v>
      </c>
      <c r="X478" s="102">
        <f t="shared" si="203"/>
        <v>46000</v>
      </c>
      <c r="Y478" s="101">
        <f t="shared" si="204"/>
        <v>0</v>
      </c>
      <c r="Z478" s="84">
        <f t="shared" si="205"/>
        <v>0</v>
      </c>
      <c r="AA478" s="84">
        <f t="shared" si="206"/>
        <v>0</v>
      </c>
      <c r="AB478" s="84">
        <f t="shared" si="207"/>
        <v>3400</v>
      </c>
      <c r="AC478" s="84">
        <f t="shared" si="191"/>
        <v>20</v>
      </c>
      <c r="AD478" s="84">
        <f t="shared" si="208"/>
        <v>51</v>
      </c>
      <c r="AE478" s="84">
        <f t="shared" si="209"/>
        <v>51</v>
      </c>
      <c r="AF478" s="102">
        <f t="shared" si="192"/>
        <v>44666.666666666664</v>
      </c>
      <c r="AG478" s="102">
        <f t="shared" si="193"/>
        <v>44666.666666666664</v>
      </c>
      <c r="AH478" s="103">
        <f t="shared" si="210"/>
        <v>0</v>
      </c>
      <c r="AI478" s="104">
        <f t="shared" si="211"/>
        <v>0</v>
      </c>
      <c r="AJ478" s="104">
        <f t="shared" si="212"/>
        <v>0</v>
      </c>
      <c r="AK478" s="104">
        <f t="shared" si="213"/>
        <v>0</v>
      </c>
      <c r="IX478" s="5"/>
      <c r="IY478" s="5"/>
      <c r="IZ478" s="5"/>
    </row>
    <row r="479" spans="8:260" ht="12.75" customHeight="1">
      <c r="H479" s="97">
        <v>58</v>
      </c>
      <c r="I479" s="97">
        <f t="shared" si="185"/>
        <v>308</v>
      </c>
      <c r="J479" s="98">
        <f t="shared" si="186"/>
        <v>44984</v>
      </c>
      <c r="K479" s="98">
        <f t="shared" si="194"/>
        <v>44984</v>
      </c>
      <c r="L479" s="99">
        <f t="shared" si="187"/>
        <v>0</v>
      </c>
      <c r="M479" s="99">
        <f t="shared" si="188"/>
        <v>0</v>
      </c>
      <c r="N479" s="99">
        <f t="shared" si="189"/>
        <v>0</v>
      </c>
      <c r="O479" s="100">
        <f t="shared" si="195"/>
        <v>0</v>
      </c>
      <c r="P479" s="100">
        <f t="shared" si="196"/>
        <v>0</v>
      </c>
      <c r="Q479" s="99">
        <f t="shared" si="197"/>
        <v>1</v>
      </c>
      <c r="R479" s="99">
        <f t="shared" si="198"/>
        <v>2</v>
      </c>
      <c r="S479" s="101">
        <f t="shared" si="199"/>
        <v>2</v>
      </c>
      <c r="T479" s="101">
        <f t="shared" si="200"/>
        <v>2</v>
      </c>
      <c r="U479" s="101">
        <f t="shared" si="190"/>
        <v>2</v>
      </c>
      <c r="V479" s="101">
        <f t="shared" si="201"/>
        <v>2</v>
      </c>
      <c r="W479" s="101">
        <f t="shared" si="202"/>
        <v>0</v>
      </c>
      <c r="X479" s="102">
        <f t="shared" si="203"/>
        <v>46000</v>
      </c>
      <c r="Y479" s="101">
        <f t="shared" si="204"/>
        <v>0</v>
      </c>
      <c r="Z479" s="84">
        <f t="shared" si="205"/>
        <v>0</v>
      </c>
      <c r="AA479" s="84">
        <f t="shared" si="206"/>
        <v>0</v>
      </c>
      <c r="AB479" s="84">
        <f t="shared" si="207"/>
        <v>3400</v>
      </c>
      <c r="AC479" s="84">
        <f t="shared" si="191"/>
        <v>21</v>
      </c>
      <c r="AD479" s="84">
        <f t="shared" si="208"/>
        <v>51</v>
      </c>
      <c r="AE479" s="84">
        <f t="shared" si="209"/>
        <v>51</v>
      </c>
      <c r="AF479" s="102">
        <f t="shared" si="192"/>
        <v>44600</v>
      </c>
      <c r="AG479" s="102">
        <f t="shared" si="193"/>
        <v>44600</v>
      </c>
      <c r="AH479" s="103">
        <f t="shared" si="210"/>
        <v>0</v>
      </c>
      <c r="AI479" s="104">
        <f t="shared" si="211"/>
        <v>0</v>
      </c>
      <c r="AJ479" s="104">
        <f t="shared" si="212"/>
        <v>0</v>
      </c>
      <c r="AK479" s="104">
        <f t="shared" si="213"/>
        <v>0</v>
      </c>
      <c r="IX479" s="5"/>
      <c r="IY479" s="5"/>
      <c r="IZ479" s="5"/>
    </row>
    <row r="480" spans="8:260" ht="12.75" customHeight="1">
      <c r="H480" s="97">
        <v>59</v>
      </c>
      <c r="I480" s="97">
        <f t="shared" si="185"/>
        <v>307</v>
      </c>
      <c r="J480" s="98">
        <f t="shared" si="186"/>
        <v>44985</v>
      </c>
      <c r="K480" s="98">
        <f t="shared" si="194"/>
        <v>44985</v>
      </c>
      <c r="L480" s="99">
        <f t="shared" si="187"/>
        <v>0</v>
      </c>
      <c r="M480" s="99">
        <f t="shared" si="188"/>
        <v>0</v>
      </c>
      <c r="N480" s="99">
        <f t="shared" si="189"/>
        <v>0</v>
      </c>
      <c r="O480" s="100">
        <f t="shared" si="195"/>
        <v>0</v>
      </c>
      <c r="P480" s="100">
        <f t="shared" si="196"/>
        <v>0</v>
      </c>
      <c r="Q480" s="99">
        <f t="shared" si="197"/>
        <v>1</v>
      </c>
      <c r="R480" s="99">
        <f t="shared" si="198"/>
        <v>2</v>
      </c>
      <c r="S480" s="101">
        <f t="shared" si="199"/>
        <v>2</v>
      </c>
      <c r="T480" s="101">
        <f t="shared" si="200"/>
        <v>2</v>
      </c>
      <c r="U480" s="101">
        <f t="shared" si="190"/>
        <v>2</v>
      </c>
      <c r="V480" s="101">
        <f t="shared" si="201"/>
        <v>2</v>
      </c>
      <c r="W480" s="101">
        <f t="shared" si="202"/>
        <v>0</v>
      </c>
      <c r="X480" s="102">
        <f t="shared" si="203"/>
        <v>46000</v>
      </c>
      <c r="Y480" s="101">
        <f t="shared" si="204"/>
        <v>0</v>
      </c>
      <c r="Z480" s="84">
        <f t="shared" si="205"/>
        <v>0</v>
      </c>
      <c r="AA480" s="84">
        <f t="shared" si="206"/>
        <v>0</v>
      </c>
      <c r="AB480" s="84">
        <f t="shared" si="207"/>
        <v>3400</v>
      </c>
      <c r="AC480" s="84">
        <f t="shared" si="191"/>
        <v>22</v>
      </c>
      <c r="AD480" s="84">
        <f t="shared" si="208"/>
        <v>51</v>
      </c>
      <c r="AE480" s="84">
        <f t="shared" si="209"/>
        <v>51</v>
      </c>
      <c r="AF480" s="102">
        <f t="shared" si="192"/>
        <v>44533.333333333336</v>
      </c>
      <c r="AG480" s="102">
        <f t="shared" si="193"/>
        <v>44533.333333333336</v>
      </c>
      <c r="AH480" s="103">
        <f t="shared" si="210"/>
        <v>0</v>
      </c>
      <c r="AI480" s="104">
        <f t="shared" si="211"/>
        <v>0</v>
      </c>
      <c r="AJ480" s="104">
        <f t="shared" si="212"/>
        <v>0</v>
      </c>
      <c r="AK480" s="104">
        <f t="shared" si="213"/>
        <v>0</v>
      </c>
      <c r="IX480" s="5"/>
      <c r="IY480" s="5"/>
      <c r="IZ480" s="5"/>
    </row>
    <row r="481" spans="8:1024" ht="12.75" customHeight="1">
      <c r="H481" s="97">
        <v>60</v>
      </c>
      <c r="I481" s="97">
        <f t="shared" si="185"/>
        <v>306</v>
      </c>
      <c r="J481" s="98">
        <f t="shared" si="186"/>
        <v>44986</v>
      </c>
      <c r="K481" s="98">
        <f t="shared" si="194"/>
        <v>44986</v>
      </c>
      <c r="L481" s="99">
        <f t="shared" si="187"/>
        <v>0</v>
      </c>
      <c r="M481" s="99">
        <f t="shared" si="188"/>
        <v>0</v>
      </c>
      <c r="N481" s="99">
        <f t="shared" si="189"/>
        <v>0</v>
      </c>
      <c r="O481" s="100">
        <f t="shared" si="195"/>
        <v>0</v>
      </c>
      <c r="P481" s="100">
        <f t="shared" si="196"/>
        <v>0</v>
      </c>
      <c r="Q481" s="99">
        <f t="shared" si="197"/>
        <v>1</v>
      </c>
      <c r="R481" s="99">
        <f t="shared" si="198"/>
        <v>2</v>
      </c>
      <c r="S481" s="101">
        <f t="shared" si="199"/>
        <v>2</v>
      </c>
      <c r="T481" s="101">
        <f t="shared" si="200"/>
        <v>2</v>
      </c>
      <c r="U481" s="101">
        <f t="shared" si="190"/>
        <v>2</v>
      </c>
      <c r="V481" s="101">
        <f t="shared" si="201"/>
        <v>2</v>
      </c>
      <c r="W481" s="101">
        <f t="shared" si="202"/>
        <v>0</v>
      </c>
      <c r="X481" s="102">
        <f t="shared" si="203"/>
        <v>46000</v>
      </c>
      <c r="Y481" s="101">
        <f t="shared" si="204"/>
        <v>0</v>
      </c>
      <c r="Z481" s="84">
        <f t="shared" si="205"/>
        <v>0</v>
      </c>
      <c r="AA481" s="84">
        <f t="shared" si="206"/>
        <v>0</v>
      </c>
      <c r="AB481" s="84">
        <f t="shared" si="207"/>
        <v>3400</v>
      </c>
      <c r="AC481" s="84">
        <f t="shared" si="191"/>
        <v>23</v>
      </c>
      <c r="AD481" s="84">
        <f t="shared" si="208"/>
        <v>51</v>
      </c>
      <c r="AE481" s="84">
        <f t="shared" si="209"/>
        <v>51</v>
      </c>
      <c r="AF481" s="102">
        <f t="shared" si="192"/>
        <v>44466.666666666664</v>
      </c>
      <c r="AG481" s="102">
        <f t="shared" si="193"/>
        <v>44466.666666666664</v>
      </c>
      <c r="AH481" s="103">
        <f t="shared" si="210"/>
        <v>0</v>
      </c>
      <c r="AI481" s="104">
        <f t="shared" si="211"/>
        <v>0</v>
      </c>
      <c r="AJ481" s="104">
        <f t="shared" si="212"/>
        <v>0</v>
      </c>
      <c r="AK481" s="104">
        <f t="shared" si="213"/>
        <v>0</v>
      </c>
      <c r="IX481" s="5"/>
      <c r="IY481" s="5"/>
      <c r="IZ481" s="5"/>
    </row>
    <row r="482" spans="8:1024" ht="12.75" customHeight="1">
      <c r="H482" s="97">
        <v>61</v>
      </c>
      <c r="I482" s="97">
        <f t="shared" si="185"/>
        <v>305</v>
      </c>
      <c r="J482" s="98">
        <f t="shared" si="186"/>
        <v>44987</v>
      </c>
      <c r="K482" s="98">
        <f t="shared" si="194"/>
        <v>44987</v>
      </c>
      <c r="L482" s="99">
        <f t="shared" si="187"/>
        <v>0</v>
      </c>
      <c r="M482" s="99">
        <f t="shared" si="188"/>
        <v>0</v>
      </c>
      <c r="N482" s="99">
        <f t="shared" si="189"/>
        <v>0</v>
      </c>
      <c r="O482" s="100">
        <f t="shared" si="195"/>
        <v>0</v>
      </c>
      <c r="P482" s="100">
        <f t="shared" si="196"/>
        <v>0</v>
      </c>
      <c r="Q482" s="99">
        <f t="shared" si="197"/>
        <v>1</v>
      </c>
      <c r="R482" s="99">
        <f t="shared" si="198"/>
        <v>2</v>
      </c>
      <c r="S482" s="101">
        <f t="shared" si="199"/>
        <v>2</v>
      </c>
      <c r="T482" s="101">
        <f t="shared" si="200"/>
        <v>2</v>
      </c>
      <c r="U482" s="101">
        <f t="shared" si="190"/>
        <v>2</v>
      </c>
      <c r="V482" s="101">
        <f t="shared" si="201"/>
        <v>2</v>
      </c>
      <c r="W482" s="101">
        <f t="shared" si="202"/>
        <v>0</v>
      </c>
      <c r="X482" s="102">
        <f t="shared" si="203"/>
        <v>46000</v>
      </c>
      <c r="Y482" s="101">
        <f t="shared" si="204"/>
        <v>0</v>
      </c>
      <c r="Z482" s="84">
        <f t="shared" si="205"/>
        <v>0</v>
      </c>
      <c r="AA482" s="84">
        <f t="shared" si="206"/>
        <v>0</v>
      </c>
      <c r="AB482" s="84">
        <f t="shared" si="207"/>
        <v>3400</v>
      </c>
      <c r="AC482" s="84">
        <f t="shared" si="191"/>
        <v>24</v>
      </c>
      <c r="AD482" s="84">
        <f t="shared" si="208"/>
        <v>51</v>
      </c>
      <c r="AE482" s="84">
        <f t="shared" si="209"/>
        <v>51</v>
      </c>
      <c r="AF482" s="102">
        <f t="shared" si="192"/>
        <v>44400</v>
      </c>
      <c r="AG482" s="102">
        <f t="shared" si="193"/>
        <v>44400</v>
      </c>
      <c r="AH482" s="103">
        <f t="shared" si="210"/>
        <v>0</v>
      </c>
      <c r="AI482" s="104">
        <f t="shared" si="211"/>
        <v>0</v>
      </c>
      <c r="AJ482" s="104">
        <f t="shared" si="212"/>
        <v>0</v>
      </c>
      <c r="AK482" s="104">
        <f t="shared" si="213"/>
        <v>0</v>
      </c>
      <c r="IX482" s="5"/>
      <c r="IY482" s="5"/>
      <c r="IZ482" s="5"/>
    </row>
    <row r="483" spans="8:1024" ht="12.75" customHeight="1">
      <c r="H483" s="97">
        <v>62</v>
      </c>
      <c r="I483" s="97">
        <f t="shared" si="185"/>
        <v>304</v>
      </c>
      <c r="J483" s="98">
        <f t="shared" si="186"/>
        <v>44988</v>
      </c>
      <c r="K483" s="98">
        <f t="shared" si="194"/>
        <v>44988</v>
      </c>
      <c r="L483" s="99">
        <f t="shared" si="187"/>
        <v>0</v>
      </c>
      <c r="M483" s="99">
        <f t="shared" si="188"/>
        <v>0</v>
      </c>
      <c r="N483" s="99">
        <f t="shared" si="189"/>
        <v>0</v>
      </c>
      <c r="O483" s="100">
        <f t="shared" si="195"/>
        <v>0</v>
      </c>
      <c r="P483" s="100">
        <f t="shared" si="196"/>
        <v>0</v>
      </c>
      <c r="Q483" s="99">
        <f t="shared" si="197"/>
        <v>1</v>
      </c>
      <c r="R483" s="99">
        <f t="shared" si="198"/>
        <v>2</v>
      </c>
      <c r="S483" s="101">
        <f t="shared" si="199"/>
        <v>2</v>
      </c>
      <c r="T483" s="101">
        <f t="shared" si="200"/>
        <v>2</v>
      </c>
      <c r="U483" s="101">
        <f t="shared" si="190"/>
        <v>2</v>
      </c>
      <c r="V483" s="101">
        <f t="shared" si="201"/>
        <v>2</v>
      </c>
      <c r="W483" s="101">
        <f t="shared" si="202"/>
        <v>0</v>
      </c>
      <c r="X483" s="102">
        <f t="shared" si="203"/>
        <v>46000</v>
      </c>
      <c r="Y483" s="101">
        <f t="shared" si="204"/>
        <v>0</v>
      </c>
      <c r="Z483" s="84">
        <f t="shared" si="205"/>
        <v>0</v>
      </c>
      <c r="AA483" s="84">
        <f t="shared" si="206"/>
        <v>0</v>
      </c>
      <c r="AB483" s="84">
        <f t="shared" si="207"/>
        <v>3400</v>
      </c>
      <c r="AC483" s="84">
        <f t="shared" si="191"/>
        <v>25</v>
      </c>
      <c r="AD483" s="84">
        <f t="shared" si="208"/>
        <v>51</v>
      </c>
      <c r="AE483" s="84">
        <f t="shared" si="209"/>
        <v>51</v>
      </c>
      <c r="AF483" s="102">
        <f t="shared" si="192"/>
        <v>44333.333333333336</v>
      </c>
      <c r="AG483" s="102">
        <f t="shared" si="193"/>
        <v>44333.333333333336</v>
      </c>
      <c r="AH483" s="103">
        <f t="shared" si="210"/>
        <v>0</v>
      </c>
      <c r="AI483" s="104">
        <f t="shared" si="211"/>
        <v>0</v>
      </c>
      <c r="AJ483" s="104">
        <f t="shared" si="212"/>
        <v>0</v>
      </c>
      <c r="AK483" s="104">
        <f t="shared" si="213"/>
        <v>0</v>
      </c>
      <c r="IX483" s="5"/>
      <c r="IY483" s="5"/>
      <c r="IZ483" s="5"/>
    </row>
    <row r="484" spans="8:1024" ht="12.75" customHeight="1">
      <c r="H484" s="97">
        <v>63</v>
      </c>
      <c r="I484" s="97">
        <f t="shared" si="185"/>
        <v>303</v>
      </c>
      <c r="J484" s="98">
        <f t="shared" si="186"/>
        <v>44989</v>
      </c>
      <c r="K484" s="98">
        <f t="shared" si="194"/>
        <v>44989</v>
      </c>
      <c r="L484" s="99">
        <f t="shared" si="187"/>
        <v>0</v>
      </c>
      <c r="M484" s="99">
        <f t="shared" si="188"/>
        <v>0</v>
      </c>
      <c r="N484" s="99">
        <f t="shared" si="189"/>
        <v>0</v>
      </c>
      <c r="O484" s="100">
        <f t="shared" si="195"/>
        <v>0</v>
      </c>
      <c r="P484" s="100">
        <f t="shared" si="196"/>
        <v>0</v>
      </c>
      <c r="Q484" s="99">
        <f t="shared" si="197"/>
        <v>1</v>
      </c>
      <c r="R484" s="99">
        <f t="shared" si="198"/>
        <v>2</v>
      </c>
      <c r="S484" s="101">
        <f t="shared" si="199"/>
        <v>2</v>
      </c>
      <c r="T484" s="101">
        <f t="shared" si="200"/>
        <v>2</v>
      </c>
      <c r="U484" s="101">
        <f t="shared" si="190"/>
        <v>2</v>
      </c>
      <c r="V484" s="101">
        <f t="shared" si="201"/>
        <v>2</v>
      </c>
      <c r="W484" s="101">
        <f t="shared" si="202"/>
        <v>0</v>
      </c>
      <c r="X484" s="102">
        <f t="shared" si="203"/>
        <v>46000</v>
      </c>
      <c r="Y484" s="101">
        <f t="shared" si="204"/>
        <v>0</v>
      </c>
      <c r="Z484" s="84">
        <f t="shared" si="205"/>
        <v>0</v>
      </c>
      <c r="AA484" s="84">
        <f t="shared" si="206"/>
        <v>0</v>
      </c>
      <c r="AB484" s="84">
        <f t="shared" si="207"/>
        <v>3400</v>
      </c>
      <c r="AC484" s="84">
        <f t="shared" si="191"/>
        <v>26</v>
      </c>
      <c r="AD484" s="84">
        <f t="shared" si="208"/>
        <v>51</v>
      </c>
      <c r="AE484" s="84">
        <f t="shared" si="209"/>
        <v>51</v>
      </c>
      <c r="AF484" s="102">
        <f t="shared" si="192"/>
        <v>44266.666666666664</v>
      </c>
      <c r="AG484" s="102">
        <f t="shared" si="193"/>
        <v>44266.666666666664</v>
      </c>
      <c r="AH484" s="103">
        <f t="shared" si="210"/>
        <v>0</v>
      </c>
      <c r="AI484" s="104">
        <f t="shared" si="211"/>
        <v>0</v>
      </c>
      <c r="AJ484" s="104">
        <f t="shared" si="212"/>
        <v>0</v>
      </c>
      <c r="AK484" s="104">
        <f t="shared" si="213"/>
        <v>0</v>
      </c>
      <c r="IX484" s="5"/>
      <c r="IY484" s="5"/>
      <c r="IZ484" s="5"/>
    </row>
    <row r="485" spans="8:1024" ht="12.75" customHeight="1">
      <c r="H485" s="97">
        <v>64</v>
      </c>
      <c r="I485" s="97">
        <f t="shared" si="185"/>
        <v>302</v>
      </c>
      <c r="J485" s="98">
        <f t="shared" si="186"/>
        <v>44990</v>
      </c>
      <c r="K485" s="98">
        <f t="shared" si="194"/>
        <v>44990</v>
      </c>
      <c r="L485" s="99">
        <f t="shared" si="187"/>
        <v>0</v>
      </c>
      <c r="M485" s="99">
        <f t="shared" si="188"/>
        <v>0</v>
      </c>
      <c r="N485" s="99">
        <f t="shared" si="189"/>
        <v>0</v>
      </c>
      <c r="O485" s="100">
        <f t="shared" si="195"/>
        <v>0</v>
      </c>
      <c r="P485" s="100">
        <f t="shared" si="196"/>
        <v>0</v>
      </c>
      <c r="Q485" s="99">
        <f t="shared" si="197"/>
        <v>1</v>
      </c>
      <c r="R485" s="99">
        <f t="shared" si="198"/>
        <v>2</v>
      </c>
      <c r="S485" s="101">
        <f t="shared" si="199"/>
        <v>2</v>
      </c>
      <c r="T485" s="101">
        <f t="shared" si="200"/>
        <v>2</v>
      </c>
      <c r="U485" s="101">
        <f t="shared" si="190"/>
        <v>2</v>
      </c>
      <c r="V485" s="101">
        <f t="shared" si="201"/>
        <v>2</v>
      </c>
      <c r="W485" s="101">
        <f t="shared" si="202"/>
        <v>0</v>
      </c>
      <c r="X485" s="102">
        <f t="shared" si="203"/>
        <v>46000</v>
      </c>
      <c r="Y485" s="101">
        <f t="shared" si="204"/>
        <v>0</v>
      </c>
      <c r="Z485" s="84">
        <f t="shared" si="205"/>
        <v>0</v>
      </c>
      <c r="AA485" s="84">
        <f t="shared" si="206"/>
        <v>0</v>
      </c>
      <c r="AB485" s="84">
        <f t="shared" si="207"/>
        <v>3400</v>
      </c>
      <c r="AC485" s="84">
        <f t="shared" si="191"/>
        <v>27</v>
      </c>
      <c r="AD485" s="84">
        <f t="shared" si="208"/>
        <v>51</v>
      </c>
      <c r="AE485" s="84">
        <f t="shared" si="209"/>
        <v>51</v>
      </c>
      <c r="AF485" s="102">
        <f t="shared" si="192"/>
        <v>44200</v>
      </c>
      <c r="AG485" s="102">
        <f t="shared" si="193"/>
        <v>44200</v>
      </c>
      <c r="AH485" s="103">
        <f t="shared" si="210"/>
        <v>0</v>
      </c>
      <c r="AI485" s="104">
        <f t="shared" si="211"/>
        <v>0</v>
      </c>
      <c r="AJ485" s="104">
        <f t="shared" si="212"/>
        <v>0</v>
      </c>
      <c r="AK485" s="104">
        <f t="shared" si="213"/>
        <v>0</v>
      </c>
      <c r="IX485" s="5"/>
      <c r="IY485" s="5"/>
      <c r="IZ485" s="5"/>
      <c r="JA485" s="5"/>
      <c r="JB485" s="5"/>
      <c r="JC485" s="5"/>
      <c r="JD485" s="5"/>
      <c r="JE485" s="5"/>
      <c r="JF485" s="5"/>
      <c r="JG485" s="5"/>
      <c r="JH485" s="5"/>
      <c r="JI485" s="5"/>
      <c r="JJ485" s="5"/>
      <c r="JK485" s="5"/>
      <c r="JL485" s="5"/>
      <c r="JM485" s="5"/>
      <c r="JN485" s="5"/>
      <c r="JO485" s="5"/>
      <c r="JP485" s="5"/>
      <c r="JQ485" s="5"/>
      <c r="JR485" s="5"/>
      <c r="JS485" s="5"/>
      <c r="JT485" s="5"/>
      <c r="JU485" s="5"/>
      <c r="JV485" s="5"/>
      <c r="JW485" s="5"/>
      <c r="JX485" s="5"/>
      <c r="JY485" s="5"/>
      <c r="JZ485" s="5"/>
      <c r="KA485" s="5"/>
      <c r="KB485" s="5"/>
      <c r="KC485" s="5"/>
      <c r="KD485" s="5"/>
      <c r="KE485" s="5"/>
      <c r="KF485" s="5"/>
      <c r="KG485" s="5"/>
      <c r="KH485" s="5"/>
      <c r="KI485" s="5"/>
      <c r="KJ485" s="5"/>
      <c r="KK485" s="5"/>
      <c r="KL485" s="5"/>
      <c r="KM485" s="5"/>
      <c r="KN485" s="5"/>
      <c r="KO485" s="5"/>
      <c r="KP485" s="5"/>
      <c r="KQ485" s="5"/>
      <c r="KR485" s="5"/>
      <c r="KS485" s="5"/>
      <c r="KT485" s="5"/>
      <c r="KU485" s="5"/>
      <c r="KV485" s="5"/>
      <c r="KW485" s="5"/>
      <c r="KX485" s="5"/>
      <c r="KY485" s="5"/>
      <c r="KZ485" s="5"/>
      <c r="LA485" s="5"/>
      <c r="LB485" s="5"/>
      <c r="LC485" s="5"/>
      <c r="LD485" s="5"/>
      <c r="LE485" s="5"/>
      <c r="LF485" s="5"/>
      <c r="LG485" s="5"/>
      <c r="LH485" s="5"/>
      <c r="LI485" s="5"/>
      <c r="LJ485" s="5"/>
      <c r="LK485" s="5"/>
      <c r="LL485" s="5"/>
      <c r="LM485" s="5"/>
      <c r="LN485" s="5"/>
      <c r="LO485" s="5"/>
      <c r="LP485" s="5"/>
      <c r="LQ485" s="5"/>
      <c r="LR485" s="5"/>
      <c r="LS485" s="5"/>
      <c r="LT485" s="5"/>
      <c r="LU485" s="5"/>
      <c r="LV485" s="5"/>
      <c r="LW485" s="5"/>
      <c r="LX485" s="5"/>
      <c r="LY485" s="5"/>
      <c r="LZ485" s="5"/>
      <c r="MA485" s="5"/>
      <c r="MB485" s="5"/>
      <c r="MC485" s="5"/>
      <c r="MD485" s="5"/>
      <c r="ME485" s="5"/>
      <c r="MF485" s="5"/>
      <c r="MG485" s="5"/>
      <c r="MH485" s="5"/>
      <c r="MI485" s="5"/>
      <c r="MJ485" s="5"/>
      <c r="MK485" s="5"/>
      <c r="ML485" s="5"/>
      <c r="MM485" s="5"/>
      <c r="MN485" s="5"/>
      <c r="MO485" s="5"/>
      <c r="MP485" s="5"/>
      <c r="MQ485" s="5"/>
      <c r="MR485" s="5"/>
      <c r="MS485" s="5"/>
      <c r="MT485" s="5"/>
      <c r="MU485" s="5"/>
      <c r="MV485" s="5"/>
      <c r="MW485" s="5"/>
      <c r="MX485" s="5"/>
      <c r="MY485" s="5"/>
      <c r="MZ485" s="5"/>
      <c r="NA485" s="5"/>
      <c r="NB485" s="5"/>
      <c r="NC485" s="5"/>
      <c r="ND485" s="5"/>
      <c r="NE485" s="5"/>
      <c r="NF485" s="5"/>
      <c r="NG485" s="5"/>
      <c r="NH485" s="5"/>
      <c r="NI485" s="5"/>
      <c r="NJ485" s="5"/>
      <c r="NK485" s="5"/>
      <c r="NL485" s="5"/>
      <c r="NM485" s="5"/>
      <c r="NN485" s="5"/>
      <c r="NO485" s="5"/>
      <c r="NP485" s="5"/>
      <c r="NQ485" s="5"/>
      <c r="NR485" s="5"/>
      <c r="NS485" s="5"/>
      <c r="NT485" s="5"/>
      <c r="NU485" s="5"/>
      <c r="NV485" s="5"/>
      <c r="NW485" s="5"/>
      <c r="NX485" s="5"/>
      <c r="NY485" s="5"/>
      <c r="NZ485" s="5"/>
      <c r="OA485" s="5"/>
      <c r="OB485" s="5"/>
      <c r="OC485" s="5"/>
      <c r="OD485" s="5"/>
      <c r="OE485" s="5"/>
      <c r="OF485" s="5"/>
      <c r="OG485" s="5"/>
      <c r="OH485" s="5"/>
      <c r="OI485" s="5"/>
      <c r="OJ485" s="5"/>
      <c r="OK485" s="5"/>
      <c r="OL485" s="5"/>
      <c r="OM485" s="5"/>
      <c r="ON485" s="5"/>
      <c r="OO485" s="5"/>
      <c r="OP485" s="5"/>
      <c r="OQ485" s="5"/>
      <c r="OR485" s="5"/>
      <c r="OS485" s="5"/>
      <c r="OT485" s="5"/>
      <c r="OU485" s="5"/>
      <c r="OV485" s="5"/>
      <c r="OW485" s="5"/>
      <c r="OX485" s="5"/>
      <c r="OY485" s="5"/>
      <c r="OZ485" s="5"/>
      <c r="PA485" s="5"/>
      <c r="PB485" s="5"/>
      <c r="PC485" s="5"/>
      <c r="PD485" s="5"/>
      <c r="PE485" s="5"/>
      <c r="PF485" s="5"/>
      <c r="PG485" s="5"/>
      <c r="PH485" s="5"/>
      <c r="PI485" s="5"/>
      <c r="PJ485" s="5"/>
      <c r="PK485" s="5"/>
      <c r="PL485" s="5"/>
      <c r="PM485" s="5"/>
      <c r="PN485" s="5"/>
      <c r="PO485" s="5"/>
      <c r="PP485" s="5"/>
      <c r="PQ485" s="5"/>
      <c r="PR485" s="5"/>
      <c r="PS485" s="5"/>
      <c r="PT485" s="5"/>
      <c r="PU485" s="5"/>
      <c r="PV485" s="5"/>
      <c r="PW485" s="5"/>
      <c r="PX485" s="5"/>
      <c r="PY485" s="5"/>
      <c r="PZ485" s="5"/>
      <c r="QA485" s="5"/>
      <c r="QB485" s="5"/>
      <c r="QC485" s="5"/>
      <c r="QD485" s="5"/>
      <c r="QE485" s="5"/>
      <c r="QF485" s="5"/>
      <c r="QG485" s="5"/>
      <c r="QH485" s="5"/>
      <c r="QI485" s="5"/>
      <c r="QJ485" s="5"/>
      <c r="QK485" s="5"/>
      <c r="QL485" s="5"/>
      <c r="QM485" s="5"/>
      <c r="QN485" s="5"/>
      <c r="QO485" s="5"/>
      <c r="QP485" s="5"/>
      <c r="QQ485" s="5"/>
      <c r="QR485" s="5"/>
      <c r="QS485" s="5"/>
      <c r="QT485" s="5"/>
      <c r="QU485" s="5"/>
      <c r="QV485" s="5"/>
      <c r="QW485" s="5"/>
      <c r="QX485" s="5"/>
      <c r="QY485" s="5"/>
      <c r="QZ485" s="5"/>
      <c r="RA485" s="5"/>
      <c r="RB485" s="5"/>
      <c r="RC485" s="5"/>
      <c r="RD485" s="5"/>
      <c r="RE485" s="5"/>
      <c r="RF485" s="5"/>
      <c r="RG485" s="5"/>
      <c r="RH485" s="5"/>
      <c r="RI485" s="5"/>
      <c r="RJ485" s="5"/>
      <c r="RK485" s="5"/>
      <c r="RL485" s="5"/>
      <c r="RM485" s="5"/>
      <c r="RN485" s="5"/>
      <c r="RO485" s="5"/>
      <c r="RP485" s="5"/>
      <c r="RQ485" s="5"/>
      <c r="RR485" s="5"/>
      <c r="RS485" s="5"/>
      <c r="RT485" s="5"/>
      <c r="RU485" s="5"/>
      <c r="RV485" s="5"/>
      <c r="RW485" s="5"/>
      <c r="RX485" s="5"/>
      <c r="RY485" s="5"/>
      <c r="RZ485" s="5"/>
      <c r="SA485" s="5"/>
      <c r="SB485" s="5"/>
      <c r="SC485" s="5"/>
      <c r="SD485" s="5"/>
      <c r="SE485" s="5"/>
      <c r="SF485" s="5"/>
      <c r="SG485" s="5"/>
      <c r="SH485" s="5"/>
      <c r="SI485" s="5"/>
      <c r="SJ485" s="5"/>
      <c r="SK485" s="5"/>
      <c r="SL485" s="5"/>
      <c r="SM485" s="5"/>
      <c r="SN485" s="5"/>
      <c r="SO485" s="5"/>
      <c r="SP485" s="5"/>
      <c r="SQ485" s="5"/>
      <c r="SR485" s="5"/>
      <c r="SS485" s="5"/>
      <c r="ST485" s="5"/>
      <c r="SU485" s="5"/>
      <c r="SV485" s="5"/>
      <c r="SW485" s="5"/>
      <c r="SX485" s="5"/>
      <c r="SY485" s="5"/>
      <c r="SZ485" s="5"/>
      <c r="TA485" s="5"/>
      <c r="TB485" s="5"/>
      <c r="TC485" s="5"/>
      <c r="TD485" s="5"/>
      <c r="TE485" s="5"/>
      <c r="TF485" s="5"/>
      <c r="TG485" s="5"/>
      <c r="TH485" s="5"/>
      <c r="TI485" s="5"/>
      <c r="TJ485" s="5"/>
      <c r="TK485" s="5"/>
      <c r="TL485" s="5"/>
      <c r="TM485" s="5"/>
      <c r="TN485" s="5"/>
      <c r="TO485" s="5"/>
      <c r="TP485" s="5"/>
      <c r="TQ485" s="5"/>
      <c r="TR485" s="5"/>
      <c r="TS485" s="5"/>
      <c r="TT485" s="5"/>
      <c r="TU485" s="5"/>
      <c r="TV485" s="5"/>
      <c r="TW485" s="5"/>
      <c r="TX485" s="5"/>
      <c r="TY485" s="5"/>
      <c r="TZ485" s="5"/>
      <c r="UA485" s="5"/>
      <c r="UB485" s="5"/>
      <c r="UC485" s="5"/>
      <c r="UD485" s="5"/>
      <c r="UE485" s="5"/>
      <c r="UF485" s="5"/>
      <c r="UG485" s="5"/>
      <c r="UH485" s="5"/>
      <c r="UI485" s="5"/>
      <c r="UJ485" s="5"/>
      <c r="UK485" s="5"/>
      <c r="UL485" s="5"/>
      <c r="UM485" s="5"/>
      <c r="UN485" s="5"/>
      <c r="UO485" s="5"/>
      <c r="UP485" s="5"/>
      <c r="UQ485" s="5"/>
      <c r="UR485" s="5"/>
      <c r="US485" s="5"/>
      <c r="UT485" s="5"/>
      <c r="UU485" s="5"/>
      <c r="UV485" s="5"/>
      <c r="UW485" s="5"/>
      <c r="UX485" s="5"/>
      <c r="UY485" s="5"/>
      <c r="UZ485" s="5"/>
      <c r="VA485" s="5"/>
      <c r="VB485" s="5"/>
      <c r="VC485" s="5"/>
      <c r="VD485" s="5"/>
      <c r="VE485" s="5"/>
      <c r="VF485" s="5"/>
      <c r="VG485" s="5"/>
      <c r="VH485" s="5"/>
      <c r="VI485" s="5"/>
      <c r="VJ485" s="5"/>
      <c r="VK485" s="5"/>
      <c r="VL485" s="5"/>
      <c r="VM485" s="5"/>
      <c r="VN485" s="5"/>
      <c r="VO485" s="5"/>
      <c r="VP485" s="5"/>
      <c r="VQ485" s="5"/>
      <c r="VR485" s="5"/>
      <c r="VS485" s="5"/>
      <c r="VT485" s="5"/>
      <c r="VU485" s="5"/>
      <c r="VV485" s="5"/>
      <c r="VW485" s="5"/>
      <c r="VX485" s="5"/>
      <c r="VY485" s="5"/>
      <c r="VZ485" s="5"/>
      <c r="WA485" s="5"/>
      <c r="WB485" s="5"/>
      <c r="WC485" s="5"/>
      <c r="WD485" s="5"/>
      <c r="WE485" s="5"/>
      <c r="WF485" s="5"/>
      <c r="WG485" s="5"/>
      <c r="WH485" s="5"/>
      <c r="WI485" s="5"/>
      <c r="WJ485" s="5"/>
      <c r="WK485" s="5"/>
      <c r="WL485" s="5"/>
      <c r="WM485" s="5"/>
      <c r="WN485" s="5"/>
      <c r="WO485" s="5"/>
      <c r="WP485" s="5"/>
      <c r="WQ485" s="5"/>
      <c r="WR485" s="5"/>
      <c r="WS485" s="5"/>
      <c r="WT485" s="5"/>
      <c r="WU485" s="5"/>
      <c r="WV485" s="5"/>
      <c r="WW485" s="5"/>
      <c r="WX485" s="5"/>
      <c r="WY485" s="5"/>
      <c r="WZ485" s="5"/>
      <c r="XA485" s="5"/>
      <c r="XB485" s="5"/>
      <c r="XC485" s="5"/>
      <c r="XD485" s="5"/>
      <c r="XE485" s="5"/>
      <c r="XF485" s="5"/>
      <c r="XG485" s="5"/>
      <c r="XH485" s="5"/>
      <c r="XI485" s="5"/>
      <c r="XJ485" s="5"/>
      <c r="XK485" s="5"/>
      <c r="XL485" s="5"/>
      <c r="XM485" s="5"/>
      <c r="XN485" s="5"/>
      <c r="XO485" s="5"/>
      <c r="XP485" s="5"/>
      <c r="XQ485" s="5"/>
      <c r="XR485" s="5"/>
      <c r="XS485" s="5"/>
      <c r="XT485" s="5"/>
      <c r="XU485" s="5"/>
      <c r="XV485" s="5"/>
      <c r="XW485" s="5"/>
      <c r="XX485" s="5"/>
      <c r="XY485" s="5"/>
      <c r="XZ485" s="5"/>
      <c r="YA485" s="5"/>
      <c r="YB485" s="5"/>
      <c r="YC485" s="5"/>
      <c r="YD485" s="5"/>
      <c r="YE485" s="5"/>
      <c r="YF485" s="5"/>
      <c r="YG485" s="5"/>
      <c r="YH485" s="5"/>
      <c r="YI485" s="5"/>
      <c r="YJ485" s="5"/>
      <c r="YK485" s="5"/>
      <c r="YL485" s="5"/>
      <c r="YM485" s="5"/>
      <c r="YN485" s="5"/>
      <c r="YO485" s="5"/>
      <c r="YP485" s="5"/>
      <c r="YQ485" s="5"/>
      <c r="YR485" s="5"/>
      <c r="YS485" s="5"/>
      <c r="YT485" s="5"/>
      <c r="YU485" s="5"/>
      <c r="YV485" s="5"/>
      <c r="YW485" s="5"/>
      <c r="YX485" s="5"/>
      <c r="YY485" s="5"/>
      <c r="YZ485" s="5"/>
      <c r="ZA485" s="5"/>
      <c r="ZB485" s="5"/>
      <c r="ZC485" s="5"/>
      <c r="ZD485" s="5"/>
      <c r="ZE485" s="5"/>
      <c r="ZF485" s="5"/>
      <c r="ZG485" s="5"/>
      <c r="ZH485" s="5"/>
      <c r="ZI485" s="5"/>
      <c r="ZJ485" s="5"/>
      <c r="ZK485" s="5"/>
      <c r="ZL485" s="5"/>
      <c r="ZM485" s="5"/>
      <c r="ZN485" s="5"/>
      <c r="ZO485" s="5"/>
      <c r="ZP485" s="5"/>
      <c r="ZQ485" s="5"/>
      <c r="ZR485" s="5"/>
      <c r="ZS485" s="5"/>
      <c r="ZT485" s="5"/>
      <c r="ZU485" s="5"/>
      <c r="ZV485" s="5"/>
      <c r="ZW485" s="5"/>
      <c r="ZX485" s="5"/>
      <c r="ZY485" s="5"/>
      <c r="ZZ485" s="5"/>
      <c r="AAA485" s="5"/>
      <c r="AAB485" s="5"/>
      <c r="AAC485" s="5"/>
      <c r="AAD485" s="5"/>
      <c r="AAE485" s="5"/>
      <c r="AAF485" s="5"/>
      <c r="AAG485" s="5"/>
      <c r="AAH485" s="5"/>
      <c r="AAI485" s="5"/>
      <c r="AAJ485" s="5"/>
      <c r="AAK485" s="5"/>
      <c r="AAL485" s="5"/>
      <c r="AAM485" s="5"/>
      <c r="AAN485" s="5"/>
      <c r="AAO485" s="5"/>
      <c r="AAP485" s="5"/>
      <c r="AAQ485" s="5"/>
      <c r="AAR485" s="5"/>
      <c r="AAS485" s="5"/>
      <c r="AAT485" s="5"/>
      <c r="AAU485" s="5"/>
      <c r="AAV485" s="5"/>
      <c r="AAW485" s="5"/>
      <c r="AAX485" s="5"/>
      <c r="AAY485" s="5"/>
      <c r="AAZ485" s="5"/>
      <c r="ABA485" s="5"/>
      <c r="ABB485" s="5"/>
      <c r="ABC485" s="5"/>
      <c r="ABD485" s="5"/>
      <c r="ABE485" s="5"/>
      <c r="ABF485" s="5"/>
      <c r="ABG485" s="5"/>
      <c r="ABH485" s="5"/>
      <c r="ABI485" s="5"/>
      <c r="ABJ485" s="5"/>
      <c r="ABK485" s="5"/>
      <c r="ABL485" s="5"/>
      <c r="ABM485" s="5"/>
      <c r="ABN485" s="5"/>
      <c r="ABO485" s="5"/>
      <c r="ABP485" s="5"/>
      <c r="ABQ485" s="5"/>
      <c r="ABR485" s="5"/>
      <c r="ABS485" s="5"/>
      <c r="ABT485" s="5"/>
      <c r="ABU485" s="5"/>
      <c r="ABV485" s="5"/>
      <c r="ABW485" s="5"/>
      <c r="ABX485" s="5"/>
      <c r="ABY485" s="5"/>
      <c r="ABZ485" s="5"/>
      <c r="ACA485" s="5"/>
      <c r="ACB485" s="5"/>
      <c r="ACC485" s="5"/>
      <c r="ACD485" s="5"/>
      <c r="ACE485" s="5"/>
      <c r="ACF485" s="5"/>
      <c r="ACG485" s="5"/>
      <c r="ACH485" s="5"/>
      <c r="ACI485" s="5"/>
      <c r="ACJ485" s="5"/>
      <c r="ACK485" s="5"/>
      <c r="ACL485" s="5"/>
      <c r="ACM485" s="5"/>
      <c r="ACN485" s="5"/>
      <c r="ACO485" s="5"/>
      <c r="ACP485" s="5"/>
      <c r="ACQ485" s="5"/>
      <c r="ACR485" s="5"/>
      <c r="ACS485" s="5"/>
      <c r="ACT485" s="5"/>
      <c r="ACU485" s="5"/>
      <c r="ACV485" s="5"/>
      <c r="ACW485" s="5"/>
      <c r="ACX485" s="5"/>
      <c r="ACY485" s="5"/>
      <c r="ACZ485" s="5"/>
      <c r="ADA485" s="5"/>
      <c r="ADB485" s="5"/>
      <c r="ADC485" s="5"/>
      <c r="ADD485" s="5"/>
      <c r="ADE485" s="5"/>
      <c r="ADF485" s="5"/>
      <c r="ADG485" s="5"/>
      <c r="ADH485" s="5"/>
      <c r="ADI485" s="5"/>
      <c r="ADJ485" s="5"/>
      <c r="ADK485" s="5"/>
      <c r="ADL485" s="5"/>
      <c r="ADM485" s="5"/>
      <c r="ADN485" s="5"/>
      <c r="ADO485" s="5"/>
      <c r="ADP485" s="5"/>
      <c r="ADQ485" s="5"/>
      <c r="ADR485" s="5"/>
      <c r="ADS485" s="5"/>
      <c r="ADT485" s="5"/>
      <c r="ADU485" s="5"/>
      <c r="ADV485" s="5"/>
      <c r="ADW485" s="5"/>
      <c r="ADX485" s="5"/>
      <c r="ADY485" s="5"/>
      <c r="ADZ485" s="5"/>
      <c r="AEA485" s="5"/>
      <c r="AEB485" s="5"/>
      <c r="AEC485" s="5"/>
      <c r="AED485" s="5"/>
      <c r="AEE485" s="5"/>
      <c r="AEF485" s="5"/>
      <c r="AEG485" s="5"/>
      <c r="AEH485" s="5"/>
      <c r="AEI485" s="5"/>
      <c r="AEJ485" s="5"/>
      <c r="AEK485" s="5"/>
      <c r="AEL485" s="5"/>
      <c r="AEM485" s="5"/>
      <c r="AEN485" s="5"/>
      <c r="AEO485" s="5"/>
      <c r="AEP485" s="5"/>
      <c r="AEQ485" s="5"/>
      <c r="AER485" s="5"/>
      <c r="AES485" s="5"/>
      <c r="AET485" s="5"/>
      <c r="AEU485" s="5"/>
      <c r="AEV485" s="5"/>
      <c r="AEW485" s="5"/>
      <c r="AEX485" s="5"/>
      <c r="AEY485" s="5"/>
      <c r="AEZ485" s="5"/>
      <c r="AFA485" s="5"/>
      <c r="AFB485" s="5"/>
      <c r="AFC485" s="5"/>
      <c r="AFD485" s="5"/>
      <c r="AFE485" s="5"/>
      <c r="AFF485" s="5"/>
      <c r="AFG485" s="5"/>
      <c r="AFH485" s="5"/>
      <c r="AFI485" s="5"/>
      <c r="AFJ485" s="5"/>
      <c r="AFK485" s="5"/>
      <c r="AFL485" s="5"/>
      <c r="AFM485" s="5"/>
      <c r="AFN485" s="5"/>
      <c r="AFO485" s="5"/>
      <c r="AFP485" s="5"/>
      <c r="AFQ485" s="5"/>
      <c r="AFR485" s="5"/>
      <c r="AFS485" s="5"/>
      <c r="AFT485" s="5"/>
      <c r="AFU485" s="5"/>
      <c r="AFV485" s="5"/>
      <c r="AFW485" s="5"/>
      <c r="AFX485" s="5"/>
      <c r="AFY485" s="5"/>
      <c r="AFZ485" s="5"/>
      <c r="AGA485" s="5"/>
      <c r="AGB485" s="5"/>
      <c r="AGC485" s="5"/>
      <c r="AGD485" s="5"/>
      <c r="AGE485" s="5"/>
      <c r="AGF485" s="5"/>
      <c r="AGG485" s="5"/>
      <c r="AGH485" s="5"/>
      <c r="AGI485" s="5"/>
      <c r="AGJ485" s="5"/>
      <c r="AGK485" s="5"/>
      <c r="AGL485" s="5"/>
      <c r="AGM485" s="5"/>
      <c r="AGN485" s="5"/>
      <c r="AGO485" s="5"/>
      <c r="AGP485" s="5"/>
      <c r="AGQ485" s="5"/>
      <c r="AGR485" s="5"/>
      <c r="AGS485" s="5"/>
      <c r="AGT485" s="5"/>
      <c r="AGU485" s="5"/>
      <c r="AGV485" s="5"/>
      <c r="AGW485" s="5"/>
      <c r="AGX485" s="5"/>
      <c r="AGY485" s="5"/>
      <c r="AGZ485" s="5"/>
      <c r="AHA485" s="5"/>
      <c r="AHB485" s="5"/>
      <c r="AHC485" s="5"/>
      <c r="AHD485" s="5"/>
      <c r="AHE485" s="5"/>
      <c r="AHF485" s="5"/>
      <c r="AHG485" s="5"/>
      <c r="AHH485" s="5"/>
      <c r="AHI485" s="5"/>
      <c r="AHJ485" s="5"/>
      <c r="AHK485" s="5"/>
      <c r="AHL485" s="5"/>
      <c r="AHM485" s="5"/>
      <c r="AHN485" s="5"/>
      <c r="AHO485" s="5"/>
      <c r="AHP485" s="5"/>
      <c r="AHQ485" s="5"/>
      <c r="AHR485" s="5"/>
      <c r="AHS485" s="5"/>
      <c r="AHT485" s="5"/>
      <c r="AHU485" s="5"/>
      <c r="AHV485" s="5"/>
      <c r="AHW485" s="5"/>
      <c r="AHX485" s="5"/>
      <c r="AHY485" s="5"/>
      <c r="AHZ485" s="5"/>
      <c r="AIA485" s="5"/>
      <c r="AIB485" s="5"/>
      <c r="AIC485" s="5"/>
      <c r="AID485" s="5"/>
      <c r="AIE485" s="5"/>
      <c r="AIF485" s="5"/>
      <c r="AIG485" s="5"/>
      <c r="AIH485" s="5"/>
      <c r="AII485" s="5"/>
      <c r="AIJ485" s="5"/>
      <c r="AIK485" s="5"/>
      <c r="AIL485" s="5"/>
      <c r="AIM485" s="5"/>
      <c r="AIN485" s="5"/>
      <c r="AIO485" s="5"/>
      <c r="AIP485" s="5"/>
      <c r="AIQ485" s="5"/>
      <c r="AIR485" s="5"/>
      <c r="AIS485" s="5"/>
      <c r="AIT485" s="5"/>
      <c r="AIU485" s="5"/>
      <c r="AIV485" s="5"/>
      <c r="AIW485" s="5"/>
      <c r="AIX485" s="5"/>
      <c r="AIY485" s="5"/>
      <c r="AIZ485" s="5"/>
      <c r="AJA485" s="5"/>
      <c r="AJB485" s="5"/>
      <c r="AJC485" s="5"/>
      <c r="AJD485" s="5"/>
      <c r="AJE485" s="5"/>
      <c r="AJF485" s="5"/>
      <c r="AJG485" s="5"/>
      <c r="AJH485" s="5"/>
      <c r="AJI485" s="5"/>
      <c r="AJJ485" s="5"/>
      <c r="AJK485" s="5"/>
      <c r="AJL485" s="5"/>
      <c r="AJM485" s="5"/>
      <c r="AJN485" s="5"/>
      <c r="AJO485" s="5"/>
      <c r="AJP485" s="5"/>
      <c r="AJQ485" s="5"/>
      <c r="AJR485" s="5"/>
      <c r="AJS485" s="5"/>
      <c r="AJT485" s="5"/>
      <c r="AJU485" s="5"/>
      <c r="AJV485" s="5"/>
      <c r="AJW485" s="5"/>
      <c r="AJX485" s="5"/>
      <c r="AJY485" s="5"/>
      <c r="AJZ485" s="5"/>
      <c r="AKA485" s="5"/>
      <c r="AKB485" s="5"/>
      <c r="AKC485" s="5"/>
      <c r="AKD485" s="5"/>
      <c r="AKE485" s="5"/>
      <c r="AKF485" s="5"/>
      <c r="AKG485" s="5"/>
      <c r="AKH485" s="5"/>
      <c r="AKI485" s="5"/>
      <c r="AKJ485" s="5"/>
      <c r="AKK485" s="5"/>
      <c r="AKL485" s="5"/>
      <c r="AKM485" s="5"/>
      <c r="AKN485" s="5"/>
      <c r="AKO485" s="5"/>
      <c r="AKP485" s="5"/>
      <c r="AKQ485" s="5"/>
      <c r="AKR485" s="5"/>
      <c r="AKS485" s="5"/>
      <c r="AKT485" s="5"/>
      <c r="AKU485" s="5"/>
      <c r="AKV485" s="5"/>
      <c r="AKW485" s="5"/>
      <c r="AKX485" s="5"/>
      <c r="AKY485" s="5"/>
      <c r="AKZ485" s="5"/>
      <c r="ALA485" s="5"/>
      <c r="ALB485" s="5"/>
      <c r="ALC485" s="5"/>
      <c r="ALD485" s="5"/>
      <c r="ALE485" s="5"/>
      <c r="ALF485" s="5"/>
      <c r="ALG485" s="5"/>
      <c r="ALH485" s="5"/>
      <c r="ALI485" s="5"/>
      <c r="ALJ485" s="5"/>
      <c r="ALK485" s="5"/>
      <c r="ALL485" s="5"/>
      <c r="ALM485" s="5"/>
      <c r="ALN485" s="5"/>
      <c r="ALO485" s="5"/>
      <c r="ALP485" s="5"/>
      <c r="ALQ485" s="5"/>
      <c r="ALR485" s="5"/>
      <c r="ALS485" s="5"/>
      <c r="ALT485" s="5"/>
      <c r="ALU485" s="5"/>
      <c r="ALV485" s="5"/>
      <c r="ALW485" s="5"/>
      <c r="ALX485" s="5"/>
      <c r="ALY485" s="5"/>
      <c r="ALZ485" s="5"/>
      <c r="AMA485" s="5"/>
      <c r="AMB485" s="5"/>
      <c r="AMC485" s="5"/>
      <c r="AMD485" s="5"/>
      <c r="AME485" s="5"/>
      <c r="AMF485" s="5"/>
      <c r="AMG485" s="5"/>
      <c r="AMH485" s="5"/>
      <c r="AMI485" s="5"/>
      <c r="AMJ485" s="5"/>
    </row>
    <row r="486" spans="8:1024" ht="12.75" customHeight="1">
      <c r="H486" s="97">
        <v>65</v>
      </c>
      <c r="I486" s="97">
        <f t="shared" ref="I486:I549" si="214">J$788-J486</f>
        <v>301</v>
      </c>
      <c r="J486" s="98">
        <f t="shared" ref="J486:J549" si="215">J485+1</f>
        <v>44991</v>
      </c>
      <c r="K486" s="98">
        <f t="shared" si="194"/>
        <v>44991</v>
      </c>
      <c r="L486" s="99">
        <f t="shared" ref="L486:L549" si="216">IF(J486&lt;AQ$53,"",(_xlfn.IFNA(VLOOKUP(J486,$B$55:$D$84,2,),0)))</f>
        <v>0</v>
      </c>
      <c r="M486" s="99">
        <f t="shared" ref="M486:M549" si="217">IF(J486&lt;AQ$53,"",(_xlfn.IFNA(VLOOKUP(J486,$B$55:$D$84,3,),0)))</f>
        <v>0</v>
      </c>
      <c r="N486" s="99">
        <f t="shared" ref="N486:N549" si="218">IF(J486&lt;AQ$53,"",IF(J486=AQ$53,1,(_xlfn.IFNA(VLOOKUP(J486,$B$55:$E$84,4,),0))))</f>
        <v>0</v>
      </c>
      <c r="O486" s="100">
        <f t="shared" si="195"/>
        <v>0</v>
      </c>
      <c r="P486" s="100">
        <f t="shared" si="196"/>
        <v>0</v>
      </c>
      <c r="Q486" s="99">
        <f t="shared" si="197"/>
        <v>1</v>
      </c>
      <c r="R486" s="99">
        <f t="shared" si="198"/>
        <v>2</v>
      </c>
      <c r="S486" s="101">
        <f t="shared" si="199"/>
        <v>2</v>
      </c>
      <c r="T486" s="101">
        <f t="shared" si="200"/>
        <v>2</v>
      </c>
      <c r="U486" s="101">
        <f t="shared" ref="U486:U549" si="219">IF(AND(S$788&lt;&gt;0,S486=S$53),0,T486)</f>
        <v>2</v>
      </c>
      <c r="V486" s="101">
        <f t="shared" si="201"/>
        <v>2</v>
      </c>
      <c r="W486" s="101">
        <f t="shared" si="202"/>
        <v>0</v>
      </c>
      <c r="X486" s="102">
        <f t="shared" si="203"/>
        <v>46000</v>
      </c>
      <c r="Y486" s="101">
        <f t="shared" si="204"/>
        <v>0</v>
      </c>
      <c r="Z486" s="84">
        <f t="shared" si="205"/>
        <v>0</v>
      </c>
      <c r="AA486" s="84">
        <f t="shared" si="206"/>
        <v>0</v>
      </c>
      <c r="AB486" s="84">
        <f t="shared" si="207"/>
        <v>3400</v>
      </c>
      <c r="AC486" s="84">
        <f t="shared" ref="AC486:AC549" si="220">IF(Q486=1,AC485+1,0)</f>
        <v>28</v>
      </c>
      <c r="AD486" s="84">
        <f t="shared" si="208"/>
        <v>51</v>
      </c>
      <c r="AE486" s="84">
        <f t="shared" si="209"/>
        <v>51</v>
      </c>
      <c r="AF486" s="102">
        <f t="shared" ref="AF486:AF549" si="221">IF(J486&gt;=AQ$53,IF(O486=0,X486-Z486-AB486/AD486*(AC486),0),"")</f>
        <v>44133.333333333336</v>
      </c>
      <c r="AG486" s="102">
        <f t="shared" ref="AG486:AG549" si="222">IF(J486&gt;=AQ$53,IF(R486&lt;=V$53,IF(O486=0,X486-Z486-AB486/AD486*(AC486),0),""),"")</f>
        <v>44133.333333333336</v>
      </c>
      <c r="AH486" s="103">
        <f t="shared" si="210"/>
        <v>0</v>
      </c>
      <c r="AI486" s="104">
        <f t="shared" si="211"/>
        <v>0</v>
      </c>
      <c r="AJ486" s="104">
        <f t="shared" si="212"/>
        <v>0</v>
      </c>
      <c r="AK486" s="104">
        <f t="shared" si="213"/>
        <v>0</v>
      </c>
      <c r="IX486" s="5"/>
      <c r="IY486" s="5"/>
      <c r="IZ486" s="5"/>
      <c r="JA486" s="5"/>
      <c r="JB486" s="5"/>
      <c r="JC486" s="5"/>
      <c r="JD486" s="5"/>
      <c r="JE486" s="5"/>
      <c r="JF486" s="5"/>
      <c r="JG486" s="5"/>
      <c r="JH486" s="5"/>
      <c r="JI486" s="5"/>
      <c r="JJ486" s="5"/>
      <c r="JK486" s="5"/>
      <c r="JL486" s="5"/>
      <c r="JM486" s="5"/>
      <c r="JN486" s="5"/>
      <c r="JO486" s="5"/>
      <c r="JP486" s="5"/>
      <c r="JQ486" s="5"/>
      <c r="JR486" s="5"/>
      <c r="JS486" s="5"/>
      <c r="JT486" s="5"/>
      <c r="JU486" s="5"/>
      <c r="JV486" s="5"/>
      <c r="JW486" s="5"/>
      <c r="JX486" s="5"/>
      <c r="JY486" s="5"/>
      <c r="JZ486" s="5"/>
      <c r="KA486" s="5"/>
      <c r="KB486" s="5"/>
      <c r="KC486" s="5"/>
      <c r="KD486" s="5"/>
      <c r="KE486" s="5"/>
      <c r="KF486" s="5"/>
      <c r="KG486" s="5"/>
      <c r="KH486" s="5"/>
      <c r="KI486" s="5"/>
      <c r="KJ486" s="5"/>
      <c r="KK486" s="5"/>
      <c r="KL486" s="5"/>
      <c r="KM486" s="5"/>
      <c r="KN486" s="5"/>
      <c r="KO486" s="5"/>
      <c r="KP486" s="5"/>
      <c r="KQ486" s="5"/>
      <c r="KR486" s="5"/>
      <c r="KS486" s="5"/>
      <c r="KT486" s="5"/>
      <c r="KU486" s="5"/>
      <c r="KV486" s="5"/>
      <c r="KW486" s="5"/>
      <c r="KX486" s="5"/>
      <c r="KY486" s="5"/>
      <c r="KZ486" s="5"/>
      <c r="LA486" s="5"/>
      <c r="LB486" s="5"/>
      <c r="LC486" s="5"/>
      <c r="LD486" s="5"/>
      <c r="LE486" s="5"/>
      <c r="LF486" s="5"/>
      <c r="LG486" s="5"/>
      <c r="LH486" s="5"/>
      <c r="LI486" s="5"/>
      <c r="LJ486" s="5"/>
      <c r="LK486" s="5"/>
      <c r="LL486" s="5"/>
      <c r="LM486" s="5"/>
      <c r="LN486" s="5"/>
      <c r="LO486" s="5"/>
      <c r="LP486" s="5"/>
      <c r="LQ486" s="5"/>
      <c r="LR486" s="5"/>
      <c r="LS486" s="5"/>
      <c r="LT486" s="5"/>
      <c r="LU486" s="5"/>
      <c r="LV486" s="5"/>
      <c r="LW486" s="5"/>
      <c r="LX486" s="5"/>
      <c r="LY486" s="5"/>
      <c r="LZ486" s="5"/>
      <c r="MA486" s="5"/>
      <c r="MB486" s="5"/>
      <c r="MC486" s="5"/>
      <c r="MD486" s="5"/>
      <c r="ME486" s="5"/>
      <c r="MF486" s="5"/>
      <c r="MG486" s="5"/>
      <c r="MH486" s="5"/>
      <c r="MI486" s="5"/>
      <c r="MJ486" s="5"/>
      <c r="MK486" s="5"/>
      <c r="ML486" s="5"/>
      <c r="MM486" s="5"/>
      <c r="MN486" s="5"/>
      <c r="MO486" s="5"/>
      <c r="MP486" s="5"/>
      <c r="MQ486" s="5"/>
      <c r="MR486" s="5"/>
      <c r="MS486" s="5"/>
      <c r="MT486" s="5"/>
      <c r="MU486" s="5"/>
      <c r="MV486" s="5"/>
      <c r="MW486" s="5"/>
      <c r="MX486" s="5"/>
      <c r="MY486" s="5"/>
      <c r="MZ486" s="5"/>
      <c r="NA486" s="5"/>
      <c r="NB486" s="5"/>
      <c r="NC486" s="5"/>
      <c r="ND486" s="5"/>
      <c r="NE486" s="5"/>
      <c r="NF486" s="5"/>
      <c r="NG486" s="5"/>
      <c r="NH486" s="5"/>
      <c r="NI486" s="5"/>
      <c r="NJ486" s="5"/>
      <c r="NK486" s="5"/>
      <c r="NL486" s="5"/>
      <c r="NM486" s="5"/>
      <c r="NN486" s="5"/>
      <c r="NO486" s="5"/>
      <c r="NP486" s="5"/>
      <c r="NQ486" s="5"/>
      <c r="NR486" s="5"/>
      <c r="NS486" s="5"/>
      <c r="NT486" s="5"/>
      <c r="NU486" s="5"/>
      <c r="NV486" s="5"/>
      <c r="NW486" s="5"/>
      <c r="NX486" s="5"/>
      <c r="NY486" s="5"/>
      <c r="NZ486" s="5"/>
      <c r="OA486" s="5"/>
      <c r="OB486" s="5"/>
      <c r="OC486" s="5"/>
      <c r="OD486" s="5"/>
      <c r="OE486" s="5"/>
      <c r="OF486" s="5"/>
      <c r="OG486" s="5"/>
      <c r="OH486" s="5"/>
      <c r="OI486" s="5"/>
      <c r="OJ486" s="5"/>
      <c r="OK486" s="5"/>
      <c r="OL486" s="5"/>
      <c r="OM486" s="5"/>
      <c r="ON486" s="5"/>
      <c r="OO486" s="5"/>
      <c r="OP486" s="5"/>
      <c r="OQ486" s="5"/>
      <c r="OR486" s="5"/>
      <c r="OS486" s="5"/>
      <c r="OT486" s="5"/>
      <c r="OU486" s="5"/>
      <c r="OV486" s="5"/>
      <c r="OW486" s="5"/>
      <c r="OX486" s="5"/>
      <c r="OY486" s="5"/>
      <c r="OZ486" s="5"/>
      <c r="PA486" s="5"/>
      <c r="PB486" s="5"/>
      <c r="PC486" s="5"/>
      <c r="PD486" s="5"/>
      <c r="PE486" s="5"/>
      <c r="PF486" s="5"/>
      <c r="PG486" s="5"/>
      <c r="PH486" s="5"/>
      <c r="PI486" s="5"/>
      <c r="PJ486" s="5"/>
      <c r="PK486" s="5"/>
      <c r="PL486" s="5"/>
      <c r="PM486" s="5"/>
      <c r="PN486" s="5"/>
      <c r="PO486" s="5"/>
      <c r="PP486" s="5"/>
      <c r="PQ486" s="5"/>
      <c r="PR486" s="5"/>
      <c r="PS486" s="5"/>
      <c r="PT486" s="5"/>
      <c r="PU486" s="5"/>
      <c r="PV486" s="5"/>
      <c r="PW486" s="5"/>
      <c r="PX486" s="5"/>
      <c r="PY486" s="5"/>
      <c r="PZ486" s="5"/>
      <c r="QA486" s="5"/>
      <c r="QB486" s="5"/>
      <c r="QC486" s="5"/>
      <c r="QD486" s="5"/>
      <c r="QE486" s="5"/>
      <c r="QF486" s="5"/>
      <c r="QG486" s="5"/>
      <c r="QH486" s="5"/>
      <c r="QI486" s="5"/>
      <c r="QJ486" s="5"/>
      <c r="QK486" s="5"/>
      <c r="QL486" s="5"/>
      <c r="QM486" s="5"/>
      <c r="QN486" s="5"/>
      <c r="QO486" s="5"/>
      <c r="QP486" s="5"/>
      <c r="QQ486" s="5"/>
      <c r="QR486" s="5"/>
      <c r="QS486" s="5"/>
      <c r="QT486" s="5"/>
      <c r="QU486" s="5"/>
      <c r="QV486" s="5"/>
      <c r="QW486" s="5"/>
      <c r="QX486" s="5"/>
      <c r="QY486" s="5"/>
      <c r="QZ486" s="5"/>
      <c r="RA486" s="5"/>
      <c r="RB486" s="5"/>
      <c r="RC486" s="5"/>
      <c r="RD486" s="5"/>
      <c r="RE486" s="5"/>
      <c r="RF486" s="5"/>
      <c r="RG486" s="5"/>
      <c r="RH486" s="5"/>
      <c r="RI486" s="5"/>
      <c r="RJ486" s="5"/>
      <c r="RK486" s="5"/>
      <c r="RL486" s="5"/>
      <c r="RM486" s="5"/>
      <c r="RN486" s="5"/>
      <c r="RO486" s="5"/>
      <c r="RP486" s="5"/>
      <c r="RQ486" s="5"/>
      <c r="RR486" s="5"/>
      <c r="RS486" s="5"/>
      <c r="RT486" s="5"/>
      <c r="RU486" s="5"/>
      <c r="RV486" s="5"/>
      <c r="RW486" s="5"/>
      <c r="RX486" s="5"/>
      <c r="RY486" s="5"/>
      <c r="RZ486" s="5"/>
      <c r="SA486" s="5"/>
      <c r="SB486" s="5"/>
      <c r="SC486" s="5"/>
      <c r="SD486" s="5"/>
      <c r="SE486" s="5"/>
      <c r="SF486" s="5"/>
      <c r="SG486" s="5"/>
      <c r="SH486" s="5"/>
      <c r="SI486" s="5"/>
      <c r="SJ486" s="5"/>
      <c r="SK486" s="5"/>
      <c r="SL486" s="5"/>
      <c r="SM486" s="5"/>
      <c r="SN486" s="5"/>
      <c r="SO486" s="5"/>
      <c r="SP486" s="5"/>
      <c r="SQ486" s="5"/>
      <c r="SR486" s="5"/>
      <c r="SS486" s="5"/>
      <c r="ST486" s="5"/>
      <c r="SU486" s="5"/>
      <c r="SV486" s="5"/>
      <c r="SW486" s="5"/>
      <c r="SX486" s="5"/>
      <c r="SY486" s="5"/>
      <c r="SZ486" s="5"/>
      <c r="TA486" s="5"/>
      <c r="TB486" s="5"/>
      <c r="TC486" s="5"/>
      <c r="TD486" s="5"/>
      <c r="TE486" s="5"/>
      <c r="TF486" s="5"/>
      <c r="TG486" s="5"/>
      <c r="TH486" s="5"/>
      <c r="TI486" s="5"/>
      <c r="TJ486" s="5"/>
      <c r="TK486" s="5"/>
      <c r="TL486" s="5"/>
      <c r="TM486" s="5"/>
      <c r="TN486" s="5"/>
      <c r="TO486" s="5"/>
      <c r="TP486" s="5"/>
      <c r="TQ486" s="5"/>
      <c r="TR486" s="5"/>
      <c r="TS486" s="5"/>
      <c r="TT486" s="5"/>
      <c r="TU486" s="5"/>
      <c r="TV486" s="5"/>
      <c r="TW486" s="5"/>
      <c r="TX486" s="5"/>
      <c r="TY486" s="5"/>
      <c r="TZ486" s="5"/>
      <c r="UA486" s="5"/>
      <c r="UB486" s="5"/>
      <c r="UC486" s="5"/>
      <c r="UD486" s="5"/>
      <c r="UE486" s="5"/>
      <c r="UF486" s="5"/>
      <c r="UG486" s="5"/>
      <c r="UH486" s="5"/>
      <c r="UI486" s="5"/>
      <c r="UJ486" s="5"/>
      <c r="UK486" s="5"/>
      <c r="UL486" s="5"/>
      <c r="UM486" s="5"/>
      <c r="UN486" s="5"/>
      <c r="UO486" s="5"/>
      <c r="UP486" s="5"/>
      <c r="UQ486" s="5"/>
      <c r="UR486" s="5"/>
      <c r="US486" s="5"/>
      <c r="UT486" s="5"/>
      <c r="UU486" s="5"/>
      <c r="UV486" s="5"/>
      <c r="UW486" s="5"/>
      <c r="UX486" s="5"/>
      <c r="UY486" s="5"/>
      <c r="UZ486" s="5"/>
      <c r="VA486" s="5"/>
      <c r="VB486" s="5"/>
      <c r="VC486" s="5"/>
      <c r="VD486" s="5"/>
      <c r="VE486" s="5"/>
      <c r="VF486" s="5"/>
      <c r="VG486" s="5"/>
      <c r="VH486" s="5"/>
      <c r="VI486" s="5"/>
      <c r="VJ486" s="5"/>
      <c r="VK486" s="5"/>
      <c r="VL486" s="5"/>
      <c r="VM486" s="5"/>
      <c r="VN486" s="5"/>
      <c r="VO486" s="5"/>
      <c r="VP486" s="5"/>
      <c r="VQ486" s="5"/>
      <c r="VR486" s="5"/>
      <c r="VS486" s="5"/>
      <c r="VT486" s="5"/>
      <c r="VU486" s="5"/>
      <c r="VV486" s="5"/>
      <c r="VW486" s="5"/>
      <c r="VX486" s="5"/>
      <c r="VY486" s="5"/>
      <c r="VZ486" s="5"/>
      <c r="WA486" s="5"/>
      <c r="WB486" s="5"/>
      <c r="WC486" s="5"/>
      <c r="WD486" s="5"/>
      <c r="WE486" s="5"/>
      <c r="WF486" s="5"/>
      <c r="WG486" s="5"/>
      <c r="WH486" s="5"/>
      <c r="WI486" s="5"/>
      <c r="WJ486" s="5"/>
      <c r="WK486" s="5"/>
      <c r="WL486" s="5"/>
      <c r="WM486" s="5"/>
      <c r="WN486" s="5"/>
      <c r="WO486" s="5"/>
      <c r="WP486" s="5"/>
      <c r="WQ486" s="5"/>
      <c r="WR486" s="5"/>
      <c r="WS486" s="5"/>
      <c r="WT486" s="5"/>
      <c r="WU486" s="5"/>
      <c r="WV486" s="5"/>
      <c r="WW486" s="5"/>
      <c r="WX486" s="5"/>
      <c r="WY486" s="5"/>
      <c r="WZ486" s="5"/>
      <c r="XA486" s="5"/>
      <c r="XB486" s="5"/>
      <c r="XC486" s="5"/>
      <c r="XD486" s="5"/>
      <c r="XE486" s="5"/>
      <c r="XF486" s="5"/>
      <c r="XG486" s="5"/>
      <c r="XH486" s="5"/>
      <c r="XI486" s="5"/>
      <c r="XJ486" s="5"/>
      <c r="XK486" s="5"/>
      <c r="XL486" s="5"/>
      <c r="XM486" s="5"/>
      <c r="XN486" s="5"/>
      <c r="XO486" s="5"/>
      <c r="XP486" s="5"/>
      <c r="XQ486" s="5"/>
      <c r="XR486" s="5"/>
      <c r="XS486" s="5"/>
      <c r="XT486" s="5"/>
      <c r="XU486" s="5"/>
      <c r="XV486" s="5"/>
      <c r="XW486" s="5"/>
      <c r="XX486" s="5"/>
      <c r="XY486" s="5"/>
      <c r="XZ486" s="5"/>
      <c r="YA486" s="5"/>
      <c r="YB486" s="5"/>
      <c r="YC486" s="5"/>
      <c r="YD486" s="5"/>
      <c r="YE486" s="5"/>
      <c r="YF486" s="5"/>
      <c r="YG486" s="5"/>
      <c r="YH486" s="5"/>
      <c r="YI486" s="5"/>
      <c r="YJ486" s="5"/>
      <c r="YK486" s="5"/>
      <c r="YL486" s="5"/>
      <c r="YM486" s="5"/>
      <c r="YN486" s="5"/>
      <c r="YO486" s="5"/>
      <c r="YP486" s="5"/>
      <c r="YQ486" s="5"/>
      <c r="YR486" s="5"/>
      <c r="YS486" s="5"/>
      <c r="YT486" s="5"/>
      <c r="YU486" s="5"/>
      <c r="YV486" s="5"/>
      <c r="YW486" s="5"/>
      <c r="YX486" s="5"/>
      <c r="YY486" s="5"/>
      <c r="YZ486" s="5"/>
      <c r="ZA486" s="5"/>
      <c r="ZB486" s="5"/>
      <c r="ZC486" s="5"/>
      <c r="ZD486" s="5"/>
      <c r="ZE486" s="5"/>
      <c r="ZF486" s="5"/>
      <c r="ZG486" s="5"/>
      <c r="ZH486" s="5"/>
      <c r="ZI486" s="5"/>
      <c r="ZJ486" s="5"/>
      <c r="ZK486" s="5"/>
      <c r="ZL486" s="5"/>
      <c r="ZM486" s="5"/>
      <c r="ZN486" s="5"/>
      <c r="ZO486" s="5"/>
      <c r="ZP486" s="5"/>
      <c r="ZQ486" s="5"/>
      <c r="ZR486" s="5"/>
      <c r="ZS486" s="5"/>
      <c r="ZT486" s="5"/>
      <c r="ZU486" s="5"/>
      <c r="ZV486" s="5"/>
      <c r="ZW486" s="5"/>
      <c r="ZX486" s="5"/>
      <c r="ZY486" s="5"/>
      <c r="ZZ486" s="5"/>
      <c r="AAA486" s="5"/>
      <c r="AAB486" s="5"/>
      <c r="AAC486" s="5"/>
      <c r="AAD486" s="5"/>
      <c r="AAE486" s="5"/>
      <c r="AAF486" s="5"/>
      <c r="AAG486" s="5"/>
      <c r="AAH486" s="5"/>
      <c r="AAI486" s="5"/>
      <c r="AAJ486" s="5"/>
      <c r="AAK486" s="5"/>
      <c r="AAL486" s="5"/>
      <c r="AAM486" s="5"/>
      <c r="AAN486" s="5"/>
      <c r="AAO486" s="5"/>
      <c r="AAP486" s="5"/>
      <c r="AAQ486" s="5"/>
      <c r="AAR486" s="5"/>
      <c r="AAS486" s="5"/>
      <c r="AAT486" s="5"/>
      <c r="AAU486" s="5"/>
      <c r="AAV486" s="5"/>
      <c r="AAW486" s="5"/>
      <c r="AAX486" s="5"/>
      <c r="AAY486" s="5"/>
      <c r="AAZ486" s="5"/>
      <c r="ABA486" s="5"/>
      <c r="ABB486" s="5"/>
      <c r="ABC486" s="5"/>
      <c r="ABD486" s="5"/>
      <c r="ABE486" s="5"/>
      <c r="ABF486" s="5"/>
      <c r="ABG486" s="5"/>
      <c r="ABH486" s="5"/>
      <c r="ABI486" s="5"/>
      <c r="ABJ486" s="5"/>
      <c r="ABK486" s="5"/>
      <c r="ABL486" s="5"/>
      <c r="ABM486" s="5"/>
      <c r="ABN486" s="5"/>
      <c r="ABO486" s="5"/>
      <c r="ABP486" s="5"/>
      <c r="ABQ486" s="5"/>
      <c r="ABR486" s="5"/>
      <c r="ABS486" s="5"/>
      <c r="ABT486" s="5"/>
      <c r="ABU486" s="5"/>
      <c r="ABV486" s="5"/>
      <c r="ABW486" s="5"/>
      <c r="ABX486" s="5"/>
      <c r="ABY486" s="5"/>
      <c r="ABZ486" s="5"/>
      <c r="ACA486" s="5"/>
      <c r="ACB486" s="5"/>
      <c r="ACC486" s="5"/>
      <c r="ACD486" s="5"/>
      <c r="ACE486" s="5"/>
      <c r="ACF486" s="5"/>
      <c r="ACG486" s="5"/>
      <c r="ACH486" s="5"/>
      <c r="ACI486" s="5"/>
      <c r="ACJ486" s="5"/>
      <c r="ACK486" s="5"/>
      <c r="ACL486" s="5"/>
      <c r="ACM486" s="5"/>
      <c r="ACN486" s="5"/>
      <c r="ACO486" s="5"/>
      <c r="ACP486" s="5"/>
      <c r="ACQ486" s="5"/>
      <c r="ACR486" s="5"/>
      <c r="ACS486" s="5"/>
      <c r="ACT486" s="5"/>
      <c r="ACU486" s="5"/>
      <c r="ACV486" s="5"/>
      <c r="ACW486" s="5"/>
      <c r="ACX486" s="5"/>
      <c r="ACY486" s="5"/>
      <c r="ACZ486" s="5"/>
      <c r="ADA486" s="5"/>
      <c r="ADB486" s="5"/>
      <c r="ADC486" s="5"/>
      <c r="ADD486" s="5"/>
      <c r="ADE486" s="5"/>
      <c r="ADF486" s="5"/>
      <c r="ADG486" s="5"/>
      <c r="ADH486" s="5"/>
      <c r="ADI486" s="5"/>
      <c r="ADJ486" s="5"/>
      <c r="ADK486" s="5"/>
      <c r="ADL486" s="5"/>
      <c r="ADM486" s="5"/>
      <c r="ADN486" s="5"/>
      <c r="ADO486" s="5"/>
      <c r="ADP486" s="5"/>
      <c r="ADQ486" s="5"/>
      <c r="ADR486" s="5"/>
      <c r="ADS486" s="5"/>
      <c r="ADT486" s="5"/>
      <c r="ADU486" s="5"/>
      <c r="ADV486" s="5"/>
      <c r="ADW486" s="5"/>
      <c r="ADX486" s="5"/>
      <c r="ADY486" s="5"/>
      <c r="ADZ486" s="5"/>
      <c r="AEA486" s="5"/>
      <c r="AEB486" s="5"/>
      <c r="AEC486" s="5"/>
      <c r="AED486" s="5"/>
      <c r="AEE486" s="5"/>
      <c r="AEF486" s="5"/>
      <c r="AEG486" s="5"/>
      <c r="AEH486" s="5"/>
      <c r="AEI486" s="5"/>
      <c r="AEJ486" s="5"/>
      <c r="AEK486" s="5"/>
      <c r="AEL486" s="5"/>
      <c r="AEM486" s="5"/>
      <c r="AEN486" s="5"/>
      <c r="AEO486" s="5"/>
      <c r="AEP486" s="5"/>
      <c r="AEQ486" s="5"/>
      <c r="AER486" s="5"/>
      <c r="AES486" s="5"/>
      <c r="AET486" s="5"/>
      <c r="AEU486" s="5"/>
      <c r="AEV486" s="5"/>
      <c r="AEW486" s="5"/>
      <c r="AEX486" s="5"/>
      <c r="AEY486" s="5"/>
      <c r="AEZ486" s="5"/>
      <c r="AFA486" s="5"/>
      <c r="AFB486" s="5"/>
      <c r="AFC486" s="5"/>
      <c r="AFD486" s="5"/>
      <c r="AFE486" s="5"/>
      <c r="AFF486" s="5"/>
      <c r="AFG486" s="5"/>
      <c r="AFH486" s="5"/>
      <c r="AFI486" s="5"/>
      <c r="AFJ486" s="5"/>
      <c r="AFK486" s="5"/>
      <c r="AFL486" s="5"/>
      <c r="AFM486" s="5"/>
      <c r="AFN486" s="5"/>
      <c r="AFO486" s="5"/>
      <c r="AFP486" s="5"/>
      <c r="AFQ486" s="5"/>
      <c r="AFR486" s="5"/>
      <c r="AFS486" s="5"/>
      <c r="AFT486" s="5"/>
      <c r="AFU486" s="5"/>
      <c r="AFV486" s="5"/>
      <c r="AFW486" s="5"/>
      <c r="AFX486" s="5"/>
      <c r="AFY486" s="5"/>
      <c r="AFZ486" s="5"/>
      <c r="AGA486" s="5"/>
      <c r="AGB486" s="5"/>
      <c r="AGC486" s="5"/>
      <c r="AGD486" s="5"/>
      <c r="AGE486" s="5"/>
      <c r="AGF486" s="5"/>
      <c r="AGG486" s="5"/>
      <c r="AGH486" s="5"/>
      <c r="AGI486" s="5"/>
      <c r="AGJ486" s="5"/>
      <c r="AGK486" s="5"/>
      <c r="AGL486" s="5"/>
      <c r="AGM486" s="5"/>
      <c r="AGN486" s="5"/>
      <c r="AGO486" s="5"/>
      <c r="AGP486" s="5"/>
      <c r="AGQ486" s="5"/>
      <c r="AGR486" s="5"/>
      <c r="AGS486" s="5"/>
      <c r="AGT486" s="5"/>
      <c r="AGU486" s="5"/>
      <c r="AGV486" s="5"/>
      <c r="AGW486" s="5"/>
      <c r="AGX486" s="5"/>
      <c r="AGY486" s="5"/>
      <c r="AGZ486" s="5"/>
      <c r="AHA486" s="5"/>
      <c r="AHB486" s="5"/>
      <c r="AHC486" s="5"/>
      <c r="AHD486" s="5"/>
      <c r="AHE486" s="5"/>
      <c r="AHF486" s="5"/>
      <c r="AHG486" s="5"/>
      <c r="AHH486" s="5"/>
      <c r="AHI486" s="5"/>
      <c r="AHJ486" s="5"/>
      <c r="AHK486" s="5"/>
      <c r="AHL486" s="5"/>
      <c r="AHM486" s="5"/>
      <c r="AHN486" s="5"/>
      <c r="AHO486" s="5"/>
      <c r="AHP486" s="5"/>
      <c r="AHQ486" s="5"/>
      <c r="AHR486" s="5"/>
      <c r="AHS486" s="5"/>
      <c r="AHT486" s="5"/>
      <c r="AHU486" s="5"/>
      <c r="AHV486" s="5"/>
      <c r="AHW486" s="5"/>
      <c r="AHX486" s="5"/>
      <c r="AHY486" s="5"/>
      <c r="AHZ486" s="5"/>
      <c r="AIA486" s="5"/>
      <c r="AIB486" s="5"/>
      <c r="AIC486" s="5"/>
      <c r="AID486" s="5"/>
      <c r="AIE486" s="5"/>
      <c r="AIF486" s="5"/>
      <c r="AIG486" s="5"/>
      <c r="AIH486" s="5"/>
      <c r="AII486" s="5"/>
      <c r="AIJ486" s="5"/>
      <c r="AIK486" s="5"/>
      <c r="AIL486" s="5"/>
      <c r="AIM486" s="5"/>
      <c r="AIN486" s="5"/>
      <c r="AIO486" s="5"/>
      <c r="AIP486" s="5"/>
      <c r="AIQ486" s="5"/>
      <c r="AIR486" s="5"/>
      <c r="AIS486" s="5"/>
      <c r="AIT486" s="5"/>
      <c r="AIU486" s="5"/>
      <c r="AIV486" s="5"/>
      <c r="AIW486" s="5"/>
      <c r="AIX486" s="5"/>
      <c r="AIY486" s="5"/>
      <c r="AIZ486" s="5"/>
      <c r="AJA486" s="5"/>
      <c r="AJB486" s="5"/>
      <c r="AJC486" s="5"/>
      <c r="AJD486" s="5"/>
      <c r="AJE486" s="5"/>
      <c r="AJF486" s="5"/>
      <c r="AJG486" s="5"/>
      <c r="AJH486" s="5"/>
      <c r="AJI486" s="5"/>
      <c r="AJJ486" s="5"/>
      <c r="AJK486" s="5"/>
      <c r="AJL486" s="5"/>
      <c r="AJM486" s="5"/>
      <c r="AJN486" s="5"/>
      <c r="AJO486" s="5"/>
      <c r="AJP486" s="5"/>
      <c r="AJQ486" s="5"/>
      <c r="AJR486" s="5"/>
      <c r="AJS486" s="5"/>
      <c r="AJT486" s="5"/>
      <c r="AJU486" s="5"/>
      <c r="AJV486" s="5"/>
      <c r="AJW486" s="5"/>
      <c r="AJX486" s="5"/>
      <c r="AJY486" s="5"/>
      <c r="AJZ486" s="5"/>
      <c r="AKA486" s="5"/>
      <c r="AKB486" s="5"/>
      <c r="AKC486" s="5"/>
      <c r="AKD486" s="5"/>
      <c r="AKE486" s="5"/>
      <c r="AKF486" s="5"/>
      <c r="AKG486" s="5"/>
      <c r="AKH486" s="5"/>
      <c r="AKI486" s="5"/>
      <c r="AKJ486" s="5"/>
      <c r="AKK486" s="5"/>
      <c r="AKL486" s="5"/>
      <c r="AKM486" s="5"/>
      <c r="AKN486" s="5"/>
      <c r="AKO486" s="5"/>
      <c r="AKP486" s="5"/>
      <c r="AKQ486" s="5"/>
      <c r="AKR486" s="5"/>
      <c r="AKS486" s="5"/>
      <c r="AKT486" s="5"/>
      <c r="AKU486" s="5"/>
      <c r="AKV486" s="5"/>
      <c r="AKW486" s="5"/>
      <c r="AKX486" s="5"/>
      <c r="AKY486" s="5"/>
      <c r="AKZ486" s="5"/>
      <c r="ALA486" s="5"/>
      <c r="ALB486" s="5"/>
      <c r="ALC486" s="5"/>
      <c r="ALD486" s="5"/>
      <c r="ALE486" s="5"/>
      <c r="ALF486" s="5"/>
      <c r="ALG486" s="5"/>
      <c r="ALH486" s="5"/>
      <c r="ALI486" s="5"/>
      <c r="ALJ486" s="5"/>
      <c r="ALK486" s="5"/>
      <c r="ALL486" s="5"/>
      <c r="ALM486" s="5"/>
      <c r="ALN486" s="5"/>
      <c r="ALO486" s="5"/>
      <c r="ALP486" s="5"/>
      <c r="ALQ486" s="5"/>
      <c r="ALR486" s="5"/>
      <c r="ALS486" s="5"/>
      <c r="ALT486" s="5"/>
      <c r="ALU486" s="5"/>
      <c r="ALV486" s="5"/>
      <c r="ALW486" s="5"/>
      <c r="ALX486" s="5"/>
      <c r="ALY486" s="5"/>
      <c r="ALZ486" s="5"/>
      <c r="AMA486" s="5"/>
      <c r="AMB486" s="5"/>
      <c r="AMC486" s="5"/>
      <c r="AMD486" s="5"/>
      <c r="AME486" s="5"/>
      <c r="AMF486" s="5"/>
      <c r="AMG486" s="5"/>
      <c r="AMH486" s="5"/>
      <c r="AMI486" s="5"/>
      <c r="AMJ486" s="5"/>
    </row>
    <row r="487" spans="8:1024" ht="12.75" customHeight="1">
      <c r="H487" s="97">
        <v>66</v>
      </c>
      <c r="I487" s="97">
        <f t="shared" si="214"/>
        <v>300</v>
      </c>
      <c r="J487" s="98">
        <f t="shared" si="215"/>
        <v>44992</v>
      </c>
      <c r="K487" s="98">
        <f t="shared" si="194"/>
        <v>44992</v>
      </c>
      <c r="L487" s="99">
        <f t="shared" si="216"/>
        <v>0</v>
      </c>
      <c r="M487" s="99">
        <f t="shared" si="217"/>
        <v>0</v>
      </c>
      <c r="N487" s="99">
        <f t="shared" si="218"/>
        <v>0</v>
      </c>
      <c r="O487" s="100">
        <f t="shared" si="195"/>
        <v>0</v>
      </c>
      <c r="P487" s="100">
        <f t="shared" si="196"/>
        <v>0</v>
      </c>
      <c r="Q487" s="99">
        <f t="shared" si="197"/>
        <v>1</v>
      </c>
      <c r="R487" s="99">
        <f t="shared" si="198"/>
        <v>2</v>
      </c>
      <c r="S487" s="101">
        <f t="shared" si="199"/>
        <v>2</v>
      </c>
      <c r="T487" s="101">
        <f t="shared" si="200"/>
        <v>2</v>
      </c>
      <c r="U487" s="101">
        <f t="shared" si="219"/>
        <v>2</v>
      </c>
      <c r="V487" s="101">
        <f t="shared" si="201"/>
        <v>2</v>
      </c>
      <c r="W487" s="101">
        <f t="shared" si="202"/>
        <v>0</v>
      </c>
      <c r="X487" s="102">
        <f t="shared" si="203"/>
        <v>46000</v>
      </c>
      <c r="Y487" s="101">
        <f t="shared" si="204"/>
        <v>0</v>
      </c>
      <c r="Z487" s="84">
        <f t="shared" si="205"/>
        <v>0</v>
      </c>
      <c r="AA487" s="84">
        <f t="shared" si="206"/>
        <v>0</v>
      </c>
      <c r="AB487" s="84">
        <f t="shared" si="207"/>
        <v>3400</v>
      </c>
      <c r="AC487" s="84">
        <f t="shared" si="220"/>
        <v>29</v>
      </c>
      <c r="AD487" s="84">
        <f t="shared" si="208"/>
        <v>51</v>
      </c>
      <c r="AE487" s="84">
        <f t="shared" si="209"/>
        <v>51</v>
      </c>
      <c r="AF487" s="102">
        <f t="shared" si="221"/>
        <v>44066.666666666664</v>
      </c>
      <c r="AG487" s="102">
        <f t="shared" si="222"/>
        <v>44066.666666666664</v>
      </c>
      <c r="AH487" s="103">
        <f t="shared" si="210"/>
        <v>0</v>
      </c>
      <c r="AI487" s="104">
        <f t="shared" si="211"/>
        <v>0</v>
      </c>
      <c r="AJ487" s="104">
        <f t="shared" si="212"/>
        <v>0</v>
      </c>
      <c r="AK487" s="104">
        <f t="shared" si="213"/>
        <v>0</v>
      </c>
      <c r="IX487" s="5"/>
      <c r="IY487" s="5"/>
      <c r="IZ487" s="5"/>
      <c r="JA487" s="5"/>
      <c r="JB487" s="5"/>
      <c r="JC487" s="5"/>
      <c r="JD487" s="5"/>
      <c r="JE487" s="5"/>
      <c r="JF487" s="5"/>
      <c r="JG487" s="5"/>
      <c r="JH487" s="5"/>
      <c r="JI487" s="5"/>
      <c r="JJ487" s="5"/>
      <c r="JK487" s="5"/>
      <c r="JL487" s="5"/>
      <c r="JM487" s="5"/>
      <c r="JN487" s="5"/>
      <c r="JO487" s="5"/>
      <c r="JP487" s="5"/>
      <c r="JQ487" s="5"/>
      <c r="JR487" s="5"/>
      <c r="JS487" s="5"/>
      <c r="JT487" s="5"/>
      <c r="JU487" s="5"/>
      <c r="JV487" s="5"/>
      <c r="JW487" s="5"/>
      <c r="JX487" s="5"/>
      <c r="JY487" s="5"/>
      <c r="JZ487" s="5"/>
      <c r="KA487" s="5"/>
      <c r="KB487" s="5"/>
      <c r="KC487" s="5"/>
      <c r="KD487" s="5"/>
      <c r="KE487" s="5"/>
      <c r="KF487" s="5"/>
      <c r="KG487" s="5"/>
      <c r="KH487" s="5"/>
      <c r="KI487" s="5"/>
      <c r="KJ487" s="5"/>
      <c r="KK487" s="5"/>
      <c r="KL487" s="5"/>
      <c r="KM487" s="5"/>
      <c r="KN487" s="5"/>
      <c r="KO487" s="5"/>
      <c r="KP487" s="5"/>
      <c r="KQ487" s="5"/>
      <c r="KR487" s="5"/>
      <c r="KS487" s="5"/>
      <c r="KT487" s="5"/>
      <c r="KU487" s="5"/>
      <c r="KV487" s="5"/>
      <c r="KW487" s="5"/>
      <c r="KX487" s="5"/>
      <c r="KY487" s="5"/>
      <c r="KZ487" s="5"/>
      <c r="LA487" s="5"/>
      <c r="LB487" s="5"/>
      <c r="LC487" s="5"/>
      <c r="LD487" s="5"/>
      <c r="LE487" s="5"/>
      <c r="LF487" s="5"/>
      <c r="LG487" s="5"/>
      <c r="LH487" s="5"/>
      <c r="LI487" s="5"/>
      <c r="LJ487" s="5"/>
      <c r="LK487" s="5"/>
      <c r="LL487" s="5"/>
      <c r="LM487" s="5"/>
      <c r="LN487" s="5"/>
      <c r="LO487" s="5"/>
      <c r="LP487" s="5"/>
      <c r="LQ487" s="5"/>
      <c r="LR487" s="5"/>
      <c r="LS487" s="5"/>
      <c r="LT487" s="5"/>
      <c r="LU487" s="5"/>
      <c r="LV487" s="5"/>
      <c r="LW487" s="5"/>
      <c r="LX487" s="5"/>
      <c r="LY487" s="5"/>
      <c r="LZ487" s="5"/>
      <c r="MA487" s="5"/>
      <c r="MB487" s="5"/>
      <c r="MC487" s="5"/>
      <c r="MD487" s="5"/>
      <c r="ME487" s="5"/>
      <c r="MF487" s="5"/>
      <c r="MG487" s="5"/>
      <c r="MH487" s="5"/>
      <c r="MI487" s="5"/>
      <c r="MJ487" s="5"/>
      <c r="MK487" s="5"/>
      <c r="ML487" s="5"/>
      <c r="MM487" s="5"/>
      <c r="MN487" s="5"/>
      <c r="MO487" s="5"/>
      <c r="MP487" s="5"/>
      <c r="MQ487" s="5"/>
      <c r="MR487" s="5"/>
      <c r="MS487" s="5"/>
      <c r="MT487" s="5"/>
      <c r="MU487" s="5"/>
      <c r="MV487" s="5"/>
      <c r="MW487" s="5"/>
      <c r="MX487" s="5"/>
      <c r="MY487" s="5"/>
      <c r="MZ487" s="5"/>
      <c r="NA487" s="5"/>
      <c r="NB487" s="5"/>
      <c r="NC487" s="5"/>
      <c r="ND487" s="5"/>
      <c r="NE487" s="5"/>
      <c r="NF487" s="5"/>
      <c r="NG487" s="5"/>
      <c r="NH487" s="5"/>
      <c r="NI487" s="5"/>
      <c r="NJ487" s="5"/>
      <c r="NK487" s="5"/>
      <c r="NL487" s="5"/>
      <c r="NM487" s="5"/>
      <c r="NN487" s="5"/>
      <c r="NO487" s="5"/>
      <c r="NP487" s="5"/>
      <c r="NQ487" s="5"/>
      <c r="NR487" s="5"/>
      <c r="NS487" s="5"/>
      <c r="NT487" s="5"/>
      <c r="NU487" s="5"/>
      <c r="NV487" s="5"/>
      <c r="NW487" s="5"/>
      <c r="NX487" s="5"/>
      <c r="NY487" s="5"/>
      <c r="NZ487" s="5"/>
      <c r="OA487" s="5"/>
      <c r="OB487" s="5"/>
      <c r="OC487" s="5"/>
      <c r="OD487" s="5"/>
      <c r="OE487" s="5"/>
      <c r="OF487" s="5"/>
      <c r="OG487" s="5"/>
      <c r="OH487" s="5"/>
      <c r="OI487" s="5"/>
      <c r="OJ487" s="5"/>
      <c r="OK487" s="5"/>
      <c r="OL487" s="5"/>
      <c r="OM487" s="5"/>
      <c r="ON487" s="5"/>
      <c r="OO487" s="5"/>
      <c r="OP487" s="5"/>
      <c r="OQ487" s="5"/>
      <c r="OR487" s="5"/>
      <c r="OS487" s="5"/>
      <c r="OT487" s="5"/>
      <c r="OU487" s="5"/>
      <c r="OV487" s="5"/>
      <c r="OW487" s="5"/>
      <c r="OX487" s="5"/>
      <c r="OY487" s="5"/>
      <c r="OZ487" s="5"/>
      <c r="PA487" s="5"/>
      <c r="PB487" s="5"/>
      <c r="PC487" s="5"/>
      <c r="PD487" s="5"/>
      <c r="PE487" s="5"/>
      <c r="PF487" s="5"/>
      <c r="PG487" s="5"/>
      <c r="PH487" s="5"/>
      <c r="PI487" s="5"/>
      <c r="PJ487" s="5"/>
      <c r="PK487" s="5"/>
      <c r="PL487" s="5"/>
      <c r="PM487" s="5"/>
      <c r="PN487" s="5"/>
      <c r="PO487" s="5"/>
      <c r="PP487" s="5"/>
      <c r="PQ487" s="5"/>
      <c r="PR487" s="5"/>
      <c r="PS487" s="5"/>
      <c r="PT487" s="5"/>
      <c r="PU487" s="5"/>
      <c r="PV487" s="5"/>
      <c r="PW487" s="5"/>
      <c r="PX487" s="5"/>
      <c r="PY487" s="5"/>
      <c r="PZ487" s="5"/>
      <c r="QA487" s="5"/>
      <c r="QB487" s="5"/>
      <c r="QC487" s="5"/>
      <c r="QD487" s="5"/>
      <c r="QE487" s="5"/>
      <c r="QF487" s="5"/>
      <c r="QG487" s="5"/>
      <c r="QH487" s="5"/>
      <c r="QI487" s="5"/>
      <c r="QJ487" s="5"/>
      <c r="QK487" s="5"/>
      <c r="QL487" s="5"/>
      <c r="QM487" s="5"/>
      <c r="QN487" s="5"/>
      <c r="QO487" s="5"/>
      <c r="QP487" s="5"/>
      <c r="QQ487" s="5"/>
      <c r="QR487" s="5"/>
      <c r="QS487" s="5"/>
      <c r="QT487" s="5"/>
      <c r="QU487" s="5"/>
      <c r="QV487" s="5"/>
      <c r="QW487" s="5"/>
      <c r="QX487" s="5"/>
      <c r="QY487" s="5"/>
      <c r="QZ487" s="5"/>
      <c r="RA487" s="5"/>
      <c r="RB487" s="5"/>
      <c r="RC487" s="5"/>
      <c r="RD487" s="5"/>
      <c r="RE487" s="5"/>
      <c r="RF487" s="5"/>
      <c r="RG487" s="5"/>
      <c r="RH487" s="5"/>
      <c r="RI487" s="5"/>
      <c r="RJ487" s="5"/>
      <c r="RK487" s="5"/>
      <c r="RL487" s="5"/>
      <c r="RM487" s="5"/>
      <c r="RN487" s="5"/>
      <c r="RO487" s="5"/>
      <c r="RP487" s="5"/>
      <c r="RQ487" s="5"/>
      <c r="RR487" s="5"/>
      <c r="RS487" s="5"/>
      <c r="RT487" s="5"/>
      <c r="RU487" s="5"/>
      <c r="RV487" s="5"/>
      <c r="RW487" s="5"/>
      <c r="RX487" s="5"/>
      <c r="RY487" s="5"/>
      <c r="RZ487" s="5"/>
      <c r="SA487" s="5"/>
      <c r="SB487" s="5"/>
      <c r="SC487" s="5"/>
      <c r="SD487" s="5"/>
      <c r="SE487" s="5"/>
      <c r="SF487" s="5"/>
      <c r="SG487" s="5"/>
      <c r="SH487" s="5"/>
      <c r="SI487" s="5"/>
      <c r="SJ487" s="5"/>
      <c r="SK487" s="5"/>
      <c r="SL487" s="5"/>
      <c r="SM487" s="5"/>
      <c r="SN487" s="5"/>
      <c r="SO487" s="5"/>
      <c r="SP487" s="5"/>
      <c r="SQ487" s="5"/>
      <c r="SR487" s="5"/>
      <c r="SS487" s="5"/>
      <c r="ST487" s="5"/>
      <c r="SU487" s="5"/>
      <c r="SV487" s="5"/>
      <c r="SW487" s="5"/>
      <c r="SX487" s="5"/>
      <c r="SY487" s="5"/>
      <c r="SZ487" s="5"/>
      <c r="TA487" s="5"/>
      <c r="TB487" s="5"/>
      <c r="TC487" s="5"/>
      <c r="TD487" s="5"/>
      <c r="TE487" s="5"/>
      <c r="TF487" s="5"/>
      <c r="TG487" s="5"/>
      <c r="TH487" s="5"/>
      <c r="TI487" s="5"/>
      <c r="TJ487" s="5"/>
      <c r="TK487" s="5"/>
      <c r="TL487" s="5"/>
      <c r="TM487" s="5"/>
      <c r="TN487" s="5"/>
      <c r="TO487" s="5"/>
      <c r="TP487" s="5"/>
      <c r="TQ487" s="5"/>
      <c r="TR487" s="5"/>
      <c r="TS487" s="5"/>
      <c r="TT487" s="5"/>
      <c r="TU487" s="5"/>
      <c r="TV487" s="5"/>
      <c r="TW487" s="5"/>
      <c r="TX487" s="5"/>
      <c r="TY487" s="5"/>
      <c r="TZ487" s="5"/>
      <c r="UA487" s="5"/>
      <c r="UB487" s="5"/>
      <c r="UC487" s="5"/>
      <c r="UD487" s="5"/>
      <c r="UE487" s="5"/>
      <c r="UF487" s="5"/>
      <c r="UG487" s="5"/>
      <c r="UH487" s="5"/>
      <c r="UI487" s="5"/>
      <c r="UJ487" s="5"/>
      <c r="UK487" s="5"/>
      <c r="UL487" s="5"/>
      <c r="UM487" s="5"/>
      <c r="UN487" s="5"/>
      <c r="UO487" s="5"/>
      <c r="UP487" s="5"/>
      <c r="UQ487" s="5"/>
      <c r="UR487" s="5"/>
      <c r="US487" s="5"/>
      <c r="UT487" s="5"/>
      <c r="UU487" s="5"/>
      <c r="UV487" s="5"/>
      <c r="UW487" s="5"/>
      <c r="UX487" s="5"/>
      <c r="UY487" s="5"/>
      <c r="UZ487" s="5"/>
      <c r="VA487" s="5"/>
      <c r="VB487" s="5"/>
      <c r="VC487" s="5"/>
      <c r="VD487" s="5"/>
      <c r="VE487" s="5"/>
      <c r="VF487" s="5"/>
      <c r="VG487" s="5"/>
      <c r="VH487" s="5"/>
      <c r="VI487" s="5"/>
      <c r="VJ487" s="5"/>
      <c r="VK487" s="5"/>
      <c r="VL487" s="5"/>
      <c r="VM487" s="5"/>
      <c r="VN487" s="5"/>
      <c r="VO487" s="5"/>
      <c r="VP487" s="5"/>
      <c r="VQ487" s="5"/>
      <c r="VR487" s="5"/>
      <c r="VS487" s="5"/>
      <c r="VT487" s="5"/>
      <c r="VU487" s="5"/>
      <c r="VV487" s="5"/>
      <c r="VW487" s="5"/>
      <c r="VX487" s="5"/>
      <c r="VY487" s="5"/>
      <c r="VZ487" s="5"/>
      <c r="WA487" s="5"/>
      <c r="WB487" s="5"/>
      <c r="WC487" s="5"/>
      <c r="WD487" s="5"/>
      <c r="WE487" s="5"/>
      <c r="WF487" s="5"/>
      <c r="WG487" s="5"/>
      <c r="WH487" s="5"/>
      <c r="WI487" s="5"/>
      <c r="WJ487" s="5"/>
      <c r="WK487" s="5"/>
      <c r="WL487" s="5"/>
      <c r="WM487" s="5"/>
      <c r="WN487" s="5"/>
      <c r="WO487" s="5"/>
      <c r="WP487" s="5"/>
      <c r="WQ487" s="5"/>
      <c r="WR487" s="5"/>
      <c r="WS487" s="5"/>
      <c r="WT487" s="5"/>
      <c r="WU487" s="5"/>
      <c r="WV487" s="5"/>
      <c r="WW487" s="5"/>
      <c r="WX487" s="5"/>
      <c r="WY487" s="5"/>
      <c r="WZ487" s="5"/>
      <c r="XA487" s="5"/>
      <c r="XB487" s="5"/>
      <c r="XC487" s="5"/>
      <c r="XD487" s="5"/>
      <c r="XE487" s="5"/>
      <c r="XF487" s="5"/>
      <c r="XG487" s="5"/>
      <c r="XH487" s="5"/>
      <c r="XI487" s="5"/>
      <c r="XJ487" s="5"/>
      <c r="XK487" s="5"/>
      <c r="XL487" s="5"/>
      <c r="XM487" s="5"/>
      <c r="XN487" s="5"/>
      <c r="XO487" s="5"/>
      <c r="XP487" s="5"/>
      <c r="XQ487" s="5"/>
      <c r="XR487" s="5"/>
      <c r="XS487" s="5"/>
      <c r="XT487" s="5"/>
      <c r="XU487" s="5"/>
      <c r="XV487" s="5"/>
      <c r="XW487" s="5"/>
      <c r="XX487" s="5"/>
      <c r="XY487" s="5"/>
      <c r="XZ487" s="5"/>
      <c r="YA487" s="5"/>
      <c r="YB487" s="5"/>
      <c r="YC487" s="5"/>
      <c r="YD487" s="5"/>
      <c r="YE487" s="5"/>
      <c r="YF487" s="5"/>
      <c r="YG487" s="5"/>
      <c r="YH487" s="5"/>
      <c r="YI487" s="5"/>
      <c r="YJ487" s="5"/>
      <c r="YK487" s="5"/>
      <c r="YL487" s="5"/>
      <c r="YM487" s="5"/>
      <c r="YN487" s="5"/>
      <c r="YO487" s="5"/>
      <c r="YP487" s="5"/>
      <c r="YQ487" s="5"/>
      <c r="YR487" s="5"/>
      <c r="YS487" s="5"/>
      <c r="YT487" s="5"/>
      <c r="YU487" s="5"/>
      <c r="YV487" s="5"/>
      <c r="YW487" s="5"/>
      <c r="YX487" s="5"/>
      <c r="YY487" s="5"/>
      <c r="YZ487" s="5"/>
      <c r="ZA487" s="5"/>
      <c r="ZB487" s="5"/>
      <c r="ZC487" s="5"/>
      <c r="ZD487" s="5"/>
      <c r="ZE487" s="5"/>
      <c r="ZF487" s="5"/>
      <c r="ZG487" s="5"/>
      <c r="ZH487" s="5"/>
      <c r="ZI487" s="5"/>
      <c r="ZJ487" s="5"/>
      <c r="ZK487" s="5"/>
      <c r="ZL487" s="5"/>
      <c r="ZM487" s="5"/>
      <c r="ZN487" s="5"/>
      <c r="ZO487" s="5"/>
      <c r="ZP487" s="5"/>
      <c r="ZQ487" s="5"/>
      <c r="ZR487" s="5"/>
      <c r="ZS487" s="5"/>
      <c r="ZT487" s="5"/>
      <c r="ZU487" s="5"/>
      <c r="ZV487" s="5"/>
      <c r="ZW487" s="5"/>
      <c r="ZX487" s="5"/>
      <c r="ZY487" s="5"/>
      <c r="ZZ487" s="5"/>
      <c r="AAA487" s="5"/>
      <c r="AAB487" s="5"/>
      <c r="AAC487" s="5"/>
      <c r="AAD487" s="5"/>
      <c r="AAE487" s="5"/>
      <c r="AAF487" s="5"/>
      <c r="AAG487" s="5"/>
      <c r="AAH487" s="5"/>
      <c r="AAI487" s="5"/>
      <c r="AAJ487" s="5"/>
      <c r="AAK487" s="5"/>
      <c r="AAL487" s="5"/>
      <c r="AAM487" s="5"/>
      <c r="AAN487" s="5"/>
      <c r="AAO487" s="5"/>
      <c r="AAP487" s="5"/>
      <c r="AAQ487" s="5"/>
      <c r="AAR487" s="5"/>
      <c r="AAS487" s="5"/>
      <c r="AAT487" s="5"/>
      <c r="AAU487" s="5"/>
      <c r="AAV487" s="5"/>
      <c r="AAW487" s="5"/>
      <c r="AAX487" s="5"/>
      <c r="AAY487" s="5"/>
      <c r="AAZ487" s="5"/>
      <c r="ABA487" s="5"/>
      <c r="ABB487" s="5"/>
      <c r="ABC487" s="5"/>
      <c r="ABD487" s="5"/>
      <c r="ABE487" s="5"/>
      <c r="ABF487" s="5"/>
      <c r="ABG487" s="5"/>
      <c r="ABH487" s="5"/>
      <c r="ABI487" s="5"/>
      <c r="ABJ487" s="5"/>
      <c r="ABK487" s="5"/>
      <c r="ABL487" s="5"/>
      <c r="ABM487" s="5"/>
      <c r="ABN487" s="5"/>
      <c r="ABO487" s="5"/>
      <c r="ABP487" s="5"/>
      <c r="ABQ487" s="5"/>
      <c r="ABR487" s="5"/>
      <c r="ABS487" s="5"/>
      <c r="ABT487" s="5"/>
      <c r="ABU487" s="5"/>
      <c r="ABV487" s="5"/>
      <c r="ABW487" s="5"/>
      <c r="ABX487" s="5"/>
      <c r="ABY487" s="5"/>
      <c r="ABZ487" s="5"/>
      <c r="ACA487" s="5"/>
      <c r="ACB487" s="5"/>
      <c r="ACC487" s="5"/>
      <c r="ACD487" s="5"/>
      <c r="ACE487" s="5"/>
      <c r="ACF487" s="5"/>
      <c r="ACG487" s="5"/>
      <c r="ACH487" s="5"/>
      <c r="ACI487" s="5"/>
      <c r="ACJ487" s="5"/>
      <c r="ACK487" s="5"/>
      <c r="ACL487" s="5"/>
      <c r="ACM487" s="5"/>
      <c r="ACN487" s="5"/>
      <c r="ACO487" s="5"/>
      <c r="ACP487" s="5"/>
      <c r="ACQ487" s="5"/>
      <c r="ACR487" s="5"/>
      <c r="ACS487" s="5"/>
      <c r="ACT487" s="5"/>
      <c r="ACU487" s="5"/>
      <c r="ACV487" s="5"/>
      <c r="ACW487" s="5"/>
      <c r="ACX487" s="5"/>
      <c r="ACY487" s="5"/>
      <c r="ACZ487" s="5"/>
      <c r="ADA487" s="5"/>
      <c r="ADB487" s="5"/>
      <c r="ADC487" s="5"/>
      <c r="ADD487" s="5"/>
      <c r="ADE487" s="5"/>
      <c r="ADF487" s="5"/>
      <c r="ADG487" s="5"/>
      <c r="ADH487" s="5"/>
      <c r="ADI487" s="5"/>
      <c r="ADJ487" s="5"/>
      <c r="ADK487" s="5"/>
      <c r="ADL487" s="5"/>
      <c r="ADM487" s="5"/>
      <c r="ADN487" s="5"/>
      <c r="ADO487" s="5"/>
      <c r="ADP487" s="5"/>
      <c r="ADQ487" s="5"/>
      <c r="ADR487" s="5"/>
      <c r="ADS487" s="5"/>
      <c r="ADT487" s="5"/>
      <c r="ADU487" s="5"/>
      <c r="ADV487" s="5"/>
      <c r="ADW487" s="5"/>
      <c r="ADX487" s="5"/>
      <c r="ADY487" s="5"/>
      <c r="ADZ487" s="5"/>
      <c r="AEA487" s="5"/>
      <c r="AEB487" s="5"/>
      <c r="AEC487" s="5"/>
      <c r="AED487" s="5"/>
      <c r="AEE487" s="5"/>
      <c r="AEF487" s="5"/>
      <c r="AEG487" s="5"/>
      <c r="AEH487" s="5"/>
      <c r="AEI487" s="5"/>
      <c r="AEJ487" s="5"/>
      <c r="AEK487" s="5"/>
      <c r="AEL487" s="5"/>
      <c r="AEM487" s="5"/>
      <c r="AEN487" s="5"/>
      <c r="AEO487" s="5"/>
      <c r="AEP487" s="5"/>
      <c r="AEQ487" s="5"/>
      <c r="AER487" s="5"/>
      <c r="AES487" s="5"/>
      <c r="AET487" s="5"/>
      <c r="AEU487" s="5"/>
      <c r="AEV487" s="5"/>
      <c r="AEW487" s="5"/>
      <c r="AEX487" s="5"/>
      <c r="AEY487" s="5"/>
      <c r="AEZ487" s="5"/>
      <c r="AFA487" s="5"/>
      <c r="AFB487" s="5"/>
      <c r="AFC487" s="5"/>
      <c r="AFD487" s="5"/>
      <c r="AFE487" s="5"/>
      <c r="AFF487" s="5"/>
      <c r="AFG487" s="5"/>
      <c r="AFH487" s="5"/>
      <c r="AFI487" s="5"/>
      <c r="AFJ487" s="5"/>
      <c r="AFK487" s="5"/>
      <c r="AFL487" s="5"/>
      <c r="AFM487" s="5"/>
      <c r="AFN487" s="5"/>
      <c r="AFO487" s="5"/>
      <c r="AFP487" s="5"/>
      <c r="AFQ487" s="5"/>
      <c r="AFR487" s="5"/>
      <c r="AFS487" s="5"/>
      <c r="AFT487" s="5"/>
      <c r="AFU487" s="5"/>
      <c r="AFV487" s="5"/>
      <c r="AFW487" s="5"/>
      <c r="AFX487" s="5"/>
      <c r="AFY487" s="5"/>
      <c r="AFZ487" s="5"/>
      <c r="AGA487" s="5"/>
      <c r="AGB487" s="5"/>
      <c r="AGC487" s="5"/>
      <c r="AGD487" s="5"/>
      <c r="AGE487" s="5"/>
      <c r="AGF487" s="5"/>
      <c r="AGG487" s="5"/>
      <c r="AGH487" s="5"/>
      <c r="AGI487" s="5"/>
      <c r="AGJ487" s="5"/>
      <c r="AGK487" s="5"/>
      <c r="AGL487" s="5"/>
      <c r="AGM487" s="5"/>
      <c r="AGN487" s="5"/>
      <c r="AGO487" s="5"/>
      <c r="AGP487" s="5"/>
      <c r="AGQ487" s="5"/>
      <c r="AGR487" s="5"/>
      <c r="AGS487" s="5"/>
      <c r="AGT487" s="5"/>
      <c r="AGU487" s="5"/>
      <c r="AGV487" s="5"/>
      <c r="AGW487" s="5"/>
      <c r="AGX487" s="5"/>
      <c r="AGY487" s="5"/>
      <c r="AGZ487" s="5"/>
      <c r="AHA487" s="5"/>
      <c r="AHB487" s="5"/>
      <c r="AHC487" s="5"/>
      <c r="AHD487" s="5"/>
      <c r="AHE487" s="5"/>
      <c r="AHF487" s="5"/>
      <c r="AHG487" s="5"/>
      <c r="AHH487" s="5"/>
      <c r="AHI487" s="5"/>
      <c r="AHJ487" s="5"/>
      <c r="AHK487" s="5"/>
      <c r="AHL487" s="5"/>
      <c r="AHM487" s="5"/>
      <c r="AHN487" s="5"/>
      <c r="AHO487" s="5"/>
      <c r="AHP487" s="5"/>
      <c r="AHQ487" s="5"/>
      <c r="AHR487" s="5"/>
      <c r="AHS487" s="5"/>
      <c r="AHT487" s="5"/>
      <c r="AHU487" s="5"/>
      <c r="AHV487" s="5"/>
      <c r="AHW487" s="5"/>
      <c r="AHX487" s="5"/>
      <c r="AHY487" s="5"/>
      <c r="AHZ487" s="5"/>
      <c r="AIA487" s="5"/>
      <c r="AIB487" s="5"/>
      <c r="AIC487" s="5"/>
      <c r="AID487" s="5"/>
      <c r="AIE487" s="5"/>
      <c r="AIF487" s="5"/>
      <c r="AIG487" s="5"/>
      <c r="AIH487" s="5"/>
      <c r="AII487" s="5"/>
      <c r="AIJ487" s="5"/>
      <c r="AIK487" s="5"/>
      <c r="AIL487" s="5"/>
      <c r="AIM487" s="5"/>
      <c r="AIN487" s="5"/>
      <c r="AIO487" s="5"/>
      <c r="AIP487" s="5"/>
      <c r="AIQ487" s="5"/>
      <c r="AIR487" s="5"/>
      <c r="AIS487" s="5"/>
      <c r="AIT487" s="5"/>
      <c r="AIU487" s="5"/>
      <c r="AIV487" s="5"/>
      <c r="AIW487" s="5"/>
      <c r="AIX487" s="5"/>
      <c r="AIY487" s="5"/>
      <c r="AIZ487" s="5"/>
      <c r="AJA487" s="5"/>
      <c r="AJB487" s="5"/>
      <c r="AJC487" s="5"/>
      <c r="AJD487" s="5"/>
      <c r="AJE487" s="5"/>
      <c r="AJF487" s="5"/>
      <c r="AJG487" s="5"/>
      <c r="AJH487" s="5"/>
      <c r="AJI487" s="5"/>
      <c r="AJJ487" s="5"/>
      <c r="AJK487" s="5"/>
      <c r="AJL487" s="5"/>
      <c r="AJM487" s="5"/>
      <c r="AJN487" s="5"/>
      <c r="AJO487" s="5"/>
      <c r="AJP487" s="5"/>
      <c r="AJQ487" s="5"/>
      <c r="AJR487" s="5"/>
      <c r="AJS487" s="5"/>
      <c r="AJT487" s="5"/>
      <c r="AJU487" s="5"/>
      <c r="AJV487" s="5"/>
      <c r="AJW487" s="5"/>
      <c r="AJX487" s="5"/>
      <c r="AJY487" s="5"/>
      <c r="AJZ487" s="5"/>
      <c r="AKA487" s="5"/>
      <c r="AKB487" s="5"/>
      <c r="AKC487" s="5"/>
      <c r="AKD487" s="5"/>
      <c r="AKE487" s="5"/>
      <c r="AKF487" s="5"/>
      <c r="AKG487" s="5"/>
      <c r="AKH487" s="5"/>
      <c r="AKI487" s="5"/>
      <c r="AKJ487" s="5"/>
      <c r="AKK487" s="5"/>
      <c r="AKL487" s="5"/>
      <c r="AKM487" s="5"/>
      <c r="AKN487" s="5"/>
      <c r="AKO487" s="5"/>
      <c r="AKP487" s="5"/>
      <c r="AKQ487" s="5"/>
      <c r="AKR487" s="5"/>
      <c r="AKS487" s="5"/>
      <c r="AKT487" s="5"/>
      <c r="AKU487" s="5"/>
      <c r="AKV487" s="5"/>
      <c r="AKW487" s="5"/>
      <c r="AKX487" s="5"/>
      <c r="AKY487" s="5"/>
      <c r="AKZ487" s="5"/>
      <c r="ALA487" s="5"/>
      <c r="ALB487" s="5"/>
      <c r="ALC487" s="5"/>
      <c r="ALD487" s="5"/>
      <c r="ALE487" s="5"/>
      <c r="ALF487" s="5"/>
      <c r="ALG487" s="5"/>
      <c r="ALH487" s="5"/>
      <c r="ALI487" s="5"/>
      <c r="ALJ487" s="5"/>
      <c r="ALK487" s="5"/>
      <c r="ALL487" s="5"/>
      <c r="ALM487" s="5"/>
      <c r="ALN487" s="5"/>
      <c r="ALO487" s="5"/>
      <c r="ALP487" s="5"/>
      <c r="ALQ487" s="5"/>
      <c r="ALR487" s="5"/>
      <c r="ALS487" s="5"/>
      <c r="ALT487" s="5"/>
      <c r="ALU487" s="5"/>
      <c r="ALV487" s="5"/>
      <c r="ALW487" s="5"/>
      <c r="ALX487" s="5"/>
      <c r="ALY487" s="5"/>
      <c r="ALZ487" s="5"/>
      <c r="AMA487" s="5"/>
      <c r="AMB487" s="5"/>
      <c r="AMC487" s="5"/>
      <c r="AMD487" s="5"/>
      <c r="AME487" s="5"/>
      <c r="AMF487" s="5"/>
      <c r="AMG487" s="5"/>
      <c r="AMH487" s="5"/>
      <c r="AMI487" s="5"/>
      <c r="AMJ487" s="5"/>
    </row>
    <row r="488" spans="8:1024" ht="12.75" customHeight="1">
      <c r="H488" s="97">
        <v>67</v>
      </c>
      <c r="I488" s="97">
        <f t="shared" si="214"/>
        <v>299</v>
      </c>
      <c r="J488" s="98">
        <f t="shared" si="215"/>
        <v>44993</v>
      </c>
      <c r="K488" s="98">
        <f t="shared" si="194"/>
        <v>44993</v>
      </c>
      <c r="L488" s="99">
        <f t="shared" si="216"/>
        <v>0</v>
      </c>
      <c r="M488" s="99">
        <f t="shared" si="217"/>
        <v>0</v>
      </c>
      <c r="N488" s="99">
        <f t="shared" si="218"/>
        <v>0</v>
      </c>
      <c r="O488" s="100">
        <f t="shared" si="195"/>
        <v>0</v>
      </c>
      <c r="P488" s="100">
        <f t="shared" si="196"/>
        <v>0</v>
      </c>
      <c r="Q488" s="99">
        <f t="shared" si="197"/>
        <v>1</v>
      </c>
      <c r="R488" s="99">
        <f t="shared" si="198"/>
        <v>2</v>
      </c>
      <c r="S488" s="101">
        <f t="shared" si="199"/>
        <v>2</v>
      </c>
      <c r="T488" s="101">
        <f t="shared" si="200"/>
        <v>2</v>
      </c>
      <c r="U488" s="101">
        <f t="shared" si="219"/>
        <v>2</v>
      </c>
      <c r="V488" s="101">
        <f t="shared" si="201"/>
        <v>2</v>
      </c>
      <c r="W488" s="101">
        <f t="shared" si="202"/>
        <v>0</v>
      </c>
      <c r="X488" s="102">
        <f t="shared" si="203"/>
        <v>46000</v>
      </c>
      <c r="Y488" s="101">
        <f t="shared" si="204"/>
        <v>0</v>
      </c>
      <c r="Z488" s="84">
        <f t="shared" si="205"/>
        <v>0</v>
      </c>
      <c r="AA488" s="84">
        <f t="shared" si="206"/>
        <v>0</v>
      </c>
      <c r="AB488" s="84">
        <f t="shared" si="207"/>
        <v>3400</v>
      </c>
      <c r="AC488" s="84">
        <f t="shared" si="220"/>
        <v>30</v>
      </c>
      <c r="AD488" s="84">
        <f t="shared" si="208"/>
        <v>51</v>
      </c>
      <c r="AE488" s="84">
        <f t="shared" si="209"/>
        <v>51</v>
      </c>
      <c r="AF488" s="102">
        <f t="shared" si="221"/>
        <v>44000</v>
      </c>
      <c r="AG488" s="102">
        <f t="shared" si="222"/>
        <v>44000</v>
      </c>
      <c r="AH488" s="103">
        <f t="shared" si="210"/>
        <v>0</v>
      </c>
      <c r="AI488" s="104">
        <f t="shared" si="211"/>
        <v>0</v>
      </c>
      <c r="AJ488" s="104">
        <f t="shared" si="212"/>
        <v>0</v>
      </c>
      <c r="AK488" s="104">
        <f t="shared" si="213"/>
        <v>0</v>
      </c>
      <c r="IX488" s="5"/>
      <c r="IY488" s="5"/>
      <c r="IZ488" s="5"/>
      <c r="JA488" s="5"/>
      <c r="JB488" s="5"/>
      <c r="JC488" s="5"/>
      <c r="JD488" s="5"/>
      <c r="JE488" s="5"/>
      <c r="JF488" s="5"/>
      <c r="JG488" s="5"/>
      <c r="JH488" s="5"/>
      <c r="JI488" s="5"/>
      <c r="JJ488" s="5"/>
      <c r="JK488" s="5"/>
      <c r="JL488" s="5"/>
      <c r="JM488" s="5"/>
      <c r="JN488" s="5"/>
      <c r="JO488" s="5"/>
      <c r="JP488" s="5"/>
      <c r="JQ488" s="5"/>
      <c r="JR488" s="5"/>
      <c r="JS488" s="5"/>
      <c r="JT488" s="5"/>
      <c r="JU488" s="5"/>
      <c r="JV488" s="5"/>
      <c r="JW488" s="5"/>
      <c r="JX488" s="5"/>
      <c r="JY488" s="5"/>
      <c r="JZ488" s="5"/>
      <c r="KA488" s="5"/>
      <c r="KB488" s="5"/>
      <c r="KC488" s="5"/>
      <c r="KD488" s="5"/>
      <c r="KE488" s="5"/>
      <c r="KF488" s="5"/>
      <c r="KG488" s="5"/>
      <c r="KH488" s="5"/>
      <c r="KI488" s="5"/>
      <c r="KJ488" s="5"/>
      <c r="KK488" s="5"/>
      <c r="KL488" s="5"/>
      <c r="KM488" s="5"/>
      <c r="KN488" s="5"/>
      <c r="KO488" s="5"/>
      <c r="KP488" s="5"/>
      <c r="KQ488" s="5"/>
      <c r="KR488" s="5"/>
      <c r="KS488" s="5"/>
      <c r="KT488" s="5"/>
      <c r="KU488" s="5"/>
      <c r="KV488" s="5"/>
      <c r="KW488" s="5"/>
      <c r="KX488" s="5"/>
      <c r="KY488" s="5"/>
      <c r="KZ488" s="5"/>
      <c r="LA488" s="5"/>
      <c r="LB488" s="5"/>
      <c r="LC488" s="5"/>
      <c r="LD488" s="5"/>
      <c r="LE488" s="5"/>
      <c r="LF488" s="5"/>
      <c r="LG488" s="5"/>
      <c r="LH488" s="5"/>
      <c r="LI488" s="5"/>
      <c r="LJ488" s="5"/>
      <c r="LK488" s="5"/>
      <c r="LL488" s="5"/>
      <c r="LM488" s="5"/>
      <c r="LN488" s="5"/>
      <c r="LO488" s="5"/>
      <c r="LP488" s="5"/>
      <c r="LQ488" s="5"/>
      <c r="LR488" s="5"/>
      <c r="LS488" s="5"/>
      <c r="LT488" s="5"/>
      <c r="LU488" s="5"/>
      <c r="LV488" s="5"/>
      <c r="LW488" s="5"/>
      <c r="LX488" s="5"/>
      <c r="LY488" s="5"/>
      <c r="LZ488" s="5"/>
      <c r="MA488" s="5"/>
      <c r="MB488" s="5"/>
      <c r="MC488" s="5"/>
      <c r="MD488" s="5"/>
      <c r="ME488" s="5"/>
      <c r="MF488" s="5"/>
      <c r="MG488" s="5"/>
      <c r="MH488" s="5"/>
      <c r="MI488" s="5"/>
      <c r="MJ488" s="5"/>
      <c r="MK488" s="5"/>
      <c r="ML488" s="5"/>
      <c r="MM488" s="5"/>
      <c r="MN488" s="5"/>
      <c r="MO488" s="5"/>
      <c r="MP488" s="5"/>
      <c r="MQ488" s="5"/>
      <c r="MR488" s="5"/>
      <c r="MS488" s="5"/>
      <c r="MT488" s="5"/>
      <c r="MU488" s="5"/>
      <c r="MV488" s="5"/>
      <c r="MW488" s="5"/>
      <c r="MX488" s="5"/>
      <c r="MY488" s="5"/>
      <c r="MZ488" s="5"/>
      <c r="NA488" s="5"/>
      <c r="NB488" s="5"/>
      <c r="NC488" s="5"/>
      <c r="ND488" s="5"/>
      <c r="NE488" s="5"/>
      <c r="NF488" s="5"/>
      <c r="NG488" s="5"/>
      <c r="NH488" s="5"/>
      <c r="NI488" s="5"/>
      <c r="NJ488" s="5"/>
      <c r="NK488" s="5"/>
      <c r="NL488" s="5"/>
      <c r="NM488" s="5"/>
      <c r="NN488" s="5"/>
      <c r="NO488" s="5"/>
      <c r="NP488" s="5"/>
      <c r="NQ488" s="5"/>
      <c r="NR488" s="5"/>
      <c r="NS488" s="5"/>
      <c r="NT488" s="5"/>
      <c r="NU488" s="5"/>
      <c r="NV488" s="5"/>
      <c r="NW488" s="5"/>
      <c r="NX488" s="5"/>
      <c r="NY488" s="5"/>
      <c r="NZ488" s="5"/>
      <c r="OA488" s="5"/>
      <c r="OB488" s="5"/>
      <c r="OC488" s="5"/>
      <c r="OD488" s="5"/>
      <c r="OE488" s="5"/>
      <c r="OF488" s="5"/>
      <c r="OG488" s="5"/>
      <c r="OH488" s="5"/>
      <c r="OI488" s="5"/>
      <c r="OJ488" s="5"/>
      <c r="OK488" s="5"/>
      <c r="OL488" s="5"/>
      <c r="OM488" s="5"/>
      <c r="ON488" s="5"/>
      <c r="OO488" s="5"/>
      <c r="OP488" s="5"/>
      <c r="OQ488" s="5"/>
      <c r="OR488" s="5"/>
      <c r="OS488" s="5"/>
      <c r="OT488" s="5"/>
      <c r="OU488" s="5"/>
      <c r="OV488" s="5"/>
      <c r="OW488" s="5"/>
      <c r="OX488" s="5"/>
      <c r="OY488" s="5"/>
      <c r="OZ488" s="5"/>
      <c r="PA488" s="5"/>
      <c r="PB488" s="5"/>
      <c r="PC488" s="5"/>
      <c r="PD488" s="5"/>
      <c r="PE488" s="5"/>
      <c r="PF488" s="5"/>
      <c r="PG488" s="5"/>
      <c r="PH488" s="5"/>
      <c r="PI488" s="5"/>
      <c r="PJ488" s="5"/>
      <c r="PK488" s="5"/>
      <c r="PL488" s="5"/>
      <c r="PM488" s="5"/>
      <c r="PN488" s="5"/>
      <c r="PO488" s="5"/>
      <c r="PP488" s="5"/>
      <c r="PQ488" s="5"/>
      <c r="PR488" s="5"/>
      <c r="PS488" s="5"/>
      <c r="PT488" s="5"/>
      <c r="PU488" s="5"/>
      <c r="PV488" s="5"/>
      <c r="PW488" s="5"/>
      <c r="PX488" s="5"/>
      <c r="PY488" s="5"/>
      <c r="PZ488" s="5"/>
      <c r="QA488" s="5"/>
      <c r="QB488" s="5"/>
      <c r="QC488" s="5"/>
      <c r="QD488" s="5"/>
      <c r="QE488" s="5"/>
      <c r="QF488" s="5"/>
      <c r="QG488" s="5"/>
      <c r="QH488" s="5"/>
      <c r="QI488" s="5"/>
      <c r="QJ488" s="5"/>
      <c r="QK488" s="5"/>
      <c r="QL488" s="5"/>
      <c r="QM488" s="5"/>
      <c r="QN488" s="5"/>
      <c r="QO488" s="5"/>
      <c r="QP488" s="5"/>
      <c r="QQ488" s="5"/>
      <c r="QR488" s="5"/>
      <c r="QS488" s="5"/>
      <c r="QT488" s="5"/>
      <c r="QU488" s="5"/>
      <c r="QV488" s="5"/>
      <c r="QW488" s="5"/>
      <c r="QX488" s="5"/>
      <c r="QY488" s="5"/>
      <c r="QZ488" s="5"/>
      <c r="RA488" s="5"/>
      <c r="RB488" s="5"/>
      <c r="RC488" s="5"/>
      <c r="RD488" s="5"/>
      <c r="RE488" s="5"/>
      <c r="RF488" s="5"/>
      <c r="RG488" s="5"/>
      <c r="RH488" s="5"/>
      <c r="RI488" s="5"/>
      <c r="RJ488" s="5"/>
      <c r="RK488" s="5"/>
      <c r="RL488" s="5"/>
      <c r="RM488" s="5"/>
      <c r="RN488" s="5"/>
      <c r="RO488" s="5"/>
      <c r="RP488" s="5"/>
      <c r="RQ488" s="5"/>
      <c r="RR488" s="5"/>
      <c r="RS488" s="5"/>
      <c r="RT488" s="5"/>
      <c r="RU488" s="5"/>
      <c r="RV488" s="5"/>
      <c r="RW488" s="5"/>
      <c r="RX488" s="5"/>
      <c r="RY488" s="5"/>
      <c r="RZ488" s="5"/>
      <c r="SA488" s="5"/>
      <c r="SB488" s="5"/>
      <c r="SC488" s="5"/>
      <c r="SD488" s="5"/>
      <c r="SE488" s="5"/>
      <c r="SF488" s="5"/>
      <c r="SG488" s="5"/>
      <c r="SH488" s="5"/>
      <c r="SI488" s="5"/>
      <c r="SJ488" s="5"/>
      <c r="SK488" s="5"/>
      <c r="SL488" s="5"/>
      <c r="SM488" s="5"/>
      <c r="SN488" s="5"/>
      <c r="SO488" s="5"/>
      <c r="SP488" s="5"/>
      <c r="SQ488" s="5"/>
      <c r="SR488" s="5"/>
      <c r="SS488" s="5"/>
      <c r="ST488" s="5"/>
      <c r="SU488" s="5"/>
      <c r="SV488" s="5"/>
      <c r="SW488" s="5"/>
      <c r="SX488" s="5"/>
      <c r="SY488" s="5"/>
      <c r="SZ488" s="5"/>
      <c r="TA488" s="5"/>
      <c r="TB488" s="5"/>
      <c r="TC488" s="5"/>
      <c r="TD488" s="5"/>
      <c r="TE488" s="5"/>
      <c r="TF488" s="5"/>
      <c r="TG488" s="5"/>
      <c r="TH488" s="5"/>
      <c r="TI488" s="5"/>
      <c r="TJ488" s="5"/>
      <c r="TK488" s="5"/>
      <c r="TL488" s="5"/>
      <c r="TM488" s="5"/>
      <c r="TN488" s="5"/>
      <c r="TO488" s="5"/>
      <c r="TP488" s="5"/>
      <c r="TQ488" s="5"/>
      <c r="TR488" s="5"/>
      <c r="TS488" s="5"/>
      <c r="TT488" s="5"/>
      <c r="TU488" s="5"/>
      <c r="TV488" s="5"/>
      <c r="TW488" s="5"/>
      <c r="TX488" s="5"/>
      <c r="TY488" s="5"/>
      <c r="TZ488" s="5"/>
      <c r="UA488" s="5"/>
      <c r="UB488" s="5"/>
      <c r="UC488" s="5"/>
      <c r="UD488" s="5"/>
      <c r="UE488" s="5"/>
      <c r="UF488" s="5"/>
      <c r="UG488" s="5"/>
      <c r="UH488" s="5"/>
      <c r="UI488" s="5"/>
      <c r="UJ488" s="5"/>
      <c r="UK488" s="5"/>
      <c r="UL488" s="5"/>
      <c r="UM488" s="5"/>
      <c r="UN488" s="5"/>
      <c r="UO488" s="5"/>
      <c r="UP488" s="5"/>
      <c r="UQ488" s="5"/>
      <c r="UR488" s="5"/>
      <c r="US488" s="5"/>
      <c r="UT488" s="5"/>
      <c r="UU488" s="5"/>
      <c r="UV488" s="5"/>
      <c r="UW488" s="5"/>
      <c r="UX488" s="5"/>
      <c r="UY488" s="5"/>
      <c r="UZ488" s="5"/>
      <c r="VA488" s="5"/>
      <c r="VB488" s="5"/>
      <c r="VC488" s="5"/>
      <c r="VD488" s="5"/>
      <c r="VE488" s="5"/>
      <c r="VF488" s="5"/>
      <c r="VG488" s="5"/>
      <c r="VH488" s="5"/>
      <c r="VI488" s="5"/>
      <c r="VJ488" s="5"/>
      <c r="VK488" s="5"/>
      <c r="VL488" s="5"/>
      <c r="VM488" s="5"/>
      <c r="VN488" s="5"/>
      <c r="VO488" s="5"/>
      <c r="VP488" s="5"/>
      <c r="VQ488" s="5"/>
      <c r="VR488" s="5"/>
      <c r="VS488" s="5"/>
      <c r="VT488" s="5"/>
      <c r="VU488" s="5"/>
      <c r="VV488" s="5"/>
      <c r="VW488" s="5"/>
      <c r="VX488" s="5"/>
      <c r="VY488" s="5"/>
      <c r="VZ488" s="5"/>
      <c r="WA488" s="5"/>
      <c r="WB488" s="5"/>
      <c r="WC488" s="5"/>
      <c r="WD488" s="5"/>
      <c r="WE488" s="5"/>
      <c r="WF488" s="5"/>
      <c r="WG488" s="5"/>
      <c r="WH488" s="5"/>
      <c r="WI488" s="5"/>
      <c r="WJ488" s="5"/>
      <c r="WK488" s="5"/>
      <c r="WL488" s="5"/>
      <c r="WM488" s="5"/>
      <c r="WN488" s="5"/>
      <c r="WO488" s="5"/>
      <c r="WP488" s="5"/>
      <c r="WQ488" s="5"/>
      <c r="WR488" s="5"/>
      <c r="WS488" s="5"/>
      <c r="WT488" s="5"/>
      <c r="WU488" s="5"/>
      <c r="WV488" s="5"/>
      <c r="WW488" s="5"/>
      <c r="WX488" s="5"/>
      <c r="WY488" s="5"/>
      <c r="WZ488" s="5"/>
      <c r="XA488" s="5"/>
      <c r="XB488" s="5"/>
      <c r="XC488" s="5"/>
      <c r="XD488" s="5"/>
      <c r="XE488" s="5"/>
      <c r="XF488" s="5"/>
      <c r="XG488" s="5"/>
      <c r="XH488" s="5"/>
      <c r="XI488" s="5"/>
      <c r="XJ488" s="5"/>
      <c r="XK488" s="5"/>
      <c r="XL488" s="5"/>
      <c r="XM488" s="5"/>
      <c r="XN488" s="5"/>
      <c r="XO488" s="5"/>
      <c r="XP488" s="5"/>
      <c r="XQ488" s="5"/>
      <c r="XR488" s="5"/>
      <c r="XS488" s="5"/>
      <c r="XT488" s="5"/>
      <c r="XU488" s="5"/>
      <c r="XV488" s="5"/>
      <c r="XW488" s="5"/>
      <c r="XX488" s="5"/>
      <c r="XY488" s="5"/>
      <c r="XZ488" s="5"/>
      <c r="YA488" s="5"/>
      <c r="YB488" s="5"/>
      <c r="YC488" s="5"/>
      <c r="YD488" s="5"/>
      <c r="YE488" s="5"/>
      <c r="YF488" s="5"/>
      <c r="YG488" s="5"/>
      <c r="YH488" s="5"/>
      <c r="YI488" s="5"/>
      <c r="YJ488" s="5"/>
      <c r="YK488" s="5"/>
      <c r="YL488" s="5"/>
      <c r="YM488" s="5"/>
      <c r="YN488" s="5"/>
      <c r="YO488" s="5"/>
      <c r="YP488" s="5"/>
      <c r="YQ488" s="5"/>
      <c r="YR488" s="5"/>
      <c r="YS488" s="5"/>
      <c r="YT488" s="5"/>
      <c r="YU488" s="5"/>
      <c r="YV488" s="5"/>
      <c r="YW488" s="5"/>
      <c r="YX488" s="5"/>
      <c r="YY488" s="5"/>
      <c r="YZ488" s="5"/>
      <c r="ZA488" s="5"/>
      <c r="ZB488" s="5"/>
      <c r="ZC488" s="5"/>
      <c r="ZD488" s="5"/>
      <c r="ZE488" s="5"/>
      <c r="ZF488" s="5"/>
      <c r="ZG488" s="5"/>
      <c r="ZH488" s="5"/>
      <c r="ZI488" s="5"/>
      <c r="ZJ488" s="5"/>
      <c r="ZK488" s="5"/>
      <c r="ZL488" s="5"/>
      <c r="ZM488" s="5"/>
      <c r="ZN488" s="5"/>
      <c r="ZO488" s="5"/>
      <c r="ZP488" s="5"/>
      <c r="ZQ488" s="5"/>
      <c r="ZR488" s="5"/>
      <c r="ZS488" s="5"/>
      <c r="ZT488" s="5"/>
      <c r="ZU488" s="5"/>
      <c r="ZV488" s="5"/>
      <c r="ZW488" s="5"/>
      <c r="ZX488" s="5"/>
      <c r="ZY488" s="5"/>
      <c r="ZZ488" s="5"/>
      <c r="AAA488" s="5"/>
      <c r="AAB488" s="5"/>
      <c r="AAC488" s="5"/>
      <c r="AAD488" s="5"/>
      <c r="AAE488" s="5"/>
      <c r="AAF488" s="5"/>
      <c r="AAG488" s="5"/>
      <c r="AAH488" s="5"/>
      <c r="AAI488" s="5"/>
      <c r="AAJ488" s="5"/>
      <c r="AAK488" s="5"/>
      <c r="AAL488" s="5"/>
      <c r="AAM488" s="5"/>
      <c r="AAN488" s="5"/>
      <c r="AAO488" s="5"/>
      <c r="AAP488" s="5"/>
      <c r="AAQ488" s="5"/>
      <c r="AAR488" s="5"/>
      <c r="AAS488" s="5"/>
      <c r="AAT488" s="5"/>
      <c r="AAU488" s="5"/>
      <c r="AAV488" s="5"/>
      <c r="AAW488" s="5"/>
      <c r="AAX488" s="5"/>
      <c r="AAY488" s="5"/>
      <c r="AAZ488" s="5"/>
      <c r="ABA488" s="5"/>
      <c r="ABB488" s="5"/>
      <c r="ABC488" s="5"/>
      <c r="ABD488" s="5"/>
      <c r="ABE488" s="5"/>
      <c r="ABF488" s="5"/>
      <c r="ABG488" s="5"/>
      <c r="ABH488" s="5"/>
      <c r="ABI488" s="5"/>
      <c r="ABJ488" s="5"/>
      <c r="ABK488" s="5"/>
      <c r="ABL488" s="5"/>
      <c r="ABM488" s="5"/>
      <c r="ABN488" s="5"/>
      <c r="ABO488" s="5"/>
      <c r="ABP488" s="5"/>
      <c r="ABQ488" s="5"/>
      <c r="ABR488" s="5"/>
      <c r="ABS488" s="5"/>
      <c r="ABT488" s="5"/>
      <c r="ABU488" s="5"/>
      <c r="ABV488" s="5"/>
      <c r="ABW488" s="5"/>
      <c r="ABX488" s="5"/>
      <c r="ABY488" s="5"/>
      <c r="ABZ488" s="5"/>
      <c r="ACA488" s="5"/>
      <c r="ACB488" s="5"/>
      <c r="ACC488" s="5"/>
      <c r="ACD488" s="5"/>
      <c r="ACE488" s="5"/>
      <c r="ACF488" s="5"/>
      <c r="ACG488" s="5"/>
      <c r="ACH488" s="5"/>
      <c r="ACI488" s="5"/>
      <c r="ACJ488" s="5"/>
      <c r="ACK488" s="5"/>
      <c r="ACL488" s="5"/>
      <c r="ACM488" s="5"/>
      <c r="ACN488" s="5"/>
      <c r="ACO488" s="5"/>
      <c r="ACP488" s="5"/>
      <c r="ACQ488" s="5"/>
      <c r="ACR488" s="5"/>
      <c r="ACS488" s="5"/>
      <c r="ACT488" s="5"/>
      <c r="ACU488" s="5"/>
      <c r="ACV488" s="5"/>
      <c r="ACW488" s="5"/>
      <c r="ACX488" s="5"/>
      <c r="ACY488" s="5"/>
      <c r="ACZ488" s="5"/>
      <c r="ADA488" s="5"/>
      <c r="ADB488" s="5"/>
      <c r="ADC488" s="5"/>
      <c r="ADD488" s="5"/>
      <c r="ADE488" s="5"/>
      <c r="ADF488" s="5"/>
      <c r="ADG488" s="5"/>
      <c r="ADH488" s="5"/>
      <c r="ADI488" s="5"/>
      <c r="ADJ488" s="5"/>
      <c r="ADK488" s="5"/>
      <c r="ADL488" s="5"/>
      <c r="ADM488" s="5"/>
      <c r="ADN488" s="5"/>
      <c r="ADO488" s="5"/>
      <c r="ADP488" s="5"/>
      <c r="ADQ488" s="5"/>
      <c r="ADR488" s="5"/>
      <c r="ADS488" s="5"/>
      <c r="ADT488" s="5"/>
      <c r="ADU488" s="5"/>
      <c r="ADV488" s="5"/>
      <c r="ADW488" s="5"/>
      <c r="ADX488" s="5"/>
      <c r="ADY488" s="5"/>
      <c r="ADZ488" s="5"/>
      <c r="AEA488" s="5"/>
      <c r="AEB488" s="5"/>
      <c r="AEC488" s="5"/>
      <c r="AED488" s="5"/>
      <c r="AEE488" s="5"/>
      <c r="AEF488" s="5"/>
      <c r="AEG488" s="5"/>
      <c r="AEH488" s="5"/>
      <c r="AEI488" s="5"/>
      <c r="AEJ488" s="5"/>
      <c r="AEK488" s="5"/>
      <c r="AEL488" s="5"/>
      <c r="AEM488" s="5"/>
      <c r="AEN488" s="5"/>
      <c r="AEO488" s="5"/>
      <c r="AEP488" s="5"/>
      <c r="AEQ488" s="5"/>
      <c r="AER488" s="5"/>
      <c r="AES488" s="5"/>
      <c r="AET488" s="5"/>
      <c r="AEU488" s="5"/>
      <c r="AEV488" s="5"/>
      <c r="AEW488" s="5"/>
      <c r="AEX488" s="5"/>
      <c r="AEY488" s="5"/>
      <c r="AEZ488" s="5"/>
      <c r="AFA488" s="5"/>
      <c r="AFB488" s="5"/>
      <c r="AFC488" s="5"/>
      <c r="AFD488" s="5"/>
      <c r="AFE488" s="5"/>
      <c r="AFF488" s="5"/>
      <c r="AFG488" s="5"/>
      <c r="AFH488" s="5"/>
      <c r="AFI488" s="5"/>
      <c r="AFJ488" s="5"/>
      <c r="AFK488" s="5"/>
      <c r="AFL488" s="5"/>
      <c r="AFM488" s="5"/>
      <c r="AFN488" s="5"/>
      <c r="AFO488" s="5"/>
      <c r="AFP488" s="5"/>
      <c r="AFQ488" s="5"/>
      <c r="AFR488" s="5"/>
      <c r="AFS488" s="5"/>
      <c r="AFT488" s="5"/>
      <c r="AFU488" s="5"/>
      <c r="AFV488" s="5"/>
      <c r="AFW488" s="5"/>
      <c r="AFX488" s="5"/>
      <c r="AFY488" s="5"/>
      <c r="AFZ488" s="5"/>
      <c r="AGA488" s="5"/>
      <c r="AGB488" s="5"/>
      <c r="AGC488" s="5"/>
      <c r="AGD488" s="5"/>
      <c r="AGE488" s="5"/>
      <c r="AGF488" s="5"/>
      <c r="AGG488" s="5"/>
      <c r="AGH488" s="5"/>
      <c r="AGI488" s="5"/>
      <c r="AGJ488" s="5"/>
      <c r="AGK488" s="5"/>
      <c r="AGL488" s="5"/>
      <c r="AGM488" s="5"/>
      <c r="AGN488" s="5"/>
      <c r="AGO488" s="5"/>
      <c r="AGP488" s="5"/>
      <c r="AGQ488" s="5"/>
      <c r="AGR488" s="5"/>
      <c r="AGS488" s="5"/>
      <c r="AGT488" s="5"/>
      <c r="AGU488" s="5"/>
      <c r="AGV488" s="5"/>
      <c r="AGW488" s="5"/>
      <c r="AGX488" s="5"/>
      <c r="AGY488" s="5"/>
      <c r="AGZ488" s="5"/>
      <c r="AHA488" s="5"/>
      <c r="AHB488" s="5"/>
      <c r="AHC488" s="5"/>
      <c r="AHD488" s="5"/>
      <c r="AHE488" s="5"/>
      <c r="AHF488" s="5"/>
      <c r="AHG488" s="5"/>
      <c r="AHH488" s="5"/>
      <c r="AHI488" s="5"/>
      <c r="AHJ488" s="5"/>
      <c r="AHK488" s="5"/>
      <c r="AHL488" s="5"/>
      <c r="AHM488" s="5"/>
      <c r="AHN488" s="5"/>
      <c r="AHO488" s="5"/>
      <c r="AHP488" s="5"/>
      <c r="AHQ488" s="5"/>
      <c r="AHR488" s="5"/>
      <c r="AHS488" s="5"/>
      <c r="AHT488" s="5"/>
      <c r="AHU488" s="5"/>
      <c r="AHV488" s="5"/>
      <c r="AHW488" s="5"/>
      <c r="AHX488" s="5"/>
      <c r="AHY488" s="5"/>
      <c r="AHZ488" s="5"/>
      <c r="AIA488" s="5"/>
      <c r="AIB488" s="5"/>
      <c r="AIC488" s="5"/>
      <c r="AID488" s="5"/>
      <c r="AIE488" s="5"/>
      <c r="AIF488" s="5"/>
      <c r="AIG488" s="5"/>
      <c r="AIH488" s="5"/>
      <c r="AII488" s="5"/>
      <c r="AIJ488" s="5"/>
      <c r="AIK488" s="5"/>
      <c r="AIL488" s="5"/>
      <c r="AIM488" s="5"/>
      <c r="AIN488" s="5"/>
      <c r="AIO488" s="5"/>
      <c r="AIP488" s="5"/>
      <c r="AIQ488" s="5"/>
      <c r="AIR488" s="5"/>
      <c r="AIS488" s="5"/>
      <c r="AIT488" s="5"/>
      <c r="AIU488" s="5"/>
      <c r="AIV488" s="5"/>
      <c r="AIW488" s="5"/>
      <c r="AIX488" s="5"/>
      <c r="AIY488" s="5"/>
      <c r="AIZ488" s="5"/>
      <c r="AJA488" s="5"/>
      <c r="AJB488" s="5"/>
      <c r="AJC488" s="5"/>
      <c r="AJD488" s="5"/>
      <c r="AJE488" s="5"/>
      <c r="AJF488" s="5"/>
      <c r="AJG488" s="5"/>
      <c r="AJH488" s="5"/>
      <c r="AJI488" s="5"/>
      <c r="AJJ488" s="5"/>
      <c r="AJK488" s="5"/>
      <c r="AJL488" s="5"/>
      <c r="AJM488" s="5"/>
      <c r="AJN488" s="5"/>
      <c r="AJO488" s="5"/>
      <c r="AJP488" s="5"/>
      <c r="AJQ488" s="5"/>
      <c r="AJR488" s="5"/>
      <c r="AJS488" s="5"/>
      <c r="AJT488" s="5"/>
      <c r="AJU488" s="5"/>
      <c r="AJV488" s="5"/>
      <c r="AJW488" s="5"/>
      <c r="AJX488" s="5"/>
      <c r="AJY488" s="5"/>
      <c r="AJZ488" s="5"/>
      <c r="AKA488" s="5"/>
      <c r="AKB488" s="5"/>
      <c r="AKC488" s="5"/>
      <c r="AKD488" s="5"/>
      <c r="AKE488" s="5"/>
      <c r="AKF488" s="5"/>
      <c r="AKG488" s="5"/>
      <c r="AKH488" s="5"/>
      <c r="AKI488" s="5"/>
      <c r="AKJ488" s="5"/>
      <c r="AKK488" s="5"/>
      <c r="AKL488" s="5"/>
      <c r="AKM488" s="5"/>
      <c r="AKN488" s="5"/>
      <c r="AKO488" s="5"/>
      <c r="AKP488" s="5"/>
      <c r="AKQ488" s="5"/>
      <c r="AKR488" s="5"/>
      <c r="AKS488" s="5"/>
      <c r="AKT488" s="5"/>
      <c r="AKU488" s="5"/>
      <c r="AKV488" s="5"/>
      <c r="AKW488" s="5"/>
      <c r="AKX488" s="5"/>
      <c r="AKY488" s="5"/>
      <c r="AKZ488" s="5"/>
      <c r="ALA488" s="5"/>
      <c r="ALB488" s="5"/>
      <c r="ALC488" s="5"/>
      <c r="ALD488" s="5"/>
      <c r="ALE488" s="5"/>
      <c r="ALF488" s="5"/>
      <c r="ALG488" s="5"/>
      <c r="ALH488" s="5"/>
      <c r="ALI488" s="5"/>
      <c r="ALJ488" s="5"/>
      <c r="ALK488" s="5"/>
      <c r="ALL488" s="5"/>
      <c r="ALM488" s="5"/>
      <c r="ALN488" s="5"/>
      <c r="ALO488" s="5"/>
      <c r="ALP488" s="5"/>
      <c r="ALQ488" s="5"/>
      <c r="ALR488" s="5"/>
      <c r="ALS488" s="5"/>
      <c r="ALT488" s="5"/>
      <c r="ALU488" s="5"/>
      <c r="ALV488" s="5"/>
      <c r="ALW488" s="5"/>
      <c r="ALX488" s="5"/>
      <c r="ALY488" s="5"/>
      <c r="ALZ488" s="5"/>
      <c r="AMA488" s="5"/>
      <c r="AMB488" s="5"/>
      <c r="AMC488" s="5"/>
      <c r="AMD488" s="5"/>
      <c r="AME488" s="5"/>
      <c r="AMF488" s="5"/>
      <c r="AMG488" s="5"/>
      <c r="AMH488" s="5"/>
      <c r="AMI488" s="5"/>
      <c r="AMJ488" s="5"/>
    </row>
    <row r="489" spans="8:1024" ht="12.75" customHeight="1">
      <c r="H489" s="97">
        <v>68</v>
      </c>
      <c r="I489" s="97">
        <f t="shared" si="214"/>
        <v>298</v>
      </c>
      <c r="J489" s="98">
        <f t="shared" si="215"/>
        <v>44994</v>
      </c>
      <c r="K489" s="98">
        <f t="shared" si="194"/>
        <v>44994</v>
      </c>
      <c r="L489" s="99">
        <f t="shared" si="216"/>
        <v>0</v>
      </c>
      <c r="M489" s="99">
        <f t="shared" si="217"/>
        <v>0</v>
      </c>
      <c r="N489" s="99">
        <f t="shared" si="218"/>
        <v>0</v>
      </c>
      <c r="O489" s="100">
        <f t="shared" si="195"/>
        <v>0</v>
      </c>
      <c r="P489" s="100">
        <f t="shared" si="196"/>
        <v>0</v>
      </c>
      <c r="Q489" s="99">
        <f t="shared" si="197"/>
        <v>1</v>
      </c>
      <c r="R489" s="99">
        <f t="shared" si="198"/>
        <v>2</v>
      </c>
      <c r="S489" s="101">
        <f t="shared" si="199"/>
        <v>2</v>
      </c>
      <c r="T489" s="101">
        <f t="shared" si="200"/>
        <v>2</v>
      </c>
      <c r="U489" s="101">
        <f t="shared" si="219"/>
        <v>2</v>
      </c>
      <c r="V489" s="101">
        <f t="shared" si="201"/>
        <v>2</v>
      </c>
      <c r="W489" s="101">
        <f t="shared" si="202"/>
        <v>0</v>
      </c>
      <c r="X489" s="102">
        <f t="shared" si="203"/>
        <v>46000</v>
      </c>
      <c r="Y489" s="101">
        <f t="shared" si="204"/>
        <v>0</v>
      </c>
      <c r="Z489" s="84">
        <f t="shared" si="205"/>
        <v>0</v>
      </c>
      <c r="AA489" s="84">
        <f t="shared" si="206"/>
        <v>0</v>
      </c>
      <c r="AB489" s="84">
        <f t="shared" si="207"/>
        <v>3400</v>
      </c>
      <c r="AC489" s="84">
        <f t="shared" si="220"/>
        <v>31</v>
      </c>
      <c r="AD489" s="84">
        <f t="shared" si="208"/>
        <v>51</v>
      </c>
      <c r="AE489" s="84">
        <f t="shared" si="209"/>
        <v>51</v>
      </c>
      <c r="AF489" s="102">
        <f t="shared" si="221"/>
        <v>43933.333333333336</v>
      </c>
      <c r="AG489" s="102">
        <f t="shared" si="222"/>
        <v>43933.333333333336</v>
      </c>
      <c r="AH489" s="103">
        <f t="shared" si="210"/>
        <v>0</v>
      </c>
      <c r="AI489" s="104">
        <f t="shared" si="211"/>
        <v>0</v>
      </c>
      <c r="AJ489" s="104">
        <f t="shared" si="212"/>
        <v>0</v>
      </c>
      <c r="AK489" s="104">
        <f t="shared" si="213"/>
        <v>0</v>
      </c>
      <c r="IX489" s="5"/>
      <c r="IY489" s="5"/>
      <c r="IZ489" s="5"/>
    </row>
    <row r="490" spans="8:1024" ht="12.75" customHeight="1">
      <c r="H490" s="97">
        <v>69</v>
      </c>
      <c r="I490" s="97">
        <f t="shared" si="214"/>
        <v>297</v>
      </c>
      <c r="J490" s="98">
        <f t="shared" si="215"/>
        <v>44995</v>
      </c>
      <c r="K490" s="98">
        <f t="shared" si="194"/>
        <v>44995</v>
      </c>
      <c r="L490" s="99">
        <f t="shared" si="216"/>
        <v>0</v>
      </c>
      <c r="M490" s="99">
        <f t="shared" si="217"/>
        <v>0</v>
      </c>
      <c r="N490" s="99">
        <f t="shared" si="218"/>
        <v>0</v>
      </c>
      <c r="O490" s="100">
        <f t="shared" si="195"/>
        <v>0</v>
      </c>
      <c r="P490" s="100">
        <f t="shared" si="196"/>
        <v>0</v>
      </c>
      <c r="Q490" s="99">
        <f t="shared" si="197"/>
        <v>1</v>
      </c>
      <c r="R490" s="99">
        <f t="shared" si="198"/>
        <v>2</v>
      </c>
      <c r="S490" s="101">
        <f t="shared" si="199"/>
        <v>2</v>
      </c>
      <c r="T490" s="101">
        <f t="shared" si="200"/>
        <v>2</v>
      </c>
      <c r="U490" s="101">
        <f t="shared" si="219"/>
        <v>2</v>
      </c>
      <c r="V490" s="101">
        <f t="shared" si="201"/>
        <v>2</v>
      </c>
      <c r="W490" s="101">
        <f t="shared" si="202"/>
        <v>0</v>
      </c>
      <c r="X490" s="102">
        <f t="shared" si="203"/>
        <v>46000</v>
      </c>
      <c r="Y490" s="101">
        <f t="shared" si="204"/>
        <v>0</v>
      </c>
      <c r="Z490" s="84">
        <f t="shared" si="205"/>
        <v>0</v>
      </c>
      <c r="AA490" s="84">
        <f t="shared" si="206"/>
        <v>0</v>
      </c>
      <c r="AB490" s="84">
        <f t="shared" si="207"/>
        <v>3400</v>
      </c>
      <c r="AC490" s="84">
        <f t="shared" si="220"/>
        <v>32</v>
      </c>
      <c r="AD490" s="84">
        <f t="shared" si="208"/>
        <v>51</v>
      </c>
      <c r="AE490" s="84">
        <f t="shared" si="209"/>
        <v>51</v>
      </c>
      <c r="AF490" s="102">
        <f t="shared" si="221"/>
        <v>43866.666666666664</v>
      </c>
      <c r="AG490" s="102">
        <f t="shared" si="222"/>
        <v>43866.666666666664</v>
      </c>
      <c r="AH490" s="103">
        <f t="shared" si="210"/>
        <v>0</v>
      </c>
      <c r="AI490" s="104">
        <f t="shared" si="211"/>
        <v>0</v>
      </c>
      <c r="AJ490" s="104">
        <f t="shared" si="212"/>
        <v>0</v>
      </c>
      <c r="AK490" s="104">
        <f t="shared" si="213"/>
        <v>0</v>
      </c>
      <c r="IX490" s="5"/>
      <c r="IY490" s="5"/>
      <c r="IZ490" s="5"/>
    </row>
    <row r="491" spans="8:1024" ht="12.75" customHeight="1">
      <c r="H491" s="97">
        <v>70</v>
      </c>
      <c r="I491" s="97">
        <f t="shared" si="214"/>
        <v>296</v>
      </c>
      <c r="J491" s="98">
        <f t="shared" si="215"/>
        <v>44996</v>
      </c>
      <c r="K491" s="98">
        <f t="shared" si="194"/>
        <v>44996</v>
      </c>
      <c r="L491" s="99">
        <f t="shared" si="216"/>
        <v>0</v>
      </c>
      <c r="M491" s="99">
        <f t="shared" si="217"/>
        <v>0</v>
      </c>
      <c r="N491" s="99">
        <f t="shared" si="218"/>
        <v>0</v>
      </c>
      <c r="O491" s="100">
        <f t="shared" si="195"/>
        <v>0</v>
      </c>
      <c r="P491" s="100">
        <f t="shared" si="196"/>
        <v>0</v>
      </c>
      <c r="Q491" s="99">
        <f t="shared" si="197"/>
        <v>1</v>
      </c>
      <c r="R491" s="99">
        <f t="shared" si="198"/>
        <v>2</v>
      </c>
      <c r="S491" s="101">
        <f t="shared" si="199"/>
        <v>2</v>
      </c>
      <c r="T491" s="101">
        <f t="shared" si="200"/>
        <v>2</v>
      </c>
      <c r="U491" s="101">
        <f t="shared" si="219"/>
        <v>2</v>
      </c>
      <c r="V491" s="101">
        <f t="shared" si="201"/>
        <v>2</v>
      </c>
      <c r="W491" s="101">
        <f t="shared" si="202"/>
        <v>0</v>
      </c>
      <c r="X491" s="102">
        <f t="shared" si="203"/>
        <v>46000</v>
      </c>
      <c r="Y491" s="101">
        <f t="shared" si="204"/>
        <v>0</v>
      </c>
      <c r="Z491" s="84">
        <f t="shared" si="205"/>
        <v>0</v>
      </c>
      <c r="AA491" s="84">
        <f t="shared" si="206"/>
        <v>0</v>
      </c>
      <c r="AB491" s="84">
        <f t="shared" si="207"/>
        <v>3400</v>
      </c>
      <c r="AC491" s="84">
        <f t="shared" si="220"/>
        <v>33</v>
      </c>
      <c r="AD491" s="84">
        <f t="shared" si="208"/>
        <v>51</v>
      </c>
      <c r="AE491" s="84">
        <f t="shared" si="209"/>
        <v>51</v>
      </c>
      <c r="AF491" s="102">
        <f t="shared" si="221"/>
        <v>43800</v>
      </c>
      <c r="AG491" s="102">
        <f t="shared" si="222"/>
        <v>43800</v>
      </c>
      <c r="AH491" s="103">
        <f t="shared" si="210"/>
        <v>0</v>
      </c>
      <c r="AI491" s="104">
        <f t="shared" si="211"/>
        <v>0</v>
      </c>
      <c r="AJ491" s="104">
        <f t="shared" si="212"/>
        <v>0</v>
      </c>
      <c r="AK491" s="104">
        <f t="shared" si="213"/>
        <v>0</v>
      </c>
      <c r="IX491" s="5"/>
      <c r="IY491" s="5"/>
      <c r="IZ491" s="5"/>
    </row>
    <row r="492" spans="8:1024" ht="12.75" customHeight="1">
      <c r="H492" s="97">
        <v>71</v>
      </c>
      <c r="I492" s="97">
        <f t="shared" si="214"/>
        <v>295</v>
      </c>
      <c r="J492" s="98">
        <f t="shared" si="215"/>
        <v>44997</v>
      </c>
      <c r="K492" s="98">
        <f t="shared" si="194"/>
        <v>44997</v>
      </c>
      <c r="L492" s="99">
        <f t="shared" si="216"/>
        <v>0</v>
      </c>
      <c r="M492" s="99">
        <f t="shared" si="217"/>
        <v>0</v>
      </c>
      <c r="N492" s="99">
        <f t="shared" si="218"/>
        <v>0</v>
      </c>
      <c r="O492" s="100">
        <f t="shared" si="195"/>
        <v>0</v>
      </c>
      <c r="P492" s="100">
        <f t="shared" si="196"/>
        <v>0</v>
      </c>
      <c r="Q492" s="99">
        <f t="shared" si="197"/>
        <v>1</v>
      </c>
      <c r="R492" s="99">
        <f t="shared" si="198"/>
        <v>2</v>
      </c>
      <c r="S492" s="101">
        <f t="shared" si="199"/>
        <v>2</v>
      </c>
      <c r="T492" s="101">
        <f t="shared" si="200"/>
        <v>2</v>
      </c>
      <c r="U492" s="101">
        <f t="shared" si="219"/>
        <v>2</v>
      </c>
      <c r="V492" s="101">
        <f t="shared" si="201"/>
        <v>2</v>
      </c>
      <c r="W492" s="101">
        <f t="shared" si="202"/>
        <v>0</v>
      </c>
      <c r="X492" s="102">
        <f t="shared" si="203"/>
        <v>46000</v>
      </c>
      <c r="Y492" s="101">
        <f t="shared" si="204"/>
        <v>0</v>
      </c>
      <c r="Z492" s="84">
        <f t="shared" si="205"/>
        <v>0</v>
      </c>
      <c r="AA492" s="84">
        <f t="shared" si="206"/>
        <v>0</v>
      </c>
      <c r="AB492" s="84">
        <f t="shared" si="207"/>
        <v>3400</v>
      </c>
      <c r="AC492" s="84">
        <f t="shared" si="220"/>
        <v>34</v>
      </c>
      <c r="AD492" s="84">
        <f t="shared" si="208"/>
        <v>51</v>
      </c>
      <c r="AE492" s="84">
        <f t="shared" si="209"/>
        <v>51</v>
      </c>
      <c r="AF492" s="102">
        <f t="shared" si="221"/>
        <v>43733.333333333336</v>
      </c>
      <c r="AG492" s="102">
        <f t="shared" si="222"/>
        <v>43733.333333333336</v>
      </c>
      <c r="AH492" s="103">
        <f t="shared" si="210"/>
        <v>0</v>
      </c>
      <c r="AI492" s="104">
        <f t="shared" si="211"/>
        <v>0</v>
      </c>
      <c r="AJ492" s="104">
        <f t="shared" si="212"/>
        <v>0</v>
      </c>
      <c r="AK492" s="104">
        <f t="shared" si="213"/>
        <v>0</v>
      </c>
      <c r="IX492" s="5"/>
      <c r="IY492" s="5"/>
      <c r="IZ492" s="5"/>
    </row>
    <row r="493" spans="8:1024" ht="12.75" customHeight="1">
      <c r="H493" s="97">
        <v>72</v>
      </c>
      <c r="I493" s="97">
        <f t="shared" si="214"/>
        <v>294</v>
      </c>
      <c r="J493" s="98">
        <f t="shared" si="215"/>
        <v>44998</v>
      </c>
      <c r="K493" s="98">
        <f t="shared" si="194"/>
        <v>44998</v>
      </c>
      <c r="L493" s="99">
        <f t="shared" si="216"/>
        <v>0</v>
      </c>
      <c r="M493" s="99">
        <f t="shared" si="217"/>
        <v>0</v>
      </c>
      <c r="N493" s="99">
        <f t="shared" si="218"/>
        <v>0</v>
      </c>
      <c r="O493" s="100">
        <f t="shared" si="195"/>
        <v>0</v>
      </c>
      <c r="P493" s="100">
        <f t="shared" si="196"/>
        <v>0</v>
      </c>
      <c r="Q493" s="99">
        <f t="shared" si="197"/>
        <v>1</v>
      </c>
      <c r="R493" s="99">
        <f t="shared" si="198"/>
        <v>2</v>
      </c>
      <c r="S493" s="101">
        <f t="shared" si="199"/>
        <v>2</v>
      </c>
      <c r="T493" s="101">
        <f t="shared" si="200"/>
        <v>2</v>
      </c>
      <c r="U493" s="101">
        <f t="shared" si="219"/>
        <v>2</v>
      </c>
      <c r="V493" s="101">
        <f t="shared" si="201"/>
        <v>2</v>
      </c>
      <c r="W493" s="101">
        <f t="shared" si="202"/>
        <v>0</v>
      </c>
      <c r="X493" s="102">
        <f t="shared" si="203"/>
        <v>46000</v>
      </c>
      <c r="Y493" s="101">
        <f t="shared" si="204"/>
        <v>0</v>
      </c>
      <c r="Z493" s="84">
        <f t="shared" si="205"/>
        <v>0</v>
      </c>
      <c r="AA493" s="84">
        <f t="shared" si="206"/>
        <v>0</v>
      </c>
      <c r="AB493" s="84">
        <f t="shared" si="207"/>
        <v>3400</v>
      </c>
      <c r="AC493" s="84">
        <f t="shared" si="220"/>
        <v>35</v>
      </c>
      <c r="AD493" s="84">
        <f t="shared" si="208"/>
        <v>51</v>
      </c>
      <c r="AE493" s="84">
        <f t="shared" si="209"/>
        <v>51</v>
      </c>
      <c r="AF493" s="102">
        <f t="shared" si="221"/>
        <v>43666.666666666664</v>
      </c>
      <c r="AG493" s="102">
        <f t="shared" si="222"/>
        <v>43666.666666666664</v>
      </c>
      <c r="AH493" s="103">
        <f t="shared" si="210"/>
        <v>0</v>
      </c>
      <c r="AI493" s="104">
        <f t="shared" si="211"/>
        <v>0</v>
      </c>
      <c r="AJ493" s="104">
        <f t="shared" si="212"/>
        <v>0</v>
      </c>
      <c r="AK493" s="104">
        <f t="shared" si="213"/>
        <v>0</v>
      </c>
      <c r="IX493" s="5"/>
      <c r="IY493" s="5"/>
      <c r="IZ493" s="5"/>
    </row>
    <row r="494" spans="8:1024" ht="12.75" customHeight="1">
      <c r="H494" s="97">
        <v>73</v>
      </c>
      <c r="I494" s="97">
        <f t="shared" si="214"/>
        <v>293</v>
      </c>
      <c r="J494" s="98">
        <f t="shared" si="215"/>
        <v>44999</v>
      </c>
      <c r="K494" s="98">
        <f t="shared" si="194"/>
        <v>44999</v>
      </c>
      <c r="L494" s="99">
        <f t="shared" si="216"/>
        <v>0</v>
      </c>
      <c r="M494" s="99">
        <f t="shared" si="217"/>
        <v>0</v>
      </c>
      <c r="N494" s="99">
        <f t="shared" si="218"/>
        <v>0</v>
      </c>
      <c r="O494" s="100">
        <f t="shared" si="195"/>
        <v>0</v>
      </c>
      <c r="P494" s="100">
        <f t="shared" si="196"/>
        <v>0</v>
      </c>
      <c r="Q494" s="99">
        <f t="shared" si="197"/>
        <v>1</v>
      </c>
      <c r="R494" s="99">
        <f t="shared" si="198"/>
        <v>2</v>
      </c>
      <c r="S494" s="101">
        <f t="shared" si="199"/>
        <v>2</v>
      </c>
      <c r="T494" s="101">
        <f t="shared" si="200"/>
        <v>2</v>
      </c>
      <c r="U494" s="101">
        <f t="shared" si="219"/>
        <v>2</v>
      </c>
      <c r="V494" s="101">
        <f t="shared" si="201"/>
        <v>2</v>
      </c>
      <c r="W494" s="101">
        <f t="shared" si="202"/>
        <v>0</v>
      </c>
      <c r="X494" s="102">
        <f t="shared" si="203"/>
        <v>46000</v>
      </c>
      <c r="Y494" s="101">
        <f t="shared" si="204"/>
        <v>0</v>
      </c>
      <c r="Z494" s="84">
        <f t="shared" si="205"/>
        <v>0</v>
      </c>
      <c r="AA494" s="84">
        <f t="shared" si="206"/>
        <v>0</v>
      </c>
      <c r="AB494" s="84">
        <f t="shared" si="207"/>
        <v>3400</v>
      </c>
      <c r="AC494" s="84">
        <f t="shared" si="220"/>
        <v>36</v>
      </c>
      <c r="AD494" s="84">
        <f t="shared" si="208"/>
        <v>51</v>
      </c>
      <c r="AE494" s="84">
        <f t="shared" si="209"/>
        <v>51</v>
      </c>
      <c r="AF494" s="102">
        <f t="shared" si="221"/>
        <v>43600</v>
      </c>
      <c r="AG494" s="102">
        <f t="shared" si="222"/>
        <v>43600</v>
      </c>
      <c r="AH494" s="103">
        <f t="shared" si="210"/>
        <v>0</v>
      </c>
      <c r="AI494" s="104">
        <f t="shared" si="211"/>
        <v>0</v>
      </c>
      <c r="AJ494" s="104">
        <f t="shared" si="212"/>
        <v>0</v>
      </c>
      <c r="AK494" s="104">
        <f t="shared" si="213"/>
        <v>0</v>
      </c>
      <c r="IX494" s="5"/>
      <c r="IY494" s="5"/>
      <c r="IZ494" s="5"/>
    </row>
    <row r="495" spans="8:1024" ht="12.75" customHeight="1">
      <c r="H495" s="97">
        <v>74</v>
      </c>
      <c r="I495" s="97">
        <f t="shared" si="214"/>
        <v>292</v>
      </c>
      <c r="J495" s="98">
        <f t="shared" si="215"/>
        <v>45000</v>
      </c>
      <c r="K495" s="98">
        <f t="shared" si="194"/>
        <v>45000</v>
      </c>
      <c r="L495" s="99">
        <f t="shared" si="216"/>
        <v>0</v>
      </c>
      <c r="M495" s="99">
        <f t="shared" si="217"/>
        <v>0</v>
      </c>
      <c r="N495" s="99">
        <f t="shared" si="218"/>
        <v>0</v>
      </c>
      <c r="O495" s="100">
        <f t="shared" si="195"/>
        <v>0</v>
      </c>
      <c r="P495" s="100">
        <f t="shared" si="196"/>
        <v>0</v>
      </c>
      <c r="Q495" s="99">
        <f t="shared" si="197"/>
        <v>1</v>
      </c>
      <c r="R495" s="99">
        <f t="shared" si="198"/>
        <v>2</v>
      </c>
      <c r="S495" s="101">
        <f t="shared" si="199"/>
        <v>2</v>
      </c>
      <c r="T495" s="101">
        <f t="shared" si="200"/>
        <v>2</v>
      </c>
      <c r="U495" s="101">
        <f t="shared" si="219"/>
        <v>2</v>
      </c>
      <c r="V495" s="101">
        <f t="shared" si="201"/>
        <v>2</v>
      </c>
      <c r="W495" s="101">
        <f t="shared" si="202"/>
        <v>0</v>
      </c>
      <c r="X495" s="102">
        <f t="shared" si="203"/>
        <v>46000</v>
      </c>
      <c r="Y495" s="101">
        <f t="shared" si="204"/>
        <v>0</v>
      </c>
      <c r="Z495" s="84">
        <f t="shared" si="205"/>
        <v>0</v>
      </c>
      <c r="AA495" s="84">
        <f t="shared" si="206"/>
        <v>0</v>
      </c>
      <c r="AB495" s="84">
        <f t="shared" si="207"/>
        <v>3400</v>
      </c>
      <c r="AC495" s="84">
        <f t="shared" si="220"/>
        <v>37</v>
      </c>
      <c r="AD495" s="84">
        <f t="shared" si="208"/>
        <v>51</v>
      </c>
      <c r="AE495" s="84">
        <f t="shared" si="209"/>
        <v>51</v>
      </c>
      <c r="AF495" s="102">
        <f t="shared" si="221"/>
        <v>43533.333333333336</v>
      </c>
      <c r="AG495" s="102">
        <f t="shared" si="222"/>
        <v>43533.333333333336</v>
      </c>
      <c r="AH495" s="103">
        <f t="shared" si="210"/>
        <v>0</v>
      </c>
      <c r="AI495" s="104">
        <f t="shared" si="211"/>
        <v>0</v>
      </c>
      <c r="AJ495" s="104">
        <f t="shared" si="212"/>
        <v>0</v>
      </c>
      <c r="AK495" s="104">
        <f t="shared" si="213"/>
        <v>0</v>
      </c>
      <c r="IX495" s="5"/>
      <c r="IY495" s="5"/>
      <c r="IZ495" s="5"/>
    </row>
    <row r="496" spans="8:1024" ht="12.75" customHeight="1">
      <c r="H496" s="97">
        <v>75</v>
      </c>
      <c r="I496" s="97">
        <f t="shared" si="214"/>
        <v>291</v>
      </c>
      <c r="J496" s="98">
        <f t="shared" si="215"/>
        <v>45001</v>
      </c>
      <c r="K496" s="98">
        <f t="shared" si="194"/>
        <v>45001</v>
      </c>
      <c r="L496" s="99">
        <f t="shared" si="216"/>
        <v>0</v>
      </c>
      <c r="M496" s="99">
        <f t="shared" si="217"/>
        <v>0</v>
      </c>
      <c r="N496" s="99">
        <f t="shared" si="218"/>
        <v>0</v>
      </c>
      <c r="O496" s="100">
        <f t="shared" si="195"/>
        <v>0</v>
      </c>
      <c r="P496" s="100">
        <f t="shared" si="196"/>
        <v>0</v>
      </c>
      <c r="Q496" s="99">
        <f t="shared" si="197"/>
        <v>1</v>
      </c>
      <c r="R496" s="99">
        <f t="shared" si="198"/>
        <v>2</v>
      </c>
      <c r="S496" s="101">
        <f t="shared" si="199"/>
        <v>2</v>
      </c>
      <c r="T496" s="101">
        <f t="shared" si="200"/>
        <v>2</v>
      </c>
      <c r="U496" s="101">
        <f t="shared" si="219"/>
        <v>2</v>
      </c>
      <c r="V496" s="101">
        <f t="shared" si="201"/>
        <v>2</v>
      </c>
      <c r="W496" s="101">
        <f t="shared" si="202"/>
        <v>0</v>
      </c>
      <c r="X496" s="102">
        <f t="shared" si="203"/>
        <v>46000</v>
      </c>
      <c r="Y496" s="101">
        <f t="shared" si="204"/>
        <v>0</v>
      </c>
      <c r="Z496" s="84">
        <f t="shared" si="205"/>
        <v>0</v>
      </c>
      <c r="AA496" s="84">
        <f t="shared" si="206"/>
        <v>0</v>
      </c>
      <c r="AB496" s="84">
        <f t="shared" si="207"/>
        <v>3400</v>
      </c>
      <c r="AC496" s="84">
        <f t="shared" si="220"/>
        <v>38</v>
      </c>
      <c r="AD496" s="84">
        <f t="shared" si="208"/>
        <v>51</v>
      </c>
      <c r="AE496" s="84">
        <f t="shared" si="209"/>
        <v>51</v>
      </c>
      <c r="AF496" s="102">
        <f t="shared" si="221"/>
        <v>43466.666666666664</v>
      </c>
      <c r="AG496" s="102">
        <f t="shared" si="222"/>
        <v>43466.666666666664</v>
      </c>
      <c r="AH496" s="103">
        <f t="shared" si="210"/>
        <v>0</v>
      </c>
      <c r="AI496" s="104">
        <f t="shared" si="211"/>
        <v>0</v>
      </c>
      <c r="AJ496" s="104">
        <f t="shared" si="212"/>
        <v>0</v>
      </c>
      <c r="AK496" s="104">
        <f t="shared" si="213"/>
        <v>0</v>
      </c>
      <c r="IX496" s="5"/>
      <c r="IY496" s="5"/>
      <c r="IZ496" s="5"/>
    </row>
    <row r="497" spans="8:260" ht="12.75" customHeight="1">
      <c r="H497" s="97">
        <v>76</v>
      </c>
      <c r="I497" s="97">
        <f t="shared" si="214"/>
        <v>290</v>
      </c>
      <c r="J497" s="98">
        <f t="shared" si="215"/>
        <v>45002</v>
      </c>
      <c r="K497" s="98">
        <f t="shared" si="194"/>
        <v>45002</v>
      </c>
      <c r="L497" s="99">
        <f t="shared" si="216"/>
        <v>0</v>
      </c>
      <c r="M497" s="99">
        <f t="shared" si="217"/>
        <v>0</v>
      </c>
      <c r="N497" s="99">
        <f t="shared" si="218"/>
        <v>0</v>
      </c>
      <c r="O497" s="100">
        <f t="shared" si="195"/>
        <v>0</v>
      </c>
      <c r="P497" s="100">
        <f t="shared" si="196"/>
        <v>0</v>
      </c>
      <c r="Q497" s="99">
        <f t="shared" si="197"/>
        <v>1</v>
      </c>
      <c r="R497" s="99">
        <f t="shared" si="198"/>
        <v>2</v>
      </c>
      <c r="S497" s="101">
        <f t="shared" si="199"/>
        <v>2</v>
      </c>
      <c r="T497" s="101">
        <f t="shared" si="200"/>
        <v>2</v>
      </c>
      <c r="U497" s="101">
        <f t="shared" si="219"/>
        <v>2</v>
      </c>
      <c r="V497" s="101">
        <f t="shared" si="201"/>
        <v>2</v>
      </c>
      <c r="W497" s="101">
        <f t="shared" si="202"/>
        <v>0</v>
      </c>
      <c r="X497" s="102">
        <f t="shared" si="203"/>
        <v>46000</v>
      </c>
      <c r="Y497" s="101">
        <f t="shared" si="204"/>
        <v>0</v>
      </c>
      <c r="Z497" s="84">
        <f t="shared" si="205"/>
        <v>0</v>
      </c>
      <c r="AA497" s="84">
        <f t="shared" si="206"/>
        <v>0</v>
      </c>
      <c r="AB497" s="84">
        <f t="shared" si="207"/>
        <v>3400</v>
      </c>
      <c r="AC497" s="84">
        <f t="shared" si="220"/>
        <v>39</v>
      </c>
      <c r="AD497" s="84">
        <f t="shared" si="208"/>
        <v>51</v>
      </c>
      <c r="AE497" s="84">
        <f t="shared" si="209"/>
        <v>51</v>
      </c>
      <c r="AF497" s="102">
        <f t="shared" si="221"/>
        <v>43400</v>
      </c>
      <c r="AG497" s="102">
        <f t="shared" si="222"/>
        <v>43400</v>
      </c>
      <c r="AH497" s="103">
        <f t="shared" si="210"/>
        <v>0</v>
      </c>
      <c r="AI497" s="104">
        <f t="shared" si="211"/>
        <v>0</v>
      </c>
      <c r="AJ497" s="104">
        <f t="shared" si="212"/>
        <v>0</v>
      </c>
      <c r="AK497" s="104">
        <f t="shared" si="213"/>
        <v>0</v>
      </c>
      <c r="IX497" s="5"/>
      <c r="IY497" s="5"/>
      <c r="IZ497" s="5"/>
    </row>
    <row r="498" spans="8:260" ht="12.75" customHeight="1">
      <c r="H498" s="97">
        <v>77</v>
      </c>
      <c r="I498" s="97">
        <f t="shared" si="214"/>
        <v>289</v>
      </c>
      <c r="J498" s="98">
        <f t="shared" si="215"/>
        <v>45003</v>
      </c>
      <c r="K498" s="98">
        <f t="shared" si="194"/>
        <v>45003</v>
      </c>
      <c r="L498" s="99">
        <f t="shared" si="216"/>
        <v>0</v>
      </c>
      <c r="M498" s="99">
        <f t="shared" si="217"/>
        <v>0</v>
      </c>
      <c r="N498" s="99">
        <f t="shared" si="218"/>
        <v>0</v>
      </c>
      <c r="O498" s="100">
        <f t="shared" si="195"/>
        <v>0</v>
      </c>
      <c r="P498" s="100">
        <f t="shared" si="196"/>
        <v>0</v>
      </c>
      <c r="Q498" s="99">
        <f t="shared" si="197"/>
        <v>1</v>
      </c>
      <c r="R498" s="99">
        <f t="shared" si="198"/>
        <v>2</v>
      </c>
      <c r="S498" s="101">
        <f t="shared" si="199"/>
        <v>2</v>
      </c>
      <c r="T498" s="101">
        <f t="shared" si="200"/>
        <v>2</v>
      </c>
      <c r="U498" s="101">
        <f t="shared" si="219"/>
        <v>2</v>
      </c>
      <c r="V498" s="101">
        <f t="shared" si="201"/>
        <v>2</v>
      </c>
      <c r="W498" s="101">
        <f t="shared" si="202"/>
        <v>0</v>
      </c>
      <c r="X498" s="102">
        <f t="shared" si="203"/>
        <v>46000</v>
      </c>
      <c r="Y498" s="101">
        <f t="shared" si="204"/>
        <v>0</v>
      </c>
      <c r="Z498" s="84">
        <f t="shared" si="205"/>
        <v>0</v>
      </c>
      <c r="AA498" s="84">
        <f t="shared" si="206"/>
        <v>0</v>
      </c>
      <c r="AB498" s="84">
        <f t="shared" si="207"/>
        <v>3400</v>
      </c>
      <c r="AC498" s="84">
        <f t="shared" si="220"/>
        <v>40</v>
      </c>
      <c r="AD498" s="84">
        <f t="shared" si="208"/>
        <v>51</v>
      </c>
      <c r="AE498" s="84">
        <f t="shared" si="209"/>
        <v>51</v>
      </c>
      <c r="AF498" s="102">
        <f t="shared" si="221"/>
        <v>43333.333333333336</v>
      </c>
      <c r="AG498" s="102">
        <f t="shared" si="222"/>
        <v>43333.333333333336</v>
      </c>
      <c r="AH498" s="103">
        <f t="shared" si="210"/>
        <v>0</v>
      </c>
      <c r="AI498" s="104">
        <f t="shared" si="211"/>
        <v>0</v>
      </c>
      <c r="AJ498" s="104">
        <f t="shared" si="212"/>
        <v>0</v>
      </c>
      <c r="AK498" s="104">
        <f t="shared" si="213"/>
        <v>0</v>
      </c>
      <c r="IX498" s="5"/>
      <c r="IY498" s="5"/>
      <c r="IZ498" s="5"/>
    </row>
    <row r="499" spans="8:260" ht="12.75" customHeight="1">
      <c r="H499" s="97">
        <v>78</v>
      </c>
      <c r="I499" s="97">
        <f t="shared" si="214"/>
        <v>288</v>
      </c>
      <c r="J499" s="98">
        <f t="shared" si="215"/>
        <v>45004</v>
      </c>
      <c r="K499" s="98">
        <f t="shared" si="194"/>
        <v>45004</v>
      </c>
      <c r="L499" s="99">
        <f t="shared" si="216"/>
        <v>0</v>
      </c>
      <c r="M499" s="99">
        <f t="shared" si="217"/>
        <v>0</v>
      </c>
      <c r="N499" s="99">
        <f t="shared" si="218"/>
        <v>0</v>
      </c>
      <c r="O499" s="100">
        <f t="shared" si="195"/>
        <v>0</v>
      </c>
      <c r="P499" s="100">
        <f t="shared" si="196"/>
        <v>0</v>
      </c>
      <c r="Q499" s="99">
        <f t="shared" si="197"/>
        <v>1</v>
      </c>
      <c r="R499" s="99">
        <f t="shared" si="198"/>
        <v>2</v>
      </c>
      <c r="S499" s="101">
        <f t="shared" si="199"/>
        <v>2</v>
      </c>
      <c r="T499" s="101">
        <f t="shared" si="200"/>
        <v>2</v>
      </c>
      <c r="U499" s="101">
        <f t="shared" si="219"/>
        <v>2</v>
      </c>
      <c r="V499" s="101">
        <f t="shared" si="201"/>
        <v>2</v>
      </c>
      <c r="W499" s="101">
        <f t="shared" si="202"/>
        <v>0</v>
      </c>
      <c r="X499" s="102">
        <f t="shared" si="203"/>
        <v>46000</v>
      </c>
      <c r="Y499" s="101">
        <f t="shared" si="204"/>
        <v>0</v>
      </c>
      <c r="Z499" s="84">
        <f t="shared" si="205"/>
        <v>0</v>
      </c>
      <c r="AA499" s="84">
        <f t="shared" si="206"/>
        <v>0</v>
      </c>
      <c r="AB499" s="84">
        <f t="shared" si="207"/>
        <v>3400</v>
      </c>
      <c r="AC499" s="84">
        <f t="shared" si="220"/>
        <v>41</v>
      </c>
      <c r="AD499" s="84">
        <f t="shared" si="208"/>
        <v>51</v>
      </c>
      <c r="AE499" s="84">
        <f t="shared" si="209"/>
        <v>51</v>
      </c>
      <c r="AF499" s="102">
        <f t="shared" si="221"/>
        <v>43266.666666666664</v>
      </c>
      <c r="AG499" s="102">
        <f t="shared" si="222"/>
        <v>43266.666666666664</v>
      </c>
      <c r="AH499" s="103">
        <f t="shared" si="210"/>
        <v>0</v>
      </c>
      <c r="AI499" s="104">
        <f t="shared" si="211"/>
        <v>0</v>
      </c>
      <c r="AJ499" s="104">
        <f t="shared" si="212"/>
        <v>0</v>
      </c>
      <c r="AK499" s="104">
        <f t="shared" si="213"/>
        <v>0</v>
      </c>
      <c r="IX499" s="5"/>
      <c r="IY499" s="5"/>
      <c r="IZ499" s="5"/>
    </row>
    <row r="500" spans="8:260" ht="12.75" customHeight="1">
      <c r="H500" s="97">
        <v>79</v>
      </c>
      <c r="I500" s="97">
        <f t="shared" si="214"/>
        <v>287</v>
      </c>
      <c r="J500" s="98">
        <f t="shared" si="215"/>
        <v>45005</v>
      </c>
      <c r="K500" s="98">
        <f t="shared" si="194"/>
        <v>45005</v>
      </c>
      <c r="L500" s="99">
        <f t="shared" si="216"/>
        <v>0</v>
      </c>
      <c r="M500" s="99">
        <f t="shared" si="217"/>
        <v>0</v>
      </c>
      <c r="N500" s="99">
        <f t="shared" si="218"/>
        <v>0</v>
      </c>
      <c r="O500" s="100">
        <f t="shared" si="195"/>
        <v>0</v>
      </c>
      <c r="P500" s="100">
        <f t="shared" si="196"/>
        <v>0</v>
      </c>
      <c r="Q500" s="99">
        <f t="shared" si="197"/>
        <v>1</v>
      </c>
      <c r="R500" s="99">
        <f t="shared" si="198"/>
        <v>2</v>
      </c>
      <c r="S500" s="101">
        <f t="shared" si="199"/>
        <v>2</v>
      </c>
      <c r="T500" s="101">
        <f t="shared" si="200"/>
        <v>2</v>
      </c>
      <c r="U500" s="101">
        <f t="shared" si="219"/>
        <v>2</v>
      </c>
      <c r="V500" s="101">
        <f t="shared" si="201"/>
        <v>2</v>
      </c>
      <c r="W500" s="101">
        <f t="shared" si="202"/>
        <v>0</v>
      </c>
      <c r="X500" s="102">
        <f t="shared" si="203"/>
        <v>46000</v>
      </c>
      <c r="Y500" s="101">
        <f t="shared" si="204"/>
        <v>0</v>
      </c>
      <c r="Z500" s="84">
        <f t="shared" si="205"/>
        <v>0</v>
      </c>
      <c r="AA500" s="84">
        <f t="shared" si="206"/>
        <v>0</v>
      </c>
      <c r="AB500" s="84">
        <f t="shared" si="207"/>
        <v>3400</v>
      </c>
      <c r="AC500" s="84">
        <f t="shared" si="220"/>
        <v>42</v>
      </c>
      <c r="AD500" s="84">
        <f t="shared" si="208"/>
        <v>51</v>
      </c>
      <c r="AE500" s="84">
        <f t="shared" si="209"/>
        <v>51</v>
      </c>
      <c r="AF500" s="102">
        <f t="shared" si="221"/>
        <v>43200</v>
      </c>
      <c r="AG500" s="102">
        <f t="shared" si="222"/>
        <v>43200</v>
      </c>
      <c r="AH500" s="103">
        <f t="shared" si="210"/>
        <v>0</v>
      </c>
      <c r="AI500" s="104">
        <f t="shared" si="211"/>
        <v>0</v>
      </c>
      <c r="AJ500" s="104">
        <f t="shared" si="212"/>
        <v>0</v>
      </c>
      <c r="AK500" s="104">
        <f t="shared" si="213"/>
        <v>0</v>
      </c>
      <c r="IX500" s="5"/>
      <c r="IY500" s="5"/>
      <c r="IZ500" s="5"/>
    </row>
    <row r="501" spans="8:260" ht="12.75" customHeight="1">
      <c r="H501" s="97">
        <v>80</v>
      </c>
      <c r="I501" s="97">
        <f t="shared" si="214"/>
        <v>286</v>
      </c>
      <c r="J501" s="98">
        <f t="shared" si="215"/>
        <v>45006</v>
      </c>
      <c r="K501" s="98">
        <f t="shared" si="194"/>
        <v>45006</v>
      </c>
      <c r="L501" s="99">
        <f t="shared" si="216"/>
        <v>0</v>
      </c>
      <c r="M501" s="99">
        <f t="shared" si="217"/>
        <v>0</v>
      </c>
      <c r="N501" s="99">
        <f t="shared" si="218"/>
        <v>0</v>
      </c>
      <c r="O501" s="100">
        <f t="shared" si="195"/>
        <v>0</v>
      </c>
      <c r="P501" s="100">
        <f t="shared" si="196"/>
        <v>0</v>
      </c>
      <c r="Q501" s="99">
        <f t="shared" si="197"/>
        <v>1</v>
      </c>
      <c r="R501" s="99">
        <f t="shared" si="198"/>
        <v>2</v>
      </c>
      <c r="S501" s="101">
        <f t="shared" si="199"/>
        <v>2</v>
      </c>
      <c r="T501" s="101">
        <f t="shared" si="200"/>
        <v>2</v>
      </c>
      <c r="U501" s="101">
        <f t="shared" si="219"/>
        <v>2</v>
      </c>
      <c r="V501" s="101">
        <f t="shared" si="201"/>
        <v>2</v>
      </c>
      <c r="W501" s="101">
        <f t="shared" si="202"/>
        <v>0</v>
      </c>
      <c r="X501" s="102">
        <f t="shared" si="203"/>
        <v>46000</v>
      </c>
      <c r="Y501" s="101">
        <f t="shared" si="204"/>
        <v>0</v>
      </c>
      <c r="Z501" s="84">
        <f t="shared" si="205"/>
        <v>0</v>
      </c>
      <c r="AA501" s="84">
        <f t="shared" si="206"/>
        <v>0</v>
      </c>
      <c r="AB501" s="84">
        <f t="shared" si="207"/>
        <v>3400</v>
      </c>
      <c r="AC501" s="84">
        <f t="shared" si="220"/>
        <v>43</v>
      </c>
      <c r="AD501" s="84">
        <f t="shared" si="208"/>
        <v>51</v>
      </c>
      <c r="AE501" s="84">
        <f t="shared" si="209"/>
        <v>51</v>
      </c>
      <c r="AF501" s="102">
        <f t="shared" si="221"/>
        <v>43133.333333333336</v>
      </c>
      <c r="AG501" s="102">
        <f t="shared" si="222"/>
        <v>43133.333333333336</v>
      </c>
      <c r="AH501" s="103">
        <f t="shared" si="210"/>
        <v>0</v>
      </c>
      <c r="AI501" s="104">
        <f t="shared" si="211"/>
        <v>0</v>
      </c>
      <c r="AJ501" s="104">
        <f t="shared" si="212"/>
        <v>0</v>
      </c>
      <c r="AK501" s="104">
        <f t="shared" si="213"/>
        <v>0</v>
      </c>
      <c r="IX501" s="5"/>
      <c r="IY501" s="5"/>
      <c r="IZ501" s="5"/>
    </row>
    <row r="502" spans="8:260" ht="12.75" customHeight="1">
      <c r="H502" s="97">
        <v>81</v>
      </c>
      <c r="I502" s="97">
        <f t="shared" si="214"/>
        <v>285</v>
      </c>
      <c r="J502" s="98">
        <f t="shared" si="215"/>
        <v>45007</v>
      </c>
      <c r="K502" s="98">
        <f t="shared" si="194"/>
        <v>45007</v>
      </c>
      <c r="L502" s="99">
        <f t="shared" si="216"/>
        <v>0</v>
      </c>
      <c r="M502" s="99">
        <f t="shared" si="217"/>
        <v>0</v>
      </c>
      <c r="N502" s="99">
        <f t="shared" si="218"/>
        <v>0</v>
      </c>
      <c r="O502" s="100">
        <f t="shared" si="195"/>
        <v>0</v>
      </c>
      <c r="P502" s="100">
        <f t="shared" si="196"/>
        <v>0</v>
      </c>
      <c r="Q502" s="99">
        <f t="shared" si="197"/>
        <v>1</v>
      </c>
      <c r="R502" s="99">
        <f t="shared" si="198"/>
        <v>2</v>
      </c>
      <c r="S502" s="101">
        <f t="shared" si="199"/>
        <v>2</v>
      </c>
      <c r="T502" s="101">
        <f t="shared" si="200"/>
        <v>2</v>
      </c>
      <c r="U502" s="101">
        <f t="shared" si="219"/>
        <v>2</v>
      </c>
      <c r="V502" s="101">
        <f t="shared" si="201"/>
        <v>2</v>
      </c>
      <c r="W502" s="101">
        <f t="shared" si="202"/>
        <v>0</v>
      </c>
      <c r="X502" s="102">
        <f t="shared" si="203"/>
        <v>46000</v>
      </c>
      <c r="Y502" s="101">
        <f t="shared" si="204"/>
        <v>0</v>
      </c>
      <c r="Z502" s="84">
        <f t="shared" si="205"/>
        <v>20000</v>
      </c>
      <c r="AA502" s="84">
        <f t="shared" si="206"/>
        <v>0</v>
      </c>
      <c r="AB502" s="84">
        <f t="shared" si="207"/>
        <v>3400</v>
      </c>
      <c r="AC502" s="84">
        <f t="shared" si="220"/>
        <v>44</v>
      </c>
      <c r="AD502" s="84">
        <f t="shared" si="208"/>
        <v>51</v>
      </c>
      <c r="AE502" s="84">
        <f t="shared" si="209"/>
        <v>51</v>
      </c>
      <c r="AF502" s="102">
        <f t="shared" si="221"/>
        <v>23066.666666666668</v>
      </c>
      <c r="AG502" s="102">
        <f t="shared" si="222"/>
        <v>23066.666666666668</v>
      </c>
      <c r="AH502" s="103">
        <f t="shared" si="210"/>
        <v>0</v>
      </c>
      <c r="AI502" s="104">
        <f t="shared" si="211"/>
        <v>0</v>
      </c>
      <c r="AJ502" s="104">
        <f t="shared" si="212"/>
        <v>0</v>
      </c>
      <c r="AK502" s="104">
        <f t="shared" si="213"/>
        <v>0</v>
      </c>
      <c r="IX502" s="5"/>
      <c r="IY502" s="5"/>
      <c r="IZ502" s="5"/>
    </row>
    <row r="503" spans="8:260" ht="12.75" customHeight="1">
      <c r="H503" s="97">
        <v>82</v>
      </c>
      <c r="I503" s="97">
        <f t="shared" si="214"/>
        <v>284</v>
      </c>
      <c r="J503" s="98">
        <f t="shared" si="215"/>
        <v>45008</v>
      </c>
      <c r="K503" s="98">
        <f t="shared" si="194"/>
        <v>45008</v>
      </c>
      <c r="L503" s="99">
        <f t="shared" si="216"/>
        <v>0</v>
      </c>
      <c r="M503" s="99">
        <f t="shared" si="217"/>
        <v>20000</v>
      </c>
      <c r="N503" s="99">
        <f t="shared" si="218"/>
        <v>0</v>
      </c>
      <c r="O503" s="100">
        <f t="shared" si="195"/>
        <v>0</v>
      </c>
      <c r="P503" s="100">
        <f t="shared" si="196"/>
        <v>0</v>
      </c>
      <c r="Q503" s="99">
        <f t="shared" si="197"/>
        <v>1</v>
      </c>
      <c r="R503" s="99">
        <f t="shared" si="198"/>
        <v>2</v>
      </c>
      <c r="S503" s="101">
        <f t="shared" si="199"/>
        <v>2</v>
      </c>
      <c r="T503" s="101">
        <f t="shared" si="200"/>
        <v>2</v>
      </c>
      <c r="U503" s="101">
        <f t="shared" si="219"/>
        <v>2</v>
      </c>
      <c r="V503" s="101">
        <f t="shared" si="201"/>
        <v>2</v>
      </c>
      <c r="W503" s="101">
        <f t="shared" si="202"/>
        <v>0</v>
      </c>
      <c r="X503" s="102">
        <f t="shared" si="203"/>
        <v>46000</v>
      </c>
      <c r="Y503" s="101">
        <f t="shared" si="204"/>
        <v>0</v>
      </c>
      <c r="Z503" s="84">
        <f t="shared" si="205"/>
        <v>20000</v>
      </c>
      <c r="AA503" s="84">
        <f t="shared" si="206"/>
        <v>0</v>
      </c>
      <c r="AB503" s="84">
        <f t="shared" si="207"/>
        <v>3400</v>
      </c>
      <c r="AC503" s="84">
        <f t="shared" si="220"/>
        <v>45</v>
      </c>
      <c r="AD503" s="84">
        <f t="shared" si="208"/>
        <v>51</v>
      </c>
      <c r="AE503" s="84">
        <f t="shared" si="209"/>
        <v>51</v>
      </c>
      <c r="AF503" s="102">
        <f t="shared" si="221"/>
        <v>23000</v>
      </c>
      <c r="AG503" s="102">
        <f t="shared" si="222"/>
        <v>23000</v>
      </c>
      <c r="AH503" s="103">
        <f t="shared" si="210"/>
        <v>0</v>
      </c>
      <c r="AI503" s="104">
        <f t="shared" si="211"/>
        <v>2.5</v>
      </c>
      <c r="AJ503" s="104">
        <f t="shared" si="212"/>
        <v>0</v>
      </c>
      <c r="AK503" s="104">
        <f t="shared" si="213"/>
        <v>50000</v>
      </c>
      <c r="IX503" s="5"/>
      <c r="IY503" s="5"/>
      <c r="IZ503" s="5"/>
    </row>
    <row r="504" spans="8:260" ht="12.75" customHeight="1">
      <c r="H504" s="97">
        <v>83</v>
      </c>
      <c r="I504" s="97">
        <f t="shared" si="214"/>
        <v>283</v>
      </c>
      <c r="J504" s="98">
        <f t="shared" si="215"/>
        <v>45009</v>
      </c>
      <c r="K504" s="98">
        <f t="shared" ref="K504:K567" si="223">IF(J504&gt;=AQ$53,J504,"")</f>
        <v>45009</v>
      </c>
      <c r="L504" s="99">
        <f t="shared" si="216"/>
        <v>0</v>
      </c>
      <c r="M504" s="99">
        <f t="shared" si="217"/>
        <v>0</v>
      </c>
      <c r="N504" s="99">
        <f t="shared" si="218"/>
        <v>0</v>
      </c>
      <c r="O504" s="100">
        <f t="shared" ref="O504:O567" si="224">IF(N504&lt;&gt;"",IF(AND(N504=1,L504=0),1,IF(L504=0,O503,0)),"")</f>
        <v>0</v>
      </c>
      <c r="P504" s="100">
        <f t="shared" ref="P504:P567" si="225">IF(R505&lt;=V$53,O504,"")</f>
        <v>0</v>
      </c>
      <c r="Q504" s="99">
        <f t="shared" ref="Q504:Q567" si="226">IF(O504&lt;&gt;"",IF(O504=1,0,1),"")</f>
        <v>1</v>
      </c>
      <c r="R504" s="99">
        <f t="shared" ref="R504:R567" si="227">IF(N503=1,R503+1,R503)</f>
        <v>2</v>
      </c>
      <c r="S504" s="101">
        <f t="shared" ref="S504:S567" si="228">IF(J504&gt;=AQ$53,Q504*R504,"")</f>
        <v>2</v>
      </c>
      <c r="T504" s="101">
        <f t="shared" ref="T504:T567" si="229">S504</f>
        <v>2</v>
      </c>
      <c r="U504" s="101">
        <f t="shared" si="219"/>
        <v>2</v>
      </c>
      <c r="V504" s="101">
        <f t="shared" ref="V504:V567" si="230">IF(J504&gt;=AQ$53,U504*NOT(O504),"")</f>
        <v>2</v>
      </c>
      <c r="W504" s="101">
        <f t="shared" ref="W504:W567" si="231">IF(J504&gt;=AQ$53,IF(T504&lt;&gt;T505,T504,0),"")</f>
        <v>0</v>
      </c>
      <c r="X504" s="102">
        <f t="shared" ref="X504:X567" si="232">IF(J504&gt;=AQ$53,IF(N504=0,X503+L504,L504),"")</f>
        <v>46000</v>
      </c>
      <c r="Y504" s="101">
        <f t="shared" ref="Y504:Y567" si="233">IF(J504&gt;=AQ$53,IF(V504&lt;&gt;V505,V504,0),"")</f>
        <v>0</v>
      </c>
      <c r="Z504" s="84">
        <f t="shared" ref="Z504:Z567" si="234">IF(J504&gt;=AQ$53,IF(N504=0,Z503+M505,0),"")</f>
        <v>20000</v>
      </c>
      <c r="AA504" s="84">
        <f t="shared" ref="AA504:AA567" si="235">IF(J504&gt;=AQ$53,IF(N505=1,X504-Z504,0),"")</f>
        <v>0</v>
      </c>
      <c r="AB504" s="84">
        <f t="shared" ref="AB504:AB567" si="236">IF(J504&gt;=AQ$53,IF(Q504=1,IF(T504&lt;&gt;T505,AA504,AB505),0),"")</f>
        <v>3400</v>
      </c>
      <c r="AC504" s="84">
        <f t="shared" si="220"/>
        <v>46</v>
      </c>
      <c r="AD504" s="84">
        <f t="shared" ref="AD504:AD567" si="237">IF(Q504=1,IF(S504&lt;&gt;S505,AC504,AD505),0)</f>
        <v>51</v>
      </c>
      <c r="AE504" s="84">
        <f t="shared" ref="AE504:AE567" si="238">IF(J504&gt;=AQ$53,IF(V504=0,"",IF(Q504=1,IF(S504&lt;&gt;S505,AC504,AD505),0)),"")</f>
        <v>51</v>
      </c>
      <c r="AF504" s="102">
        <f t="shared" si="221"/>
        <v>22933.333333333332</v>
      </c>
      <c r="AG504" s="102">
        <f t="shared" si="222"/>
        <v>22933.333333333332</v>
      </c>
      <c r="AH504" s="103">
        <f t="shared" ref="AH504:AH567" si="239">IF(J504&gt;=AQ$53,IF(R504&lt;=V$53,_xlfn.IFNA(VLOOKUP(J504,$B$55:$G$84,5,),0),""),"")</f>
        <v>0</v>
      </c>
      <c r="AI504" s="104">
        <f t="shared" ref="AI504:AI567" si="240">IF(J504&gt;=AQ$53,IF(R504&lt;=V$53,_xlfn.IFNA(VLOOKUP(J504,$B$55:$G$84,6,),0),""),"")</f>
        <v>0</v>
      </c>
      <c r="AJ504" s="104">
        <f t="shared" ref="AJ504:AJ567" si="241">IF(AH504&lt;&gt;"",AH504*L504,"")</f>
        <v>0</v>
      </c>
      <c r="AK504" s="104">
        <f t="shared" ref="AK504:AK567" si="242">IF(AI504&lt;&gt;"",AI504*M504,"")</f>
        <v>0</v>
      </c>
      <c r="IX504" s="5"/>
      <c r="IY504" s="5"/>
      <c r="IZ504" s="5"/>
    </row>
    <row r="505" spans="8:260" ht="12.75" customHeight="1">
      <c r="H505" s="97">
        <v>84</v>
      </c>
      <c r="I505" s="97">
        <f t="shared" si="214"/>
        <v>282</v>
      </c>
      <c r="J505" s="98">
        <f t="shared" si="215"/>
        <v>45010</v>
      </c>
      <c r="K505" s="98">
        <f t="shared" si="223"/>
        <v>45010</v>
      </c>
      <c r="L505" s="99">
        <f t="shared" si="216"/>
        <v>0</v>
      </c>
      <c r="M505" s="99">
        <f t="shared" si="217"/>
        <v>0</v>
      </c>
      <c r="N505" s="99">
        <f t="shared" si="218"/>
        <v>0</v>
      </c>
      <c r="O505" s="100">
        <f t="shared" si="224"/>
        <v>0</v>
      </c>
      <c r="P505" s="100">
        <f t="shared" si="225"/>
        <v>0</v>
      </c>
      <c r="Q505" s="99">
        <f t="shared" si="226"/>
        <v>1</v>
      </c>
      <c r="R505" s="99">
        <f t="shared" si="227"/>
        <v>2</v>
      </c>
      <c r="S505" s="101">
        <f t="shared" si="228"/>
        <v>2</v>
      </c>
      <c r="T505" s="101">
        <f t="shared" si="229"/>
        <v>2</v>
      </c>
      <c r="U505" s="101">
        <f t="shared" si="219"/>
        <v>2</v>
      </c>
      <c r="V505" s="101">
        <f t="shared" si="230"/>
        <v>2</v>
      </c>
      <c r="W505" s="101">
        <f t="shared" si="231"/>
        <v>0</v>
      </c>
      <c r="X505" s="102">
        <f t="shared" si="232"/>
        <v>46000</v>
      </c>
      <c r="Y505" s="101">
        <f t="shared" si="233"/>
        <v>0</v>
      </c>
      <c r="Z505" s="84">
        <f t="shared" si="234"/>
        <v>20000</v>
      </c>
      <c r="AA505" s="84">
        <f t="shared" si="235"/>
        <v>0</v>
      </c>
      <c r="AB505" s="84">
        <f t="shared" si="236"/>
        <v>3400</v>
      </c>
      <c r="AC505" s="84">
        <f t="shared" si="220"/>
        <v>47</v>
      </c>
      <c r="AD505" s="84">
        <f t="shared" si="237"/>
        <v>51</v>
      </c>
      <c r="AE505" s="84">
        <f t="shared" si="238"/>
        <v>51</v>
      </c>
      <c r="AF505" s="102">
        <f t="shared" si="221"/>
        <v>22866.666666666668</v>
      </c>
      <c r="AG505" s="102">
        <f t="shared" si="222"/>
        <v>22866.666666666668</v>
      </c>
      <c r="AH505" s="103">
        <f t="shared" si="239"/>
        <v>0</v>
      </c>
      <c r="AI505" s="104">
        <f t="shared" si="240"/>
        <v>0</v>
      </c>
      <c r="AJ505" s="104">
        <f t="shared" si="241"/>
        <v>0</v>
      </c>
      <c r="AK505" s="104">
        <f t="shared" si="242"/>
        <v>0</v>
      </c>
      <c r="IX505" s="5"/>
      <c r="IY505" s="5"/>
      <c r="IZ505" s="5"/>
    </row>
    <row r="506" spans="8:260" ht="12.75" customHeight="1">
      <c r="H506" s="97">
        <v>85</v>
      </c>
      <c r="I506" s="97">
        <f t="shared" si="214"/>
        <v>281</v>
      </c>
      <c r="J506" s="98">
        <f t="shared" si="215"/>
        <v>45011</v>
      </c>
      <c r="K506" s="98">
        <f t="shared" si="223"/>
        <v>45011</v>
      </c>
      <c r="L506" s="99">
        <f t="shared" si="216"/>
        <v>0</v>
      </c>
      <c r="M506" s="99">
        <f t="shared" si="217"/>
        <v>0</v>
      </c>
      <c r="N506" s="99">
        <f t="shared" si="218"/>
        <v>0</v>
      </c>
      <c r="O506" s="100">
        <f t="shared" si="224"/>
        <v>0</v>
      </c>
      <c r="P506" s="100">
        <f t="shared" si="225"/>
        <v>0</v>
      </c>
      <c r="Q506" s="99">
        <f t="shared" si="226"/>
        <v>1</v>
      </c>
      <c r="R506" s="99">
        <f t="shared" si="227"/>
        <v>2</v>
      </c>
      <c r="S506" s="101">
        <f t="shared" si="228"/>
        <v>2</v>
      </c>
      <c r="T506" s="101">
        <f t="shared" si="229"/>
        <v>2</v>
      </c>
      <c r="U506" s="101">
        <f t="shared" si="219"/>
        <v>2</v>
      </c>
      <c r="V506" s="101">
        <f t="shared" si="230"/>
        <v>2</v>
      </c>
      <c r="W506" s="101">
        <f t="shared" si="231"/>
        <v>0</v>
      </c>
      <c r="X506" s="102">
        <f t="shared" si="232"/>
        <v>46000</v>
      </c>
      <c r="Y506" s="101">
        <f t="shared" si="233"/>
        <v>0</v>
      </c>
      <c r="Z506" s="84">
        <f t="shared" si="234"/>
        <v>20000</v>
      </c>
      <c r="AA506" s="84">
        <f t="shared" si="235"/>
        <v>0</v>
      </c>
      <c r="AB506" s="84">
        <f t="shared" si="236"/>
        <v>3400</v>
      </c>
      <c r="AC506" s="84">
        <f t="shared" si="220"/>
        <v>48</v>
      </c>
      <c r="AD506" s="84">
        <f t="shared" si="237"/>
        <v>51</v>
      </c>
      <c r="AE506" s="84">
        <f t="shared" si="238"/>
        <v>51</v>
      </c>
      <c r="AF506" s="102">
        <f t="shared" si="221"/>
        <v>22800</v>
      </c>
      <c r="AG506" s="102">
        <f t="shared" si="222"/>
        <v>22800</v>
      </c>
      <c r="AH506" s="103">
        <f t="shared" si="239"/>
        <v>0</v>
      </c>
      <c r="AI506" s="104">
        <f t="shared" si="240"/>
        <v>0</v>
      </c>
      <c r="AJ506" s="104">
        <f t="shared" si="241"/>
        <v>0</v>
      </c>
      <c r="AK506" s="104">
        <f t="shared" si="242"/>
        <v>0</v>
      </c>
      <c r="IX506" s="5"/>
      <c r="IY506" s="5"/>
      <c r="IZ506" s="5"/>
    </row>
    <row r="507" spans="8:260" ht="12.75" customHeight="1">
      <c r="H507" s="97">
        <v>86</v>
      </c>
      <c r="I507" s="97">
        <f t="shared" si="214"/>
        <v>280</v>
      </c>
      <c r="J507" s="98">
        <f t="shared" si="215"/>
        <v>45012</v>
      </c>
      <c r="K507" s="98">
        <f t="shared" si="223"/>
        <v>45012</v>
      </c>
      <c r="L507" s="99">
        <f t="shared" si="216"/>
        <v>0</v>
      </c>
      <c r="M507" s="99">
        <f t="shared" si="217"/>
        <v>0</v>
      </c>
      <c r="N507" s="99">
        <f t="shared" si="218"/>
        <v>0</v>
      </c>
      <c r="O507" s="100">
        <f t="shared" si="224"/>
        <v>0</v>
      </c>
      <c r="P507" s="100">
        <f t="shared" si="225"/>
        <v>0</v>
      </c>
      <c r="Q507" s="99">
        <f t="shared" si="226"/>
        <v>1</v>
      </c>
      <c r="R507" s="99">
        <f t="shared" si="227"/>
        <v>2</v>
      </c>
      <c r="S507" s="101">
        <f t="shared" si="228"/>
        <v>2</v>
      </c>
      <c r="T507" s="101">
        <f t="shared" si="229"/>
        <v>2</v>
      </c>
      <c r="U507" s="101">
        <f t="shared" si="219"/>
        <v>2</v>
      </c>
      <c r="V507" s="101">
        <f t="shared" si="230"/>
        <v>2</v>
      </c>
      <c r="W507" s="101">
        <f t="shared" si="231"/>
        <v>0</v>
      </c>
      <c r="X507" s="102">
        <f t="shared" si="232"/>
        <v>46000</v>
      </c>
      <c r="Y507" s="101">
        <f t="shared" si="233"/>
        <v>0</v>
      </c>
      <c r="Z507" s="84">
        <f t="shared" si="234"/>
        <v>20000</v>
      </c>
      <c r="AA507" s="84">
        <f t="shared" si="235"/>
        <v>0</v>
      </c>
      <c r="AB507" s="84">
        <f t="shared" si="236"/>
        <v>3400</v>
      </c>
      <c r="AC507" s="84">
        <f t="shared" si="220"/>
        <v>49</v>
      </c>
      <c r="AD507" s="84">
        <f t="shared" si="237"/>
        <v>51</v>
      </c>
      <c r="AE507" s="84">
        <f t="shared" si="238"/>
        <v>51</v>
      </c>
      <c r="AF507" s="102">
        <f t="shared" si="221"/>
        <v>22733.333333333332</v>
      </c>
      <c r="AG507" s="102">
        <f t="shared" si="222"/>
        <v>22733.333333333332</v>
      </c>
      <c r="AH507" s="103">
        <f t="shared" si="239"/>
        <v>0</v>
      </c>
      <c r="AI507" s="104">
        <f t="shared" si="240"/>
        <v>0</v>
      </c>
      <c r="AJ507" s="104">
        <f t="shared" si="241"/>
        <v>0</v>
      </c>
      <c r="AK507" s="104">
        <f t="shared" si="242"/>
        <v>0</v>
      </c>
      <c r="IX507" s="5"/>
      <c r="IY507" s="5"/>
      <c r="IZ507" s="5"/>
    </row>
    <row r="508" spans="8:260" ht="12.75" customHeight="1">
      <c r="H508" s="97">
        <v>87</v>
      </c>
      <c r="I508" s="97">
        <f t="shared" si="214"/>
        <v>279</v>
      </c>
      <c r="J508" s="98">
        <f t="shared" si="215"/>
        <v>45013</v>
      </c>
      <c r="K508" s="98">
        <f t="shared" si="223"/>
        <v>45013</v>
      </c>
      <c r="L508" s="99">
        <f t="shared" si="216"/>
        <v>0</v>
      </c>
      <c r="M508" s="99">
        <f t="shared" si="217"/>
        <v>0</v>
      </c>
      <c r="N508" s="99">
        <f t="shared" si="218"/>
        <v>0</v>
      </c>
      <c r="O508" s="100">
        <f t="shared" si="224"/>
        <v>0</v>
      </c>
      <c r="P508" s="100">
        <f t="shared" si="225"/>
        <v>0</v>
      </c>
      <c r="Q508" s="99">
        <f t="shared" si="226"/>
        <v>1</v>
      </c>
      <c r="R508" s="99">
        <f t="shared" si="227"/>
        <v>2</v>
      </c>
      <c r="S508" s="101">
        <f t="shared" si="228"/>
        <v>2</v>
      </c>
      <c r="T508" s="101">
        <f t="shared" si="229"/>
        <v>2</v>
      </c>
      <c r="U508" s="101">
        <f t="shared" si="219"/>
        <v>2</v>
      </c>
      <c r="V508" s="101">
        <f t="shared" si="230"/>
        <v>2</v>
      </c>
      <c r="W508" s="101">
        <f t="shared" si="231"/>
        <v>0</v>
      </c>
      <c r="X508" s="102">
        <f t="shared" si="232"/>
        <v>46000</v>
      </c>
      <c r="Y508" s="101">
        <f t="shared" si="233"/>
        <v>0</v>
      </c>
      <c r="Z508" s="84">
        <f t="shared" si="234"/>
        <v>20000</v>
      </c>
      <c r="AA508" s="84">
        <f t="shared" si="235"/>
        <v>0</v>
      </c>
      <c r="AB508" s="84">
        <f t="shared" si="236"/>
        <v>3400</v>
      </c>
      <c r="AC508" s="84">
        <f t="shared" si="220"/>
        <v>50</v>
      </c>
      <c r="AD508" s="84">
        <f t="shared" si="237"/>
        <v>51</v>
      </c>
      <c r="AE508" s="84">
        <f t="shared" si="238"/>
        <v>51</v>
      </c>
      <c r="AF508" s="102">
        <f t="shared" si="221"/>
        <v>22666.666666666668</v>
      </c>
      <c r="AG508" s="102">
        <f t="shared" si="222"/>
        <v>22666.666666666668</v>
      </c>
      <c r="AH508" s="103">
        <f t="shared" si="239"/>
        <v>0</v>
      </c>
      <c r="AI508" s="104">
        <f t="shared" si="240"/>
        <v>0</v>
      </c>
      <c r="AJ508" s="104">
        <f t="shared" si="241"/>
        <v>0</v>
      </c>
      <c r="AK508" s="104">
        <f t="shared" si="242"/>
        <v>0</v>
      </c>
      <c r="IX508" s="5"/>
      <c r="IY508" s="5"/>
      <c r="IZ508" s="5"/>
    </row>
    <row r="509" spans="8:260" ht="12.75" customHeight="1">
      <c r="H509" s="97">
        <v>88</v>
      </c>
      <c r="I509" s="97">
        <f t="shared" si="214"/>
        <v>278</v>
      </c>
      <c r="J509" s="98">
        <f t="shared" si="215"/>
        <v>45014</v>
      </c>
      <c r="K509" s="98">
        <f t="shared" si="223"/>
        <v>45014</v>
      </c>
      <c r="L509" s="99">
        <f t="shared" si="216"/>
        <v>0</v>
      </c>
      <c r="M509" s="99">
        <f t="shared" si="217"/>
        <v>0</v>
      </c>
      <c r="N509" s="99">
        <f t="shared" si="218"/>
        <v>0</v>
      </c>
      <c r="O509" s="100">
        <f t="shared" si="224"/>
        <v>0</v>
      </c>
      <c r="P509" s="100">
        <f t="shared" si="225"/>
        <v>0</v>
      </c>
      <c r="Q509" s="99">
        <f t="shared" si="226"/>
        <v>1</v>
      </c>
      <c r="R509" s="99">
        <f t="shared" si="227"/>
        <v>2</v>
      </c>
      <c r="S509" s="101">
        <f t="shared" si="228"/>
        <v>2</v>
      </c>
      <c r="T509" s="101">
        <f t="shared" si="229"/>
        <v>2</v>
      </c>
      <c r="U509" s="101">
        <f t="shared" si="219"/>
        <v>2</v>
      </c>
      <c r="V509" s="101">
        <f t="shared" si="230"/>
        <v>2</v>
      </c>
      <c r="W509" s="101">
        <f t="shared" si="231"/>
        <v>2</v>
      </c>
      <c r="X509" s="102">
        <f t="shared" si="232"/>
        <v>46000</v>
      </c>
      <c r="Y509" s="101">
        <f t="shared" si="233"/>
        <v>2</v>
      </c>
      <c r="Z509" s="84">
        <f t="shared" si="234"/>
        <v>42600</v>
      </c>
      <c r="AA509" s="84">
        <f t="shared" si="235"/>
        <v>3400</v>
      </c>
      <c r="AB509" s="84">
        <f t="shared" si="236"/>
        <v>3400</v>
      </c>
      <c r="AC509" s="84">
        <f t="shared" si="220"/>
        <v>51</v>
      </c>
      <c r="AD509" s="84">
        <f t="shared" si="237"/>
        <v>51</v>
      </c>
      <c r="AE509" s="84">
        <f t="shared" si="238"/>
        <v>51</v>
      </c>
      <c r="AF509" s="102">
        <f t="shared" si="221"/>
        <v>-4.5474735088646412E-13</v>
      </c>
      <c r="AG509" s="102">
        <f t="shared" si="222"/>
        <v>-4.5474735088646412E-13</v>
      </c>
      <c r="AH509" s="103">
        <f t="shared" si="239"/>
        <v>0</v>
      </c>
      <c r="AI509" s="104">
        <f t="shared" si="240"/>
        <v>0</v>
      </c>
      <c r="AJ509" s="104">
        <f t="shared" si="241"/>
        <v>0</v>
      </c>
      <c r="AK509" s="104">
        <f t="shared" si="242"/>
        <v>0</v>
      </c>
      <c r="IX509" s="5"/>
      <c r="IY509" s="5"/>
      <c r="IZ509" s="5"/>
    </row>
    <row r="510" spans="8:260" ht="12.75" customHeight="1">
      <c r="H510" s="97">
        <v>89</v>
      </c>
      <c r="I510" s="97">
        <f t="shared" si="214"/>
        <v>277</v>
      </c>
      <c r="J510" s="98">
        <f t="shared" si="215"/>
        <v>45015</v>
      </c>
      <c r="K510" s="98">
        <f t="shared" si="223"/>
        <v>45015</v>
      </c>
      <c r="L510" s="99">
        <f t="shared" si="216"/>
        <v>0</v>
      </c>
      <c r="M510" s="99">
        <f t="shared" si="217"/>
        <v>22600</v>
      </c>
      <c r="N510" s="99">
        <f t="shared" si="218"/>
        <v>1</v>
      </c>
      <c r="O510" s="100">
        <f t="shared" si="224"/>
        <v>1</v>
      </c>
      <c r="P510" s="100">
        <f t="shared" si="225"/>
        <v>1</v>
      </c>
      <c r="Q510" s="99">
        <f t="shared" si="226"/>
        <v>0</v>
      </c>
      <c r="R510" s="99">
        <f t="shared" si="227"/>
        <v>2</v>
      </c>
      <c r="S510" s="101">
        <f t="shared" si="228"/>
        <v>0</v>
      </c>
      <c r="T510" s="101">
        <f t="shared" si="229"/>
        <v>0</v>
      </c>
      <c r="U510" s="101">
        <f t="shared" si="219"/>
        <v>0</v>
      </c>
      <c r="V510" s="101">
        <f t="shared" si="230"/>
        <v>0</v>
      </c>
      <c r="W510" s="101">
        <f t="shared" si="231"/>
        <v>0</v>
      </c>
      <c r="X510" s="102">
        <f t="shared" si="232"/>
        <v>0</v>
      </c>
      <c r="Y510" s="101">
        <f t="shared" si="233"/>
        <v>0</v>
      </c>
      <c r="Z510" s="84">
        <f t="shared" si="234"/>
        <v>0</v>
      </c>
      <c r="AA510" s="84">
        <f t="shared" si="235"/>
        <v>0</v>
      </c>
      <c r="AB510" s="84">
        <f t="shared" si="236"/>
        <v>0</v>
      </c>
      <c r="AC510" s="84">
        <f t="shared" si="220"/>
        <v>0</v>
      </c>
      <c r="AD510" s="84">
        <f t="shared" si="237"/>
        <v>0</v>
      </c>
      <c r="AE510" s="84" t="str">
        <f t="shared" si="238"/>
        <v/>
      </c>
      <c r="AF510" s="102">
        <f t="shared" si="221"/>
        <v>0</v>
      </c>
      <c r="AG510" s="102">
        <f t="shared" si="222"/>
        <v>0</v>
      </c>
      <c r="AH510" s="103">
        <f t="shared" si="239"/>
        <v>0</v>
      </c>
      <c r="AI510" s="104">
        <f t="shared" si="240"/>
        <v>3.2</v>
      </c>
      <c r="AJ510" s="104">
        <f t="shared" si="241"/>
        <v>0</v>
      </c>
      <c r="AK510" s="104">
        <f t="shared" si="242"/>
        <v>72320</v>
      </c>
      <c r="IX510" s="5"/>
      <c r="IY510" s="5"/>
      <c r="IZ510" s="5"/>
    </row>
    <row r="511" spans="8:260" ht="12.75" customHeight="1">
      <c r="H511" s="97">
        <v>90</v>
      </c>
      <c r="I511" s="97">
        <f t="shared" si="214"/>
        <v>276</v>
      </c>
      <c r="J511" s="98">
        <f t="shared" si="215"/>
        <v>45016</v>
      </c>
      <c r="K511" s="98">
        <f t="shared" si="223"/>
        <v>45016</v>
      </c>
      <c r="L511" s="99">
        <f t="shared" si="216"/>
        <v>0</v>
      </c>
      <c r="M511" s="99">
        <f t="shared" si="217"/>
        <v>0</v>
      </c>
      <c r="N511" s="99">
        <f t="shared" si="218"/>
        <v>0</v>
      </c>
      <c r="O511" s="100">
        <f t="shared" si="224"/>
        <v>1</v>
      </c>
      <c r="P511" s="100">
        <f t="shared" si="225"/>
        <v>1</v>
      </c>
      <c r="Q511" s="99">
        <f t="shared" si="226"/>
        <v>0</v>
      </c>
      <c r="R511" s="99">
        <f t="shared" si="227"/>
        <v>3</v>
      </c>
      <c r="S511" s="101">
        <f t="shared" si="228"/>
        <v>0</v>
      </c>
      <c r="T511" s="101">
        <f t="shared" si="229"/>
        <v>0</v>
      </c>
      <c r="U511" s="101">
        <f t="shared" si="219"/>
        <v>0</v>
      </c>
      <c r="V511" s="101">
        <f t="shared" si="230"/>
        <v>0</v>
      </c>
      <c r="W511" s="101">
        <f t="shared" si="231"/>
        <v>0</v>
      </c>
      <c r="X511" s="102">
        <f t="shared" si="232"/>
        <v>0</v>
      </c>
      <c r="Y511" s="101">
        <f t="shared" si="233"/>
        <v>0</v>
      </c>
      <c r="Z511" s="84">
        <f t="shared" si="234"/>
        <v>0</v>
      </c>
      <c r="AA511" s="84">
        <f t="shared" si="235"/>
        <v>0</v>
      </c>
      <c r="AB511" s="84">
        <f t="shared" si="236"/>
        <v>0</v>
      </c>
      <c r="AC511" s="84">
        <f t="shared" si="220"/>
        <v>0</v>
      </c>
      <c r="AD511" s="84">
        <f t="shared" si="237"/>
        <v>0</v>
      </c>
      <c r="AE511" s="84" t="str">
        <f t="shared" si="238"/>
        <v/>
      </c>
      <c r="AF511" s="102">
        <f t="shared" si="221"/>
        <v>0</v>
      </c>
      <c r="AG511" s="102">
        <f t="shared" si="222"/>
        <v>0</v>
      </c>
      <c r="AH511" s="103">
        <f t="shared" si="239"/>
        <v>0</v>
      </c>
      <c r="AI511" s="104">
        <f t="shared" si="240"/>
        <v>0</v>
      </c>
      <c r="AJ511" s="104">
        <f t="shared" si="241"/>
        <v>0</v>
      </c>
      <c r="AK511" s="104">
        <f t="shared" si="242"/>
        <v>0</v>
      </c>
      <c r="IX511" s="5"/>
      <c r="IY511" s="5"/>
      <c r="IZ511" s="5"/>
    </row>
    <row r="512" spans="8:260" ht="12.75" customHeight="1">
      <c r="H512" s="97">
        <v>91</v>
      </c>
      <c r="I512" s="97">
        <f t="shared" si="214"/>
        <v>275</v>
      </c>
      <c r="J512" s="98">
        <f t="shared" si="215"/>
        <v>45017</v>
      </c>
      <c r="K512" s="98">
        <f t="shared" si="223"/>
        <v>45017</v>
      </c>
      <c r="L512" s="99">
        <f t="shared" si="216"/>
        <v>0</v>
      </c>
      <c r="M512" s="99">
        <f t="shared" si="217"/>
        <v>0</v>
      </c>
      <c r="N512" s="99">
        <f t="shared" si="218"/>
        <v>0</v>
      </c>
      <c r="O512" s="100">
        <f t="shared" si="224"/>
        <v>1</v>
      </c>
      <c r="P512" s="100">
        <f t="shared" si="225"/>
        <v>1</v>
      </c>
      <c r="Q512" s="99">
        <f t="shared" si="226"/>
        <v>0</v>
      </c>
      <c r="R512" s="99">
        <f t="shared" si="227"/>
        <v>3</v>
      </c>
      <c r="S512" s="101">
        <f t="shared" si="228"/>
        <v>0</v>
      </c>
      <c r="T512" s="101">
        <f t="shared" si="229"/>
        <v>0</v>
      </c>
      <c r="U512" s="101">
        <f t="shared" si="219"/>
        <v>0</v>
      </c>
      <c r="V512" s="101">
        <f t="shared" si="230"/>
        <v>0</v>
      </c>
      <c r="W512" s="101">
        <f t="shared" si="231"/>
        <v>0</v>
      </c>
      <c r="X512" s="102">
        <f t="shared" si="232"/>
        <v>0</v>
      </c>
      <c r="Y512" s="101">
        <f t="shared" si="233"/>
        <v>0</v>
      </c>
      <c r="Z512" s="84">
        <f t="shared" si="234"/>
        <v>0</v>
      </c>
      <c r="AA512" s="84">
        <f t="shared" si="235"/>
        <v>0</v>
      </c>
      <c r="AB512" s="84">
        <f t="shared" si="236"/>
        <v>0</v>
      </c>
      <c r="AC512" s="84">
        <f t="shared" si="220"/>
        <v>0</v>
      </c>
      <c r="AD512" s="84">
        <f t="shared" si="237"/>
        <v>0</v>
      </c>
      <c r="AE512" s="84" t="str">
        <f t="shared" si="238"/>
        <v/>
      </c>
      <c r="AF512" s="102">
        <f t="shared" si="221"/>
        <v>0</v>
      </c>
      <c r="AG512" s="102">
        <f t="shared" si="222"/>
        <v>0</v>
      </c>
      <c r="AH512" s="103">
        <f t="shared" si="239"/>
        <v>0</v>
      </c>
      <c r="AI512" s="104">
        <f t="shared" si="240"/>
        <v>0</v>
      </c>
      <c r="AJ512" s="104">
        <f t="shared" si="241"/>
        <v>0</v>
      </c>
      <c r="AK512" s="104">
        <f t="shared" si="242"/>
        <v>0</v>
      </c>
      <c r="IX512" s="5"/>
      <c r="IY512" s="5"/>
      <c r="IZ512" s="5"/>
    </row>
    <row r="513" spans="8:260" ht="12.75" customHeight="1">
      <c r="H513" s="97">
        <v>92</v>
      </c>
      <c r="I513" s="97">
        <f t="shared" si="214"/>
        <v>274</v>
      </c>
      <c r="J513" s="98">
        <f t="shared" si="215"/>
        <v>45018</v>
      </c>
      <c r="K513" s="98">
        <f t="shared" si="223"/>
        <v>45018</v>
      </c>
      <c r="L513" s="99">
        <f t="shared" si="216"/>
        <v>0</v>
      </c>
      <c r="M513" s="99">
        <f t="shared" si="217"/>
        <v>0</v>
      </c>
      <c r="N513" s="99">
        <f t="shared" si="218"/>
        <v>0</v>
      </c>
      <c r="O513" s="100">
        <f t="shared" si="224"/>
        <v>1</v>
      </c>
      <c r="P513" s="100">
        <f t="shared" si="225"/>
        <v>1</v>
      </c>
      <c r="Q513" s="99">
        <f t="shared" si="226"/>
        <v>0</v>
      </c>
      <c r="R513" s="99">
        <f t="shared" si="227"/>
        <v>3</v>
      </c>
      <c r="S513" s="101">
        <f t="shared" si="228"/>
        <v>0</v>
      </c>
      <c r="T513" s="101">
        <f t="shared" si="229"/>
        <v>0</v>
      </c>
      <c r="U513" s="101">
        <f t="shared" si="219"/>
        <v>0</v>
      </c>
      <c r="V513" s="101">
        <f t="shared" si="230"/>
        <v>0</v>
      </c>
      <c r="W513" s="101">
        <f t="shared" si="231"/>
        <v>0</v>
      </c>
      <c r="X513" s="102">
        <f t="shared" si="232"/>
        <v>0</v>
      </c>
      <c r="Y513" s="101">
        <f t="shared" si="233"/>
        <v>0</v>
      </c>
      <c r="Z513" s="84">
        <f t="shared" si="234"/>
        <v>0</v>
      </c>
      <c r="AA513" s="84">
        <f t="shared" si="235"/>
        <v>0</v>
      </c>
      <c r="AB513" s="84">
        <f t="shared" si="236"/>
        <v>0</v>
      </c>
      <c r="AC513" s="84">
        <f t="shared" si="220"/>
        <v>0</v>
      </c>
      <c r="AD513" s="84">
        <f t="shared" si="237"/>
        <v>0</v>
      </c>
      <c r="AE513" s="84" t="str">
        <f t="shared" si="238"/>
        <v/>
      </c>
      <c r="AF513" s="102">
        <f t="shared" si="221"/>
        <v>0</v>
      </c>
      <c r="AG513" s="102">
        <f t="shared" si="222"/>
        <v>0</v>
      </c>
      <c r="AH513" s="103">
        <f t="shared" si="239"/>
        <v>0</v>
      </c>
      <c r="AI513" s="104">
        <f t="shared" si="240"/>
        <v>0</v>
      </c>
      <c r="AJ513" s="104">
        <f t="shared" si="241"/>
        <v>0</v>
      </c>
      <c r="AK513" s="104">
        <f t="shared" si="242"/>
        <v>0</v>
      </c>
      <c r="IX513" s="5"/>
      <c r="IY513" s="5"/>
      <c r="IZ513" s="5"/>
    </row>
    <row r="514" spans="8:260" ht="12.75" customHeight="1">
      <c r="H514" s="97">
        <v>93</v>
      </c>
      <c r="I514" s="97">
        <f t="shared" si="214"/>
        <v>273</v>
      </c>
      <c r="J514" s="98">
        <f t="shared" si="215"/>
        <v>45019</v>
      </c>
      <c r="K514" s="98">
        <f t="shared" si="223"/>
        <v>45019</v>
      </c>
      <c r="L514" s="99">
        <f t="shared" si="216"/>
        <v>0</v>
      </c>
      <c r="M514" s="99">
        <f t="shared" si="217"/>
        <v>0</v>
      </c>
      <c r="N514" s="99">
        <f t="shared" si="218"/>
        <v>0</v>
      </c>
      <c r="O514" s="100">
        <f t="shared" si="224"/>
        <v>1</v>
      </c>
      <c r="P514" s="100">
        <f t="shared" si="225"/>
        <v>1</v>
      </c>
      <c r="Q514" s="99">
        <f t="shared" si="226"/>
        <v>0</v>
      </c>
      <c r="R514" s="99">
        <f t="shared" si="227"/>
        <v>3</v>
      </c>
      <c r="S514" s="101">
        <f t="shared" si="228"/>
        <v>0</v>
      </c>
      <c r="T514" s="101">
        <f t="shared" si="229"/>
        <v>0</v>
      </c>
      <c r="U514" s="101">
        <f t="shared" si="219"/>
        <v>0</v>
      </c>
      <c r="V514" s="101">
        <f t="shared" si="230"/>
        <v>0</v>
      </c>
      <c r="W514" s="101">
        <f t="shared" si="231"/>
        <v>0</v>
      </c>
      <c r="X514" s="102">
        <f t="shared" si="232"/>
        <v>0</v>
      </c>
      <c r="Y514" s="101">
        <f t="shared" si="233"/>
        <v>0</v>
      </c>
      <c r="Z514" s="84">
        <f t="shared" si="234"/>
        <v>0</v>
      </c>
      <c r="AA514" s="84">
        <f t="shared" si="235"/>
        <v>0</v>
      </c>
      <c r="AB514" s="84">
        <f t="shared" si="236"/>
        <v>0</v>
      </c>
      <c r="AC514" s="84">
        <f t="shared" si="220"/>
        <v>0</v>
      </c>
      <c r="AD514" s="84">
        <f t="shared" si="237"/>
        <v>0</v>
      </c>
      <c r="AE514" s="84" t="str">
        <f t="shared" si="238"/>
        <v/>
      </c>
      <c r="AF514" s="102">
        <f t="shared" si="221"/>
        <v>0</v>
      </c>
      <c r="AG514" s="102">
        <f t="shared" si="222"/>
        <v>0</v>
      </c>
      <c r="AH514" s="103">
        <f t="shared" si="239"/>
        <v>0</v>
      </c>
      <c r="AI514" s="104">
        <f t="shared" si="240"/>
        <v>0</v>
      </c>
      <c r="AJ514" s="104">
        <f t="shared" si="241"/>
        <v>0</v>
      </c>
      <c r="AK514" s="104">
        <f t="shared" si="242"/>
        <v>0</v>
      </c>
      <c r="IX514" s="5"/>
      <c r="IY514" s="5"/>
      <c r="IZ514" s="5"/>
    </row>
    <row r="515" spans="8:260" ht="12.75" customHeight="1">
      <c r="H515" s="97">
        <v>94</v>
      </c>
      <c r="I515" s="97">
        <f t="shared" si="214"/>
        <v>272</v>
      </c>
      <c r="J515" s="98">
        <f t="shared" si="215"/>
        <v>45020</v>
      </c>
      <c r="K515" s="98">
        <f t="shared" si="223"/>
        <v>45020</v>
      </c>
      <c r="L515" s="99">
        <f t="shared" si="216"/>
        <v>50600</v>
      </c>
      <c r="M515" s="99">
        <f t="shared" si="217"/>
        <v>0</v>
      </c>
      <c r="N515" s="99">
        <f t="shared" si="218"/>
        <v>0</v>
      </c>
      <c r="O515" s="100">
        <f t="shared" si="224"/>
        <v>0</v>
      </c>
      <c r="P515" s="100">
        <f t="shared" si="225"/>
        <v>0</v>
      </c>
      <c r="Q515" s="99">
        <f t="shared" si="226"/>
        <v>1</v>
      </c>
      <c r="R515" s="99">
        <f t="shared" si="227"/>
        <v>3</v>
      </c>
      <c r="S515" s="101">
        <f t="shared" si="228"/>
        <v>3</v>
      </c>
      <c r="T515" s="101">
        <f t="shared" si="229"/>
        <v>3</v>
      </c>
      <c r="U515" s="101">
        <f t="shared" si="219"/>
        <v>3</v>
      </c>
      <c r="V515" s="101">
        <f t="shared" si="230"/>
        <v>3</v>
      </c>
      <c r="W515" s="101">
        <f t="shared" si="231"/>
        <v>0</v>
      </c>
      <c r="X515" s="102">
        <f t="shared" si="232"/>
        <v>50600</v>
      </c>
      <c r="Y515" s="101">
        <f t="shared" si="233"/>
        <v>0</v>
      </c>
      <c r="Z515" s="84">
        <f t="shared" si="234"/>
        <v>0</v>
      </c>
      <c r="AA515" s="84">
        <f t="shared" si="235"/>
        <v>0</v>
      </c>
      <c r="AB515" s="84">
        <f t="shared" si="236"/>
        <v>3782</v>
      </c>
      <c r="AC515" s="84">
        <f t="shared" si="220"/>
        <v>1</v>
      </c>
      <c r="AD515" s="84">
        <f t="shared" si="237"/>
        <v>53</v>
      </c>
      <c r="AE515" s="84">
        <f t="shared" si="238"/>
        <v>53</v>
      </c>
      <c r="AF515" s="102">
        <f t="shared" si="221"/>
        <v>50528.641509433961</v>
      </c>
      <c r="AG515" s="102">
        <f t="shared" si="222"/>
        <v>50528.641509433961</v>
      </c>
      <c r="AH515" s="103">
        <f t="shared" si="239"/>
        <v>0.04</v>
      </c>
      <c r="AI515" s="104">
        <f t="shared" si="240"/>
        <v>0</v>
      </c>
      <c r="AJ515" s="104">
        <f t="shared" si="241"/>
        <v>2024</v>
      </c>
      <c r="AK515" s="104">
        <f t="shared" si="242"/>
        <v>0</v>
      </c>
      <c r="IX515" s="5"/>
      <c r="IY515" s="5"/>
      <c r="IZ515" s="5"/>
    </row>
    <row r="516" spans="8:260" ht="12.75" customHeight="1">
      <c r="H516" s="97">
        <v>95</v>
      </c>
      <c r="I516" s="97">
        <f t="shared" si="214"/>
        <v>271</v>
      </c>
      <c r="J516" s="98">
        <f t="shared" si="215"/>
        <v>45021</v>
      </c>
      <c r="K516" s="98">
        <f t="shared" si="223"/>
        <v>45021</v>
      </c>
      <c r="L516" s="99">
        <f t="shared" si="216"/>
        <v>0</v>
      </c>
      <c r="M516" s="99">
        <f t="shared" si="217"/>
        <v>0</v>
      </c>
      <c r="N516" s="99">
        <f t="shared" si="218"/>
        <v>0</v>
      </c>
      <c r="O516" s="100">
        <f t="shared" si="224"/>
        <v>0</v>
      </c>
      <c r="P516" s="100">
        <f t="shared" si="225"/>
        <v>0</v>
      </c>
      <c r="Q516" s="99">
        <f t="shared" si="226"/>
        <v>1</v>
      </c>
      <c r="R516" s="99">
        <f t="shared" si="227"/>
        <v>3</v>
      </c>
      <c r="S516" s="101">
        <f t="shared" si="228"/>
        <v>3</v>
      </c>
      <c r="T516" s="101">
        <f t="shared" si="229"/>
        <v>3</v>
      </c>
      <c r="U516" s="101">
        <f t="shared" si="219"/>
        <v>3</v>
      </c>
      <c r="V516" s="101">
        <f t="shared" si="230"/>
        <v>3</v>
      </c>
      <c r="W516" s="101">
        <f t="shared" si="231"/>
        <v>0</v>
      </c>
      <c r="X516" s="102">
        <f t="shared" si="232"/>
        <v>50600</v>
      </c>
      <c r="Y516" s="101">
        <f t="shared" si="233"/>
        <v>0</v>
      </c>
      <c r="Z516" s="84">
        <f t="shared" si="234"/>
        <v>0</v>
      </c>
      <c r="AA516" s="84">
        <f t="shared" si="235"/>
        <v>0</v>
      </c>
      <c r="AB516" s="84">
        <f t="shared" si="236"/>
        <v>3782</v>
      </c>
      <c r="AC516" s="84">
        <f t="shared" si="220"/>
        <v>2</v>
      </c>
      <c r="AD516" s="84">
        <f t="shared" si="237"/>
        <v>53</v>
      </c>
      <c r="AE516" s="84">
        <f t="shared" si="238"/>
        <v>53</v>
      </c>
      <c r="AF516" s="102">
        <f t="shared" si="221"/>
        <v>50457.283018867922</v>
      </c>
      <c r="AG516" s="102">
        <f t="shared" si="222"/>
        <v>50457.283018867922</v>
      </c>
      <c r="AH516" s="103">
        <f t="shared" si="239"/>
        <v>0</v>
      </c>
      <c r="AI516" s="104">
        <f t="shared" si="240"/>
        <v>0</v>
      </c>
      <c r="AJ516" s="104">
        <f t="shared" si="241"/>
        <v>0</v>
      </c>
      <c r="AK516" s="104">
        <f t="shared" si="242"/>
        <v>0</v>
      </c>
      <c r="IX516" s="5"/>
      <c r="IY516" s="5"/>
      <c r="IZ516" s="5"/>
    </row>
    <row r="517" spans="8:260" ht="12.75" customHeight="1">
      <c r="H517" s="97">
        <v>96</v>
      </c>
      <c r="I517" s="97">
        <f t="shared" si="214"/>
        <v>270</v>
      </c>
      <c r="J517" s="98">
        <f t="shared" si="215"/>
        <v>45022</v>
      </c>
      <c r="K517" s="98">
        <f t="shared" si="223"/>
        <v>45022</v>
      </c>
      <c r="L517" s="99">
        <f t="shared" si="216"/>
        <v>0</v>
      </c>
      <c r="M517" s="99">
        <f t="shared" si="217"/>
        <v>0</v>
      </c>
      <c r="N517" s="99">
        <f t="shared" si="218"/>
        <v>0</v>
      </c>
      <c r="O517" s="100">
        <f t="shared" si="224"/>
        <v>0</v>
      </c>
      <c r="P517" s="100">
        <f t="shared" si="225"/>
        <v>0</v>
      </c>
      <c r="Q517" s="99">
        <f t="shared" si="226"/>
        <v>1</v>
      </c>
      <c r="R517" s="99">
        <f t="shared" si="227"/>
        <v>3</v>
      </c>
      <c r="S517" s="101">
        <f t="shared" si="228"/>
        <v>3</v>
      </c>
      <c r="T517" s="101">
        <f t="shared" si="229"/>
        <v>3</v>
      </c>
      <c r="U517" s="101">
        <f t="shared" si="219"/>
        <v>3</v>
      </c>
      <c r="V517" s="101">
        <f t="shared" si="230"/>
        <v>3</v>
      </c>
      <c r="W517" s="101">
        <f t="shared" si="231"/>
        <v>0</v>
      </c>
      <c r="X517" s="102">
        <f t="shared" si="232"/>
        <v>50600</v>
      </c>
      <c r="Y517" s="101">
        <f t="shared" si="233"/>
        <v>0</v>
      </c>
      <c r="Z517" s="84">
        <f t="shared" si="234"/>
        <v>0</v>
      </c>
      <c r="AA517" s="84">
        <f t="shared" si="235"/>
        <v>0</v>
      </c>
      <c r="AB517" s="84">
        <f t="shared" si="236"/>
        <v>3782</v>
      </c>
      <c r="AC517" s="84">
        <f t="shared" si="220"/>
        <v>3</v>
      </c>
      <c r="AD517" s="84">
        <f t="shared" si="237"/>
        <v>53</v>
      </c>
      <c r="AE517" s="84">
        <f t="shared" si="238"/>
        <v>53</v>
      </c>
      <c r="AF517" s="102">
        <f t="shared" si="221"/>
        <v>50385.92452830189</v>
      </c>
      <c r="AG517" s="102">
        <f t="shared" si="222"/>
        <v>50385.92452830189</v>
      </c>
      <c r="AH517" s="103">
        <f t="shared" si="239"/>
        <v>0</v>
      </c>
      <c r="AI517" s="104">
        <f t="shared" si="240"/>
        <v>0</v>
      </c>
      <c r="AJ517" s="104">
        <f t="shared" si="241"/>
        <v>0</v>
      </c>
      <c r="AK517" s="104">
        <f t="shared" si="242"/>
        <v>0</v>
      </c>
      <c r="IX517" s="5"/>
      <c r="IY517" s="5"/>
      <c r="IZ517" s="5"/>
    </row>
    <row r="518" spans="8:260" ht="12.75" customHeight="1">
      <c r="H518" s="97">
        <v>97</v>
      </c>
      <c r="I518" s="97">
        <f t="shared" si="214"/>
        <v>269</v>
      </c>
      <c r="J518" s="98">
        <f t="shared" si="215"/>
        <v>45023</v>
      </c>
      <c r="K518" s="98">
        <f t="shared" si="223"/>
        <v>45023</v>
      </c>
      <c r="L518" s="99">
        <f t="shared" si="216"/>
        <v>0</v>
      </c>
      <c r="M518" s="99">
        <f t="shared" si="217"/>
        <v>0</v>
      </c>
      <c r="N518" s="99">
        <f t="shared" si="218"/>
        <v>0</v>
      </c>
      <c r="O518" s="100">
        <f t="shared" si="224"/>
        <v>0</v>
      </c>
      <c r="P518" s="100">
        <f t="shared" si="225"/>
        <v>0</v>
      </c>
      <c r="Q518" s="99">
        <f t="shared" si="226"/>
        <v>1</v>
      </c>
      <c r="R518" s="99">
        <f t="shared" si="227"/>
        <v>3</v>
      </c>
      <c r="S518" s="101">
        <f t="shared" si="228"/>
        <v>3</v>
      </c>
      <c r="T518" s="101">
        <f t="shared" si="229"/>
        <v>3</v>
      </c>
      <c r="U518" s="101">
        <f t="shared" si="219"/>
        <v>3</v>
      </c>
      <c r="V518" s="101">
        <f t="shared" si="230"/>
        <v>3</v>
      </c>
      <c r="W518" s="101">
        <f t="shared" si="231"/>
        <v>0</v>
      </c>
      <c r="X518" s="102">
        <f t="shared" si="232"/>
        <v>50600</v>
      </c>
      <c r="Y518" s="101">
        <f t="shared" si="233"/>
        <v>0</v>
      </c>
      <c r="Z518" s="84">
        <f t="shared" si="234"/>
        <v>0</v>
      </c>
      <c r="AA518" s="84">
        <f t="shared" si="235"/>
        <v>0</v>
      </c>
      <c r="AB518" s="84">
        <f t="shared" si="236"/>
        <v>3782</v>
      </c>
      <c r="AC518" s="84">
        <f t="shared" si="220"/>
        <v>4</v>
      </c>
      <c r="AD518" s="84">
        <f t="shared" si="237"/>
        <v>53</v>
      </c>
      <c r="AE518" s="84">
        <f t="shared" si="238"/>
        <v>53</v>
      </c>
      <c r="AF518" s="102">
        <f t="shared" si="221"/>
        <v>50314.566037735851</v>
      </c>
      <c r="AG518" s="102">
        <f t="shared" si="222"/>
        <v>50314.566037735851</v>
      </c>
      <c r="AH518" s="103">
        <f t="shared" si="239"/>
        <v>0</v>
      </c>
      <c r="AI518" s="104">
        <f t="shared" si="240"/>
        <v>0</v>
      </c>
      <c r="AJ518" s="104">
        <f t="shared" si="241"/>
        <v>0</v>
      </c>
      <c r="AK518" s="104">
        <f t="shared" si="242"/>
        <v>0</v>
      </c>
      <c r="IX518" s="5"/>
      <c r="IY518" s="5"/>
      <c r="IZ518" s="5"/>
    </row>
    <row r="519" spans="8:260" ht="12.75" customHeight="1">
      <c r="H519" s="97">
        <v>98</v>
      </c>
      <c r="I519" s="97">
        <f t="shared" si="214"/>
        <v>268</v>
      </c>
      <c r="J519" s="98">
        <f t="shared" si="215"/>
        <v>45024</v>
      </c>
      <c r="K519" s="98">
        <f t="shared" si="223"/>
        <v>45024</v>
      </c>
      <c r="L519" s="99">
        <f t="shared" si="216"/>
        <v>0</v>
      </c>
      <c r="M519" s="99">
        <f t="shared" si="217"/>
        <v>0</v>
      </c>
      <c r="N519" s="99">
        <f t="shared" si="218"/>
        <v>0</v>
      </c>
      <c r="O519" s="100">
        <f t="shared" si="224"/>
        <v>0</v>
      </c>
      <c r="P519" s="100">
        <f t="shared" si="225"/>
        <v>0</v>
      </c>
      <c r="Q519" s="99">
        <f t="shared" si="226"/>
        <v>1</v>
      </c>
      <c r="R519" s="99">
        <f t="shared" si="227"/>
        <v>3</v>
      </c>
      <c r="S519" s="101">
        <f t="shared" si="228"/>
        <v>3</v>
      </c>
      <c r="T519" s="101">
        <f t="shared" si="229"/>
        <v>3</v>
      </c>
      <c r="U519" s="101">
        <f t="shared" si="219"/>
        <v>3</v>
      </c>
      <c r="V519" s="101">
        <f t="shared" si="230"/>
        <v>3</v>
      </c>
      <c r="W519" s="101">
        <f t="shared" si="231"/>
        <v>0</v>
      </c>
      <c r="X519" s="102">
        <f t="shared" si="232"/>
        <v>50600</v>
      </c>
      <c r="Y519" s="101">
        <f t="shared" si="233"/>
        <v>0</v>
      </c>
      <c r="Z519" s="84">
        <f t="shared" si="234"/>
        <v>0</v>
      </c>
      <c r="AA519" s="84">
        <f t="shared" si="235"/>
        <v>0</v>
      </c>
      <c r="AB519" s="84">
        <f t="shared" si="236"/>
        <v>3782</v>
      </c>
      <c r="AC519" s="84">
        <f t="shared" si="220"/>
        <v>5</v>
      </c>
      <c r="AD519" s="84">
        <f t="shared" si="237"/>
        <v>53</v>
      </c>
      <c r="AE519" s="84">
        <f t="shared" si="238"/>
        <v>53</v>
      </c>
      <c r="AF519" s="102">
        <f t="shared" si="221"/>
        <v>50243.207547169812</v>
      </c>
      <c r="AG519" s="102">
        <f t="shared" si="222"/>
        <v>50243.207547169812</v>
      </c>
      <c r="AH519" s="103">
        <f t="shared" si="239"/>
        <v>0</v>
      </c>
      <c r="AI519" s="104">
        <f t="shared" si="240"/>
        <v>0</v>
      </c>
      <c r="AJ519" s="104">
        <f t="shared" si="241"/>
        <v>0</v>
      </c>
      <c r="AK519" s="104">
        <f t="shared" si="242"/>
        <v>0</v>
      </c>
      <c r="IX519" s="5"/>
      <c r="IY519" s="5"/>
      <c r="IZ519" s="5"/>
    </row>
    <row r="520" spans="8:260" ht="12.75" customHeight="1">
      <c r="H520" s="97">
        <v>99</v>
      </c>
      <c r="I520" s="97">
        <f t="shared" si="214"/>
        <v>267</v>
      </c>
      <c r="J520" s="98">
        <f t="shared" si="215"/>
        <v>45025</v>
      </c>
      <c r="K520" s="98">
        <f t="shared" si="223"/>
        <v>45025</v>
      </c>
      <c r="L520" s="99">
        <f t="shared" si="216"/>
        <v>0</v>
      </c>
      <c r="M520" s="99">
        <f t="shared" si="217"/>
        <v>0</v>
      </c>
      <c r="N520" s="99">
        <f t="shared" si="218"/>
        <v>0</v>
      </c>
      <c r="O520" s="100">
        <f t="shared" si="224"/>
        <v>0</v>
      </c>
      <c r="P520" s="100">
        <f t="shared" si="225"/>
        <v>0</v>
      </c>
      <c r="Q520" s="99">
        <f t="shared" si="226"/>
        <v>1</v>
      </c>
      <c r="R520" s="99">
        <f t="shared" si="227"/>
        <v>3</v>
      </c>
      <c r="S520" s="101">
        <f t="shared" si="228"/>
        <v>3</v>
      </c>
      <c r="T520" s="101">
        <f t="shared" si="229"/>
        <v>3</v>
      </c>
      <c r="U520" s="101">
        <f t="shared" si="219"/>
        <v>3</v>
      </c>
      <c r="V520" s="101">
        <f t="shared" si="230"/>
        <v>3</v>
      </c>
      <c r="W520" s="101">
        <f t="shared" si="231"/>
        <v>0</v>
      </c>
      <c r="X520" s="102">
        <f t="shared" si="232"/>
        <v>50600</v>
      </c>
      <c r="Y520" s="101">
        <f t="shared" si="233"/>
        <v>0</v>
      </c>
      <c r="Z520" s="84">
        <f t="shared" si="234"/>
        <v>0</v>
      </c>
      <c r="AA520" s="84">
        <f t="shared" si="235"/>
        <v>0</v>
      </c>
      <c r="AB520" s="84">
        <f t="shared" si="236"/>
        <v>3782</v>
      </c>
      <c r="AC520" s="84">
        <f t="shared" si="220"/>
        <v>6</v>
      </c>
      <c r="AD520" s="84">
        <f t="shared" si="237"/>
        <v>53</v>
      </c>
      <c r="AE520" s="84">
        <f t="shared" si="238"/>
        <v>53</v>
      </c>
      <c r="AF520" s="102">
        <f t="shared" si="221"/>
        <v>50171.849056603773</v>
      </c>
      <c r="AG520" s="102">
        <f t="shared" si="222"/>
        <v>50171.849056603773</v>
      </c>
      <c r="AH520" s="103">
        <f t="shared" si="239"/>
        <v>0</v>
      </c>
      <c r="AI520" s="104">
        <f t="shared" si="240"/>
        <v>0</v>
      </c>
      <c r="AJ520" s="104">
        <f t="shared" si="241"/>
        <v>0</v>
      </c>
      <c r="AK520" s="104">
        <f t="shared" si="242"/>
        <v>0</v>
      </c>
      <c r="IX520" s="5"/>
      <c r="IY520" s="5"/>
      <c r="IZ520" s="5"/>
    </row>
    <row r="521" spans="8:260" ht="12.75" customHeight="1">
      <c r="H521" s="97">
        <v>100</v>
      </c>
      <c r="I521" s="97">
        <f t="shared" si="214"/>
        <v>266</v>
      </c>
      <c r="J521" s="98">
        <f t="shared" si="215"/>
        <v>45026</v>
      </c>
      <c r="K521" s="98">
        <f t="shared" si="223"/>
        <v>45026</v>
      </c>
      <c r="L521" s="99">
        <f t="shared" si="216"/>
        <v>0</v>
      </c>
      <c r="M521" s="99">
        <f t="shared" si="217"/>
        <v>0</v>
      </c>
      <c r="N521" s="99">
        <f t="shared" si="218"/>
        <v>0</v>
      </c>
      <c r="O521" s="100">
        <f t="shared" si="224"/>
        <v>0</v>
      </c>
      <c r="P521" s="100">
        <f t="shared" si="225"/>
        <v>0</v>
      </c>
      <c r="Q521" s="99">
        <f t="shared" si="226"/>
        <v>1</v>
      </c>
      <c r="R521" s="99">
        <f t="shared" si="227"/>
        <v>3</v>
      </c>
      <c r="S521" s="101">
        <f t="shared" si="228"/>
        <v>3</v>
      </c>
      <c r="T521" s="101">
        <f t="shared" si="229"/>
        <v>3</v>
      </c>
      <c r="U521" s="101">
        <f t="shared" si="219"/>
        <v>3</v>
      </c>
      <c r="V521" s="101">
        <f t="shared" si="230"/>
        <v>3</v>
      </c>
      <c r="W521" s="101">
        <f t="shared" si="231"/>
        <v>0</v>
      </c>
      <c r="X521" s="102">
        <f t="shared" si="232"/>
        <v>50600</v>
      </c>
      <c r="Y521" s="101">
        <f t="shared" si="233"/>
        <v>0</v>
      </c>
      <c r="Z521" s="84">
        <f t="shared" si="234"/>
        <v>0</v>
      </c>
      <c r="AA521" s="84">
        <f t="shared" si="235"/>
        <v>0</v>
      </c>
      <c r="AB521" s="84">
        <f t="shared" si="236"/>
        <v>3782</v>
      </c>
      <c r="AC521" s="84">
        <f t="shared" si="220"/>
        <v>7</v>
      </c>
      <c r="AD521" s="84">
        <f t="shared" si="237"/>
        <v>53</v>
      </c>
      <c r="AE521" s="84">
        <f t="shared" si="238"/>
        <v>53</v>
      </c>
      <c r="AF521" s="102">
        <f t="shared" si="221"/>
        <v>50100.490566037734</v>
      </c>
      <c r="AG521" s="102">
        <f t="shared" si="222"/>
        <v>50100.490566037734</v>
      </c>
      <c r="AH521" s="103">
        <f t="shared" si="239"/>
        <v>0</v>
      </c>
      <c r="AI521" s="104">
        <f t="shared" si="240"/>
        <v>0</v>
      </c>
      <c r="AJ521" s="104">
        <f t="shared" si="241"/>
        <v>0</v>
      </c>
      <c r="AK521" s="104">
        <f t="shared" si="242"/>
        <v>0</v>
      </c>
      <c r="IX521" s="5"/>
      <c r="IY521" s="5"/>
      <c r="IZ521" s="5"/>
    </row>
    <row r="522" spans="8:260" ht="12.75" customHeight="1">
      <c r="H522" s="97">
        <v>101</v>
      </c>
      <c r="I522" s="97">
        <f t="shared" si="214"/>
        <v>265</v>
      </c>
      <c r="J522" s="98">
        <f t="shared" si="215"/>
        <v>45027</v>
      </c>
      <c r="K522" s="98">
        <f t="shared" si="223"/>
        <v>45027</v>
      </c>
      <c r="L522" s="99">
        <f t="shared" si="216"/>
        <v>0</v>
      </c>
      <c r="M522" s="99">
        <f t="shared" si="217"/>
        <v>0</v>
      </c>
      <c r="N522" s="99">
        <f t="shared" si="218"/>
        <v>0</v>
      </c>
      <c r="O522" s="100">
        <f t="shared" si="224"/>
        <v>0</v>
      </c>
      <c r="P522" s="100">
        <f t="shared" si="225"/>
        <v>0</v>
      </c>
      <c r="Q522" s="99">
        <f t="shared" si="226"/>
        <v>1</v>
      </c>
      <c r="R522" s="99">
        <f t="shared" si="227"/>
        <v>3</v>
      </c>
      <c r="S522" s="101">
        <f t="shared" si="228"/>
        <v>3</v>
      </c>
      <c r="T522" s="101">
        <f t="shared" si="229"/>
        <v>3</v>
      </c>
      <c r="U522" s="101">
        <f t="shared" si="219"/>
        <v>3</v>
      </c>
      <c r="V522" s="101">
        <f t="shared" si="230"/>
        <v>3</v>
      </c>
      <c r="W522" s="101">
        <f t="shared" si="231"/>
        <v>0</v>
      </c>
      <c r="X522" s="102">
        <f t="shared" si="232"/>
        <v>50600</v>
      </c>
      <c r="Y522" s="101">
        <f t="shared" si="233"/>
        <v>0</v>
      </c>
      <c r="Z522" s="84">
        <f t="shared" si="234"/>
        <v>0</v>
      </c>
      <c r="AA522" s="84">
        <f t="shared" si="235"/>
        <v>0</v>
      </c>
      <c r="AB522" s="84">
        <f t="shared" si="236"/>
        <v>3782</v>
      </c>
      <c r="AC522" s="84">
        <f t="shared" si="220"/>
        <v>8</v>
      </c>
      <c r="AD522" s="84">
        <f t="shared" si="237"/>
        <v>53</v>
      </c>
      <c r="AE522" s="84">
        <f t="shared" si="238"/>
        <v>53</v>
      </c>
      <c r="AF522" s="102">
        <f t="shared" si="221"/>
        <v>50029.132075471702</v>
      </c>
      <c r="AG522" s="102">
        <f t="shared" si="222"/>
        <v>50029.132075471702</v>
      </c>
      <c r="AH522" s="103">
        <f t="shared" si="239"/>
        <v>0</v>
      </c>
      <c r="AI522" s="104">
        <f t="shared" si="240"/>
        <v>0</v>
      </c>
      <c r="AJ522" s="104">
        <f t="shared" si="241"/>
        <v>0</v>
      </c>
      <c r="AK522" s="104">
        <f t="shared" si="242"/>
        <v>0</v>
      </c>
      <c r="IX522" s="5"/>
      <c r="IY522" s="5"/>
      <c r="IZ522" s="5"/>
    </row>
    <row r="523" spans="8:260" ht="12.75" customHeight="1">
      <c r="H523" s="97">
        <v>102</v>
      </c>
      <c r="I523" s="97">
        <f t="shared" si="214"/>
        <v>264</v>
      </c>
      <c r="J523" s="98">
        <f t="shared" si="215"/>
        <v>45028</v>
      </c>
      <c r="K523" s="98">
        <f t="shared" si="223"/>
        <v>45028</v>
      </c>
      <c r="L523" s="99">
        <f t="shared" si="216"/>
        <v>0</v>
      </c>
      <c r="M523" s="99">
        <f t="shared" si="217"/>
        <v>0</v>
      </c>
      <c r="N523" s="99">
        <f t="shared" si="218"/>
        <v>0</v>
      </c>
      <c r="O523" s="100">
        <f t="shared" si="224"/>
        <v>0</v>
      </c>
      <c r="P523" s="100">
        <f t="shared" si="225"/>
        <v>0</v>
      </c>
      <c r="Q523" s="99">
        <f t="shared" si="226"/>
        <v>1</v>
      </c>
      <c r="R523" s="99">
        <f t="shared" si="227"/>
        <v>3</v>
      </c>
      <c r="S523" s="101">
        <f t="shared" si="228"/>
        <v>3</v>
      </c>
      <c r="T523" s="101">
        <f t="shared" si="229"/>
        <v>3</v>
      </c>
      <c r="U523" s="101">
        <f t="shared" si="219"/>
        <v>3</v>
      </c>
      <c r="V523" s="101">
        <f t="shared" si="230"/>
        <v>3</v>
      </c>
      <c r="W523" s="101">
        <f t="shared" si="231"/>
        <v>0</v>
      </c>
      <c r="X523" s="102">
        <f t="shared" si="232"/>
        <v>50600</v>
      </c>
      <c r="Y523" s="101">
        <f t="shared" si="233"/>
        <v>0</v>
      </c>
      <c r="Z523" s="84">
        <f t="shared" si="234"/>
        <v>0</v>
      </c>
      <c r="AA523" s="84">
        <f t="shared" si="235"/>
        <v>0</v>
      </c>
      <c r="AB523" s="84">
        <f t="shared" si="236"/>
        <v>3782</v>
      </c>
      <c r="AC523" s="84">
        <f t="shared" si="220"/>
        <v>9</v>
      </c>
      <c r="AD523" s="84">
        <f t="shared" si="237"/>
        <v>53</v>
      </c>
      <c r="AE523" s="84">
        <f t="shared" si="238"/>
        <v>53</v>
      </c>
      <c r="AF523" s="102">
        <f t="shared" si="221"/>
        <v>49957.773584905663</v>
      </c>
      <c r="AG523" s="102">
        <f t="shared" si="222"/>
        <v>49957.773584905663</v>
      </c>
      <c r="AH523" s="103">
        <f t="shared" si="239"/>
        <v>0</v>
      </c>
      <c r="AI523" s="104">
        <f t="shared" si="240"/>
        <v>0</v>
      </c>
      <c r="AJ523" s="104">
        <f t="shared" si="241"/>
        <v>0</v>
      </c>
      <c r="AK523" s="104">
        <f t="shared" si="242"/>
        <v>0</v>
      </c>
      <c r="IX523" s="5"/>
      <c r="IY523" s="5"/>
      <c r="IZ523" s="5"/>
    </row>
    <row r="524" spans="8:260" ht="12.75" customHeight="1">
      <c r="H524" s="97">
        <v>103</v>
      </c>
      <c r="I524" s="97">
        <f t="shared" si="214"/>
        <v>263</v>
      </c>
      <c r="J524" s="98">
        <f t="shared" si="215"/>
        <v>45029</v>
      </c>
      <c r="K524" s="98">
        <f t="shared" si="223"/>
        <v>45029</v>
      </c>
      <c r="L524" s="99">
        <f t="shared" si="216"/>
        <v>0</v>
      </c>
      <c r="M524" s="99">
        <f t="shared" si="217"/>
        <v>0</v>
      </c>
      <c r="N524" s="99">
        <f t="shared" si="218"/>
        <v>0</v>
      </c>
      <c r="O524" s="100">
        <f t="shared" si="224"/>
        <v>0</v>
      </c>
      <c r="P524" s="100">
        <f t="shared" si="225"/>
        <v>0</v>
      </c>
      <c r="Q524" s="99">
        <f t="shared" si="226"/>
        <v>1</v>
      </c>
      <c r="R524" s="99">
        <f t="shared" si="227"/>
        <v>3</v>
      </c>
      <c r="S524" s="101">
        <f t="shared" si="228"/>
        <v>3</v>
      </c>
      <c r="T524" s="101">
        <f t="shared" si="229"/>
        <v>3</v>
      </c>
      <c r="U524" s="101">
        <f t="shared" si="219"/>
        <v>3</v>
      </c>
      <c r="V524" s="101">
        <f t="shared" si="230"/>
        <v>3</v>
      </c>
      <c r="W524" s="101">
        <f t="shared" si="231"/>
        <v>0</v>
      </c>
      <c r="X524" s="102">
        <f t="shared" si="232"/>
        <v>50600</v>
      </c>
      <c r="Y524" s="101">
        <f t="shared" si="233"/>
        <v>0</v>
      </c>
      <c r="Z524" s="84">
        <f t="shared" si="234"/>
        <v>0</v>
      </c>
      <c r="AA524" s="84">
        <f t="shared" si="235"/>
        <v>0</v>
      </c>
      <c r="AB524" s="84">
        <f t="shared" si="236"/>
        <v>3782</v>
      </c>
      <c r="AC524" s="84">
        <f t="shared" si="220"/>
        <v>10</v>
      </c>
      <c r="AD524" s="84">
        <f t="shared" si="237"/>
        <v>53</v>
      </c>
      <c r="AE524" s="84">
        <f t="shared" si="238"/>
        <v>53</v>
      </c>
      <c r="AF524" s="102">
        <f t="shared" si="221"/>
        <v>49886.415094339623</v>
      </c>
      <c r="AG524" s="102">
        <f t="shared" si="222"/>
        <v>49886.415094339623</v>
      </c>
      <c r="AH524" s="103">
        <f t="shared" si="239"/>
        <v>0</v>
      </c>
      <c r="AI524" s="104">
        <f t="shared" si="240"/>
        <v>0</v>
      </c>
      <c r="AJ524" s="104">
        <f t="shared" si="241"/>
        <v>0</v>
      </c>
      <c r="AK524" s="104">
        <f t="shared" si="242"/>
        <v>0</v>
      </c>
      <c r="IX524" s="5"/>
      <c r="IY524" s="5"/>
      <c r="IZ524" s="5"/>
    </row>
    <row r="525" spans="8:260" ht="12.75" customHeight="1">
      <c r="H525" s="97">
        <v>104</v>
      </c>
      <c r="I525" s="97">
        <f t="shared" si="214"/>
        <v>262</v>
      </c>
      <c r="J525" s="98">
        <f t="shared" si="215"/>
        <v>45030</v>
      </c>
      <c r="K525" s="98">
        <f t="shared" si="223"/>
        <v>45030</v>
      </c>
      <c r="L525" s="99">
        <f t="shared" si="216"/>
        <v>0</v>
      </c>
      <c r="M525" s="99">
        <f t="shared" si="217"/>
        <v>0</v>
      </c>
      <c r="N525" s="99">
        <f t="shared" si="218"/>
        <v>0</v>
      </c>
      <c r="O525" s="100">
        <f t="shared" si="224"/>
        <v>0</v>
      </c>
      <c r="P525" s="100">
        <f t="shared" si="225"/>
        <v>0</v>
      </c>
      <c r="Q525" s="99">
        <f t="shared" si="226"/>
        <v>1</v>
      </c>
      <c r="R525" s="99">
        <f t="shared" si="227"/>
        <v>3</v>
      </c>
      <c r="S525" s="101">
        <f t="shared" si="228"/>
        <v>3</v>
      </c>
      <c r="T525" s="101">
        <f t="shared" si="229"/>
        <v>3</v>
      </c>
      <c r="U525" s="101">
        <f t="shared" si="219"/>
        <v>3</v>
      </c>
      <c r="V525" s="101">
        <f t="shared" si="230"/>
        <v>3</v>
      </c>
      <c r="W525" s="101">
        <f t="shared" si="231"/>
        <v>0</v>
      </c>
      <c r="X525" s="102">
        <f t="shared" si="232"/>
        <v>50600</v>
      </c>
      <c r="Y525" s="101">
        <f t="shared" si="233"/>
        <v>0</v>
      </c>
      <c r="Z525" s="84">
        <f t="shared" si="234"/>
        <v>0</v>
      </c>
      <c r="AA525" s="84">
        <f t="shared" si="235"/>
        <v>0</v>
      </c>
      <c r="AB525" s="84">
        <f t="shared" si="236"/>
        <v>3782</v>
      </c>
      <c r="AC525" s="84">
        <f t="shared" si="220"/>
        <v>11</v>
      </c>
      <c r="AD525" s="84">
        <f t="shared" si="237"/>
        <v>53</v>
      </c>
      <c r="AE525" s="84">
        <f t="shared" si="238"/>
        <v>53</v>
      </c>
      <c r="AF525" s="102">
        <f t="shared" si="221"/>
        <v>49815.056603773584</v>
      </c>
      <c r="AG525" s="102">
        <f t="shared" si="222"/>
        <v>49815.056603773584</v>
      </c>
      <c r="AH525" s="103">
        <f t="shared" si="239"/>
        <v>0</v>
      </c>
      <c r="AI525" s="104">
        <f t="shared" si="240"/>
        <v>0</v>
      </c>
      <c r="AJ525" s="104">
        <f t="shared" si="241"/>
        <v>0</v>
      </c>
      <c r="AK525" s="104">
        <f t="shared" si="242"/>
        <v>0</v>
      </c>
      <c r="IX525" s="5"/>
      <c r="IY525" s="5"/>
      <c r="IZ525" s="5"/>
    </row>
    <row r="526" spans="8:260" ht="12.75" customHeight="1">
      <c r="H526" s="97">
        <v>105</v>
      </c>
      <c r="I526" s="97">
        <f t="shared" si="214"/>
        <v>261</v>
      </c>
      <c r="J526" s="98">
        <f t="shared" si="215"/>
        <v>45031</v>
      </c>
      <c r="K526" s="98">
        <f t="shared" si="223"/>
        <v>45031</v>
      </c>
      <c r="L526" s="99">
        <f t="shared" si="216"/>
        <v>0</v>
      </c>
      <c r="M526" s="99">
        <f t="shared" si="217"/>
        <v>0</v>
      </c>
      <c r="N526" s="99">
        <f t="shared" si="218"/>
        <v>0</v>
      </c>
      <c r="O526" s="100">
        <f t="shared" si="224"/>
        <v>0</v>
      </c>
      <c r="P526" s="100">
        <f t="shared" si="225"/>
        <v>0</v>
      </c>
      <c r="Q526" s="99">
        <f t="shared" si="226"/>
        <v>1</v>
      </c>
      <c r="R526" s="99">
        <f t="shared" si="227"/>
        <v>3</v>
      </c>
      <c r="S526" s="101">
        <f t="shared" si="228"/>
        <v>3</v>
      </c>
      <c r="T526" s="101">
        <f t="shared" si="229"/>
        <v>3</v>
      </c>
      <c r="U526" s="101">
        <f t="shared" si="219"/>
        <v>3</v>
      </c>
      <c r="V526" s="101">
        <f t="shared" si="230"/>
        <v>3</v>
      </c>
      <c r="W526" s="101">
        <f t="shared" si="231"/>
        <v>0</v>
      </c>
      <c r="X526" s="102">
        <f t="shared" si="232"/>
        <v>50600</v>
      </c>
      <c r="Y526" s="101">
        <f t="shared" si="233"/>
        <v>0</v>
      </c>
      <c r="Z526" s="84">
        <f t="shared" si="234"/>
        <v>0</v>
      </c>
      <c r="AA526" s="84">
        <f t="shared" si="235"/>
        <v>0</v>
      </c>
      <c r="AB526" s="84">
        <f t="shared" si="236"/>
        <v>3782</v>
      </c>
      <c r="AC526" s="84">
        <f t="shared" si="220"/>
        <v>12</v>
      </c>
      <c r="AD526" s="84">
        <f t="shared" si="237"/>
        <v>53</v>
      </c>
      <c r="AE526" s="84">
        <f t="shared" si="238"/>
        <v>53</v>
      </c>
      <c r="AF526" s="102">
        <f t="shared" si="221"/>
        <v>49743.698113207545</v>
      </c>
      <c r="AG526" s="102">
        <f t="shared" si="222"/>
        <v>49743.698113207545</v>
      </c>
      <c r="AH526" s="103">
        <f t="shared" si="239"/>
        <v>0</v>
      </c>
      <c r="AI526" s="104">
        <f t="shared" si="240"/>
        <v>0</v>
      </c>
      <c r="AJ526" s="104">
        <f t="shared" si="241"/>
        <v>0</v>
      </c>
      <c r="AK526" s="104">
        <f t="shared" si="242"/>
        <v>0</v>
      </c>
      <c r="IX526" s="5"/>
      <c r="IY526" s="5"/>
      <c r="IZ526" s="5"/>
    </row>
    <row r="527" spans="8:260" ht="12.75" customHeight="1">
      <c r="H527" s="97">
        <v>106</v>
      </c>
      <c r="I527" s="97">
        <f t="shared" si="214"/>
        <v>260</v>
      </c>
      <c r="J527" s="98">
        <f t="shared" si="215"/>
        <v>45032</v>
      </c>
      <c r="K527" s="98">
        <f t="shared" si="223"/>
        <v>45032</v>
      </c>
      <c r="L527" s="99">
        <f t="shared" si="216"/>
        <v>0</v>
      </c>
      <c r="M527" s="99">
        <f t="shared" si="217"/>
        <v>0</v>
      </c>
      <c r="N527" s="99">
        <f t="shared" si="218"/>
        <v>0</v>
      </c>
      <c r="O527" s="100">
        <f t="shared" si="224"/>
        <v>0</v>
      </c>
      <c r="P527" s="100">
        <f t="shared" si="225"/>
        <v>0</v>
      </c>
      <c r="Q527" s="99">
        <f t="shared" si="226"/>
        <v>1</v>
      </c>
      <c r="R527" s="99">
        <f t="shared" si="227"/>
        <v>3</v>
      </c>
      <c r="S527" s="101">
        <f t="shared" si="228"/>
        <v>3</v>
      </c>
      <c r="T527" s="101">
        <f t="shared" si="229"/>
        <v>3</v>
      </c>
      <c r="U527" s="101">
        <f t="shared" si="219"/>
        <v>3</v>
      </c>
      <c r="V527" s="101">
        <f t="shared" si="230"/>
        <v>3</v>
      </c>
      <c r="W527" s="101">
        <f t="shared" si="231"/>
        <v>0</v>
      </c>
      <c r="X527" s="102">
        <f t="shared" si="232"/>
        <v>50600</v>
      </c>
      <c r="Y527" s="101">
        <f t="shared" si="233"/>
        <v>0</v>
      </c>
      <c r="Z527" s="84">
        <f t="shared" si="234"/>
        <v>0</v>
      </c>
      <c r="AA527" s="84">
        <f t="shared" si="235"/>
        <v>0</v>
      </c>
      <c r="AB527" s="84">
        <f t="shared" si="236"/>
        <v>3782</v>
      </c>
      <c r="AC527" s="84">
        <f t="shared" si="220"/>
        <v>13</v>
      </c>
      <c r="AD527" s="84">
        <f t="shared" si="237"/>
        <v>53</v>
      </c>
      <c r="AE527" s="84">
        <f t="shared" si="238"/>
        <v>53</v>
      </c>
      <c r="AF527" s="102">
        <f t="shared" si="221"/>
        <v>49672.339622641506</v>
      </c>
      <c r="AG527" s="102">
        <f t="shared" si="222"/>
        <v>49672.339622641506</v>
      </c>
      <c r="AH527" s="103">
        <f t="shared" si="239"/>
        <v>0</v>
      </c>
      <c r="AI527" s="104">
        <f t="shared" si="240"/>
        <v>0</v>
      </c>
      <c r="AJ527" s="104">
        <f t="shared" si="241"/>
        <v>0</v>
      </c>
      <c r="AK527" s="104">
        <f t="shared" si="242"/>
        <v>0</v>
      </c>
      <c r="IX527" s="5"/>
      <c r="IY527" s="5"/>
      <c r="IZ527" s="5"/>
    </row>
    <row r="528" spans="8:260" ht="12.75" customHeight="1">
      <c r="H528" s="97">
        <v>107</v>
      </c>
      <c r="I528" s="97">
        <f t="shared" si="214"/>
        <v>259</v>
      </c>
      <c r="J528" s="98">
        <f t="shared" si="215"/>
        <v>45033</v>
      </c>
      <c r="K528" s="98">
        <f t="shared" si="223"/>
        <v>45033</v>
      </c>
      <c r="L528" s="99">
        <f t="shared" si="216"/>
        <v>0</v>
      </c>
      <c r="M528" s="99">
        <f t="shared" si="217"/>
        <v>0</v>
      </c>
      <c r="N528" s="99">
        <f t="shared" si="218"/>
        <v>0</v>
      </c>
      <c r="O528" s="100">
        <f t="shared" si="224"/>
        <v>0</v>
      </c>
      <c r="P528" s="100">
        <f t="shared" si="225"/>
        <v>0</v>
      </c>
      <c r="Q528" s="99">
        <f t="shared" si="226"/>
        <v>1</v>
      </c>
      <c r="R528" s="99">
        <f t="shared" si="227"/>
        <v>3</v>
      </c>
      <c r="S528" s="101">
        <f t="shared" si="228"/>
        <v>3</v>
      </c>
      <c r="T528" s="101">
        <f t="shared" si="229"/>
        <v>3</v>
      </c>
      <c r="U528" s="101">
        <f t="shared" si="219"/>
        <v>3</v>
      </c>
      <c r="V528" s="101">
        <f t="shared" si="230"/>
        <v>3</v>
      </c>
      <c r="W528" s="101">
        <f t="shared" si="231"/>
        <v>0</v>
      </c>
      <c r="X528" s="102">
        <f t="shared" si="232"/>
        <v>50600</v>
      </c>
      <c r="Y528" s="101">
        <f t="shared" si="233"/>
        <v>0</v>
      </c>
      <c r="Z528" s="84">
        <f t="shared" si="234"/>
        <v>0</v>
      </c>
      <c r="AA528" s="84">
        <f t="shared" si="235"/>
        <v>0</v>
      </c>
      <c r="AB528" s="84">
        <f t="shared" si="236"/>
        <v>3782</v>
      </c>
      <c r="AC528" s="84">
        <f t="shared" si="220"/>
        <v>14</v>
      </c>
      <c r="AD528" s="84">
        <f t="shared" si="237"/>
        <v>53</v>
      </c>
      <c r="AE528" s="84">
        <f t="shared" si="238"/>
        <v>53</v>
      </c>
      <c r="AF528" s="102">
        <f t="shared" si="221"/>
        <v>49600.981132075474</v>
      </c>
      <c r="AG528" s="102">
        <f t="shared" si="222"/>
        <v>49600.981132075474</v>
      </c>
      <c r="AH528" s="103">
        <f t="shared" si="239"/>
        <v>0</v>
      </c>
      <c r="AI528" s="104">
        <f t="shared" si="240"/>
        <v>0</v>
      </c>
      <c r="AJ528" s="104">
        <f t="shared" si="241"/>
        <v>0</v>
      </c>
      <c r="AK528" s="104">
        <f t="shared" si="242"/>
        <v>0</v>
      </c>
      <c r="IX528" s="5"/>
      <c r="IY528" s="5"/>
      <c r="IZ528" s="5"/>
    </row>
    <row r="529" spans="8:260" ht="12.75" customHeight="1">
      <c r="H529" s="97">
        <v>108</v>
      </c>
      <c r="I529" s="97">
        <f t="shared" si="214"/>
        <v>258</v>
      </c>
      <c r="J529" s="98">
        <f t="shared" si="215"/>
        <v>45034</v>
      </c>
      <c r="K529" s="98">
        <f t="shared" si="223"/>
        <v>45034</v>
      </c>
      <c r="L529" s="99">
        <f t="shared" si="216"/>
        <v>0</v>
      </c>
      <c r="M529" s="99">
        <f t="shared" si="217"/>
        <v>0</v>
      </c>
      <c r="N529" s="99">
        <f t="shared" si="218"/>
        <v>0</v>
      </c>
      <c r="O529" s="100">
        <f t="shared" si="224"/>
        <v>0</v>
      </c>
      <c r="P529" s="100">
        <f t="shared" si="225"/>
        <v>0</v>
      </c>
      <c r="Q529" s="99">
        <f t="shared" si="226"/>
        <v>1</v>
      </c>
      <c r="R529" s="99">
        <f t="shared" si="227"/>
        <v>3</v>
      </c>
      <c r="S529" s="101">
        <f t="shared" si="228"/>
        <v>3</v>
      </c>
      <c r="T529" s="101">
        <f t="shared" si="229"/>
        <v>3</v>
      </c>
      <c r="U529" s="101">
        <f t="shared" si="219"/>
        <v>3</v>
      </c>
      <c r="V529" s="101">
        <f t="shared" si="230"/>
        <v>3</v>
      </c>
      <c r="W529" s="101">
        <f t="shared" si="231"/>
        <v>0</v>
      </c>
      <c r="X529" s="102">
        <f t="shared" si="232"/>
        <v>50600</v>
      </c>
      <c r="Y529" s="101">
        <f t="shared" si="233"/>
        <v>0</v>
      </c>
      <c r="Z529" s="84">
        <f t="shared" si="234"/>
        <v>0</v>
      </c>
      <c r="AA529" s="84">
        <f t="shared" si="235"/>
        <v>0</v>
      </c>
      <c r="AB529" s="84">
        <f t="shared" si="236"/>
        <v>3782</v>
      </c>
      <c r="AC529" s="84">
        <f t="shared" si="220"/>
        <v>15</v>
      </c>
      <c r="AD529" s="84">
        <f t="shared" si="237"/>
        <v>53</v>
      </c>
      <c r="AE529" s="84">
        <f t="shared" si="238"/>
        <v>53</v>
      </c>
      <c r="AF529" s="102">
        <f t="shared" si="221"/>
        <v>49529.622641509435</v>
      </c>
      <c r="AG529" s="102">
        <f t="shared" si="222"/>
        <v>49529.622641509435</v>
      </c>
      <c r="AH529" s="103">
        <f t="shared" si="239"/>
        <v>0</v>
      </c>
      <c r="AI529" s="104">
        <f t="shared" si="240"/>
        <v>0</v>
      </c>
      <c r="AJ529" s="104">
        <f t="shared" si="241"/>
        <v>0</v>
      </c>
      <c r="AK529" s="104">
        <f t="shared" si="242"/>
        <v>0</v>
      </c>
      <c r="IX529" s="5"/>
      <c r="IY529" s="5"/>
      <c r="IZ529" s="5"/>
    </row>
    <row r="530" spans="8:260" ht="12.75" customHeight="1">
      <c r="H530" s="97">
        <v>109</v>
      </c>
      <c r="I530" s="97">
        <f t="shared" si="214"/>
        <v>257</v>
      </c>
      <c r="J530" s="98">
        <f t="shared" si="215"/>
        <v>45035</v>
      </c>
      <c r="K530" s="98">
        <f t="shared" si="223"/>
        <v>45035</v>
      </c>
      <c r="L530" s="99">
        <f t="shared" si="216"/>
        <v>0</v>
      </c>
      <c r="M530" s="99">
        <f t="shared" si="217"/>
        <v>0</v>
      </c>
      <c r="N530" s="99">
        <f t="shared" si="218"/>
        <v>0</v>
      </c>
      <c r="O530" s="100">
        <f t="shared" si="224"/>
        <v>0</v>
      </c>
      <c r="P530" s="100">
        <f t="shared" si="225"/>
        <v>0</v>
      </c>
      <c r="Q530" s="99">
        <f t="shared" si="226"/>
        <v>1</v>
      </c>
      <c r="R530" s="99">
        <f t="shared" si="227"/>
        <v>3</v>
      </c>
      <c r="S530" s="101">
        <f t="shared" si="228"/>
        <v>3</v>
      </c>
      <c r="T530" s="101">
        <f t="shared" si="229"/>
        <v>3</v>
      </c>
      <c r="U530" s="101">
        <f t="shared" si="219"/>
        <v>3</v>
      </c>
      <c r="V530" s="101">
        <f t="shared" si="230"/>
        <v>3</v>
      </c>
      <c r="W530" s="101">
        <f t="shared" si="231"/>
        <v>0</v>
      </c>
      <c r="X530" s="102">
        <f t="shared" si="232"/>
        <v>50600</v>
      </c>
      <c r="Y530" s="101">
        <f t="shared" si="233"/>
        <v>0</v>
      </c>
      <c r="Z530" s="84">
        <f t="shared" si="234"/>
        <v>0</v>
      </c>
      <c r="AA530" s="84">
        <f t="shared" si="235"/>
        <v>0</v>
      </c>
      <c r="AB530" s="84">
        <f t="shared" si="236"/>
        <v>3782</v>
      </c>
      <c r="AC530" s="84">
        <f t="shared" si="220"/>
        <v>16</v>
      </c>
      <c r="AD530" s="84">
        <f t="shared" si="237"/>
        <v>53</v>
      </c>
      <c r="AE530" s="84">
        <f t="shared" si="238"/>
        <v>53</v>
      </c>
      <c r="AF530" s="102">
        <f t="shared" si="221"/>
        <v>49458.264150943396</v>
      </c>
      <c r="AG530" s="102">
        <f t="shared" si="222"/>
        <v>49458.264150943396</v>
      </c>
      <c r="AH530" s="103">
        <f t="shared" si="239"/>
        <v>0</v>
      </c>
      <c r="AI530" s="104">
        <f t="shared" si="240"/>
        <v>0</v>
      </c>
      <c r="AJ530" s="104">
        <f t="shared" si="241"/>
        <v>0</v>
      </c>
      <c r="AK530" s="104">
        <f t="shared" si="242"/>
        <v>0</v>
      </c>
      <c r="IX530" s="5"/>
      <c r="IY530" s="5"/>
      <c r="IZ530" s="5"/>
    </row>
    <row r="531" spans="8:260" ht="12.75" customHeight="1">
      <c r="H531" s="97">
        <v>110</v>
      </c>
      <c r="I531" s="97">
        <f t="shared" si="214"/>
        <v>256</v>
      </c>
      <c r="J531" s="98">
        <f t="shared" si="215"/>
        <v>45036</v>
      </c>
      <c r="K531" s="98">
        <f t="shared" si="223"/>
        <v>45036</v>
      </c>
      <c r="L531" s="99">
        <f t="shared" si="216"/>
        <v>0</v>
      </c>
      <c r="M531" s="99">
        <f t="shared" si="217"/>
        <v>0</v>
      </c>
      <c r="N531" s="99">
        <f t="shared" si="218"/>
        <v>0</v>
      </c>
      <c r="O531" s="100">
        <f t="shared" si="224"/>
        <v>0</v>
      </c>
      <c r="P531" s="100">
        <f t="shared" si="225"/>
        <v>0</v>
      </c>
      <c r="Q531" s="99">
        <f t="shared" si="226"/>
        <v>1</v>
      </c>
      <c r="R531" s="99">
        <f t="shared" si="227"/>
        <v>3</v>
      </c>
      <c r="S531" s="101">
        <f t="shared" si="228"/>
        <v>3</v>
      </c>
      <c r="T531" s="101">
        <f t="shared" si="229"/>
        <v>3</v>
      </c>
      <c r="U531" s="101">
        <f t="shared" si="219"/>
        <v>3</v>
      </c>
      <c r="V531" s="101">
        <f t="shared" si="230"/>
        <v>3</v>
      </c>
      <c r="W531" s="101">
        <f t="shared" si="231"/>
        <v>0</v>
      </c>
      <c r="X531" s="102">
        <f t="shared" si="232"/>
        <v>50600</v>
      </c>
      <c r="Y531" s="101">
        <f t="shared" si="233"/>
        <v>0</v>
      </c>
      <c r="Z531" s="84">
        <f t="shared" si="234"/>
        <v>0</v>
      </c>
      <c r="AA531" s="84">
        <f t="shared" si="235"/>
        <v>0</v>
      </c>
      <c r="AB531" s="84">
        <f t="shared" si="236"/>
        <v>3782</v>
      </c>
      <c r="AC531" s="84">
        <f t="shared" si="220"/>
        <v>17</v>
      </c>
      <c r="AD531" s="84">
        <f t="shared" si="237"/>
        <v>53</v>
      </c>
      <c r="AE531" s="84">
        <f t="shared" si="238"/>
        <v>53</v>
      </c>
      <c r="AF531" s="102">
        <f t="shared" si="221"/>
        <v>49386.905660377357</v>
      </c>
      <c r="AG531" s="102">
        <f t="shared" si="222"/>
        <v>49386.905660377357</v>
      </c>
      <c r="AH531" s="103">
        <f t="shared" si="239"/>
        <v>0</v>
      </c>
      <c r="AI531" s="104">
        <f t="shared" si="240"/>
        <v>0</v>
      </c>
      <c r="AJ531" s="104">
        <f t="shared" si="241"/>
        <v>0</v>
      </c>
      <c r="AK531" s="104">
        <f t="shared" si="242"/>
        <v>0</v>
      </c>
      <c r="IX531" s="5"/>
      <c r="IY531" s="5"/>
      <c r="IZ531" s="5"/>
    </row>
    <row r="532" spans="8:260" ht="12.75" customHeight="1">
      <c r="H532" s="97">
        <v>111</v>
      </c>
      <c r="I532" s="97">
        <f t="shared" si="214"/>
        <v>255</v>
      </c>
      <c r="J532" s="98">
        <f t="shared" si="215"/>
        <v>45037</v>
      </c>
      <c r="K532" s="98">
        <f t="shared" si="223"/>
        <v>45037</v>
      </c>
      <c r="L532" s="99">
        <f t="shared" si="216"/>
        <v>0</v>
      </c>
      <c r="M532" s="99">
        <f t="shared" si="217"/>
        <v>0</v>
      </c>
      <c r="N532" s="99">
        <f t="shared" si="218"/>
        <v>0</v>
      </c>
      <c r="O532" s="100">
        <f t="shared" si="224"/>
        <v>0</v>
      </c>
      <c r="P532" s="100">
        <f t="shared" si="225"/>
        <v>0</v>
      </c>
      <c r="Q532" s="99">
        <f t="shared" si="226"/>
        <v>1</v>
      </c>
      <c r="R532" s="99">
        <f t="shared" si="227"/>
        <v>3</v>
      </c>
      <c r="S532" s="101">
        <f t="shared" si="228"/>
        <v>3</v>
      </c>
      <c r="T532" s="101">
        <f t="shared" si="229"/>
        <v>3</v>
      </c>
      <c r="U532" s="101">
        <f t="shared" si="219"/>
        <v>3</v>
      </c>
      <c r="V532" s="101">
        <f t="shared" si="230"/>
        <v>3</v>
      </c>
      <c r="W532" s="101">
        <f t="shared" si="231"/>
        <v>0</v>
      </c>
      <c r="X532" s="102">
        <f t="shared" si="232"/>
        <v>50600</v>
      </c>
      <c r="Y532" s="101">
        <f t="shared" si="233"/>
        <v>0</v>
      </c>
      <c r="Z532" s="84">
        <f t="shared" si="234"/>
        <v>0</v>
      </c>
      <c r="AA532" s="84">
        <f t="shared" si="235"/>
        <v>0</v>
      </c>
      <c r="AB532" s="84">
        <f t="shared" si="236"/>
        <v>3782</v>
      </c>
      <c r="AC532" s="84">
        <f t="shared" si="220"/>
        <v>18</v>
      </c>
      <c r="AD532" s="84">
        <f t="shared" si="237"/>
        <v>53</v>
      </c>
      <c r="AE532" s="84">
        <f t="shared" si="238"/>
        <v>53</v>
      </c>
      <c r="AF532" s="102">
        <f t="shared" si="221"/>
        <v>49315.547169811318</v>
      </c>
      <c r="AG532" s="102">
        <f t="shared" si="222"/>
        <v>49315.547169811318</v>
      </c>
      <c r="AH532" s="103">
        <f t="shared" si="239"/>
        <v>0</v>
      </c>
      <c r="AI532" s="104">
        <f t="shared" si="240"/>
        <v>0</v>
      </c>
      <c r="AJ532" s="104">
        <f t="shared" si="241"/>
        <v>0</v>
      </c>
      <c r="AK532" s="104">
        <f t="shared" si="242"/>
        <v>0</v>
      </c>
      <c r="IX532" s="5"/>
      <c r="IY532" s="5"/>
      <c r="IZ532" s="5"/>
    </row>
    <row r="533" spans="8:260" ht="12.75" customHeight="1">
      <c r="H533" s="97">
        <v>112</v>
      </c>
      <c r="I533" s="97">
        <f t="shared" si="214"/>
        <v>254</v>
      </c>
      <c r="J533" s="98">
        <f t="shared" si="215"/>
        <v>45038</v>
      </c>
      <c r="K533" s="98">
        <f t="shared" si="223"/>
        <v>45038</v>
      </c>
      <c r="L533" s="99">
        <f t="shared" si="216"/>
        <v>0</v>
      </c>
      <c r="M533" s="99">
        <f t="shared" si="217"/>
        <v>0</v>
      </c>
      <c r="N533" s="99">
        <f t="shared" si="218"/>
        <v>0</v>
      </c>
      <c r="O533" s="100">
        <f t="shared" si="224"/>
        <v>0</v>
      </c>
      <c r="P533" s="100">
        <f t="shared" si="225"/>
        <v>0</v>
      </c>
      <c r="Q533" s="99">
        <f t="shared" si="226"/>
        <v>1</v>
      </c>
      <c r="R533" s="99">
        <f t="shared" si="227"/>
        <v>3</v>
      </c>
      <c r="S533" s="101">
        <f t="shared" si="228"/>
        <v>3</v>
      </c>
      <c r="T533" s="101">
        <f t="shared" si="229"/>
        <v>3</v>
      </c>
      <c r="U533" s="101">
        <f t="shared" si="219"/>
        <v>3</v>
      </c>
      <c r="V533" s="101">
        <f t="shared" si="230"/>
        <v>3</v>
      </c>
      <c r="W533" s="101">
        <f t="shared" si="231"/>
        <v>0</v>
      </c>
      <c r="X533" s="102">
        <f t="shared" si="232"/>
        <v>50600</v>
      </c>
      <c r="Y533" s="101">
        <f t="shared" si="233"/>
        <v>0</v>
      </c>
      <c r="Z533" s="84">
        <f t="shared" si="234"/>
        <v>0</v>
      </c>
      <c r="AA533" s="84">
        <f t="shared" si="235"/>
        <v>0</v>
      </c>
      <c r="AB533" s="84">
        <f t="shared" si="236"/>
        <v>3782</v>
      </c>
      <c r="AC533" s="84">
        <f t="shared" si="220"/>
        <v>19</v>
      </c>
      <c r="AD533" s="84">
        <f t="shared" si="237"/>
        <v>53</v>
      </c>
      <c r="AE533" s="84">
        <f t="shared" si="238"/>
        <v>53</v>
      </c>
      <c r="AF533" s="102">
        <f t="shared" si="221"/>
        <v>49244.188679245286</v>
      </c>
      <c r="AG533" s="102">
        <f t="shared" si="222"/>
        <v>49244.188679245286</v>
      </c>
      <c r="AH533" s="103">
        <f t="shared" si="239"/>
        <v>0</v>
      </c>
      <c r="AI533" s="104">
        <f t="shared" si="240"/>
        <v>0</v>
      </c>
      <c r="AJ533" s="104">
        <f t="shared" si="241"/>
        <v>0</v>
      </c>
      <c r="AK533" s="104">
        <f t="shared" si="242"/>
        <v>0</v>
      </c>
      <c r="IX533" s="5"/>
      <c r="IY533" s="5"/>
      <c r="IZ533" s="5"/>
    </row>
    <row r="534" spans="8:260" ht="12.75" customHeight="1">
      <c r="H534" s="97">
        <v>113</v>
      </c>
      <c r="I534" s="97">
        <f t="shared" si="214"/>
        <v>253</v>
      </c>
      <c r="J534" s="98">
        <f t="shared" si="215"/>
        <v>45039</v>
      </c>
      <c r="K534" s="98">
        <f t="shared" si="223"/>
        <v>45039</v>
      </c>
      <c r="L534" s="99">
        <f t="shared" si="216"/>
        <v>0</v>
      </c>
      <c r="M534" s="99">
        <f t="shared" si="217"/>
        <v>0</v>
      </c>
      <c r="N534" s="99">
        <f t="shared" si="218"/>
        <v>0</v>
      </c>
      <c r="O534" s="100">
        <f t="shared" si="224"/>
        <v>0</v>
      </c>
      <c r="P534" s="100">
        <f t="shared" si="225"/>
        <v>0</v>
      </c>
      <c r="Q534" s="99">
        <f t="shared" si="226"/>
        <v>1</v>
      </c>
      <c r="R534" s="99">
        <f t="shared" si="227"/>
        <v>3</v>
      </c>
      <c r="S534" s="101">
        <f t="shared" si="228"/>
        <v>3</v>
      </c>
      <c r="T534" s="101">
        <f t="shared" si="229"/>
        <v>3</v>
      </c>
      <c r="U534" s="101">
        <f t="shared" si="219"/>
        <v>3</v>
      </c>
      <c r="V534" s="101">
        <f t="shared" si="230"/>
        <v>3</v>
      </c>
      <c r="W534" s="101">
        <f t="shared" si="231"/>
        <v>0</v>
      </c>
      <c r="X534" s="102">
        <f t="shared" si="232"/>
        <v>50600</v>
      </c>
      <c r="Y534" s="101">
        <f t="shared" si="233"/>
        <v>0</v>
      </c>
      <c r="Z534" s="84">
        <f t="shared" si="234"/>
        <v>0</v>
      </c>
      <c r="AA534" s="84">
        <f t="shared" si="235"/>
        <v>0</v>
      </c>
      <c r="AB534" s="84">
        <f t="shared" si="236"/>
        <v>3782</v>
      </c>
      <c r="AC534" s="84">
        <f t="shared" si="220"/>
        <v>20</v>
      </c>
      <c r="AD534" s="84">
        <f t="shared" si="237"/>
        <v>53</v>
      </c>
      <c r="AE534" s="84">
        <f t="shared" si="238"/>
        <v>53</v>
      </c>
      <c r="AF534" s="102">
        <f t="shared" si="221"/>
        <v>49172.830188679247</v>
      </c>
      <c r="AG534" s="102">
        <f t="shared" si="222"/>
        <v>49172.830188679247</v>
      </c>
      <c r="AH534" s="103">
        <f t="shared" si="239"/>
        <v>0</v>
      </c>
      <c r="AI534" s="104">
        <f t="shared" si="240"/>
        <v>0</v>
      </c>
      <c r="AJ534" s="104">
        <f t="shared" si="241"/>
        <v>0</v>
      </c>
      <c r="AK534" s="104">
        <f t="shared" si="242"/>
        <v>0</v>
      </c>
      <c r="IX534" s="5"/>
      <c r="IY534" s="5"/>
      <c r="IZ534" s="5"/>
    </row>
    <row r="535" spans="8:260" ht="12.75" customHeight="1">
      <c r="H535" s="97">
        <v>114</v>
      </c>
      <c r="I535" s="97">
        <f t="shared" si="214"/>
        <v>252</v>
      </c>
      <c r="J535" s="98">
        <f t="shared" si="215"/>
        <v>45040</v>
      </c>
      <c r="K535" s="98">
        <f t="shared" si="223"/>
        <v>45040</v>
      </c>
      <c r="L535" s="99">
        <f t="shared" si="216"/>
        <v>0</v>
      </c>
      <c r="M535" s="99">
        <f t="shared" si="217"/>
        <v>0</v>
      </c>
      <c r="N535" s="99">
        <f t="shared" si="218"/>
        <v>0</v>
      </c>
      <c r="O535" s="100">
        <f t="shared" si="224"/>
        <v>0</v>
      </c>
      <c r="P535" s="100">
        <f t="shared" si="225"/>
        <v>0</v>
      </c>
      <c r="Q535" s="99">
        <f t="shared" si="226"/>
        <v>1</v>
      </c>
      <c r="R535" s="99">
        <f t="shared" si="227"/>
        <v>3</v>
      </c>
      <c r="S535" s="101">
        <f t="shared" si="228"/>
        <v>3</v>
      </c>
      <c r="T535" s="101">
        <f t="shared" si="229"/>
        <v>3</v>
      </c>
      <c r="U535" s="101">
        <f t="shared" si="219"/>
        <v>3</v>
      </c>
      <c r="V535" s="101">
        <f t="shared" si="230"/>
        <v>3</v>
      </c>
      <c r="W535" s="101">
        <f t="shared" si="231"/>
        <v>0</v>
      </c>
      <c r="X535" s="102">
        <f t="shared" si="232"/>
        <v>50600</v>
      </c>
      <c r="Y535" s="101">
        <f t="shared" si="233"/>
        <v>0</v>
      </c>
      <c r="Z535" s="84">
        <f t="shared" si="234"/>
        <v>0</v>
      </c>
      <c r="AA535" s="84">
        <f t="shared" si="235"/>
        <v>0</v>
      </c>
      <c r="AB535" s="84">
        <f t="shared" si="236"/>
        <v>3782</v>
      </c>
      <c r="AC535" s="84">
        <f t="shared" si="220"/>
        <v>21</v>
      </c>
      <c r="AD535" s="84">
        <f t="shared" si="237"/>
        <v>53</v>
      </c>
      <c r="AE535" s="84">
        <f t="shared" si="238"/>
        <v>53</v>
      </c>
      <c r="AF535" s="102">
        <f t="shared" si="221"/>
        <v>49101.471698113208</v>
      </c>
      <c r="AG535" s="102">
        <f t="shared" si="222"/>
        <v>49101.471698113208</v>
      </c>
      <c r="AH535" s="103">
        <f t="shared" si="239"/>
        <v>0</v>
      </c>
      <c r="AI535" s="104">
        <f t="shared" si="240"/>
        <v>0</v>
      </c>
      <c r="AJ535" s="104">
        <f t="shared" si="241"/>
        <v>0</v>
      </c>
      <c r="AK535" s="104">
        <f t="shared" si="242"/>
        <v>0</v>
      </c>
      <c r="IX535" s="5"/>
      <c r="IY535" s="5"/>
      <c r="IZ535" s="5"/>
    </row>
    <row r="536" spans="8:260" ht="12.75" customHeight="1">
      <c r="H536" s="97">
        <v>115</v>
      </c>
      <c r="I536" s="97">
        <f t="shared" si="214"/>
        <v>251</v>
      </c>
      <c r="J536" s="98">
        <f t="shared" si="215"/>
        <v>45041</v>
      </c>
      <c r="K536" s="98">
        <f t="shared" si="223"/>
        <v>45041</v>
      </c>
      <c r="L536" s="99">
        <f t="shared" si="216"/>
        <v>0</v>
      </c>
      <c r="M536" s="99">
        <f t="shared" si="217"/>
        <v>0</v>
      </c>
      <c r="N536" s="99">
        <f t="shared" si="218"/>
        <v>0</v>
      </c>
      <c r="O536" s="100">
        <f t="shared" si="224"/>
        <v>0</v>
      </c>
      <c r="P536" s="100">
        <f t="shared" si="225"/>
        <v>0</v>
      </c>
      <c r="Q536" s="99">
        <f t="shared" si="226"/>
        <v>1</v>
      </c>
      <c r="R536" s="99">
        <f t="shared" si="227"/>
        <v>3</v>
      </c>
      <c r="S536" s="101">
        <f t="shared" si="228"/>
        <v>3</v>
      </c>
      <c r="T536" s="101">
        <f t="shared" si="229"/>
        <v>3</v>
      </c>
      <c r="U536" s="101">
        <f t="shared" si="219"/>
        <v>3</v>
      </c>
      <c r="V536" s="101">
        <f t="shared" si="230"/>
        <v>3</v>
      </c>
      <c r="W536" s="101">
        <f t="shared" si="231"/>
        <v>0</v>
      </c>
      <c r="X536" s="102">
        <f t="shared" si="232"/>
        <v>50600</v>
      </c>
      <c r="Y536" s="101">
        <f t="shared" si="233"/>
        <v>0</v>
      </c>
      <c r="Z536" s="84">
        <f t="shared" si="234"/>
        <v>0</v>
      </c>
      <c r="AA536" s="84">
        <f t="shared" si="235"/>
        <v>0</v>
      </c>
      <c r="AB536" s="84">
        <f t="shared" si="236"/>
        <v>3782</v>
      </c>
      <c r="AC536" s="84">
        <f t="shared" si="220"/>
        <v>22</v>
      </c>
      <c r="AD536" s="84">
        <f t="shared" si="237"/>
        <v>53</v>
      </c>
      <c r="AE536" s="84">
        <f t="shared" si="238"/>
        <v>53</v>
      </c>
      <c r="AF536" s="102">
        <f t="shared" si="221"/>
        <v>49030.113207547169</v>
      </c>
      <c r="AG536" s="102">
        <f t="shared" si="222"/>
        <v>49030.113207547169</v>
      </c>
      <c r="AH536" s="103">
        <f t="shared" si="239"/>
        <v>0</v>
      </c>
      <c r="AI536" s="104">
        <f t="shared" si="240"/>
        <v>0</v>
      </c>
      <c r="AJ536" s="104">
        <f t="shared" si="241"/>
        <v>0</v>
      </c>
      <c r="AK536" s="104">
        <f t="shared" si="242"/>
        <v>0</v>
      </c>
      <c r="IX536" s="5"/>
      <c r="IY536" s="5"/>
      <c r="IZ536" s="5"/>
    </row>
    <row r="537" spans="8:260" ht="12.75" customHeight="1">
      <c r="H537" s="97">
        <v>116</v>
      </c>
      <c r="I537" s="97">
        <f t="shared" si="214"/>
        <v>250</v>
      </c>
      <c r="J537" s="98">
        <f t="shared" si="215"/>
        <v>45042</v>
      </c>
      <c r="K537" s="98">
        <f t="shared" si="223"/>
        <v>45042</v>
      </c>
      <c r="L537" s="99">
        <f t="shared" si="216"/>
        <v>0</v>
      </c>
      <c r="M537" s="99">
        <f t="shared" si="217"/>
        <v>0</v>
      </c>
      <c r="N537" s="99">
        <f t="shared" si="218"/>
        <v>0</v>
      </c>
      <c r="O537" s="100">
        <f t="shared" si="224"/>
        <v>0</v>
      </c>
      <c r="P537" s="100">
        <f t="shared" si="225"/>
        <v>0</v>
      </c>
      <c r="Q537" s="99">
        <f t="shared" si="226"/>
        <v>1</v>
      </c>
      <c r="R537" s="99">
        <f t="shared" si="227"/>
        <v>3</v>
      </c>
      <c r="S537" s="101">
        <f t="shared" si="228"/>
        <v>3</v>
      </c>
      <c r="T537" s="101">
        <f t="shared" si="229"/>
        <v>3</v>
      </c>
      <c r="U537" s="101">
        <f t="shared" si="219"/>
        <v>3</v>
      </c>
      <c r="V537" s="101">
        <f t="shared" si="230"/>
        <v>3</v>
      </c>
      <c r="W537" s="101">
        <f t="shared" si="231"/>
        <v>0</v>
      </c>
      <c r="X537" s="102">
        <f t="shared" si="232"/>
        <v>50600</v>
      </c>
      <c r="Y537" s="101">
        <f t="shared" si="233"/>
        <v>0</v>
      </c>
      <c r="Z537" s="84">
        <f t="shared" si="234"/>
        <v>0</v>
      </c>
      <c r="AA537" s="84">
        <f t="shared" si="235"/>
        <v>0</v>
      </c>
      <c r="AB537" s="84">
        <f t="shared" si="236"/>
        <v>3782</v>
      </c>
      <c r="AC537" s="84">
        <f t="shared" si="220"/>
        <v>23</v>
      </c>
      <c r="AD537" s="84">
        <f t="shared" si="237"/>
        <v>53</v>
      </c>
      <c r="AE537" s="84">
        <f t="shared" si="238"/>
        <v>53</v>
      </c>
      <c r="AF537" s="102">
        <f t="shared" si="221"/>
        <v>48958.75471698113</v>
      </c>
      <c r="AG537" s="102">
        <f t="shared" si="222"/>
        <v>48958.75471698113</v>
      </c>
      <c r="AH537" s="103">
        <f t="shared" si="239"/>
        <v>0</v>
      </c>
      <c r="AI537" s="104">
        <f t="shared" si="240"/>
        <v>0</v>
      </c>
      <c r="AJ537" s="104">
        <f t="shared" si="241"/>
        <v>0</v>
      </c>
      <c r="AK537" s="104">
        <f t="shared" si="242"/>
        <v>0</v>
      </c>
      <c r="IX537" s="5"/>
      <c r="IY537" s="5"/>
      <c r="IZ537" s="5"/>
    </row>
    <row r="538" spans="8:260" ht="12.75" customHeight="1">
      <c r="H538" s="97">
        <v>117</v>
      </c>
      <c r="I538" s="97">
        <f t="shared" si="214"/>
        <v>249</v>
      </c>
      <c r="J538" s="98">
        <f t="shared" si="215"/>
        <v>45043</v>
      </c>
      <c r="K538" s="98">
        <f t="shared" si="223"/>
        <v>45043</v>
      </c>
      <c r="L538" s="99">
        <f t="shared" si="216"/>
        <v>0</v>
      </c>
      <c r="M538" s="99">
        <f t="shared" si="217"/>
        <v>0</v>
      </c>
      <c r="N538" s="99">
        <f t="shared" si="218"/>
        <v>0</v>
      </c>
      <c r="O538" s="100">
        <f t="shared" si="224"/>
        <v>0</v>
      </c>
      <c r="P538" s="100">
        <f t="shared" si="225"/>
        <v>0</v>
      </c>
      <c r="Q538" s="99">
        <f t="shared" si="226"/>
        <v>1</v>
      </c>
      <c r="R538" s="99">
        <f t="shared" si="227"/>
        <v>3</v>
      </c>
      <c r="S538" s="101">
        <f t="shared" si="228"/>
        <v>3</v>
      </c>
      <c r="T538" s="101">
        <f t="shared" si="229"/>
        <v>3</v>
      </c>
      <c r="U538" s="101">
        <f t="shared" si="219"/>
        <v>3</v>
      </c>
      <c r="V538" s="101">
        <f t="shared" si="230"/>
        <v>3</v>
      </c>
      <c r="W538" s="101">
        <f t="shared" si="231"/>
        <v>0</v>
      </c>
      <c r="X538" s="102">
        <f t="shared" si="232"/>
        <v>50600</v>
      </c>
      <c r="Y538" s="101">
        <f t="shared" si="233"/>
        <v>0</v>
      </c>
      <c r="Z538" s="84">
        <f t="shared" si="234"/>
        <v>0</v>
      </c>
      <c r="AA538" s="84">
        <f t="shared" si="235"/>
        <v>0</v>
      </c>
      <c r="AB538" s="84">
        <f t="shared" si="236"/>
        <v>3782</v>
      </c>
      <c r="AC538" s="84">
        <f t="shared" si="220"/>
        <v>24</v>
      </c>
      <c r="AD538" s="84">
        <f t="shared" si="237"/>
        <v>53</v>
      </c>
      <c r="AE538" s="84">
        <f t="shared" si="238"/>
        <v>53</v>
      </c>
      <c r="AF538" s="102">
        <f t="shared" si="221"/>
        <v>48887.396226415098</v>
      </c>
      <c r="AG538" s="102">
        <f t="shared" si="222"/>
        <v>48887.396226415098</v>
      </c>
      <c r="AH538" s="103">
        <f t="shared" si="239"/>
        <v>0</v>
      </c>
      <c r="AI538" s="104">
        <f t="shared" si="240"/>
        <v>0</v>
      </c>
      <c r="AJ538" s="104">
        <f t="shared" si="241"/>
        <v>0</v>
      </c>
      <c r="AK538" s="104">
        <f t="shared" si="242"/>
        <v>0</v>
      </c>
      <c r="IX538" s="5"/>
      <c r="IY538" s="5"/>
      <c r="IZ538" s="5"/>
    </row>
    <row r="539" spans="8:260" ht="12.75" customHeight="1">
      <c r="H539" s="97">
        <v>118</v>
      </c>
      <c r="I539" s="97">
        <f t="shared" si="214"/>
        <v>248</v>
      </c>
      <c r="J539" s="98">
        <f t="shared" si="215"/>
        <v>45044</v>
      </c>
      <c r="K539" s="98">
        <f t="shared" si="223"/>
        <v>45044</v>
      </c>
      <c r="L539" s="99">
        <f t="shared" si="216"/>
        <v>0</v>
      </c>
      <c r="M539" s="99">
        <f t="shared" si="217"/>
        <v>0</v>
      </c>
      <c r="N539" s="99">
        <f t="shared" si="218"/>
        <v>0</v>
      </c>
      <c r="O539" s="100">
        <f t="shared" si="224"/>
        <v>0</v>
      </c>
      <c r="P539" s="100">
        <f t="shared" si="225"/>
        <v>0</v>
      </c>
      <c r="Q539" s="99">
        <f t="shared" si="226"/>
        <v>1</v>
      </c>
      <c r="R539" s="99">
        <f t="shared" si="227"/>
        <v>3</v>
      </c>
      <c r="S539" s="101">
        <f t="shared" si="228"/>
        <v>3</v>
      </c>
      <c r="T539" s="101">
        <f t="shared" si="229"/>
        <v>3</v>
      </c>
      <c r="U539" s="101">
        <f t="shared" si="219"/>
        <v>3</v>
      </c>
      <c r="V539" s="101">
        <f t="shared" si="230"/>
        <v>3</v>
      </c>
      <c r="W539" s="101">
        <f t="shared" si="231"/>
        <v>0</v>
      </c>
      <c r="X539" s="102">
        <f t="shared" si="232"/>
        <v>50600</v>
      </c>
      <c r="Y539" s="101">
        <f t="shared" si="233"/>
        <v>0</v>
      </c>
      <c r="Z539" s="84">
        <f t="shared" si="234"/>
        <v>0</v>
      </c>
      <c r="AA539" s="84">
        <f t="shared" si="235"/>
        <v>0</v>
      </c>
      <c r="AB539" s="84">
        <f t="shared" si="236"/>
        <v>3782</v>
      </c>
      <c r="AC539" s="84">
        <f t="shared" si="220"/>
        <v>25</v>
      </c>
      <c r="AD539" s="84">
        <f t="shared" si="237"/>
        <v>53</v>
      </c>
      <c r="AE539" s="84">
        <f t="shared" si="238"/>
        <v>53</v>
      </c>
      <c r="AF539" s="102">
        <f t="shared" si="221"/>
        <v>48816.037735849059</v>
      </c>
      <c r="AG539" s="102">
        <f t="shared" si="222"/>
        <v>48816.037735849059</v>
      </c>
      <c r="AH539" s="103">
        <f t="shared" si="239"/>
        <v>0</v>
      </c>
      <c r="AI539" s="104">
        <f t="shared" si="240"/>
        <v>0</v>
      </c>
      <c r="AJ539" s="104">
        <f t="shared" si="241"/>
        <v>0</v>
      </c>
      <c r="AK539" s="104">
        <f t="shared" si="242"/>
        <v>0</v>
      </c>
      <c r="IX539" s="5"/>
      <c r="IY539" s="5"/>
      <c r="IZ539" s="5"/>
    </row>
    <row r="540" spans="8:260" ht="12.75" customHeight="1">
      <c r="H540" s="97">
        <v>119</v>
      </c>
      <c r="I540" s="97">
        <f t="shared" si="214"/>
        <v>247</v>
      </c>
      <c r="J540" s="98">
        <f t="shared" si="215"/>
        <v>45045</v>
      </c>
      <c r="K540" s="98">
        <f t="shared" si="223"/>
        <v>45045</v>
      </c>
      <c r="L540" s="99">
        <f t="shared" si="216"/>
        <v>0</v>
      </c>
      <c r="M540" s="99">
        <f t="shared" si="217"/>
        <v>0</v>
      </c>
      <c r="N540" s="99">
        <f t="shared" si="218"/>
        <v>0</v>
      </c>
      <c r="O540" s="100">
        <f t="shared" si="224"/>
        <v>0</v>
      </c>
      <c r="P540" s="100">
        <f t="shared" si="225"/>
        <v>0</v>
      </c>
      <c r="Q540" s="99">
        <f t="shared" si="226"/>
        <v>1</v>
      </c>
      <c r="R540" s="99">
        <f t="shared" si="227"/>
        <v>3</v>
      </c>
      <c r="S540" s="101">
        <f t="shared" si="228"/>
        <v>3</v>
      </c>
      <c r="T540" s="101">
        <f t="shared" si="229"/>
        <v>3</v>
      </c>
      <c r="U540" s="101">
        <f t="shared" si="219"/>
        <v>3</v>
      </c>
      <c r="V540" s="101">
        <f t="shared" si="230"/>
        <v>3</v>
      </c>
      <c r="W540" s="101">
        <f t="shared" si="231"/>
        <v>0</v>
      </c>
      <c r="X540" s="102">
        <f t="shared" si="232"/>
        <v>50600</v>
      </c>
      <c r="Y540" s="101">
        <f t="shared" si="233"/>
        <v>0</v>
      </c>
      <c r="Z540" s="84">
        <f t="shared" si="234"/>
        <v>0</v>
      </c>
      <c r="AA540" s="84">
        <f t="shared" si="235"/>
        <v>0</v>
      </c>
      <c r="AB540" s="84">
        <f t="shared" si="236"/>
        <v>3782</v>
      </c>
      <c r="AC540" s="84">
        <f t="shared" si="220"/>
        <v>26</v>
      </c>
      <c r="AD540" s="84">
        <f t="shared" si="237"/>
        <v>53</v>
      </c>
      <c r="AE540" s="84">
        <f t="shared" si="238"/>
        <v>53</v>
      </c>
      <c r="AF540" s="102">
        <f t="shared" si="221"/>
        <v>48744.67924528302</v>
      </c>
      <c r="AG540" s="102">
        <f t="shared" si="222"/>
        <v>48744.67924528302</v>
      </c>
      <c r="AH540" s="103">
        <f t="shared" si="239"/>
        <v>0</v>
      </c>
      <c r="AI540" s="104">
        <f t="shared" si="240"/>
        <v>0</v>
      </c>
      <c r="AJ540" s="104">
        <f t="shared" si="241"/>
        <v>0</v>
      </c>
      <c r="AK540" s="104">
        <f t="shared" si="242"/>
        <v>0</v>
      </c>
      <c r="IX540" s="5"/>
      <c r="IY540" s="5"/>
      <c r="IZ540" s="5"/>
    </row>
    <row r="541" spans="8:260" ht="12.75" customHeight="1">
      <c r="H541" s="97">
        <v>120</v>
      </c>
      <c r="I541" s="97">
        <f t="shared" si="214"/>
        <v>246</v>
      </c>
      <c r="J541" s="98">
        <f t="shared" si="215"/>
        <v>45046</v>
      </c>
      <c r="K541" s="98">
        <f t="shared" si="223"/>
        <v>45046</v>
      </c>
      <c r="L541" s="99">
        <f t="shared" si="216"/>
        <v>0</v>
      </c>
      <c r="M541" s="99">
        <f t="shared" si="217"/>
        <v>0</v>
      </c>
      <c r="N541" s="99">
        <f t="shared" si="218"/>
        <v>0</v>
      </c>
      <c r="O541" s="100">
        <f t="shared" si="224"/>
        <v>0</v>
      </c>
      <c r="P541" s="100">
        <f t="shared" si="225"/>
        <v>0</v>
      </c>
      <c r="Q541" s="99">
        <f t="shared" si="226"/>
        <v>1</v>
      </c>
      <c r="R541" s="99">
        <f t="shared" si="227"/>
        <v>3</v>
      </c>
      <c r="S541" s="101">
        <f t="shared" si="228"/>
        <v>3</v>
      </c>
      <c r="T541" s="101">
        <f t="shared" si="229"/>
        <v>3</v>
      </c>
      <c r="U541" s="101">
        <f t="shared" si="219"/>
        <v>3</v>
      </c>
      <c r="V541" s="101">
        <f t="shared" si="230"/>
        <v>3</v>
      </c>
      <c r="W541" s="101">
        <f t="shared" si="231"/>
        <v>0</v>
      </c>
      <c r="X541" s="102">
        <f t="shared" si="232"/>
        <v>50600</v>
      </c>
      <c r="Y541" s="101">
        <f t="shared" si="233"/>
        <v>0</v>
      </c>
      <c r="Z541" s="84">
        <f t="shared" si="234"/>
        <v>0</v>
      </c>
      <c r="AA541" s="84">
        <f t="shared" si="235"/>
        <v>0</v>
      </c>
      <c r="AB541" s="84">
        <f t="shared" si="236"/>
        <v>3782</v>
      </c>
      <c r="AC541" s="84">
        <f t="shared" si="220"/>
        <v>27</v>
      </c>
      <c r="AD541" s="84">
        <f t="shared" si="237"/>
        <v>53</v>
      </c>
      <c r="AE541" s="84">
        <f t="shared" si="238"/>
        <v>53</v>
      </c>
      <c r="AF541" s="102">
        <f t="shared" si="221"/>
        <v>48673.32075471698</v>
      </c>
      <c r="AG541" s="102">
        <f t="shared" si="222"/>
        <v>48673.32075471698</v>
      </c>
      <c r="AH541" s="103">
        <f t="shared" si="239"/>
        <v>0</v>
      </c>
      <c r="AI541" s="104">
        <f t="shared" si="240"/>
        <v>0</v>
      </c>
      <c r="AJ541" s="104">
        <f t="shared" si="241"/>
        <v>0</v>
      </c>
      <c r="AK541" s="104">
        <f t="shared" si="242"/>
        <v>0</v>
      </c>
      <c r="IX541" s="5"/>
      <c r="IY541" s="5"/>
      <c r="IZ541" s="5"/>
    </row>
    <row r="542" spans="8:260" ht="12.75" customHeight="1">
      <c r="H542" s="97">
        <v>121</v>
      </c>
      <c r="I542" s="97">
        <f t="shared" si="214"/>
        <v>245</v>
      </c>
      <c r="J542" s="98">
        <f t="shared" si="215"/>
        <v>45047</v>
      </c>
      <c r="K542" s="98">
        <f t="shared" si="223"/>
        <v>45047</v>
      </c>
      <c r="L542" s="99">
        <f t="shared" si="216"/>
        <v>0</v>
      </c>
      <c r="M542" s="99">
        <f t="shared" si="217"/>
        <v>0</v>
      </c>
      <c r="N542" s="99">
        <f t="shared" si="218"/>
        <v>0</v>
      </c>
      <c r="O542" s="100">
        <f t="shared" si="224"/>
        <v>0</v>
      </c>
      <c r="P542" s="100">
        <f t="shared" si="225"/>
        <v>0</v>
      </c>
      <c r="Q542" s="99">
        <f t="shared" si="226"/>
        <v>1</v>
      </c>
      <c r="R542" s="99">
        <f t="shared" si="227"/>
        <v>3</v>
      </c>
      <c r="S542" s="101">
        <f t="shared" si="228"/>
        <v>3</v>
      </c>
      <c r="T542" s="101">
        <f t="shared" si="229"/>
        <v>3</v>
      </c>
      <c r="U542" s="101">
        <f t="shared" si="219"/>
        <v>3</v>
      </c>
      <c r="V542" s="101">
        <f t="shared" si="230"/>
        <v>3</v>
      </c>
      <c r="W542" s="101">
        <f t="shared" si="231"/>
        <v>0</v>
      </c>
      <c r="X542" s="102">
        <f t="shared" si="232"/>
        <v>50600</v>
      </c>
      <c r="Y542" s="101">
        <f t="shared" si="233"/>
        <v>0</v>
      </c>
      <c r="Z542" s="84">
        <f t="shared" si="234"/>
        <v>0</v>
      </c>
      <c r="AA542" s="84">
        <f t="shared" si="235"/>
        <v>0</v>
      </c>
      <c r="AB542" s="84">
        <f t="shared" si="236"/>
        <v>3782</v>
      </c>
      <c r="AC542" s="84">
        <f t="shared" si="220"/>
        <v>28</v>
      </c>
      <c r="AD542" s="84">
        <f t="shared" si="237"/>
        <v>53</v>
      </c>
      <c r="AE542" s="84">
        <f t="shared" si="238"/>
        <v>53</v>
      </c>
      <c r="AF542" s="102">
        <f t="shared" si="221"/>
        <v>48601.962264150941</v>
      </c>
      <c r="AG542" s="102">
        <f t="shared" si="222"/>
        <v>48601.962264150941</v>
      </c>
      <c r="AH542" s="103">
        <f t="shared" si="239"/>
        <v>0</v>
      </c>
      <c r="AI542" s="104">
        <f t="shared" si="240"/>
        <v>0</v>
      </c>
      <c r="AJ542" s="104">
        <f t="shared" si="241"/>
        <v>0</v>
      </c>
      <c r="AK542" s="104">
        <f t="shared" si="242"/>
        <v>0</v>
      </c>
      <c r="IX542" s="5"/>
      <c r="IY542" s="5"/>
      <c r="IZ542" s="5"/>
    </row>
    <row r="543" spans="8:260" ht="12.75" customHeight="1">
      <c r="H543" s="97">
        <v>122</v>
      </c>
      <c r="I543" s="97">
        <f t="shared" si="214"/>
        <v>244</v>
      </c>
      <c r="J543" s="98">
        <f t="shared" si="215"/>
        <v>45048</v>
      </c>
      <c r="K543" s="98">
        <f t="shared" si="223"/>
        <v>45048</v>
      </c>
      <c r="L543" s="99">
        <f t="shared" si="216"/>
        <v>0</v>
      </c>
      <c r="M543" s="99">
        <f t="shared" si="217"/>
        <v>0</v>
      </c>
      <c r="N543" s="99">
        <f t="shared" si="218"/>
        <v>0</v>
      </c>
      <c r="O543" s="100">
        <f t="shared" si="224"/>
        <v>0</v>
      </c>
      <c r="P543" s="100">
        <f t="shared" si="225"/>
        <v>0</v>
      </c>
      <c r="Q543" s="99">
        <f t="shared" si="226"/>
        <v>1</v>
      </c>
      <c r="R543" s="99">
        <f t="shared" si="227"/>
        <v>3</v>
      </c>
      <c r="S543" s="101">
        <f t="shared" si="228"/>
        <v>3</v>
      </c>
      <c r="T543" s="101">
        <f t="shared" si="229"/>
        <v>3</v>
      </c>
      <c r="U543" s="101">
        <f t="shared" si="219"/>
        <v>3</v>
      </c>
      <c r="V543" s="101">
        <f t="shared" si="230"/>
        <v>3</v>
      </c>
      <c r="W543" s="101">
        <f t="shared" si="231"/>
        <v>0</v>
      </c>
      <c r="X543" s="102">
        <f t="shared" si="232"/>
        <v>50600</v>
      </c>
      <c r="Y543" s="101">
        <f t="shared" si="233"/>
        <v>0</v>
      </c>
      <c r="Z543" s="84">
        <f t="shared" si="234"/>
        <v>0</v>
      </c>
      <c r="AA543" s="84">
        <f t="shared" si="235"/>
        <v>0</v>
      </c>
      <c r="AB543" s="84">
        <f t="shared" si="236"/>
        <v>3782</v>
      </c>
      <c r="AC543" s="84">
        <f t="shared" si="220"/>
        <v>29</v>
      </c>
      <c r="AD543" s="84">
        <f t="shared" si="237"/>
        <v>53</v>
      </c>
      <c r="AE543" s="84">
        <f t="shared" si="238"/>
        <v>53</v>
      </c>
      <c r="AF543" s="102">
        <f t="shared" si="221"/>
        <v>48530.60377358491</v>
      </c>
      <c r="AG543" s="102">
        <f t="shared" si="222"/>
        <v>48530.60377358491</v>
      </c>
      <c r="AH543" s="103">
        <f t="shared" si="239"/>
        <v>0</v>
      </c>
      <c r="AI543" s="104">
        <f t="shared" si="240"/>
        <v>0</v>
      </c>
      <c r="AJ543" s="104">
        <f t="shared" si="241"/>
        <v>0</v>
      </c>
      <c r="AK543" s="104">
        <f t="shared" si="242"/>
        <v>0</v>
      </c>
      <c r="IX543" s="5"/>
      <c r="IY543" s="5"/>
      <c r="IZ543" s="5"/>
    </row>
    <row r="544" spans="8:260" ht="12.75" customHeight="1">
      <c r="H544" s="97">
        <v>123</v>
      </c>
      <c r="I544" s="97">
        <f t="shared" si="214"/>
        <v>243</v>
      </c>
      <c r="J544" s="98">
        <f t="shared" si="215"/>
        <v>45049</v>
      </c>
      <c r="K544" s="98">
        <f t="shared" si="223"/>
        <v>45049</v>
      </c>
      <c r="L544" s="99">
        <f t="shared" si="216"/>
        <v>0</v>
      </c>
      <c r="M544" s="99">
        <f t="shared" si="217"/>
        <v>0</v>
      </c>
      <c r="N544" s="99">
        <f t="shared" si="218"/>
        <v>0</v>
      </c>
      <c r="O544" s="100">
        <f t="shared" si="224"/>
        <v>0</v>
      </c>
      <c r="P544" s="100">
        <f t="shared" si="225"/>
        <v>0</v>
      </c>
      <c r="Q544" s="99">
        <f t="shared" si="226"/>
        <v>1</v>
      </c>
      <c r="R544" s="99">
        <f t="shared" si="227"/>
        <v>3</v>
      </c>
      <c r="S544" s="101">
        <f t="shared" si="228"/>
        <v>3</v>
      </c>
      <c r="T544" s="101">
        <f t="shared" si="229"/>
        <v>3</v>
      </c>
      <c r="U544" s="101">
        <f t="shared" si="219"/>
        <v>3</v>
      </c>
      <c r="V544" s="101">
        <f t="shared" si="230"/>
        <v>3</v>
      </c>
      <c r="W544" s="101">
        <f t="shared" si="231"/>
        <v>0</v>
      </c>
      <c r="X544" s="102">
        <f t="shared" si="232"/>
        <v>50600</v>
      </c>
      <c r="Y544" s="101">
        <f t="shared" si="233"/>
        <v>0</v>
      </c>
      <c r="Z544" s="84">
        <f t="shared" si="234"/>
        <v>0</v>
      </c>
      <c r="AA544" s="84">
        <f t="shared" si="235"/>
        <v>0</v>
      </c>
      <c r="AB544" s="84">
        <f t="shared" si="236"/>
        <v>3782</v>
      </c>
      <c r="AC544" s="84">
        <f t="shared" si="220"/>
        <v>30</v>
      </c>
      <c r="AD544" s="84">
        <f t="shared" si="237"/>
        <v>53</v>
      </c>
      <c r="AE544" s="84">
        <f t="shared" si="238"/>
        <v>53</v>
      </c>
      <c r="AF544" s="102">
        <f t="shared" si="221"/>
        <v>48459.24528301887</v>
      </c>
      <c r="AG544" s="102">
        <f t="shared" si="222"/>
        <v>48459.24528301887</v>
      </c>
      <c r="AH544" s="103">
        <f t="shared" si="239"/>
        <v>0</v>
      </c>
      <c r="AI544" s="104">
        <f t="shared" si="240"/>
        <v>0</v>
      </c>
      <c r="AJ544" s="104">
        <f t="shared" si="241"/>
        <v>0</v>
      </c>
      <c r="AK544" s="104">
        <f t="shared" si="242"/>
        <v>0</v>
      </c>
      <c r="IX544" s="5"/>
      <c r="IY544" s="5"/>
      <c r="IZ544" s="5"/>
    </row>
    <row r="545" spans="8:260" ht="12.75" customHeight="1">
      <c r="H545" s="97">
        <v>124</v>
      </c>
      <c r="I545" s="97">
        <f t="shared" si="214"/>
        <v>242</v>
      </c>
      <c r="J545" s="98">
        <f t="shared" si="215"/>
        <v>45050</v>
      </c>
      <c r="K545" s="98">
        <f t="shared" si="223"/>
        <v>45050</v>
      </c>
      <c r="L545" s="99">
        <f t="shared" si="216"/>
        <v>0</v>
      </c>
      <c r="M545" s="99">
        <f t="shared" si="217"/>
        <v>0</v>
      </c>
      <c r="N545" s="99">
        <f t="shared" si="218"/>
        <v>0</v>
      </c>
      <c r="O545" s="100">
        <f t="shared" si="224"/>
        <v>0</v>
      </c>
      <c r="P545" s="100">
        <f t="shared" si="225"/>
        <v>0</v>
      </c>
      <c r="Q545" s="99">
        <f t="shared" si="226"/>
        <v>1</v>
      </c>
      <c r="R545" s="99">
        <f t="shared" si="227"/>
        <v>3</v>
      </c>
      <c r="S545" s="101">
        <f t="shared" si="228"/>
        <v>3</v>
      </c>
      <c r="T545" s="101">
        <f t="shared" si="229"/>
        <v>3</v>
      </c>
      <c r="U545" s="101">
        <f t="shared" si="219"/>
        <v>3</v>
      </c>
      <c r="V545" s="101">
        <f t="shared" si="230"/>
        <v>3</v>
      </c>
      <c r="W545" s="101">
        <f t="shared" si="231"/>
        <v>0</v>
      </c>
      <c r="X545" s="102">
        <f t="shared" si="232"/>
        <v>50600</v>
      </c>
      <c r="Y545" s="101">
        <f t="shared" si="233"/>
        <v>0</v>
      </c>
      <c r="Z545" s="84">
        <f t="shared" si="234"/>
        <v>0</v>
      </c>
      <c r="AA545" s="84">
        <f t="shared" si="235"/>
        <v>0</v>
      </c>
      <c r="AB545" s="84">
        <f t="shared" si="236"/>
        <v>3782</v>
      </c>
      <c r="AC545" s="84">
        <f t="shared" si="220"/>
        <v>31</v>
      </c>
      <c r="AD545" s="84">
        <f t="shared" si="237"/>
        <v>53</v>
      </c>
      <c r="AE545" s="84">
        <f t="shared" si="238"/>
        <v>53</v>
      </c>
      <c r="AF545" s="102">
        <f t="shared" si="221"/>
        <v>48387.886792452831</v>
      </c>
      <c r="AG545" s="102">
        <f t="shared" si="222"/>
        <v>48387.886792452831</v>
      </c>
      <c r="AH545" s="103">
        <f t="shared" si="239"/>
        <v>0</v>
      </c>
      <c r="AI545" s="104">
        <f t="shared" si="240"/>
        <v>0</v>
      </c>
      <c r="AJ545" s="104">
        <f t="shared" si="241"/>
        <v>0</v>
      </c>
      <c r="AK545" s="104">
        <f t="shared" si="242"/>
        <v>0</v>
      </c>
      <c r="IX545" s="5"/>
      <c r="IY545" s="5"/>
      <c r="IZ545" s="5"/>
    </row>
    <row r="546" spans="8:260" ht="12.75" customHeight="1">
      <c r="H546" s="97">
        <v>125</v>
      </c>
      <c r="I546" s="97">
        <f t="shared" si="214"/>
        <v>241</v>
      </c>
      <c r="J546" s="98">
        <f t="shared" si="215"/>
        <v>45051</v>
      </c>
      <c r="K546" s="98">
        <f t="shared" si="223"/>
        <v>45051</v>
      </c>
      <c r="L546" s="99">
        <f t="shared" si="216"/>
        <v>0</v>
      </c>
      <c r="M546" s="99">
        <f t="shared" si="217"/>
        <v>0</v>
      </c>
      <c r="N546" s="99">
        <f t="shared" si="218"/>
        <v>0</v>
      </c>
      <c r="O546" s="100">
        <f t="shared" si="224"/>
        <v>0</v>
      </c>
      <c r="P546" s="100">
        <f t="shared" si="225"/>
        <v>0</v>
      </c>
      <c r="Q546" s="99">
        <f t="shared" si="226"/>
        <v>1</v>
      </c>
      <c r="R546" s="99">
        <f t="shared" si="227"/>
        <v>3</v>
      </c>
      <c r="S546" s="101">
        <f t="shared" si="228"/>
        <v>3</v>
      </c>
      <c r="T546" s="101">
        <f t="shared" si="229"/>
        <v>3</v>
      </c>
      <c r="U546" s="101">
        <f t="shared" si="219"/>
        <v>3</v>
      </c>
      <c r="V546" s="101">
        <f t="shared" si="230"/>
        <v>3</v>
      </c>
      <c r="W546" s="101">
        <f t="shared" si="231"/>
        <v>0</v>
      </c>
      <c r="X546" s="102">
        <f t="shared" si="232"/>
        <v>50600</v>
      </c>
      <c r="Y546" s="101">
        <f t="shared" si="233"/>
        <v>0</v>
      </c>
      <c r="Z546" s="84">
        <f t="shared" si="234"/>
        <v>0</v>
      </c>
      <c r="AA546" s="84">
        <f t="shared" si="235"/>
        <v>0</v>
      </c>
      <c r="AB546" s="84">
        <f t="shared" si="236"/>
        <v>3782</v>
      </c>
      <c r="AC546" s="84">
        <f t="shared" si="220"/>
        <v>32</v>
      </c>
      <c r="AD546" s="84">
        <f t="shared" si="237"/>
        <v>53</v>
      </c>
      <c r="AE546" s="84">
        <f t="shared" si="238"/>
        <v>53</v>
      </c>
      <c r="AF546" s="102">
        <f t="shared" si="221"/>
        <v>48316.528301886792</v>
      </c>
      <c r="AG546" s="102">
        <f t="shared" si="222"/>
        <v>48316.528301886792</v>
      </c>
      <c r="AH546" s="103">
        <f t="shared" si="239"/>
        <v>0</v>
      </c>
      <c r="AI546" s="104">
        <f t="shared" si="240"/>
        <v>0</v>
      </c>
      <c r="AJ546" s="104">
        <f t="shared" si="241"/>
        <v>0</v>
      </c>
      <c r="AK546" s="104">
        <f t="shared" si="242"/>
        <v>0</v>
      </c>
      <c r="IX546" s="5"/>
      <c r="IY546" s="5"/>
      <c r="IZ546" s="5"/>
    </row>
    <row r="547" spans="8:260" ht="12.75" customHeight="1">
      <c r="H547" s="97">
        <v>126</v>
      </c>
      <c r="I547" s="97">
        <f t="shared" si="214"/>
        <v>240</v>
      </c>
      <c r="J547" s="98">
        <f t="shared" si="215"/>
        <v>45052</v>
      </c>
      <c r="K547" s="98">
        <f t="shared" si="223"/>
        <v>45052</v>
      </c>
      <c r="L547" s="99">
        <f t="shared" si="216"/>
        <v>0</v>
      </c>
      <c r="M547" s="99">
        <f t="shared" si="217"/>
        <v>0</v>
      </c>
      <c r="N547" s="99">
        <f t="shared" si="218"/>
        <v>0</v>
      </c>
      <c r="O547" s="100">
        <f t="shared" si="224"/>
        <v>0</v>
      </c>
      <c r="P547" s="100">
        <f t="shared" si="225"/>
        <v>0</v>
      </c>
      <c r="Q547" s="99">
        <f t="shared" si="226"/>
        <v>1</v>
      </c>
      <c r="R547" s="99">
        <f t="shared" si="227"/>
        <v>3</v>
      </c>
      <c r="S547" s="101">
        <f t="shared" si="228"/>
        <v>3</v>
      </c>
      <c r="T547" s="101">
        <f t="shared" si="229"/>
        <v>3</v>
      </c>
      <c r="U547" s="101">
        <f t="shared" si="219"/>
        <v>3</v>
      </c>
      <c r="V547" s="101">
        <f t="shared" si="230"/>
        <v>3</v>
      </c>
      <c r="W547" s="101">
        <f t="shared" si="231"/>
        <v>0</v>
      </c>
      <c r="X547" s="102">
        <f t="shared" si="232"/>
        <v>50600</v>
      </c>
      <c r="Y547" s="101">
        <f t="shared" si="233"/>
        <v>0</v>
      </c>
      <c r="Z547" s="84">
        <f t="shared" si="234"/>
        <v>0</v>
      </c>
      <c r="AA547" s="84">
        <f t="shared" si="235"/>
        <v>0</v>
      </c>
      <c r="AB547" s="84">
        <f t="shared" si="236"/>
        <v>3782</v>
      </c>
      <c r="AC547" s="84">
        <f t="shared" si="220"/>
        <v>33</v>
      </c>
      <c r="AD547" s="84">
        <f t="shared" si="237"/>
        <v>53</v>
      </c>
      <c r="AE547" s="84">
        <f t="shared" si="238"/>
        <v>53</v>
      </c>
      <c r="AF547" s="102">
        <f t="shared" si="221"/>
        <v>48245.169811320753</v>
      </c>
      <c r="AG547" s="102">
        <f t="shared" si="222"/>
        <v>48245.169811320753</v>
      </c>
      <c r="AH547" s="103">
        <f t="shared" si="239"/>
        <v>0</v>
      </c>
      <c r="AI547" s="104">
        <f t="shared" si="240"/>
        <v>0</v>
      </c>
      <c r="AJ547" s="104">
        <f t="shared" si="241"/>
        <v>0</v>
      </c>
      <c r="AK547" s="104">
        <f t="shared" si="242"/>
        <v>0</v>
      </c>
      <c r="IX547" s="5"/>
      <c r="IY547" s="5"/>
      <c r="IZ547" s="5"/>
    </row>
    <row r="548" spans="8:260" ht="12.75" customHeight="1">
      <c r="H548" s="97">
        <v>127</v>
      </c>
      <c r="I548" s="97">
        <f t="shared" si="214"/>
        <v>239</v>
      </c>
      <c r="J548" s="98">
        <f t="shared" si="215"/>
        <v>45053</v>
      </c>
      <c r="K548" s="98">
        <f t="shared" si="223"/>
        <v>45053</v>
      </c>
      <c r="L548" s="99">
        <f t="shared" si="216"/>
        <v>0</v>
      </c>
      <c r="M548" s="99">
        <f t="shared" si="217"/>
        <v>0</v>
      </c>
      <c r="N548" s="99">
        <f t="shared" si="218"/>
        <v>0</v>
      </c>
      <c r="O548" s="100">
        <f t="shared" si="224"/>
        <v>0</v>
      </c>
      <c r="P548" s="100">
        <f t="shared" si="225"/>
        <v>0</v>
      </c>
      <c r="Q548" s="99">
        <f t="shared" si="226"/>
        <v>1</v>
      </c>
      <c r="R548" s="99">
        <f t="shared" si="227"/>
        <v>3</v>
      </c>
      <c r="S548" s="101">
        <f t="shared" si="228"/>
        <v>3</v>
      </c>
      <c r="T548" s="101">
        <f t="shared" si="229"/>
        <v>3</v>
      </c>
      <c r="U548" s="101">
        <f t="shared" si="219"/>
        <v>3</v>
      </c>
      <c r="V548" s="101">
        <f t="shared" si="230"/>
        <v>3</v>
      </c>
      <c r="W548" s="101">
        <f t="shared" si="231"/>
        <v>0</v>
      </c>
      <c r="X548" s="102">
        <f t="shared" si="232"/>
        <v>50600</v>
      </c>
      <c r="Y548" s="101">
        <f t="shared" si="233"/>
        <v>0</v>
      </c>
      <c r="Z548" s="84">
        <f t="shared" si="234"/>
        <v>0</v>
      </c>
      <c r="AA548" s="84">
        <f t="shared" si="235"/>
        <v>0</v>
      </c>
      <c r="AB548" s="84">
        <f t="shared" si="236"/>
        <v>3782</v>
      </c>
      <c r="AC548" s="84">
        <f t="shared" si="220"/>
        <v>34</v>
      </c>
      <c r="AD548" s="84">
        <f t="shared" si="237"/>
        <v>53</v>
      </c>
      <c r="AE548" s="84">
        <f t="shared" si="238"/>
        <v>53</v>
      </c>
      <c r="AF548" s="102">
        <f t="shared" si="221"/>
        <v>48173.811320754714</v>
      </c>
      <c r="AG548" s="102">
        <f t="shared" si="222"/>
        <v>48173.811320754714</v>
      </c>
      <c r="AH548" s="103">
        <f t="shared" si="239"/>
        <v>0</v>
      </c>
      <c r="AI548" s="104">
        <f t="shared" si="240"/>
        <v>0</v>
      </c>
      <c r="AJ548" s="104">
        <f t="shared" si="241"/>
        <v>0</v>
      </c>
      <c r="AK548" s="104">
        <f t="shared" si="242"/>
        <v>0</v>
      </c>
      <c r="IX548" s="5"/>
      <c r="IY548" s="5"/>
      <c r="IZ548" s="5"/>
    </row>
    <row r="549" spans="8:260" ht="12.75" customHeight="1">
      <c r="H549" s="97">
        <v>128</v>
      </c>
      <c r="I549" s="97">
        <f t="shared" si="214"/>
        <v>238</v>
      </c>
      <c r="J549" s="98">
        <f t="shared" si="215"/>
        <v>45054</v>
      </c>
      <c r="K549" s="98">
        <f t="shared" si="223"/>
        <v>45054</v>
      </c>
      <c r="L549" s="99">
        <f t="shared" si="216"/>
        <v>0</v>
      </c>
      <c r="M549" s="99">
        <f t="shared" si="217"/>
        <v>0</v>
      </c>
      <c r="N549" s="99">
        <f t="shared" si="218"/>
        <v>0</v>
      </c>
      <c r="O549" s="100">
        <f t="shared" si="224"/>
        <v>0</v>
      </c>
      <c r="P549" s="100">
        <f t="shared" si="225"/>
        <v>0</v>
      </c>
      <c r="Q549" s="99">
        <f t="shared" si="226"/>
        <v>1</v>
      </c>
      <c r="R549" s="99">
        <f t="shared" si="227"/>
        <v>3</v>
      </c>
      <c r="S549" s="101">
        <f t="shared" si="228"/>
        <v>3</v>
      </c>
      <c r="T549" s="101">
        <f t="shared" si="229"/>
        <v>3</v>
      </c>
      <c r="U549" s="101">
        <f t="shared" si="219"/>
        <v>3</v>
      </c>
      <c r="V549" s="101">
        <f t="shared" si="230"/>
        <v>3</v>
      </c>
      <c r="W549" s="101">
        <f t="shared" si="231"/>
        <v>0</v>
      </c>
      <c r="X549" s="102">
        <f t="shared" si="232"/>
        <v>50600</v>
      </c>
      <c r="Y549" s="101">
        <f t="shared" si="233"/>
        <v>0</v>
      </c>
      <c r="Z549" s="84">
        <f t="shared" si="234"/>
        <v>12000</v>
      </c>
      <c r="AA549" s="84">
        <f t="shared" si="235"/>
        <v>0</v>
      </c>
      <c r="AB549" s="84">
        <f t="shared" si="236"/>
        <v>3782</v>
      </c>
      <c r="AC549" s="84">
        <f t="shared" si="220"/>
        <v>35</v>
      </c>
      <c r="AD549" s="84">
        <f t="shared" si="237"/>
        <v>53</v>
      </c>
      <c r="AE549" s="84">
        <f t="shared" si="238"/>
        <v>53</v>
      </c>
      <c r="AF549" s="102">
        <f t="shared" si="221"/>
        <v>36102.452830188682</v>
      </c>
      <c r="AG549" s="102">
        <f t="shared" si="222"/>
        <v>36102.452830188682</v>
      </c>
      <c r="AH549" s="103">
        <f t="shared" si="239"/>
        <v>0</v>
      </c>
      <c r="AI549" s="104">
        <f t="shared" si="240"/>
        <v>0</v>
      </c>
      <c r="AJ549" s="104">
        <f t="shared" si="241"/>
        <v>0</v>
      </c>
      <c r="AK549" s="104">
        <f t="shared" si="242"/>
        <v>0</v>
      </c>
      <c r="IX549" s="5"/>
      <c r="IY549" s="5"/>
      <c r="IZ549" s="5"/>
    </row>
    <row r="550" spans="8:260" ht="12.75" customHeight="1">
      <c r="H550" s="97">
        <v>129</v>
      </c>
      <c r="I550" s="97">
        <f t="shared" ref="I550:I613" si="243">J$788-J550</f>
        <v>237</v>
      </c>
      <c r="J550" s="98">
        <f t="shared" ref="J550:J613" si="244">J549+1</f>
        <v>45055</v>
      </c>
      <c r="K550" s="98">
        <f t="shared" si="223"/>
        <v>45055</v>
      </c>
      <c r="L550" s="99">
        <f t="shared" ref="L550:L613" si="245">IF(J550&lt;AQ$53,"",(_xlfn.IFNA(VLOOKUP(J550,$B$55:$D$84,2,),0)))</f>
        <v>0</v>
      </c>
      <c r="M550" s="99">
        <f t="shared" ref="M550:M613" si="246">IF(J550&lt;AQ$53,"",(_xlfn.IFNA(VLOOKUP(J550,$B$55:$D$84,3,),0)))</f>
        <v>12000</v>
      </c>
      <c r="N550" s="99">
        <f t="shared" ref="N550:N613" si="247">IF(J550&lt;AQ$53,"",IF(J550=AQ$53,1,(_xlfn.IFNA(VLOOKUP(J550,$B$55:$E$84,4,),0))))</f>
        <v>0</v>
      </c>
      <c r="O550" s="100">
        <f t="shared" si="224"/>
        <v>0</v>
      </c>
      <c r="P550" s="100">
        <f t="shared" si="225"/>
        <v>0</v>
      </c>
      <c r="Q550" s="99">
        <f t="shared" si="226"/>
        <v>1</v>
      </c>
      <c r="R550" s="99">
        <f t="shared" si="227"/>
        <v>3</v>
      </c>
      <c r="S550" s="101">
        <f t="shared" si="228"/>
        <v>3</v>
      </c>
      <c r="T550" s="101">
        <f t="shared" si="229"/>
        <v>3</v>
      </c>
      <c r="U550" s="101">
        <f t="shared" ref="U550:U613" si="248">IF(AND(S$788&lt;&gt;0,S550=S$53),0,T550)</f>
        <v>3</v>
      </c>
      <c r="V550" s="101">
        <f t="shared" si="230"/>
        <v>3</v>
      </c>
      <c r="W550" s="101">
        <f t="shared" si="231"/>
        <v>0</v>
      </c>
      <c r="X550" s="102">
        <f t="shared" si="232"/>
        <v>50600</v>
      </c>
      <c r="Y550" s="101">
        <f t="shared" si="233"/>
        <v>0</v>
      </c>
      <c r="Z550" s="84">
        <f t="shared" si="234"/>
        <v>12000</v>
      </c>
      <c r="AA550" s="84">
        <f t="shared" si="235"/>
        <v>0</v>
      </c>
      <c r="AB550" s="84">
        <f t="shared" si="236"/>
        <v>3782</v>
      </c>
      <c r="AC550" s="84">
        <f t="shared" ref="AC550:AC613" si="249">IF(Q550=1,AC549+1,0)</f>
        <v>36</v>
      </c>
      <c r="AD550" s="84">
        <f t="shared" si="237"/>
        <v>53</v>
      </c>
      <c r="AE550" s="84">
        <f t="shared" si="238"/>
        <v>53</v>
      </c>
      <c r="AF550" s="102">
        <f t="shared" ref="AF550:AF613" si="250">IF(J550&gt;=AQ$53,IF(O550=0,X550-Z550-AB550/AD550*(AC550),0),"")</f>
        <v>36031.094339622643</v>
      </c>
      <c r="AG550" s="102">
        <f t="shared" ref="AG550:AG613" si="251">IF(J550&gt;=AQ$53,IF(R550&lt;=V$53,IF(O550=0,X550-Z550-AB550/AD550*(AC550),0),""),"")</f>
        <v>36031.094339622643</v>
      </c>
      <c r="AH550" s="103">
        <f t="shared" si="239"/>
        <v>0</v>
      </c>
      <c r="AI550" s="104">
        <f t="shared" si="240"/>
        <v>1.6</v>
      </c>
      <c r="AJ550" s="104">
        <f t="shared" si="241"/>
        <v>0</v>
      </c>
      <c r="AK550" s="104">
        <f t="shared" si="242"/>
        <v>19200</v>
      </c>
      <c r="IX550" s="5"/>
      <c r="IY550" s="5"/>
      <c r="IZ550" s="5"/>
    </row>
    <row r="551" spans="8:260" ht="12.75" customHeight="1">
      <c r="H551" s="97">
        <v>130</v>
      </c>
      <c r="I551" s="97">
        <f t="shared" si="243"/>
        <v>236</v>
      </c>
      <c r="J551" s="98">
        <f t="shared" si="244"/>
        <v>45056</v>
      </c>
      <c r="K551" s="98">
        <f t="shared" si="223"/>
        <v>45056</v>
      </c>
      <c r="L551" s="99">
        <f t="shared" si="245"/>
        <v>0</v>
      </c>
      <c r="M551" s="99">
        <f t="shared" si="246"/>
        <v>0</v>
      </c>
      <c r="N551" s="99">
        <f t="shared" si="247"/>
        <v>0</v>
      </c>
      <c r="O551" s="100">
        <f t="shared" si="224"/>
        <v>0</v>
      </c>
      <c r="P551" s="100">
        <f t="shared" si="225"/>
        <v>0</v>
      </c>
      <c r="Q551" s="99">
        <f t="shared" si="226"/>
        <v>1</v>
      </c>
      <c r="R551" s="99">
        <f t="shared" si="227"/>
        <v>3</v>
      </c>
      <c r="S551" s="101">
        <f t="shared" si="228"/>
        <v>3</v>
      </c>
      <c r="T551" s="101">
        <f t="shared" si="229"/>
        <v>3</v>
      </c>
      <c r="U551" s="101">
        <f t="shared" si="248"/>
        <v>3</v>
      </c>
      <c r="V551" s="101">
        <f t="shared" si="230"/>
        <v>3</v>
      </c>
      <c r="W551" s="101">
        <f t="shared" si="231"/>
        <v>0</v>
      </c>
      <c r="X551" s="102">
        <f t="shared" si="232"/>
        <v>50600</v>
      </c>
      <c r="Y551" s="101">
        <f t="shared" si="233"/>
        <v>0</v>
      </c>
      <c r="Z551" s="84">
        <f t="shared" si="234"/>
        <v>12000</v>
      </c>
      <c r="AA551" s="84">
        <f t="shared" si="235"/>
        <v>0</v>
      </c>
      <c r="AB551" s="84">
        <f t="shared" si="236"/>
        <v>3782</v>
      </c>
      <c r="AC551" s="84">
        <f t="shared" si="249"/>
        <v>37</v>
      </c>
      <c r="AD551" s="84">
        <f t="shared" si="237"/>
        <v>53</v>
      </c>
      <c r="AE551" s="84">
        <f t="shared" si="238"/>
        <v>53</v>
      </c>
      <c r="AF551" s="102">
        <f t="shared" si="250"/>
        <v>35959.735849056604</v>
      </c>
      <c r="AG551" s="102">
        <f t="shared" si="251"/>
        <v>35959.735849056604</v>
      </c>
      <c r="AH551" s="103">
        <f t="shared" si="239"/>
        <v>0</v>
      </c>
      <c r="AI551" s="104">
        <f t="shared" si="240"/>
        <v>0</v>
      </c>
      <c r="AJ551" s="104">
        <f t="shared" si="241"/>
        <v>0</v>
      </c>
      <c r="AK551" s="104">
        <f t="shared" si="242"/>
        <v>0</v>
      </c>
      <c r="IX551" s="5"/>
      <c r="IY551" s="5"/>
      <c r="IZ551" s="5"/>
    </row>
    <row r="552" spans="8:260" ht="12.75" customHeight="1">
      <c r="H552" s="97">
        <v>131</v>
      </c>
      <c r="I552" s="97">
        <f t="shared" si="243"/>
        <v>235</v>
      </c>
      <c r="J552" s="98">
        <f t="shared" si="244"/>
        <v>45057</v>
      </c>
      <c r="K552" s="98">
        <f t="shared" si="223"/>
        <v>45057</v>
      </c>
      <c r="L552" s="99">
        <f t="shared" si="245"/>
        <v>0</v>
      </c>
      <c r="M552" s="99">
        <f t="shared" si="246"/>
        <v>0</v>
      </c>
      <c r="N552" s="99">
        <f t="shared" si="247"/>
        <v>0</v>
      </c>
      <c r="O552" s="100">
        <f t="shared" si="224"/>
        <v>0</v>
      </c>
      <c r="P552" s="100">
        <f t="shared" si="225"/>
        <v>0</v>
      </c>
      <c r="Q552" s="99">
        <f t="shared" si="226"/>
        <v>1</v>
      </c>
      <c r="R552" s="99">
        <f t="shared" si="227"/>
        <v>3</v>
      </c>
      <c r="S552" s="101">
        <f t="shared" si="228"/>
        <v>3</v>
      </c>
      <c r="T552" s="101">
        <f t="shared" si="229"/>
        <v>3</v>
      </c>
      <c r="U552" s="101">
        <f t="shared" si="248"/>
        <v>3</v>
      </c>
      <c r="V552" s="101">
        <f t="shared" si="230"/>
        <v>3</v>
      </c>
      <c r="W552" s="101">
        <f t="shared" si="231"/>
        <v>0</v>
      </c>
      <c r="X552" s="102">
        <f t="shared" si="232"/>
        <v>50600</v>
      </c>
      <c r="Y552" s="101">
        <f t="shared" si="233"/>
        <v>0</v>
      </c>
      <c r="Z552" s="84">
        <f t="shared" si="234"/>
        <v>12000</v>
      </c>
      <c r="AA552" s="84">
        <f t="shared" si="235"/>
        <v>0</v>
      </c>
      <c r="AB552" s="84">
        <f t="shared" si="236"/>
        <v>3782</v>
      </c>
      <c r="AC552" s="84">
        <f t="shared" si="249"/>
        <v>38</v>
      </c>
      <c r="AD552" s="84">
        <f t="shared" si="237"/>
        <v>53</v>
      </c>
      <c r="AE552" s="84">
        <f t="shared" si="238"/>
        <v>53</v>
      </c>
      <c r="AF552" s="102">
        <f t="shared" si="250"/>
        <v>35888.377358490565</v>
      </c>
      <c r="AG552" s="102">
        <f t="shared" si="251"/>
        <v>35888.377358490565</v>
      </c>
      <c r="AH552" s="103">
        <f t="shared" si="239"/>
        <v>0</v>
      </c>
      <c r="AI552" s="104">
        <f t="shared" si="240"/>
        <v>0</v>
      </c>
      <c r="AJ552" s="104">
        <f t="shared" si="241"/>
        <v>0</v>
      </c>
      <c r="AK552" s="104">
        <f t="shared" si="242"/>
        <v>0</v>
      </c>
      <c r="IX552" s="5"/>
      <c r="IY552" s="5"/>
      <c r="IZ552" s="5"/>
    </row>
    <row r="553" spans="8:260" ht="12.75" customHeight="1">
      <c r="H553" s="97">
        <v>132</v>
      </c>
      <c r="I553" s="97">
        <f t="shared" si="243"/>
        <v>234</v>
      </c>
      <c r="J553" s="98">
        <f t="shared" si="244"/>
        <v>45058</v>
      </c>
      <c r="K553" s="98">
        <f t="shared" si="223"/>
        <v>45058</v>
      </c>
      <c r="L553" s="99">
        <f t="shared" si="245"/>
        <v>0</v>
      </c>
      <c r="M553" s="99">
        <f t="shared" si="246"/>
        <v>0</v>
      </c>
      <c r="N553" s="99">
        <f t="shared" si="247"/>
        <v>0</v>
      </c>
      <c r="O553" s="100">
        <f t="shared" si="224"/>
        <v>0</v>
      </c>
      <c r="P553" s="100">
        <f t="shared" si="225"/>
        <v>0</v>
      </c>
      <c r="Q553" s="99">
        <f t="shared" si="226"/>
        <v>1</v>
      </c>
      <c r="R553" s="99">
        <f t="shared" si="227"/>
        <v>3</v>
      </c>
      <c r="S553" s="101">
        <f t="shared" si="228"/>
        <v>3</v>
      </c>
      <c r="T553" s="101">
        <f t="shared" si="229"/>
        <v>3</v>
      </c>
      <c r="U553" s="101">
        <f t="shared" si="248"/>
        <v>3</v>
      </c>
      <c r="V553" s="101">
        <f t="shared" si="230"/>
        <v>3</v>
      </c>
      <c r="W553" s="101">
        <f t="shared" si="231"/>
        <v>0</v>
      </c>
      <c r="X553" s="102">
        <f t="shared" si="232"/>
        <v>50600</v>
      </c>
      <c r="Y553" s="101">
        <f t="shared" si="233"/>
        <v>0</v>
      </c>
      <c r="Z553" s="84">
        <f t="shared" si="234"/>
        <v>12000</v>
      </c>
      <c r="AA553" s="84">
        <f t="shared" si="235"/>
        <v>0</v>
      </c>
      <c r="AB553" s="84">
        <f t="shared" si="236"/>
        <v>3782</v>
      </c>
      <c r="AC553" s="84">
        <f t="shared" si="249"/>
        <v>39</v>
      </c>
      <c r="AD553" s="84">
        <f t="shared" si="237"/>
        <v>53</v>
      </c>
      <c r="AE553" s="84">
        <f t="shared" si="238"/>
        <v>53</v>
      </c>
      <c r="AF553" s="102">
        <f t="shared" si="250"/>
        <v>35817.018867924526</v>
      </c>
      <c r="AG553" s="102">
        <f t="shared" si="251"/>
        <v>35817.018867924526</v>
      </c>
      <c r="AH553" s="103">
        <f t="shared" si="239"/>
        <v>0</v>
      </c>
      <c r="AI553" s="104">
        <f t="shared" si="240"/>
        <v>0</v>
      </c>
      <c r="AJ553" s="104">
        <f t="shared" si="241"/>
        <v>0</v>
      </c>
      <c r="AK553" s="104">
        <f t="shared" si="242"/>
        <v>0</v>
      </c>
      <c r="IX553" s="5"/>
      <c r="IY553" s="5"/>
      <c r="IZ553" s="5"/>
    </row>
    <row r="554" spans="8:260" ht="12.75" customHeight="1">
      <c r="H554" s="97">
        <v>133</v>
      </c>
      <c r="I554" s="97">
        <f t="shared" si="243"/>
        <v>233</v>
      </c>
      <c r="J554" s="98">
        <f t="shared" si="244"/>
        <v>45059</v>
      </c>
      <c r="K554" s="98">
        <f t="shared" si="223"/>
        <v>45059</v>
      </c>
      <c r="L554" s="99">
        <f t="shared" si="245"/>
        <v>0</v>
      </c>
      <c r="M554" s="99">
        <f t="shared" si="246"/>
        <v>0</v>
      </c>
      <c r="N554" s="99">
        <f t="shared" si="247"/>
        <v>0</v>
      </c>
      <c r="O554" s="100">
        <f t="shared" si="224"/>
        <v>0</v>
      </c>
      <c r="P554" s="100">
        <f t="shared" si="225"/>
        <v>0</v>
      </c>
      <c r="Q554" s="99">
        <f t="shared" si="226"/>
        <v>1</v>
      </c>
      <c r="R554" s="99">
        <f t="shared" si="227"/>
        <v>3</v>
      </c>
      <c r="S554" s="101">
        <f t="shared" si="228"/>
        <v>3</v>
      </c>
      <c r="T554" s="101">
        <f t="shared" si="229"/>
        <v>3</v>
      </c>
      <c r="U554" s="101">
        <f t="shared" si="248"/>
        <v>3</v>
      </c>
      <c r="V554" s="101">
        <f t="shared" si="230"/>
        <v>3</v>
      </c>
      <c r="W554" s="101">
        <f t="shared" si="231"/>
        <v>0</v>
      </c>
      <c r="X554" s="102">
        <f t="shared" si="232"/>
        <v>50600</v>
      </c>
      <c r="Y554" s="101">
        <f t="shared" si="233"/>
        <v>0</v>
      </c>
      <c r="Z554" s="84">
        <f t="shared" si="234"/>
        <v>12000</v>
      </c>
      <c r="AA554" s="84">
        <f t="shared" si="235"/>
        <v>0</v>
      </c>
      <c r="AB554" s="84">
        <f t="shared" si="236"/>
        <v>3782</v>
      </c>
      <c r="AC554" s="84">
        <f t="shared" si="249"/>
        <v>40</v>
      </c>
      <c r="AD554" s="84">
        <f t="shared" si="237"/>
        <v>53</v>
      </c>
      <c r="AE554" s="84">
        <f t="shared" si="238"/>
        <v>53</v>
      </c>
      <c r="AF554" s="102">
        <f t="shared" si="250"/>
        <v>35745.660377358494</v>
      </c>
      <c r="AG554" s="102">
        <f t="shared" si="251"/>
        <v>35745.660377358494</v>
      </c>
      <c r="AH554" s="103">
        <f t="shared" si="239"/>
        <v>0</v>
      </c>
      <c r="AI554" s="104">
        <f t="shared" si="240"/>
        <v>0</v>
      </c>
      <c r="AJ554" s="104">
        <f t="shared" si="241"/>
        <v>0</v>
      </c>
      <c r="AK554" s="104">
        <f t="shared" si="242"/>
        <v>0</v>
      </c>
      <c r="IX554" s="5"/>
      <c r="IY554" s="5"/>
      <c r="IZ554" s="5"/>
    </row>
    <row r="555" spans="8:260" ht="12.75" customHeight="1">
      <c r="H555" s="97">
        <v>134</v>
      </c>
      <c r="I555" s="97">
        <f t="shared" si="243"/>
        <v>232</v>
      </c>
      <c r="J555" s="98">
        <f t="shared" si="244"/>
        <v>45060</v>
      </c>
      <c r="K555" s="98">
        <f t="shared" si="223"/>
        <v>45060</v>
      </c>
      <c r="L555" s="99">
        <f t="shared" si="245"/>
        <v>0</v>
      </c>
      <c r="M555" s="99">
        <f t="shared" si="246"/>
        <v>0</v>
      </c>
      <c r="N555" s="99">
        <f t="shared" si="247"/>
        <v>0</v>
      </c>
      <c r="O555" s="100">
        <f t="shared" si="224"/>
        <v>0</v>
      </c>
      <c r="P555" s="100">
        <f t="shared" si="225"/>
        <v>0</v>
      </c>
      <c r="Q555" s="99">
        <f t="shared" si="226"/>
        <v>1</v>
      </c>
      <c r="R555" s="99">
        <f t="shared" si="227"/>
        <v>3</v>
      </c>
      <c r="S555" s="101">
        <f t="shared" si="228"/>
        <v>3</v>
      </c>
      <c r="T555" s="101">
        <f t="shared" si="229"/>
        <v>3</v>
      </c>
      <c r="U555" s="101">
        <f t="shared" si="248"/>
        <v>3</v>
      </c>
      <c r="V555" s="101">
        <f t="shared" si="230"/>
        <v>3</v>
      </c>
      <c r="W555" s="101">
        <f t="shared" si="231"/>
        <v>0</v>
      </c>
      <c r="X555" s="102">
        <f t="shared" si="232"/>
        <v>50600</v>
      </c>
      <c r="Y555" s="101">
        <f t="shared" si="233"/>
        <v>0</v>
      </c>
      <c r="Z555" s="84">
        <f t="shared" si="234"/>
        <v>12000</v>
      </c>
      <c r="AA555" s="84">
        <f t="shared" si="235"/>
        <v>0</v>
      </c>
      <c r="AB555" s="84">
        <f t="shared" si="236"/>
        <v>3782</v>
      </c>
      <c r="AC555" s="84">
        <f t="shared" si="249"/>
        <v>41</v>
      </c>
      <c r="AD555" s="84">
        <f t="shared" si="237"/>
        <v>53</v>
      </c>
      <c r="AE555" s="84">
        <f t="shared" si="238"/>
        <v>53</v>
      </c>
      <c r="AF555" s="102">
        <f t="shared" si="250"/>
        <v>35674.301886792455</v>
      </c>
      <c r="AG555" s="102">
        <f t="shared" si="251"/>
        <v>35674.301886792455</v>
      </c>
      <c r="AH555" s="103">
        <f t="shared" si="239"/>
        <v>0</v>
      </c>
      <c r="AI555" s="104">
        <f t="shared" si="240"/>
        <v>0</v>
      </c>
      <c r="AJ555" s="104">
        <f t="shared" si="241"/>
        <v>0</v>
      </c>
      <c r="AK555" s="104">
        <f t="shared" si="242"/>
        <v>0</v>
      </c>
      <c r="IX555" s="5"/>
      <c r="IY555" s="5"/>
      <c r="IZ555" s="5"/>
    </row>
    <row r="556" spans="8:260" ht="12.75" customHeight="1">
      <c r="H556" s="97">
        <v>135</v>
      </c>
      <c r="I556" s="97">
        <f t="shared" si="243"/>
        <v>231</v>
      </c>
      <c r="J556" s="98">
        <f t="shared" si="244"/>
        <v>45061</v>
      </c>
      <c r="K556" s="98">
        <f t="shared" si="223"/>
        <v>45061</v>
      </c>
      <c r="L556" s="99">
        <f t="shared" si="245"/>
        <v>0</v>
      </c>
      <c r="M556" s="99">
        <f t="shared" si="246"/>
        <v>0</v>
      </c>
      <c r="N556" s="99">
        <f t="shared" si="247"/>
        <v>0</v>
      </c>
      <c r="O556" s="100">
        <f t="shared" si="224"/>
        <v>0</v>
      </c>
      <c r="P556" s="100">
        <f t="shared" si="225"/>
        <v>0</v>
      </c>
      <c r="Q556" s="99">
        <f t="shared" si="226"/>
        <v>1</v>
      </c>
      <c r="R556" s="99">
        <f t="shared" si="227"/>
        <v>3</v>
      </c>
      <c r="S556" s="101">
        <f t="shared" si="228"/>
        <v>3</v>
      </c>
      <c r="T556" s="101">
        <f t="shared" si="229"/>
        <v>3</v>
      </c>
      <c r="U556" s="101">
        <f t="shared" si="248"/>
        <v>3</v>
      </c>
      <c r="V556" s="101">
        <f t="shared" si="230"/>
        <v>3</v>
      </c>
      <c r="W556" s="101">
        <f t="shared" si="231"/>
        <v>0</v>
      </c>
      <c r="X556" s="102">
        <f t="shared" si="232"/>
        <v>50600</v>
      </c>
      <c r="Y556" s="101">
        <f t="shared" si="233"/>
        <v>0</v>
      </c>
      <c r="Z556" s="84">
        <f t="shared" si="234"/>
        <v>24928</v>
      </c>
      <c r="AA556" s="84">
        <f t="shared" si="235"/>
        <v>0</v>
      </c>
      <c r="AB556" s="84">
        <f t="shared" si="236"/>
        <v>3782</v>
      </c>
      <c r="AC556" s="84">
        <f t="shared" si="249"/>
        <v>42</v>
      </c>
      <c r="AD556" s="84">
        <f t="shared" si="237"/>
        <v>53</v>
      </c>
      <c r="AE556" s="84">
        <f t="shared" si="238"/>
        <v>53</v>
      </c>
      <c r="AF556" s="102">
        <f t="shared" si="250"/>
        <v>22674.943396226416</v>
      </c>
      <c r="AG556" s="102">
        <f t="shared" si="251"/>
        <v>22674.943396226416</v>
      </c>
      <c r="AH556" s="103">
        <f t="shared" si="239"/>
        <v>0</v>
      </c>
      <c r="AI556" s="104">
        <f t="shared" si="240"/>
        <v>0</v>
      </c>
      <c r="AJ556" s="104">
        <f t="shared" si="241"/>
        <v>0</v>
      </c>
      <c r="AK556" s="104">
        <f t="shared" si="242"/>
        <v>0</v>
      </c>
      <c r="IX556" s="5"/>
      <c r="IY556" s="5"/>
      <c r="IZ556" s="5"/>
    </row>
    <row r="557" spans="8:260" ht="12.75" customHeight="1">
      <c r="H557" s="97">
        <v>136</v>
      </c>
      <c r="I557" s="97">
        <f t="shared" si="243"/>
        <v>230</v>
      </c>
      <c r="J557" s="98">
        <f t="shared" si="244"/>
        <v>45062</v>
      </c>
      <c r="K557" s="98">
        <f t="shared" si="223"/>
        <v>45062</v>
      </c>
      <c r="L557" s="99">
        <f t="shared" si="245"/>
        <v>0</v>
      </c>
      <c r="M557" s="99">
        <f t="shared" si="246"/>
        <v>12928</v>
      </c>
      <c r="N557" s="99">
        <f t="shared" si="247"/>
        <v>0</v>
      </c>
      <c r="O557" s="100">
        <f t="shared" si="224"/>
        <v>0</v>
      </c>
      <c r="P557" s="100">
        <f t="shared" si="225"/>
        <v>0</v>
      </c>
      <c r="Q557" s="99">
        <f t="shared" si="226"/>
        <v>1</v>
      </c>
      <c r="R557" s="99">
        <f t="shared" si="227"/>
        <v>3</v>
      </c>
      <c r="S557" s="101">
        <f t="shared" si="228"/>
        <v>3</v>
      </c>
      <c r="T557" s="101">
        <f t="shared" si="229"/>
        <v>3</v>
      </c>
      <c r="U557" s="101">
        <f t="shared" si="248"/>
        <v>3</v>
      </c>
      <c r="V557" s="101">
        <f t="shared" si="230"/>
        <v>3</v>
      </c>
      <c r="W557" s="101">
        <f t="shared" si="231"/>
        <v>0</v>
      </c>
      <c r="X557" s="102">
        <f t="shared" si="232"/>
        <v>50600</v>
      </c>
      <c r="Y557" s="101">
        <f t="shared" si="233"/>
        <v>0</v>
      </c>
      <c r="Z557" s="84">
        <f t="shared" si="234"/>
        <v>24928</v>
      </c>
      <c r="AA557" s="84">
        <f t="shared" si="235"/>
        <v>0</v>
      </c>
      <c r="AB557" s="84">
        <f t="shared" si="236"/>
        <v>3782</v>
      </c>
      <c r="AC557" s="84">
        <f t="shared" si="249"/>
        <v>43</v>
      </c>
      <c r="AD557" s="84">
        <f t="shared" si="237"/>
        <v>53</v>
      </c>
      <c r="AE557" s="84">
        <f t="shared" si="238"/>
        <v>53</v>
      </c>
      <c r="AF557" s="102">
        <f t="shared" si="250"/>
        <v>22603.584905660377</v>
      </c>
      <c r="AG557" s="102">
        <f t="shared" si="251"/>
        <v>22603.584905660377</v>
      </c>
      <c r="AH557" s="103">
        <f t="shared" si="239"/>
        <v>0</v>
      </c>
      <c r="AI557" s="104">
        <f t="shared" si="240"/>
        <v>2.5</v>
      </c>
      <c r="AJ557" s="104">
        <f t="shared" si="241"/>
        <v>0</v>
      </c>
      <c r="AK557" s="104">
        <f t="shared" si="242"/>
        <v>32320</v>
      </c>
      <c r="IX557" s="5"/>
      <c r="IY557" s="5"/>
      <c r="IZ557" s="5"/>
    </row>
    <row r="558" spans="8:260" ht="12.75" customHeight="1">
      <c r="H558" s="97">
        <v>137</v>
      </c>
      <c r="I558" s="97">
        <f t="shared" si="243"/>
        <v>229</v>
      </c>
      <c r="J558" s="98">
        <f t="shared" si="244"/>
        <v>45063</v>
      </c>
      <c r="K558" s="98">
        <f t="shared" si="223"/>
        <v>45063</v>
      </c>
      <c r="L558" s="99">
        <f t="shared" si="245"/>
        <v>0</v>
      </c>
      <c r="M558" s="99">
        <f t="shared" si="246"/>
        <v>0</v>
      </c>
      <c r="N558" s="99">
        <f t="shared" si="247"/>
        <v>0</v>
      </c>
      <c r="O558" s="100">
        <f t="shared" si="224"/>
        <v>0</v>
      </c>
      <c r="P558" s="100">
        <f t="shared" si="225"/>
        <v>0</v>
      </c>
      <c r="Q558" s="99">
        <f t="shared" si="226"/>
        <v>1</v>
      </c>
      <c r="R558" s="99">
        <f t="shared" si="227"/>
        <v>3</v>
      </c>
      <c r="S558" s="101">
        <f t="shared" si="228"/>
        <v>3</v>
      </c>
      <c r="T558" s="101">
        <f t="shared" si="229"/>
        <v>3</v>
      </c>
      <c r="U558" s="101">
        <f t="shared" si="248"/>
        <v>3</v>
      </c>
      <c r="V558" s="101">
        <f t="shared" si="230"/>
        <v>3</v>
      </c>
      <c r="W558" s="101">
        <f t="shared" si="231"/>
        <v>0</v>
      </c>
      <c r="X558" s="102">
        <f t="shared" si="232"/>
        <v>50600</v>
      </c>
      <c r="Y558" s="101">
        <f t="shared" si="233"/>
        <v>0</v>
      </c>
      <c r="Z558" s="84">
        <f t="shared" si="234"/>
        <v>24928</v>
      </c>
      <c r="AA558" s="84">
        <f t="shared" si="235"/>
        <v>0</v>
      </c>
      <c r="AB558" s="84">
        <f t="shared" si="236"/>
        <v>3782</v>
      </c>
      <c r="AC558" s="84">
        <f t="shared" si="249"/>
        <v>44</v>
      </c>
      <c r="AD558" s="84">
        <f t="shared" si="237"/>
        <v>53</v>
      </c>
      <c r="AE558" s="84">
        <f t="shared" si="238"/>
        <v>53</v>
      </c>
      <c r="AF558" s="102">
        <f t="shared" si="250"/>
        <v>22532.226415094341</v>
      </c>
      <c r="AG558" s="102">
        <f t="shared" si="251"/>
        <v>22532.226415094341</v>
      </c>
      <c r="AH558" s="103">
        <f t="shared" si="239"/>
        <v>0</v>
      </c>
      <c r="AI558" s="104">
        <f t="shared" si="240"/>
        <v>0</v>
      </c>
      <c r="AJ558" s="104">
        <f t="shared" si="241"/>
        <v>0</v>
      </c>
      <c r="AK558" s="104">
        <f t="shared" si="242"/>
        <v>0</v>
      </c>
      <c r="IX558" s="5"/>
      <c r="IY558" s="5"/>
      <c r="IZ558" s="5"/>
    </row>
    <row r="559" spans="8:260" ht="12.75" customHeight="1">
      <c r="H559" s="97">
        <v>138</v>
      </c>
      <c r="I559" s="97">
        <f t="shared" si="243"/>
        <v>228</v>
      </c>
      <c r="J559" s="98">
        <f t="shared" si="244"/>
        <v>45064</v>
      </c>
      <c r="K559" s="98">
        <f t="shared" si="223"/>
        <v>45064</v>
      </c>
      <c r="L559" s="99">
        <f t="shared" si="245"/>
        <v>0</v>
      </c>
      <c r="M559" s="99">
        <f t="shared" si="246"/>
        <v>0</v>
      </c>
      <c r="N559" s="99">
        <f t="shared" si="247"/>
        <v>0</v>
      </c>
      <c r="O559" s="100">
        <f t="shared" si="224"/>
        <v>0</v>
      </c>
      <c r="P559" s="100">
        <f t="shared" si="225"/>
        <v>0</v>
      </c>
      <c r="Q559" s="99">
        <f t="shared" si="226"/>
        <v>1</v>
      </c>
      <c r="R559" s="99">
        <f t="shared" si="227"/>
        <v>3</v>
      </c>
      <c r="S559" s="101">
        <f t="shared" si="228"/>
        <v>3</v>
      </c>
      <c r="T559" s="101">
        <f t="shared" si="229"/>
        <v>3</v>
      </c>
      <c r="U559" s="101">
        <f t="shared" si="248"/>
        <v>3</v>
      </c>
      <c r="V559" s="101">
        <f t="shared" si="230"/>
        <v>3</v>
      </c>
      <c r="W559" s="101">
        <f t="shared" si="231"/>
        <v>0</v>
      </c>
      <c r="X559" s="102">
        <f t="shared" si="232"/>
        <v>50600</v>
      </c>
      <c r="Y559" s="101">
        <f t="shared" si="233"/>
        <v>0</v>
      </c>
      <c r="Z559" s="84">
        <f t="shared" si="234"/>
        <v>24928</v>
      </c>
      <c r="AA559" s="84">
        <f t="shared" si="235"/>
        <v>0</v>
      </c>
      <c r="AB559" s="84">
        <f t="shared" si="236"/>
        <v>3782</v>
      </c>
      <c r="AC559" s="84">
        <f t="shared" si="249"/>
        <v>45</v>
      </c>
      <c r="AD559" s="84">
        <f t="shared" si="237"/>
        <v>53</v>
      </c>
      <c r="AE559" s="84">
        <f t="shared" si="238"/>
        <v>53</v>
      </c>
      <c r="AF559" s="102">
        <f t="shared" si="250"/>
        <v>22460.867924528302</v>
      </c>
      <c r="AG559" s="102">
        <f t="shared" si="251"/>
        <v>22460.867924528302</v>
      </c>
      <c r="AH559" s="103">
        <f t="shared" si="239"/>
        <v>0</v>
      </c>
      <c r="AI559" s="104">
        <f t="shared" si="240"/>
        <v>0</v>
      </c>
      <c r="AJ559" s="104">
        <f t="shared" si="241"/>
        <v>0</v>
      </c>
      <c r="AK559" s="104">
        <f t="shared" si="242"/>
        <v>0</v>
      </c>
      <c r="IX559" s="5"/>
      <c r="IY559" s="5"/>
      <c r="IZ559" s="5"/>
    </row>
    <row r="560" spans="8:260" ht="12.75" customHeight="1">
      <c r="H560" s="97">
        <v>139</v>
      </c>
      <c r="I560" s="97">
        <f t="shared" si="243"/>
        <v>227</v>
      </c>
      <c r="J560" s="98">
        <f t="shared" si="244"/>
        <v>45065</v>
      </c>
      <c r="K560" s="98">
        <f t="shared" si="223"/>
        <v>45065</v>
      </c>
      <c r="L560" s="99">
        <f t="shared" si="245"/>
        <v>0</v>
      </c>
      <c r="M560" s="99">
        <f t="shared" si="246"/>
        <v>0</v>
      </c>
      <c r="N560" s="99">
        <f t="shared" si="247"/>
        <v>0</v>
      </c>
      <c r="O560" s="100">
        <f t="shared" si="224"/>
        <v>0</v>
      </c>
      <c r="P560" s="100">
        <f t="shared" si="225"/>
        <v>0</v>
      </c>
      <c r="Q560" s="99">
        <f t="shared" si="226"/>
        <v>1</v>
      </c>
      <c r="R560" s="99">
        <f t="shared" si="227"/>
        <v>3</v>
      </c>
      <c r="S560" s="101">
        <f t="shared" si="228"/>
        <v>3</v>
      </c>
      <c r="T560" s="101">
        <f t="shared" si="229"/>
        <v>3</v>
      </c>
      <c r="U560" s="101">
        <f t="shared" si="248"/>
        <v>3</v>
      </c>
      <c r="V560" s="101">
        <f t="shared" si="230"/>
        <v>3</v>
      </c>
      <c r="W560" s="101">
        <f t="shared" si="231"/>
        <v>0</v>
      </c>
      <c r="X560" s="102">
        <f t="shared" si="232"/>
        <v>50600</v>
      </c>
      <c r="Y560" s="101">
        <f t="shared" si="233"/>
        <v>0</v>
      </c>
      <c r="Z560" s="84">
        <f t="shared" si="234"/>
        <v>24928</v>
      </c>
      <c r="AA560" s="84">
        <f t="shared" si="235"/>
        <v>0</v>
      </c>
      <c r="AB560" s="84">
        <f t="shared" si="236"/>
        <v>3782</v>
      </c>
      <c r="AC560" s="84">
        <f t="shared" si="249"/>
        <v>46</v>
      </c>
      <c r="AD560" s="84">
        <f t="shared" si="237"/>
        <v>53</v>
      </c>
      <c r="AE560" s="84">
        <f t="shared" si="238"/>
        <v>53</v>
      </c>
      <c r="AF560" s="102">
        <f t="shared" si="250"/>
        <v>22389.509433962263</v>
      </c>
      <c r="AG560" s="102">
        <f t="shared" si="251"/>
        <v>22389.509433962263</v>
      </c>
      <c r="AH560" s="103">
        <f t="shared" si="239"/>
        <v>0</v>
      </c>
      <c r="AI560" s="104">
        <f t="shared" si="240"/>
        <v>0</v>
      </c>
      <c r="AJ560" s="104">
        <f t="shared" si="241"/>
        <v>0</v>
      </c>
      <c r="AK560" s="104">
        <f t="shared" si="242"/>
        <v>0</v>
      </c>
      <c r="IX560" s="5"/>
      <c r="IY560" s="5"/>
      <c r="IZ560" s="5"/>
    </row>
    <row r="561" spans="8:260" ht="12.75" customHeight="1">
      <c r="H561" s="97">
        <v>140</v>
      </c>
      <c r="I561" s="97">
        <f t="shared" si="243"/>
        <v>226</v>
      </c>
      <c r="J561" s="98">
        <f t="shared" si="244"/>
        <v>45066</v>
      </c>
      <c r="K561" s="98">
        <f t="shared" si="223"/>
        <v>45066</v>
      </c>
      <c r="L561" s="99">
        <f t="shared" si="245"/>
        <v>0</v>
      </c>
      <c r="M561" s="99">
        <f t="shared" si="246"/>
        <v>0</v>
      </c>
      <c r="N561" s="99">
        <f t="shared" si="247"/>
        <v>0</v>
      </c>
      <c r="O561" s="100">
        <f t="shared" si="224"/>
        <v>0</v>
      </c>
      <c r="P561" s="100">
        <f t="shared" si="225"/>
        <v>0</v>
      </c>
      <c r="Q561" s="99">
        <f t="shared" si="226"/>
        <v>1</v>
      </c>
      <c r="R561" s="99">
        <f t="shared" si="227"/>
        <v>3</v>
      </c>
      <c r="S561" s="101">
        <f t="shared" si="228"/>
        <v>3</v>
      </c>
      <c r="T561" s="101">
        <f t="shared" si="229"/>
        <v>3</v>
      </c>
      <c r="U561" s="101">
        <f t="shared" si="248"/>
        <v>3</v>
      </c>
      <c r="V561" s="101">
        <f t="shared" si="230"/>
        <v>3</v>
      </c>
      <c r="W561" s="101">
        <f t="shared" si="231"/>
        <v>0</v>
      </c>
      <c r="X561" s="102">
        <f t="shared" si="232"/>
        <v>50600</v>
      </c>
      <c r="Y561" s="101">
        <f t="shared" si="233"/>
        <v>0</v>
      </c>
      <c r="Z561" s="84">
        <f t="shared" si="234"/>
        <v>24928</v>
      </c>
      <c r="AA561" s="84">
        <f t="shared" si="235"/>
        <v>0</v>
      </c>
      <c r="AB561" s="84">
        <f t="shared" si="236"/>
        <v>3782</v>
      </c>
      <c r="AC561" s="84">
        <f t="shared" si="249"/>
        <v>47</v>
      </c>
      <c r="AD561" s="84">
        <f t="shared" si="237"/>
        <v>53</v>
      </c>
      <c r="AE561" s="84">
        <f t="shared" si="238"/>
        <v>53</v>
      </c>
      <c r="AF561" s="102">
        <f t="shared" si="250"/>
        <v>22318.150943396227</v>
      </c>
      <c r="AG561" s="102">
        <f t="shared" si="251"/>
        <v>22318.150943396227</v>
      </c>
      <c r="AH561" s="103">
        <f t="shared" si="239"/>
        <v>0</v>
      </c>
      <c r="AI561" s="104">
        <f t="shared" si="240"/>
        <v>0</v>
      </c>
      <c r="AJ561" s="104">
        <f t="shared" si="241"/>
        <v>0</v>
      </c>
      <c r="AK561" s="104">
        <f t="shared" si="242"/>
        <v>0</v>
      </c>
      <c r="IX561" s="5"/>
      <c r="IY561" s="5"/>
      <c r="IZ561" s="5"/>
    </row>
    <row r="562" spans="8:260" ht="12.75" customHeight="1">
      <c r="H562" s="97">
        <v>141</v>
      </c>
      <c r="I562" s="97">
        <f t="shared" si="243"/>
        <v>225</v>
      </c>
      <c r="J562" s="98">
        <f t="shared" si="244"/>
        <v>45067</v>
      </c>
      <c r="K562" s="98">
        <f t="shared" si="223"/>
        <v>45067</v>
      </c>
      <c r="L562" s="99">
        <f t="shared" si="245"/>
        <v>0</v>
      </c>
      <c r="M562" s="99">
        <f t="shared" si="246"/>
        <v>0</v>
      </c>
      <c r="N562" s="99">
        <f t="shared" si="247"/>
        <v>0</v>
      </c>
      <c r="O562" s="100">
        <f t="shared" si="224"/>
        <v>0</v>
      </c>
      <c r="P562" s="100">
        <f t="shared" si="225"/>
        <v>0</v>
      </c>
      <c r="Q562" s="99">
        <f t="shared" si="226"/>
        <v>1</v>
      </c>
      <c r="R562" s="99">
        <f t="shared" si="227"/>
        <v>3</v>
      </c>
      <c r="S562" s="101">
        <f t="shared" si="228"/>
        <v>3</v>
      </c>
      <c r="T562" s="101">
        <f t="shared" si="229"/>
        <v>3</v>
      </c>
      <c r="U562" s="101">
        <f t="shared" si="248"/>
        <v>3</v>
      </c>
      <c r="V562" s="101">
        <f t="shared" si="230"/>
        <v>3</v>
      </c>
      <c r="W562" s="101">
        <f t="shared" si="231"/>
        <v>0</v>
      </c>
      <c r="X562" s="102">
        <f t="shared" si="232"/>
        <v>50600</v>
      </c>
      <c r="Y562" s="101">
        <f t="shared" si="233"/>
        <v>0</v>
      </c>
      <c r="Z562" s="84">
        <f t="shared" si="234"/>
        <v>24928</v>
      </c>
      <c r="AA562" s="84">
        <f t="shared" si="235"/>
        <v>0</v>
      </c>
      <c r="AB562" s="84">
        <f t="shared" si="236"/>
        <v>3782</v>
      </c>
      <c r="AC562" s="84">
        <f t="shared" si="249"/>
        <v>48</v>
      </c>
      <c r="AD562" s="84">
        <f t="shared" si="237"/>
        <v>53</v>
      </c>
      <c r="AE562" s="84">
        <f t="shared" si="238"/>
        <v>53</v>
      </c>
      <c r="AF562" s="102">
        <f t="shared" si="250"/>
        <v>22246.792452830188</v>
      </c>
      <c r="AG562" s="102">
        <f t="shared" si="251"/>
        <v>22246.792452830188</v>
      </c>
      <c r="AH562" s="103">
        <f t="shared" si="239"/>
        <v>0</v>
      </c>
      <c r="AI562" s="104">
        <f t="shared" si="240"/>
        <v>0</v>
      </c>
      <c r="AJ562" s="104">
        <f t="shared" si="241"/>
        <v>0</v>
      </c>
      <c r="AK562" s="104">
        <f t="shared" si="242"/>
        <v>0</v>
      </c>
      <c r="IX562" s="5"/>
      <c r="IY562" s="5"/>
      <c r="IZ562" s="5"/>
    </row>
    <row r="563" spans="8:260" ht="12.75" customHeight="1">
      <c r="H563" s="97">
        <v>142</v>
      </c>
      <c r="I563" s="97">
        <f t="shared" si="243"/>
        <v>224</v>
      </c>
      <c r="J563" s="98">
        <f t="shared" si="244"/>
        <v>45068</v>
      </c>
      <c r="K563" s="98">
        <f t="shared" si="223"/>
        <v>45068</v>
      </c>
      <c r="L563" s="99">
        <f t="shared" si="245"/>
        <v>0</v>
      </c>
      <c r="M563" s="99">
        <f t="shared" si="246"/>
        <v>0</v>
      </c>
      <c r="N563" s="99">
        <f t="shared" si="247"/>
        <v>0</v>
      </c>
      <c r="O563" s="100">
        <f t="shared" si="224"/>
        <v>0</v>
      </c>
      <c r="P563" s="100">
        <f t="shared" si="225"/>
        <v>0</v>
      </c>
      <c r="Q563" s="99">
        <f t="shared" si="226"/>
        <v>1</v>
      </c>
      <c r="R563" s="99">
        <f t="shared" si="227"/>
        <v>3</v>
      </c>
      <c r="S563" s="101">
        <f t="shared" si="228"/>
        <v>3</v>
      </c>
      <c r="T563" s="101">
        <f t="shared" si="229"/>
        <v>3</v>
      </c>
      <c r="U563" s="101">
        <f t="shared" si="248"/>
        <v>3</v>
      </c>
      <c r="V563" s="101">
        <f t="shared" si="230"/>
        <v>3</v>
      </c>
      <c r="W563" s="101">
        <f t="shared" si="231"/>
        <v>0</v>
      </c>
      <c r="X563" s="102">
        <f t="shared" si="232"/>
        <v>50600</v>
      </c>
      <c r="Y563" s="101">
        <f t="shared" si="233"/>
        <v>0</v>
      </c>
      <c r="Z563" s="84">
        <f t="shared" si="234"/>
        <v>24928</v>
      </c>
      <c r="AA563" s="84">
        <f t="shared" si="235"/>
        <v>0</v>
      </c>
      <c r="AB563" s="84">
        <f t="shared" si="236"/>
        <v>3782</v>
      </c>
      <c r="AC563" s="84">
        <f t="shared" si="249"/>
        <v>49</v>
      </c>
      <c r="AD563" s="84">
        <f t="shared" si="237"/>
        <v>53</v>
      </c>
      <c r="AE563" s="84">
        <f t="shared" si="238"/>
        <v>53</v>
      </c>
      <c r="AF563" s="102">
        <f t="shared" si="250"/>
        <v>22175.433962264153</v>
      </c>
      <c r="AG563" s="102">
        <f t="shared" si="251"/>
        <v>22175.433962264153</v>
      </c>
      <c r="AH563" s="103">
        <f t="shared" si="239"/>
        <v>0</v>
      </c>
      <c r="AI563" s="104">
        <f t="shared" si="240"/>
        <v>0</v>
      </c>
      <c r="AJ563" s="104">
        <f t="shared" si="241"/>
        <v>0</v>
      </c>
      <c r="AK563" s="104">
        <f t="shared" si="242"/>
        <v>0</v>
      </c>
      <c r="IX563" s="5"/>
      <c r="IY563" s="5"/>
      <c r="IZ563" s="5"/>
    </row>
    <row r="564" spans="8:260" ht="12.75" customHeight="1">
      <c r="H564" s="97">
        <v>143</v>
      </c>
      <c r="I564" s="97">
        <f t="shared" si="243"/>
        <v>223</v>
      </c>
      <c r="J564" s="98">
        <f t="shared" si="244"/>
        <v>45069</v>
      </c>
      <c r="K564" s="98">
        <f t="shared" si="223"/>
        <v>45069</v>
      </c>
      <c r="L564" s="99">
        <f t="shared" si="245"/>
        <v>0</v>
      </c>
      <c r="M564" s="99">
        <f t="shared" si="246"/>
        <v>0</v>
      </c>
      <c r="N564" s="99">
        <f t="shared" si="247"/>
        <v>0</v>
      </c>
      <c r="O564" s="100">
        <f t="shared" si="224"/>
        <v>0</v>
      </c>
      <c r="P564" s="100">
        <f t="shared" si="225"/>
        <v>0</v>
      </c>
      <c r="Q564" s="99">
        <f t="shared" si="226"/>
        <v>1</v>
      </c>
      <c r="R564" s="99">
        <f t="shared" si="227"/>
        <v>3</v>
      </c>
      <c r="S564" s="101">
        <f t="shared" si="228"/>
        <v>3</v>
      </c>
      <c r="T564" s="101">
        <f t="shared" si="229"/>
        <v>3</v>
      </c>
      <c r="U564" s="101">
        <f t="shared" si="248"/>
        <v>3</v>
      </c>
      <c r="V564" s="101">
        <f t="shared" si="230"/>
        <v>3</v>
      </c>
      <c r="W564" s="101">
        <f t="shared" si="231"/>
        <v>0</v>
      </c>
      <c r="X564" s="102">
        <f t="shared" si="232"/>
        <v>50600</v>
      </c>
      <c r="Y564" s="101">
        <f t="shared" si="233"/>
        <v>0</v>
      </c>
      <c r="Z564" s="84">
        <f t="shared" si="234"/>
        <v>24928</v>
      </c>
      <c r="AA564" s="84">
        <f t="shared" si="235"/>
        <v>0</v>
      </c>
      <c r="AB564" s="84">
        <f t="shared" si="236"/>
        <v>3782</v>
      </c>
      <c r="AC564" s="84">
        <f t="shared" si="249"/>
        <v>50</v>
      </c>
      <c r="AD564" s="84">
        <f t="shared" si="237"/>
        <v>53</v>
      </c>
      <c r="AE564" s="84">
        <f t="shared" si="238"/>
        <v>53</v>
      </c>
      <c r="AF564" s="102">
        <f t="shared" si="250"/>
        <v>22104.075471698114</v>
      </c>
      <c r="AG564" s="102">
        <f t="shared" si="251"/>
        <v>22104.075471698114</v>
      </c>
      <c r="AH564" s="103">
        <f t="shared" si="239"/>
        <v>0</v>
      </c>
      <c r="AI564" s="104">
        <f t="shared" si="240"/>
        <v>0</v>
      </c>
      <c r="AJ564" s="104">
        <f t="shared" si="241"/>
        <v>0</v>
      </c>
      <c r="AK564" s="104">
        <f t="shared" si="242"/>
        <v>0</v>
      </c>
      <c r="IX564" s="5"/>
      <c r="IY564" s="5"/>
      <c r="IZ564" s="5"/>
    </row>
    <row r="565" spans="8:260" ht="12.75" customHeight="1">
      <c r="H565" s="97">
        <v>144</v>
      </c>
      <c r="I565" s="97">
        <f t="shared" si="243"/>
        <v>222</v>
      </c>
      <c r="J565" s="98">
        <f t="shared" si="244"/>
        <v>45070</v>
      </c>
      <c r="K565" s="98">
        <f t="shared" si="223"/>
        <v>45070</v>
      </c>
      <c r="L565" s="99">
        <f t="shared" si="245"/>
        <v>0</v>
      </c>
      <c r="M565" s="99">
        <f t="shared" si="246"/>
        <v>0</v>
      </c>
      <c r="N565" s="99">
        <f t="shared" si="247"/>
        <v>0</v>
      </c>
      <c r="O565" s="100">
        <f t="shared" si="224"/>
        <v>0</v>
      </c>
      <c r="P565" s="100">
        <f t="shared" si="225"/>
        <v>0</v>
      </c>
      <c r="Q565" s="99">
        <f t="shared" si="226"/>
        <v>1</v>
      </c>
      <c r="R565" s="99">
        <f t="shared" si="227"/>
        <v>3</v>
      </c>
      <c r="S565" s="101">
        <f t="shared" si="228"/>
        <v>3</v>
      </c>
      <c r="T565" s="101">
        <f t="shared" si="229"/>
        <v>3</v>
      </c>
      <c r="U565" s="101">
        <f t="shared" si="248"/>
        <v>3</v>
      </c>
      <c r="V565" s="101">
        <f t="shared" si="230"/>
        <v>3</v>
      </c>
      <c r="W565" s="101">
        <f t="shared" si="231"/>
        <v>0</v>
      </c>
      <c r="X565" s="102">
        <f t="shared" si="232"/>
        <v>50600</v>
      </c>
      <c r="Y565" s="101">
        <f t="shared" si="233"/>
        <v>0</v>
      </c>
      <c r="Z565" s="84">
        <f t="shared" si="234"/>
        <v>24928</v>
      </c>
      <c r="AA565" s="84">
        <f t="shared" si="235"/>
        <v>0</v>
      </c>
      <c r="AB565" s="84">
        <f t="shared" si="236"/>
        <v>3782</v>
      </c>
      <c r="AC565" s="84">
        <f t="shared" si="249"/>
        <v>51</v>
      </c>
      <c r="AD565" s="84">
        <f t="shared" si="237"/>
        <v>53</v>
      </c>
      <c r="AE565" s="84">
        <f t="shared" si="238"/>
        <v>53</v>
      </c>
      <c r="AF565" s="102">
        <f t="shared" si="250"/>
        <v>22032.716981132075</v>
      </c>
      <c r="AG565" s="102">
        <f t="shared" si="251"/>
        <v>22032.716981132075</v>
      </c>
      <c r="AH565" s="103">
        <f t="shared" si="239"/>
        <v>0</v>
      </c>
      <c r="AI565" s="104">
        <f t="shared" si="240"/>
        <v>0</v>
      </c>
      <c r="AJ565" s="104">
        <f t="shared" si="241"/>
        <v>0</v>
      </c>
      <c r="AK565" s="104">
        <f t="shared" si="242"/>
        <v>0</v>
      </c>
      <c r="IX565" s="5"/>
      <c r="IY565" s="5"/>
      <c r="IZ565" s="5"/>
    </row>
    <row r="566" spans="8:260" ht="12.75" customHeight="1">
      <c r="H566" s="97">
        <v>145</v>
      </c>
      <c r="I566" s="97">
        <f t="shared" si="243"/>
        <v>221</v>
      </c>
      <c r="J566" s="98">
        <f t="shared" si="244"/>
        <v>45071</v>
      </c>
      <c r="K566" s="98">
        <f t="shared" si="223"/>
        <v>45071</v>
      </c>
      <c r="L566" s="99">
        <f t="shared" si="245"/>
        <v>0</v>
      </c>
      <c r="M566" s="99">
        <f t="shared" si="246"/>
        <v>0</v>
      </c>
      <c r="N566" s="99">
        <f t="shared" si="247"/>
        <v>0</v>
      </c>
      <c r="O566" s="100">
        <f t="shared" si="224"/>
        <v>0</v>
      </c>
      <c r="P566" s="100">
        <f t="shared" si="225"/>
        <v>0</v>
      </c>
      <c r="Q566" s="99">
        <f t="shared" si="226"/>
        <v>1</v>
      </c>
      <c r="R566" s="99">
        <f t="shared" si="227"/>
        <v>3</v>
      </c>
      <c r="S566" s="101">
        <f t="shared" si="228"/>
        <v>3</v>
      </c>
      <c r="T566" s="101">
        <f t="shared" si="229"/>
        <v>3</v>
      </c>
      <c r="U566" s="101">
        <f t="shared" si="248"/>
        <v>3</v>
      </c>
      <c r="V566" s="101">
        <f t="shared" si="230"/>
        <v>3</v>
      </c>
      <c r="W566" s="101">
        <f t="shared" si="231"/>
        <v>0</v>
      </c>
      <c r="X566" s="102">
        <f t="shared" si="232"/>
        <v>50600</v>
      </c>
      <c r="Y566" s="101">
        <f t="shared" si="233"/>
        <v>0</v>
      </c>
      <c r="Z566" s="84">
        <f t="shared" si="234"/>
        <v>24928</v>
      </c>
      <c r="AA566" s="84">
        <f t="shared" si="235"/>
        <v>0</v>
      </c>
      <c r="AB566" s="84">
        <f t="shared" si="236"/>
        <v>3782</v>
      </c>
      <c r="AC566" s="84">
        <f t="shared" si="249"/>
        <v>52</v>
      </c>
      <c r="AD566" s="84">
        <f t="shared" si="237"/>
        <v>53</v>
      </c>
      <c r="AE566" s="84">
        <f t="shared" si="238"/>
        <v>53</v>
      </c>
      <c r="AF566" s="102">
        <f t="shared" si="250"/>
        <v>21961.358490566039</v>
      </c>
      <c r="AG566" s="102">
        <f t="shared" si="251"/>
        <v>21961.358490566039</v>
      </c>
      <c r="AH566" s="103">
        <f t="shared" si="239"/>
        <v>0</v>
      </c>
      <c r="AI566" s="104">
        <f t="shared" si="240"/>
        <v>0</v>
      </c>
      <c r="AJ566" s="104">
        <f t="shared" si="241"/>
        <v>0</v>
      </c>
      <c r="AK566" s="104">
        <f t="shared" si="242"/>
        <v>0</v>
      </c>
      <c r="IX566" s="5"/>
      <c r="IY566" s="5"/>
      <c r="IZ566" s="5"/>
    </row>
    <row r="567" spans="8:260" ht="12.75" customHeight="1">
      <c r="H567" s="97">
        <v>146</v>
      </c>
      <c r="I567" s="97">
        <f t="shared" si="243"/>
        <v>220</v>
      </c>
      <c r="J567" s="98">
        <f t="shared" si="244"/>
        <v>45072</v>
      </c>
      <c r="K567" s="98">
        <f t="shared" si="223"/>
        <v>45072</v>
      </c>
      <c r="L567" s="99">
        <f t="shared" si="245"/>
        <v>0</v>
      </c>
      <c r="M567" s="99">
        <f t="shared" si="246"/>
        <v>0</v>
      </c>
      <c r="N567" s="99">
        <f t="shared" si="247"/>
        <v>0</v>
      </c>
      <c r="O567" s="100">
        <f t="shared" si="224"/>
        <v>0</v>
      </c>
      <c r="P567" s="100">
        <f t="shared" si="225"/>
        <v>0</v>
      </c>
      <c r="Q567" s="99">
        <f t="shared" si="226"/>
        <v>1</v>
      </c>
      <c r="R567" s="99">
        <f t="shared" si="227"/>
        <v>3</v>
      </c>
      <c r="S567" s="101">
        <f t="shared" si="228"/>
        <v>3</v>
      </c>
      <c r="T567" s="101">
        <f t="shared" si="229"/>
        <v>3</v>
      </c>
      <c r="U567" s="101">
        <f t="shared" si="248"/>
        <v>3</v>
      </c>
      <c r="V567" s="101">
        <f t="shared" si="230"/>
        <v>3</v>
      </c>
      <c r="W567" s="101">
        <f t="shared" si="231"/>
        <v>3</v>
      </c>
      <c r="X567" s="102">
        <f t="shared" si="232"/>
        <v>50600</v>
      </c>
      <c r="Y567" s="101">
        <f t="shared" si="233"/>
        <v>3</v>
      </c>
      <c r="Z567" s="84">
        <f t="shared" si="234"/>
        <v>46818</v>
      </c>
      <c r="AA567" s="84">
        <f t="shared" si="235"/>
        <v>3782</v>
      </c>
      <c r="AB567" s="84">
        <f t="shared" si="236"/>
        <v>3782</v>
      </c>
      <c r="AC567" s="84">
        <f t="shared" si="249"/>
        <v>53</v>
      </c>
      <c r="AD567" s="84">
        <f t="shared" si="237"/>
        <v>53</v>
      </c>
      <c r="AE567" s="84">
        <f t="shared" si="238"/>
        <v>53</v>
      </c>
      <c r="AF567" s="102">
        <f t="shared" si="250"/>
        <v>4.5474735088646412E-13</v>
      </c>
      <c r="AG567" s="102">
        <f t="shared" si="251"/>
        <v>4.5474735088646412E-13</v>
      </c>
      <c r="AH567" s="103">
        <f t="shared" si="239"/>
        <v>0</v>
      </c>
      <c r="AI567" s="104">
        <f t="shared" si="240"/>
        <v>0</v>
      </c>
      <c r="AJ567" s="104">
        <f t="shared" si="241"/>
        <v>0</v>
      </c>
      <c r="AK567" s="104">
        <f t="shared" si="242"/>
        <v>0</v>
      </c>
      <c r="IX567" s="5"/>
      <c r="IY567" s="5"/>
      <c r="IZ567" s="5"/>
    </row>
    <row r="568" spans="8:260" ht="12.75" customHeight="1">
      <c r="H568" s="97">
        <v>147</v>
      </c>
      <c r="I568" s="97">
        <f t="shared" si="243"/>
        <v>219</v>
      </c>
      <c r="J568" s="98">
        <f t="shared" si="244"/>
        <v>45073</v>
      </c>
      <c r="K568" s="98">
        <f t="shared" ref="K568:K631" si="252">IF(J568&gt;=AQ$53,J568,"")</f>
        <v>45073</v>
      </c>
      <c r="L568" s="99">
        <f t="shared" si="245"/>
        <v>0</v>
      </c>
      <c r="M568" s="99">
        <f t="shared" si="246"/>
        <v>21890</v>
      </c>
      <c r="N568" s="99">
        <f t="shared" si="247"/>
        <v>1</v>
      </c>
      <c r="O568" s="100">
        <f t="shared" ref="O568:O631" si="253">IF(N568&lt;&gt;"",IF(AND(N568=1,L568=0),1,IF(L568=0,O567,0)),"")</f>
        <v>1</v>
      </c>
      <c r="P568" s="100">
        <f t="shared" ref="P568:P631" si="254">IF(R569&lt;=V$53,O568,"")</f>
        <v>1</v>
      </c>
      <c r="Q568" s="99">
        <f t="shared" ref="Q568:Q631" si="255">IF(O568&lt;&gt;"",IF(O568=1,0,1),"")</f>
        <v>0</v>
      </c>
      <c r="R568" s="99">
        <f t="shared" ref="R568:R631" si="256">IF(N567=1,R567+1,R567)</f>
        <v>3</v>
      </c>
      <c r="S568" s="101">
        <f t="shared" ref="S568:S631" si="257">IF(J568&gt;=AQ$53,Q568*R568,"")</f>
        <v>0</v>
      </c>
      <c r="T568" s="101">
        <f t="shared" ref="T568:T631" si="258">S568</f>
        <v>0</v>
      </c>
      <c r="U568" s="101">
        <f t="shared" si="248"/>
        <v>0</v>
      </c>
      <c r="V568" s="101">
        <f t="shared" ref="V568:V631" si="259">IF(J568&gt;=AQ$53,U568*NOT(O568),"")</f>
        <v>0</v>
      </c>
      <c r="W568" s="101">
        <f t="shared" ref="W568:W631" si="260">IF(J568&gt;=AQ$53,IF(T568&lt;&gt;T569,T568,0),"")</f>
        <v>0</v>
      </c>
      <c r="X568" s="102">
        <f t="shared" ref="X568:X631" si="261">IF(J568&gt;=AQ$53,IF(N568=0,X567+L568,L568),"")</f>
        <v>0</v>
      </c>
      <c r="Y568" s="101">
        <f t="shared" ref="Y568:Y631" si="262">IF(J568&gt;=AQ$53,IF(V568&lt;&gt;V569,V568,0),"")</f>
        <v>0</v>
      </c>
      <c r="Z568" s="84">
        <f t="shared" ref="Z568:Z631" si="263">IF(J568&gt;=AQ$53,IF(N568=0,Z567+M569,0),"")</f>
        <v>0</v>
      </c>
      <c r="AA568" s="84">
        <f t="shared" ref="AA568:AA631" si="264">IF(J568&gt;=AQ$53,IF(N569=1,X568-Z568,0),"")</f>
        <v>0</v>
      </c>
      <c r="AB568" s="84">
        <f t="shared" ref="AB568:AB631" si="265">IF(J568&gt;=AQ$53,IF(Q568=1,IF(T568&lt;&gt;T569,AA568,AB569),0),"")</f>
        <v>0</v>
      </c>
      <c r="AC568" s="84">
        <f t="shared" si="249"/>
        <v>0</v>
      </c>
      <c r="AD568" s="84">
        <f t="shared" ref="AD568:AD631" si="266">IF(Q568=1,IF(S568&lt;&gt;S569,AC568,AD569),0)</f>
        <v>0</v>
      </c>
      <c r="AE568" s="84" t="str">
        <f t="shared" ref="AE568:AE631" si="267">IF(J568&gt;=AQ$53,IF(V568=0,"",IF(Q568=1,IF(S568&lt;&gt;S569,AC568,AD569),0)),"")</f>
        <v/>
      </c>
      <c r="AF568" s="102">
        <f t="shared" si="250"/>
        <v>0</v>
      </c>
      <c r="AG568" s="102">
        <f t="shared" si="251"/>
        <v>0</v>
      </c>
      <c r="AH568" s="103">
        <f t="shared" ref="AH568:AH631" si="268">IF(J568&gt;=AQ$53,IF(R568&lt;=V$53,_xlfn.IFNA(VLOOKUP(J568,$B$55:$G$84,5,),0),""),"")</f>
        <v>0</v>
      </c>
      <c r="AI568" s="104">
        <f t="shared" ref="AI568:AI631" si="269">IF(J568&gt;=AQ$53,IF(R568&lt;=V$53,_xlfn.IFNA(VLOOKUP(J568,$B$55:$G$84,6,),0),""),"")</f>
        <v>3.2</v>
      </c>
      <c r="AJ568" s="104">
        <f t="shared" ref="AJ568:AJ631" si="270">IF(AH568&lt;&gt;"",AH568*L568,"")</f>
        <v>0</v>
      </c>
      <c r="AK568" s="104">
        <f t="shared" ref="AK568:AK631" si="271">IF(AI568&lt;&gt;"",AI568*M568,"")</f>
        <v>70048</v>
      </c>
      <c r="IX568" s="5"/>
      <c r="IY568" s="5"/>
      <c r="IZ568" s="5"/>
    </row>
    <row r="569" spans="8:260" ht="12.75" customHeight="1">
      <c r="H569" s="97">
        <v>148</v>
      </c>
      <c r="I569" s="97">
        <f t="shared" si="243"/>
        <v>218</v>
      </c>
      <c r="J569" s="98">
        <f t="shared" si="244"/>
        <v>45074</v>
      </c>
      <c r="K569" s="98">
        <f t="shared" si="252"/>
        <v>45074</v>
      </c>
      <c r="L569" s="99">
        <f t="shared" si="245"/>
        <v>0</v>
      </c>
      <c r="M569" s="99">
        <f t="shared" si="246"/>
        <v>0</v>
      </c>
      <c r="N569" s="99">
        <f t="shared" si="247"/>
        <v>0</v>
      </c>
      <c r="O569" s="100">
        <f t="shared" si="253"/>
        <v>1</v>
      </c>
      <c r="P569" s="100">
        <f t="shared" si="254"/>
        <v>1</v>
      </c>
      <c r="Q569" s="99">
        <f t="shared" si="255"/>
        <v>0</v>
      </c>
      <c r="R569" s="99">
        <f t="shared" si="256"/>
        <v>4</v>
      </c>
      <c r="S569" s="101">
        <f t="shared" si="257"/>
        <v>0</v>
      </c>
      <c r="T569" s="101">
        <f t="shared" si="258"/>
        <v>0</v>
      </c>
      <c r="U569" s="101">
        <f t="shared" si="248"/>
        <v>0</v>
      </c>
      <c r="V569" s="101">
        <f t="shared" si="259"/>
        <v>0</v>
      </c>
      <c r="W569" s="101">
        <f t="shared" si="260"/>
        <v>0</v>
      </c>
      <c r="X569" s="102">
        <f t="shared" si="261"/>
        <v>0</v>
      </c>
      <c r="Y569" s="101">
        <f t="shared" si="262"/>
        <v>0</v>
      </c>
      <c r="Z569" s="84">
        <f t="shared" si="263"/>
        <v>0</v>
      </c>
      <c r="AA569" s="84">
        <f t="shared" si="264"/>
        <v>0</v>
      </c>
      <c r="AB569" s="84">
        <f t="shared" si="265"/>
        <v>0</v>
      </c>
      <c r="AC569" s="84">
        <f t="shared" si="249"/>
        <v>0</v>
      </c>
      <c r="AD569" s="84">
        <f t="shared" si="266"/>
        <v>0</v>
      </c>
      <c r="AE569" s="84" t="str">
        <f t="shared" si="267"/>
        <v/>
      </c>
      <c r="AF569" s="102">
        <f t="shared" si="250"/>
        <v>0</v>
      </c>
      <c r="AG569" s="102">
        <f t="shared" si="251"/>
        <v>0</v>
      </c>
      <c r="AH569" s="103">
        <f t="shared" si="268"/>
        <v>0</v>
      </c>
      <c r="AI569" s="104">
        <f t="shared" si="269"/>
        <v>0</v>
      </c>
      <c r="AJ569" s="104">
        <f t="shared" si="270"/>
        <v>0</v>
      </c>
      <c r="AK569" s="104">
        <f t="shared" si="271"/>
        <v>0</v>
      </c>
      <c r="IX569" s="5"/>
      <c r="IY569" s="5"/>
      <c r="IZ569" s="5"/>
    </row>
    <row r="570" spans="8:260" ht="12.75" customHeight="1">
      <c r="H570" s="97">
        <v>149</v>
      </c>
      <c r="I570" s="97">
        <f t="shared" si="243"/>
        <v>217</v>
      </c>
      <c r="J570" s="98">
        <f t="shared" si="244"/>
        <v>45075</v>
      </c>
      <c r="K570" s="98">
        <f t="shared" si="252"/>
        <v>45075</v>
      </c>
      <c r="L570" s="99">
        <f t="shared" si="245"/>
        <v>0</v>
      </c>
      <c r="M570" s="99">
        <f t="shared" si="246"/>
        <v>0</v>
      </c>
      <c r="N570" s="99">
        <f t="shared" si="247"/>
        <v>0</v>
      </c>
      <c r="O570" s="100">
        <f t="shared" si="253"/>
        <v>1</v>
      </c>
      <c r="P570" s="100">
        <f t="shared" si="254"/>
        <v>1</v>
      </c>
      <c r="Q570" s="99">
        <f t="shared" si="255"/>
        <v>0</v>
      </c>
      <c r="R570" s="99">
        <f t="shared" si="256"/>
        <v>4</v>
      </c>
      <c r="S570" s="101">
        <f t="shared" si="257"/>
        <v>0</v>
      </c>
      <c r="T570" s="101">
        <f t="shared" si="258"/>
        <v>0</v>
      </c>
      <c r="U570" s="101">
        <f t="shared" si="248"/>
        <v>0</v>
      </c>
      <c r="V570" s="101">
        <f t="shared" si="259"/>
        <v>0</v>
      </c>
      <c r="W570" s="101">
        <f t="shared" si="260"/>
        <v>0</v>
      </c>
      <c r="X570" s="102">
        <f t="shared" si="261"/>
        <v>0</v>
      </c>
      <c r="Y570" s="101">
        <f t="shared" si="262"/>
        <v>0</v>
      </c>
      <c r="Z570" s="84">
        <f t="shared" si="263"/>
        <v>0</v>
      </c>
      <c r="AA570" s="84">
        <f t="shared" si="264"/>
        <v>0</v>
      </c>
      <c r="AB570" s="84">
        <f t="shared" si="265"/>
        <v>0</v>
      </c>
      <c r="AC570" s="84">
        <f t="shared" si="249"/>
        <v>0</v>
      </c>
      <c r="AD570" s="84">
        <f t="shared" si="266"/>
        <v>0</v>
      </c>
      <c r="AE570" s="84" t="str">
        <f t="shared" si="267"/>
        <v/>
      </c>
      <c r="AF570" s="102">
        <f t="shared" si="250"/>
        <v>0</v>
      </c>
      <c r="AG570" s="102">
        <f t="shared" si="251"/>
        <v>0</v>
      </c>
      <c r="AH570" s="103">
        <f t="shared" si="268"/>
        <v>0</v>
      </c>
      <c r="AI570" s="104">
        <f t="shared" si="269"/>
        <v>0</v>
      </c>
      <c r="AJ570" s="104">
        <f t="shared" si="270"/>
        <v>0</v>
      </c>
      <c r="AK570" s="104">
        <f t="shared" si="271"/>
        <v>0</v>
      </c>
      <c r="IX570" s="5"/>
      <c r="IY570" s="5"/>
      <c r="IZ570" s="5"/>
    </row>
    <row r="571" spans="8:260" ht="12.75" customHeight="1">
      <c r="H571" s="97">
        <v>150</v>
      </c>
      <c r="I571" s="97">
        <f t="shared" si="243"/>
        <v>216</v>
      </c>
      <c r="J571" s="98">
        <f t="shared" si="244"/>
        <v>45076</v>
      </c>
      <c r="K571" s="98">
        <f t="shared" si="252"/>
        <v>45076</v>
      </c>
      <c r="L571" s="99">
        <f t="shared" si="245"/>
        <v>0</v>
      </c>
      <c r="M571" s="99">
        <f t="shared" si="246"/>
        <v>0</v>
      </c>
      <c r="N571" s="99">
        <f t="shared" si="247"/>
        <v>0</v>
      </c>
      <c r="O571" s="100">
        <f t="shared" si="253"/>
        <v>1</v>
      </c>
      <c r="P571" s="100">
        <f t="shared" si="254"/>
        <v>1</v>
      </c>
      <c r="Q571" s="99">
        <f t="shared" si="255"/>
        <v>0</v>
      </c>
      <c r="R571" s="99">
        <f t="shared" si="256"/>
        <v>4</v>
      </c>
      <c r="S571" s="101">
        <f t="shared" si="257"/>
        <v>0</v>
      </c>
      <c r="T571" s="101">
        <f t="shared" si="258"/>
        <v>0</v>
      </c>
      <c r="U571" s="101">
        <f t="shared" si="248"/>
        <v>0</v>
      </c>
      <c r="V571" s="101">
        <f t="shared" si="259"/>
        <v>0</v>
      </c>
      <c r="W571" s="101">
        <f t="shared" si="260"/>
        <v>0</v>
      </c>
      <c r="X571" s="102">
        <f t="shared" si="261"/>
        <v>0</v>
      </c>
      <c r="Y571" s="101">
        <f t="shared" si="262"/>
        <v>0</v>
      </c>
      <c r="Z571" s="84">
        <f t="shared" si="263"/>
        <v>0</v>
      </c>
      <c r="AA571" s="84">
        <f t="shared" si="264"/>
        <v>0</v>
      </c>
      <c r="AB571" s="84">
        <f t="shared" si="265"/>
        <v>0</v>
      </c>
      <c r="AC571" s="84">
        <f t="shared" si="249"/>
        <v>0</v>
      </c>
      <c r="AD571" s="84">
        <f t="shared" si="266"/>
        <v>0</v>
      </c>
      <c r="AE571" s="84" t="str">
        <f t="shared" si="267"/>
        <v/>
      </c>
      <c r="AF571" s="102">
        <f t="shared" si="250"/>
        <v>0</v>
      </c>
      <c r="AG571" s="102">
        <f t="shared" si="251"/>
        <v>0</v>
      </c>
      <c r="AH571" s="103">
        <f t="shared" si="268"/>
        <v>0</v>
      </c>
      <c r="AI571" s="104">
        <f t="shared" si="269"/>
        <v>0</v>
      </c>
      <c r="AJ571" s="104">
        <f t="shared" si="270"/>
        <v>0</v>
      </c>
      <c r="AK571" s="104">
        <f t="shared" si="271"/>
        <v>0</v>
      </c>
      <c r="IX571" s="5"/>
      <c r="IY571" s="5"/>
      <c r="IZ571" s="5"/>
    </row>
    <row r="572" spans="8:260" ht="12.75" customHeight="1">
      <c r="H572" s="97">
        <v>151</v>
      </c>
      <c r="I572" s="97">
        <f t="shared" si="243"/>
        <v>215</v>
      </c>
      <c r="J572" s="98">
        <f t="shared" si="244"/>
        <v>45077</v>
      </c>
      <c r="K572" s="98">
        <f t="shared" si="252"/>
        <v>45077</v>
      </c>
      <c r="L572" s="99">
        <f t="shared" si="245"/>
        <v>0</v>
      </c>
      <c r="M572" s="99">
        <f t="shared" si="246"/>
        <v>0</v>
      </c>
      <c r="N572" s="99">
        <f t="shared" si="247"/>
        <v>0</v>
      </c>
      <c r="O572" s="100">
        <f t="shared" si="253"/>
        <v>1</v>
      </c>
      <c r="P572" s="100">
        <f t="shared" si="254"/>
        <v>1</v>
      </c>
      <c r="Q572" s="99">
        <f t="shared" si="255"/>
        <v>0</v>
      </c>
      <c r="R572" s="99">
        <f t="shared" si="256"/>
        <v>4</v>
      </c>
      <c r="S572" s="101">
        <f t="shared" si="257"/>
        <v>0</v>
      </c>
      <c r="T572" s="101">
        <f t="shared" si="258"/>
        <v>0</v>
      </c>
      <c r="U572" s="101">
        <f t="shared" si="248"/>
        <v>0</v>
      </c>
      <c r="V572" s="101">
        <f t="shared" si="259"/>
        <v>0</v>
      </c>
      <c r="W572" s="101">
        <f t="shared" si="260"/>
        <v>0</v>
      </c>
      <c r="X572" s="102">
        <f t="shared" si="261"/>
        <v>0</v>
      </c>
      <c r="Y572" s="101">
        <f t="shared" si="262"/>
        <v>0</v>
      </c>
      <c r="Z572" s="84">
        <f t="shared" si="263"/>
        <v>0</v>
      </c>
      <c r="AA572" s="84">
        <f t="shared" si="264"/>
        <v>0</v>
      </c>
      <c r="AB572" s="84">
        <f t="shared" si="265"/>
        <v>0</v>
      </c>
      <c r="AC572" s="84">
        <f t="shared" si="249"/>
        <v>0</v>
      </c>
      <c r="AD572" s="84">
        <f t="shared" si="266"/>
        <v>0</v>
      </c>
      <c r="AE572" s="84" t="str">
        <f t="shared" si="267"/>
        <v/>
      </c>
      <c r="AF572" s="102">
        <f t="shared" si="250"/>
        <v>0</v>
      </c>
      <c r="AG572" s="102">
        <f t="shared" si="251"/>
        <v>0</v>
      </c>
      <c r="AH572" s="103">
        <f t="shared" si="268"/>
        <v>0</v>
      </c>
      <c r="AI572" s="104">
        <f t="shared" si="269"/>
        <v>0</v>
      </c>
      <c r="AJ572" s="104">
        <f t="shared" si="270"/>
        <v>0</v>
      </c>
      <c r="AK572" s="104">
        <f t="shared" si="271"/>
        <v>0</v>
      </c>
      <c r="IX572" s="5"/>
      <c r="IY572" s="5"/>
      <c r="IZ572" s="5"/>
    </row>
    <row r="573" spans="8:260" ht="12.75" customHeight="1">
      <c r="H573" s="97">
        <v>152</v>
      </c>
      <c r="I573" s="97">
        <f t="shared" si="243"/>
        <v>214</v>
      </c>
      <c r="J573" s="98">
        <f t="shared" si="244"/>
        <v>45078</v>
      </c>
      <c r="K573" s="98">
        <f t="shared" si="252"/>
        <v>45078</v>
      </c>
      <c r="L573" s="99">
        <f t="shared" si="245"/>
        <v>0</v>
      </c>
      <c r="M573" s="99">
        <f t="shared" si="246"/>
        <v>0</v>
      </c>
      <c r="N573" s="99">
        <f t="shared" si="247"/>
        <v>0</v>
      </c>
      <c r="O573" s="100">
        <f t="shared" si="253"/>
        <v>1</v>
      </c>
      <c r="P573" s="100">
        <f t="shared" si="254"/>
        <v>1</v>
      </c>
      <c r="Q573" s="99">
        <f t="shared" si="255"/>
        <v>0</v>
      </c>
      <c r="R573" s="99">
        <f t="shared" si="256"/>
        <v>4</v>
      </c>
      <c r="S573" s="101">
        <f t="shared" si="257"/>
        <v>0</v>
      </c>
      <c r="T573" s="101">
        <f t="shared" si="258"/>
        <v>0</v>
      </c>
      <c r="U573" s="101">
        <f t="shared" si="248"/>
        <v>0</v>
      </c>
      <c r="V573" s="101">
        <f t="shared" si="259"/>
        <v>0</v>
      </c>
      <c r="W573" s="101">
        <f t="shared" si="260"/>
        <v>0</v>
      </c>
      <c r="X573" s="102">
        <f t="shared" si="261"/>
        <v>0</v>
      </c>
      <c r="Y573" s="101">
        <f t="shared" si="262"/>
        <v>0</v>
      </c>
      <c r="Z573" s="84">
        <f t="shared" si="263"/>
        <v>0</v>
      </c>
      <c r="AA573" s="84">
        <f t="shared" si="264"/>
        <v>0</v>
      </c>
      <c r="AB573" s="84">
        <f t="shared" si="265"/>
        <v>0</v>
      </c>
      <c r="AC573" s="84">
        <f t="shared" si="249"/>
        <v>0</v>
      </c>
      <c r="AD573" s="84">
        <f t="shared" si="266"/>
        <v>0</v>
      </c>
      <c r="AE573" s="84" t="str">
        <f t="shared" si="267"/>
        <v/>
      </c>
      <c r="AF573" s="102">
        <f t="shared" si="250"/>
        <v>0</v>
      </c>
      <c r="AG573" s="102">
        <f t="shared" si="251"/>
        <v>0</v>
      </c>
      <c r="AH573" s="103">
        <f t="shared" si="268"/>
        <v>0</v>
      </c>
      <c r="AI573" s="104">
        <f t="shared" si="269"/>
        <v>0</v>
      </c>
      <c r="AJ573" s="104">
        <f t="shared" si="270"/>
        <v>0</v>
      </c>
      <c r="AK573" s="104">
        <f t="shared" si="271"/>
        <v>0</v>
      </c>
      <c r="IX573" s="5"/>
      <c r="IY573" s="5"/>
      <c r="IZ573" s="5"/>
    </row>
    <row r="574" spans="8:260" ht="12.75" customHeight="1">
      <c r="H574" s="97">
        <v>153</v>
      </c>
      <c r="I574" s="97">
        <f t="shared" si="243"/>
        <v>213</v>
      </c>
      <c r="J574" s="98">
        <f t="shared" si="244"/>
        <v>45079</v>
      </c>
      <c r="K574" s="98">
        <f t="shared" si="252"/>
        <v>45079</v>
      </c>
      <c r="L574" s="99">
        <f t="shared" si="245"/>
        <v>0</v>
      </c>
      <c r="M574" s="99">
        <f t="shared" si="246"/>
        <v>0</v>
      </c>
      <c r="N574" s="99">
        <f t="shared" si="247"/>
        <v>0</v>
      </c>
      <c r="O574" s="100">
        <f t="shared" si="253"/>
        <v>1</v>
      </c>
      <c r="P574" s="100">
        <f t="shared" si="254"/>
        <v>1</v>
      </c>
      <c r="Q574" s="99">
        <f t="shared" si="255"/>
        <v>0</v>
      </c>
      <c r="R574" s="99">
        <f t="shared" si="256"/>
        <v>4</v>
      </c>
      <c r="S574" s="101">
        <f t="shared" si="257"/>
        <v>0</v>
      </c>
      <c r="T574" s="101">
        <f t="shared" si="258"/>
        <v>0</v>
      </c>
      <c r="U574" s="101">
        <f t="shared" si="248"/>
        <v>0</v>
      </c>
      <c r="V574" s="101">
        <f t="shared" si="259"/>
        <v>0</v>
      </c>
      <c r="W574" s="101">
        <f t="shared" si="260"/>
        <v>0</v>
      </c>
      <c r="X574" s="102">
        <f t="shared" si="261"/>
        <v>0</v>
      </c>
      <c r="Y574" s="101">
        <f t="shared" si="262"/>
        <v>0</v>
      </c>
      <c r="Z574" s="84">
        <f t="shared" si="263"/>
        <v>0</v>
      </c>
      <c r="AA574" s="84">
        <f t="shared" si="264"/>
        <v>0</v>
      </c>
      <c r="AB574" s="84">
        <f t="shared" si="265"/>
        <v>0</v>
      </c>
      <c r="AC574" s="84">
        <f t="shared" si="249"/>
        <v>0</v>
      </c>
      <c r="AD574" s="84">
        <f t="shared" si="266"/>
        <v>0</v>
      </c>
      <c r="AE574" s="84" t="str">
        <f t="shared" si="267"/>
        <v/>
      </c>
      <c r="AF574" s="102">
        <f t="shared" si="250"/>
        <v>0</v>
      </c>
      <c r="AG574" s="102">
        <f t="shared" si="251"/>
        <v>0</v>
      </c>
      <c r="AH574" s="103">
        <f t="shared" si="268"/>
        <v>0</v>
      </c>
      <c r="AI574" s="104">
        <f t="shared" si="269"/>
        <v>0</v>
      </c>
      <c r="AJ574" s="104">
        <f t="shared" si="270"/>
        <v>0</v>
      </c>
      <c r="AK574" s="104">
        <f t="shared" si="271"/>
        <v>0</v>
      </c>
      <c r="IX574" s="5"/>
      <c r="IY574" s="5"/>
      <c r="IZ574" s="5"/>
    </row>
    <row r="575" spans="8:260" ht="12.75" customHeight="1">
      <c r="H575" s="97">
        <v>154</v>
      </c>
      <c r="I575" s="97">
        <f t="shared" si="243"/>
        <v>212</v>
      </c>
      <c r="J575" s="98">
        <f t="shared" si="244"/>
        <v>45080</v>
      </c>
      <c r="K575" s="98">
        <f t="shared" si="252"/>
        <v>45080</v>
      </c>
      <c r="L575" s="99">
        <f t="shared" si="245"/>
        <v>0</v>
      </c>
      <c r="M575" s="99">
        <f t="shared" si="246"/>
        <v>0</v>
      </c>
      <c r="N575" s="99">
        <f t="shared" si="247"/>
        <v>0</v>
      </c>
      <c r="O575" s="100">
        <f t="shared" si="253"/>
        <v>1</v>
      </c>
      <c r="P575" s="100">
        <f t="shared" si="254"/>
        <v>1</v>
      </c>
      <c r="Q575" s="99">
        <f t="shared" si="255"/>
        <v>0</v>
      </c>
      <c r="R575" s="99">
        <f t="shared" si="256"/>
        <v>4</v>
      </c>
      <c r="S575" s="101">
        <f t="shared" si="257"/>
        <v>0</v>
      </c>
      <c r="T575" s="101">
        <f t="shared" si="258"/>
        <v>0</v>
      </c>
      <c r="U575" s="101">
        <f t="shared" si="248"/>
        <v>0</v>
      </c>
      <c r="V575" s="101">
        <f t="shared" si="259"/>
        <v>0</v>
      </c>
      <c r="W575" s="101">
        <f t="shared" si="260"/>
        <v>0</v>
      </c>
      <c r="X575" s="102">
        <f t="shared" si="261"/>
        <v>0</v>
      </c>
      <c r="Y575" s="101">
        <f t="shared" si="262"/>
        <v>0</v>
      </c>
      <c r="Z575" s="84">
        <f t="shared" si="263"/>
        <v>0</v>
      </c>
      <c r="AA575" s="84">
        <f t="shared" si="264"/>
        <v>0</v>
      </c>
      <c r="AB575" s="84">
        <f t="shared" si="265"/>
        <v>0</v>
      </c>
      <c r="AC575" s="84">
        <f t="shared" si="249"/>
        <v>0</v>
      </c>
      <c r="AD575" s="84">
        <f t="shared" si="266"/>
        <v>0</v>
      </c>
      <c r="AE575" s="84" t="str">
        <f t="shared" si="267"/>
        <v/>
      </c>
      <c r="AF575" s="102">
        <f t="shared" si="250"/>
        <v>0</v>
      </c>
      <c r="AG575" s="102">
        <f t="shared" si="251"/>
        <v>0</v>
      </c>
      <c r="AH575" s="103">
        <f t="shared" si="268"/>
        <v>0</v>
      </c>
      <c r="AI575" s="104">
        <f t="shared" si="269"/>
        <v>0</v>
      </c>
      <c r="AJ575" s="104">
        <f t="shared" si="270"/>
        <v>0</v>
      </c>
      <c r="AK575" s="104">
        <f t="shared" si="271"/>
        <v>0</v>
      </c>
      <c r="IX575" s="5"/>
      <c r="IY575" s="5"/>
      <c r="IZ575" s="5"/>
    </row>
    <row r="576" spans="8:260" ht="12.75" customHeight="1">
      <c r="H576" s="97">
        <v>155</v>
      </c>
      <c r="I576" s="97">
        <f t="shared" si="243"/>
        <v>211</v>
      </c>
      <c r="J576" s="98">
        <f t="shared" si="244"/>
        <v>45081</v>
      </c>
      <c r="K576" s="98">
        <f t="shared" si="252"/>
        <v>45081</v>
      </c>
      <c r="L576" s="99">
        <f t="shared" si="245"/>
        <v>0</v>
      </c>
      <c r="M576" s="99">
        <f t="shared" si="246"/>
        <v>0</v>
      </c>
      <c r="N576" s="99">
        <f t="shared" si="247"/>
        <v>0</v>
      </c>
      <c r="O576" s="100">
        <f t="shared" si="253"/>
        <v>1</v>
      </c>
      <c r="P576" s="100">
        <f t="shared" si="254"/>
        <v>1</v>
      </c>
      <c r="Q576" s="99">
        <f t="shared" si="255"/>
        <v>0</v>
      </c>
      <c r="R576" s="99">
        <f t="shared" si="256"/>
        <v>4</v>
      </c>
      <c r="S576" s="101">
        <f t="shared" si="257"/>
        <v>0</v>
      </c>
      <c r="T576" s="101">
        <f t="shared" si="258"/>
        <v>0</v>
      </c>
      <c r="U576" s="101">
        <f t="shared" si="248"/>
        <v>0</v>
      </c>
      <c r="V576" s="101">
        <f t="shared" si="259"/>
        <v>0</v>
      </c>
      <c r="W576" s="101">
        <f t="shared" si="260"/>
        <v>0</v>
      </c>
      <c r="X576" s="102">
        <f t="shared" si="261"/>
        <v>0</v>
      </c>
      <c r="Y576" s="101">
        <f t="shared" si="262"/>
        <v>0</v>
      </c>
      <c r="Z576" s="84">
        <f t="shared" si="263"/>
        <v>0</v>
      </c>
      <c r="AA576" s="84">
        <f t="shared" si="264"/>
        <v>0</v>
      </c>
      <c r="AB576" s="84">
        <f t="shared" si="265"/>
        <v>0</v>
      </c>
      <c r="AC576" s="84">
        <f t="shared" si="249"/>
        <v>0</v>
      </c>
      <c r="AD576" s="84">
        <f t="shared" si="266"/>
        <v>0</v>
      </c>
      <c r="AE576" s="84" t="str">
        <f t="shared" si="267"/>
        <v/>
      </c>
      <c r="AF576" s="102">
        <f t="shared" si="250"/>
        <v>0</v>
      </c>
      <c r="AG576" s="102">
        <f t="shared" si="251"/>
        <v>0</v>
      </c>
      <c r="AH576" s="103">
        <f t="shared" si="268"/>
        <v>0</v>
      </c>
      <c r="AI576" s="104">
        <f t="shared" si="269"/>
        <v>0</v>
      </c>
      <c r="AJ576" s="104">
        <f t="shared" si="270"/>
        <v>0</v>
      </c>
      <c r="AK576" s="104">
        <f t="shared" si="271"/>
        <v>0</v>
      </c>
      <c r="IX576" s="5"/>
      <c r="IY576" s="5"/>
      <c r="IZ576" s="5"/>
    </row>
    <row r="577" spans="8:260" ht="12.75" customHeight="1">
      <c r="H577" s="97">
        <v>156</v>
      </c>
      <c r="I577" s="97">
        <f t="shared" si="243"/>
        <v>210</v>
      </c>
      <c r="J577" s="98">
        <f t="shared" si="244"/>
        <v>45082</v>
      </c>
      <c r="K577" s="98">
        <f t="shared" si="252"/>
        <v>45082</v>
      </c>
      <c r="L577" s="99">
        <f t="shared" si="245"/>
        <v>0</v>
      </c>
      <c r="M577" s="99">
        <f t="shared" si="246"/>
        <v>0</v>
      </c>
      <c r="N577" s="99">
        <f t="shared" si="247"/>
        <v>0</v>
      </c>
      <c r="O577" s="100">
        <f t="shared" si="253"/>
        <v>1</v>
      </c>
      <c r="P577" s="100">
        <f t="shared" si="254"/>
        <v>1</v>
      </c>
      <c r="Q577" s="99">
        <f t="shared" si="255"/>
        <v>0</v>
      </c>
      <c r="R577" s="99">
        <f t="shared" si="256"/>
        <v>4</v>
      </c>
      <c r="S577" s="101">
        <f t="shared" si="257"/>
        <v>0</v>
      </c>
      <c r="T577" s="101">
        <f t="shared" si="258"/>
        <v>0</v>
      </c>
      <c r="U577" s="101">
        <f t="shared" si="248"/>
        <v>0</v>
      </c>
      <c r="V577" s="101">
        <f t="shared" si="259"/>
        <v>0</v>
      </c>
      <c r="W577" s="101">
        <f t="shared" si="260"/>
        <v>0</v>
      </c>
      <c r="X577" s="102">
        <f t="shared" si="261"/>
        <v>0</v>
      </c>
      <c r="Y577" s="101">
        <f t="shared" si="262"/>
        <v>0</v>
      </c>
      <c r="Z577" s="84">
        <f t="shared" si="263"/>
        <v>0</v>
      </c>
      <c r="AA577" s="84">
        <f t="shared" si="264"/>
        <v>0</v>
      </c>
      <c r="AB577" s="84">
        <f t="shared" si="265"/>
        <v>0</v>
      </c>
      <c r="AC577" s="84">
        <f t="shared" si="249"/>
        <v>0</v>
      </c>
      <c r="AD577" s="84">
        <f t="shared" si="266"/>
        <v>0</v>
      </c>
      <c r="AE577" s="84" t="str">
        <f t="shared" si="267"/>
        <v/>
      </c>
      <c r="AF577" s="102">
        <f t="shared" si="250"/>
        <v>0</v>
      </c>
      <c r="AG577" s="102">
        <f t="shared" si="251"/>
        <v>0</v>
      </c>
      <c r="AH577" s="103">
        <f t="shared" si="268"/>
        <v>0</v>
      </c>
      <c r="AI577" s="104">
        <f t="shared" si="269"/>
        <v>0</v>
      </c>
      <c r="AJ577" s="104">
        <f t="shared" si="270"/>
        <v>0</v>
      </c>
      <c r="AK577" s="104">
        <f t="shared" si="271"/>
        <v>0</v>
      </c>
      <c r="IX577" s="5"/>
      <c r="IY577" s="5"/>
      <c r="IZ577" s="5"/>
    </row>
    <row r="578" spans="8:260" ht="12.75" customHeight="1">
      <c r="H578" s="97">
        <v>157</v>
      </c>
      <c r="I578" s="97">
        <f t="shared" si="243"/>
        <v>209</v>
      </c>
      <c r="J578" s="98">
        <f t="shared" si="244"/>
        <v>45083</v>
      </c>
      <c r="K578" s="98">
        <f t="shared" si="252"/>
        <v>45083</v>
      </c>
      <c r="L578" s="99">
        <f t="shared" si="245"/>
        <v>0</v>
      </c>
      <c r="M578" s="99">
        <f t="shared" si="246"/>
        <v>0</v>
      </c>
      <c r="N578" s="99">
        <f t="shared" si="247"/>
        <v>0</v>
      </c>
      <c r="O578" s="100">
        <f t="shared" si="253"/>
        <v>1</v>
      </c>
      <c r="P578" s="100">
        <f t="shared" si="254"/>
        <v>1</v>
      </c>
      <c r="Q578" s="99">
        <f t="shared" si="255"/>
        <v>0</v>
      </c>
      <c r="R578" s="99">
        <f t="shared" si="256"/>
        <v>4</v>
      </c>
      <c r="S578" s="101">
        <f t="shared" si="257"/>
        <v>0</v>
      </c>
      <c r="T578" s="101">
        <f t="shared" si="258"/>
        <v>0</v>
      </c>
      <c r="U578" s="101">
        <f t="shared" si="248"/>
        <v>0</v>
      </c>
      <c r="V578" s="101">
        <f t="shared" si="259"/>
        <v>0</v>
      </c>
      <c r="W578" s="101">
        <f t="shared" si="260"/>
        <v>0</v>
      </c>
      <c r="X578" s="102">
        <f t="shared" si="261"/>
        <v>0</v>
      </c>
      <c r="Y578" s="101">
        <f t="shared" si="262"/>
        <v>0</v>
      </c>
      <c r="Z578" s="84">
        <f t="shared" si="263"/>
        <v>0</v>
      </c>
      <c r="AA578" s="84">
        <f t="shared" si="264"/>
        <v>0</v>
      </c>
      <c r="AB578" s="84">
        <f t="shared" si="265"/>
        <v>0</v>
      </c>
      <c r="AC578" s="84">
        <f t="shared" si="249"/>
        <v>0</v>
      </c>
      <c r="AD578" s="84">
        <f t="shared" si="266"/>
        <v>0</v>
      </c>
      <c r="AE578" s="84" t="str">
        <f t="shared" si="267"/>
        <v/>
      </c>
      <c r="AF578" s="102">
        <f t="shared" si="250"/>
        <v>0</v>
      </c>
      <c r="AG578" s="102">
        <f t="shared" si="251"/>
        <v>0</v>
      </c>
      <c r="AH578" s="103">
        <f t="shared" si="268"/>
        <v>0</v>
      </c>
      <c r="AI578" s="104">
        <f t="shared" si="269"/>
        <v>0</v>
      </c>
      <c r="AJ578" s="104">
        <f t="shared" si="270"/>
        <v>0</v>
      </c>
      <c r="AK578" s="104">
        <f t="shared" si="271"/>
        <v>0</v>
      </c>
      <c r="IX578" s="5"/>
      <c r="IY578" s="5"/>
      <c r="IZ578" s="5"/>
    </row>
    <row r="579" spans="8:260" ht="12.75" customHeight="1">
      <c r="H579" s="97">
        <v>158</v>
      </c>
      <c r="I579" s="97">
        <f t="shared" si="243"/>
        <v>208</v>
      </c>
      <c r="J579" s="98">
        <f t="shared" si="244"/>
        <v>45084</v>
      </c>
      <c r="K579" s="98">
        <f t="shared" si="252"/>
        <v>45084</v>
      </c>
      <c r="L579" s="99">
        <f t="shared" si="245"/>
        <v>0</v>
      </c>
      <c r="M579" s="99">
        <f t="shared" si="246"/>
        <v>0</v>
      </c>
      <c r="N579" s="99">
        <f t="shared" si="247"/>
        <v>0</v>
      </c>
      <c r="O579" s="100">
        <f t="shared" si="253"/>
        <v>1</v>
      </c>
      <c r="P579" s="100">
        <f t="shared" si="254"/>
        <v>1</v>
      </c>
      <c r="Q579" s="99">
        <f t="shared" si="255"/>
        <v>0</v>
      </c>
      <c r="R579" s="99">
        <f t="shared" si="256"/>
        <v>4</v>
      </c>
      <c r="S579" s="101">
        <f t="shared" si="257"/>
        <v>0</v>
      </c>
      <c r="T579" s="101">
        <f t="shared" si="258"/>
        <v>0</v>
      </c>
      <c r="U579" s="101">
        <f t="shared" si="248"/>
        <v>0</v>
      </c>
      <c r="V579" s="101">
        <f t="shared" si="259"/>
        <v>0</v>
      </c>
      <c r="W579" s="101">
        <f t="shared" si="260"/>
        <v>0</v>
      </c>
      <c r="X579" s="102">
        <f t="shared" si="261"/>
        <v>0</v>
      </c>
      <c r="Y579" s="101">
        <f t="shared" si="262"/>
        <v>0</v>
      </c>
      <c r="Z579" s="84">
        <f t="shared" si="263"/>
        <v>0</v>
      </c>
      <c r="AA579" s="84">
        <f t="shared" si="264"/>
        <v>0</v>
      </c>
      <c r="AB579" s="84">
        <f t="shared" si="265"/>
        <v>0</v>
      </c>
      <c r="AC579" s="84">
        <f t="shared" si="249"/>
        <v>0</v>
      </c>
      <c r="AD579" s="84">
        <f t="shared" si="266"/>
        <v>0</v>
      </c>
      <c r="AE579" s="84" t="str">
        <f t="shared" si="267"/>
        <v/>
      </c>
      <c r="AF579" s="102">
        <f t="shared" si="250"/>
        <v>0</v>
      </c>
      <c r="AG579" s="102">
        <f t="shared" si="251"/>
        <v>0</v>
      </c>
      <c r="AH579" s="103">
        <f t="shared" si="268"/>
        <v>0</v>
      </c>
      <c r="AI579" s="104">
        <f t="shared" si="269"/>
        <v>0</v>
      </c>
      <c r="AJ579" s="104">
        <f t="shared" si="270"/>
        <v>0</v>
      </c>
      <c r="AK579" s="104">
        <f t="shared" si="271"/>
        <v>0</v>
      </c>
      <c r="IX579" s="5"/>
      <c r="IY579" s="5"/>
      <c r="IZ579" s="5"/>
    </row>
    <row r="580" spans="8:260" ht="12.75" customHeight="1">
      <c r="H580" s="97">
        <v>159</v>
      </c>
      <c r="I580" s="97">
        <f t="shared" si="243"/>
        <v>207</v>
      </c>
      <c r="J580" s="98">
        <f t="shared" si="244"/>
        <v>45085</v>
      </c>
      <c r="K580" s="98">
        <f t="shared" si="252"/>
        <v>45085</v>
      </c>
      <c r="L580" s="99">
        <f t="shared" si="245"/>
        <v>0</v>
      </c>
      <c r="M580" s="99">
        <f t="shared" si="246"/>
        <v>0</v>
      </c>
      <c r="N580" s="99">
        <f t="shared" si="247"/>
        <v>0</v>
      </c>
      <c r="O580" s="100">
        <f t="shared" si="253"/>
        <v>1</v>
      </c>
      <c r="P580" s="100">
        <f t="shared" si="254"/>
        <v>1</v>
      </c>
      <c r="Q580" s="99">
        <f t="shared" si="255"/>
        <v>0</v>
      </c>
      <c r="R580" s="99">
        <f t="shared" si="256"/>
        <v>4</v>
      </c>
      <c r="S580" s="101">
        <f t="shared" si="257"/>
        <v>0</v>
      </c>
      <c r="T580" s="101">
        <f t="shared" si="258"/>
        <v>0</v>
      </c>
      <c r="U580" s="101">
        <f t="shared" si="248"/>
        <v>0</v>
      </c>
      <c r="V580" s="101">
        <f t="shared" si="259"/>
        <v>0</v>
      </c>
      <c r="W580" s="101">
        <f t="shared" si="260"/>
        <v>0</v>
      </c>
      <c r="X580" s="102">
        <f t="shared" si="261"/>
        <v>0</v>
      </c>
      <c r="Y580" s="101">
        <f t="shared" si="262"/>
        <v>0</v>
      </c>
      <c r="Z580" s="84">
        <f t="shared" si="263"/>
        <v>0</v>
      </c>
      <c r="AA580" s="84">
        <f t="shared" si="264"/>
        <v>0</v>
      </c>
      <c r="AB580" s="84">
        <f t="shared" si="265"/>
        <v>0</v>
      </c>
      <c r="AC580" s="84">
        <f t="shared" si="249"/>
        <v>0</v>
      </c>
      <c r="AD580" s="84">
        <f t="shared" si="266"/>
        <v>0</v>
      </c>
      <c r="AE580" s="84" t="str">
        <f t="shared" si="267"/>
        <v/>
      </c>
      <c r="AF580" s="102">
        <f t="shared" si="250"/>
        <v>0</v>
      </c>
      <c r="AG580" s="102">
        <f t="shared" si="251"/>
        <v>0</v>
      </c>
      <c r="AH580" s="103">
        <f t="shared" si="268"/>
        <v>0</v>
      </c>
      <c r="AI580" s="104">
        <f t="shared" si="269"/>
        <v>0</v>
      </c>
      <c r="AJ580" s="104">
        <f t="shared" si="270"/>
        <v>0</v>
      </c>
      <c r="AK580" s="104">
        <f t="shared" si="271"/>
        <v>0</v>
      </c>
      <c r="IX580" s="5"/>
      <c r="IY580" s="5"/>
      <c r="IZ580" s="5"/>
    </row>
    <row r="581" spans="8:260" ht="12.75" customHeight="1">
      <c r="H581" s="97">
        <v>160</v>
      </c>
      <c r="I581" s="97">
        <f t="shared" si="243"/>
        <v>206</v>
      </c>
      <c r="J581" s="98">
        <f t="shared" si="244"/>
        <v>45086</v>
      </c>
      <c r="K581" s="98">
        <f t="shared" si="252"/>
        <v>45086</v>
      </c>
      <c r="L581" s="99">
        <f t="shared" si="245"/>
        <v>0</v>
      </c>
      <c r="M581" s="99">
        <f t="shared" si="246"/>
        <v>0</v>
      </c>
      <c r="N581" s="99">
        <f t="shared" si="247"/>
        <v>0</v>
      </c>
      <c r="O581" s="100">
        <f t="shared" si="253"/>
        <v>1</v>
      </c>
      <c r="P581" s="100">
        <f t="shared" si="254"/>
        <v>1</v>
      </c>
      <c r="Q581" s="99">
        <f t="shared" si="255"/>
        <v>0</v>
      </c>
      <c r="R581" s="99">
        <f t="shared" si="256"/>
        <v>4</v>
      </c>
      <c r="S581" s="101">
        <f t="shared" si="257"/>
        <v>0</v>
      </c>
      <c r="T581" s="101">
        <f t="shared" si="258"/>
        <v>0</v>
      </c>
      <c r="U581" s="101">
        <f t="shared" si="248"/>
        <v>0</v>
      </c>
      <c r="V581" s="101">
        <f t="shared" si="259"/>
        <v>0</v>
      </c>
      <c r="W581" s="101">
        <f t="shared" si="260"/>
        <v>0</v>
      </c>
      <c r="X581" s="102">
        <f t="shared" si="261"/>
        <v>0</v>
      </c>
      <c r="Y581" s="101">
        <f t="shared" si="262"/>
        <v>0</v>
      </c>
      <c r="Z581" s="84">
        <f t="shared" si="263"/>
        <v>0</v>
      </c>
      <c r="AA581" s="84">
        <f t="shared" si="264"/>
        <v>0</v>
      </c>
      <c r="AB581" s="84">
        <f t="shared" si="265"/>
        <v>0</v>
      </c>
      <c r="AC581" s="84">
        <f t="shared" si="249"/>
        <v>0</v>
      </c>
      <c r="AD581" s="84">
        <f t="shared" si="266"/>
        <v>0</v>
      </c>
      <c r="AE581" s="84" t="str">
        <f t="shared" si="267"/>
        <v/>
      </c>
      <c r="AF581" s="102">
        <f t="shared" si="250"/>
        <v>0</v>
      </c>
      <c r="AG581" s="102">
        <f t="shared" si="251"/>
        <v>0</v>
      </c>
      <c r="AH581" s="103">
        <f t="shared" si="268"/>
        <v>0</v>
      </c>
      <c r="AI581" s="104">
        <f t="shared" si="269"/>
        <v>0</v>
      </c>
      <c r="AJ581" s="104">
        <f t="shared" si="270"/>
        <v>0</v>
      </c>
      <c r="AK581" s="104">
        <f t="shared" si="271"/>
        <v>0</v>
      </c>
      <c r="IX581" s="5"/>
      <c r="IY581" s="5"/>
      <c r="IZ581" s="5"/>
    </row>
    <row r="582" spans="8:260" ht="12.75" customHeight="1">
      <c r="H582" s="97">
        <v>161</v>
      </c>
      <c r="I582" s="97">
        <f t="shared" si="243"/>
        <v>205</v>
      </c>
      <c r="J582" s="98">
        <f t="shared" si="244"/>
        <v>45087</v>
      </c>
      <c r="K582" s="98">
        <f t="shared" si="252"/>
        <v>45087</v>
      </c>
      <c r="L582" s="99">
        <f t="shared" si="245"/>
        <v>0</v>
      </c>
      <c r="M582" s="99">
        <f t="shared" si="246"/>
        <v>0</v>
      </c>
      <c r="N582" s="99">
        <f t="shared" si="247"/>
        <v>0</v>
      </c>
      <c r="O582" s="100">
        <f t="shared" si="253"/>
        <v>1</v>
      </c>
      <c r="P582" s="100">
        <f t="shared" si="254"/>
        <v>1</v>
      </c>
      <c r="Q582" s="99">
        <f t="shared" si="255"/>
        <v>0</v>
      </c>
      <c r="R582" s="99">
        <f t="shared" si="256"/>
        <v>4</v>
      </c>
      <c r="S582" s="101">
        <f t="shared" si="257"/>
        <v>0</v>
      </c>
      <c r="T582" s="101">
        <f t="shared" si="258"/>
        <v>0</v>
      </c>
      <c r="U582" s="101">
        <f t="shared" si="248"/>
        <v>0</v>
      </c>
      <c r="V582" s="101">
        <f t="shared" si="259"/>
        <v>0</v>
      </c>
      <c r="W582" s="101">
        <f t="shared" si="260"/>
        <v>0</v>
      </c>
      <c r="X582" s="102">
        <f t="shared" si="261"/>
        <v>0</v>
      </c>
      <c r="Y582" s="101">
        <f t="shared" si="262"/>
        <v>0</v>
      </c>
      <c r="Z582" s="84">
        <f t="shared" si="263"/>
        <v>0</v>
      </c>
      <c r="AA582" s="84">
        <f t="shared" si="264"/>
        <v>0</v>
      </c>
      <c r="AB582" s="84">
        <f t="shared" si="265"/>
        <v>0</v>
      </c>
      <c r="AC582" s="84">
        <f t="shared" si="249"/>
        <v>0</v>
      </c>
      <c r="AD582" s="84">
        <f t="shared" si="266"/>
        <v>0</v>
      </c>
      <c r="AE582" s="84" t="str">
        <f t="shared" si="267"/>
        <v/>
      </c>
      <c r="AF582" s="102">
        <f t="shared" si="250"/>
        <v>0</v>
      </c>
      <c r="AG582" s="102">
        <f t="shared" si="251"/>
        <v>0</v>
      </c>
      <c r="AH582" s="103">
        <f t="shared" si="268"/>
        <v>0</v>
      </c>
      <c r="AI582" s="104">
        <f t="shared" si="269"/>
        <v>0</v>
      </c>
      <c r="AJ582" s="104">
        <f t="shared" si="270"/>
        <v>0</v>
      </c>
      <c r="AK582" s="104">
        <f t="shared" si="271"/>
        <v>0</v>
      </c>
      <c r="IX582" s="5"/>
      <c r="IY582" s="5"/>
      <c r="IZ582" s="5"/>
    </row>
    <row r="583" spans="8:260" ht="12.75" customHeight="1">
      <c r="H583" s="97">
        <v>162</v>
      </c>
      <c r="I583" s="97">
        <f t="shared" si="243"/>
        <v>204</v>
      </c>
      <c r="J583" s="98">
        <f t="shared" si="244"/>
        <v>45088</v>
      </c>
      <c r="K583" s="98">
        <f t="shared" si="252"/>
        <v>45088</v>
      </c>
      <c r="L583" s="99">
        <f t="shared" si="245"/>
        <v>0</v>
      </c>
      <c r="M583" s="99">
        <f t="shared" si="246"/>
        <v>0</v>
      </c>
      <c r="N583" s="99">
        <f t="shared" si="247"/>
        <v>0</v>
      </c>
      <c r="O583" s="100">
        <f t="shared" si="253"/>
        <v>1</v>
      </c>
      <c r="P583" s="100">
        <f t="shared" si="254"/>
        <v>1</v>
      </c>
      <c r="Q583" s="99">
        <f t="shared" si="255"/>
        <v>0</v>
      </c>
      <c r="R583" s="99">
        <f t="shared" si="256"/>
        <v>4</v>
      </c>
      <c r="S583" s="101">
        <f t="shared" si="257"/>
        <v>0</v>
      </c>
      <c r="T583" s="101">
        <f t="shared" si="258"/>
        <v>0</v>
      </c>
      <c r="U583" s="101">
        <f t="shared" si="248"/>
        <v>0</v>
      </c>
      <c r="V583" s="101">
        <f t="shared" si="259"/>
        <v>0</v>
      </c>
      <c r="W583" s="101">
        <f t="shared" si="260"/>
        <v>0</v>
      </c>
      <c r="X583" s="102">
        <f t="shared" si="261"/>
        <v>0</v>
      </c>
      <c r="Y583" s="101">
        <f t="shared" si="262"/>
        <v>0</v>
      </c>
      <c r="Z583" s="84">
        <f t="shared" si="263"/>
        <v>0</v>
      </c>
      <c r="AA583" s="84">
        <f t="shared" si="264"/>
        <v>0</v>
      </c>
      <c r="AB583" s="84">
        <f t="shared" si="265"/>
        <v>0</v>
      </c>
      <c r="AC583" s="84">
        <f t="shared" si="249"/>
        <v>0</v>
      </c>
      <c r="AD583" s="84">
        <f t="shared" si="266"/>
        <v>0</v>
      </c>
      <c r="AE583" s="84" t="str">
        <f t="shared" si="267"/>
        <v/>
      </c>
      <c r="AF583" s="102">
        <f t="shared" si="250"/>
        <v>0</v>
      </c>
      <c r="AG583" s="102">
        <f t="shared" si="251"/>
        <v>0</v>
      </c>
      <c r="AH583" s="103">
        <f t="shared" si="268"/>
        <v>0</v>
      </c>
      <c r="AI583" s="104">
        <f t="shared" si="269"/>
        <v>0</v>
      </c>
      <c r="AJ583" s="104">
        <f t="shared" si="270"/>
        <v>0</v>
      </c>
      <c r="AK583" s="104">
        <f t="shared" si="271"/>
        <v>0</v>
      </c>
      <c r="IX583" s="5"/>
      <c r="IY583" s="5"/>
      <c r="IZ583" s="5"/>
    </row>
    <row r="584" spans="8:260" ht="12.75" customHeight="1">
      <c r="H584" s="97">
        <v>163</v>
      </c>
      <c r="I584" s="97">
        <f t="shared" si="243"/>
        <v>203</v>
      </c>
      <c r="J584" s="98">
        <f t="shared" si="244"/>
        <v>45089</v>
      </c>
      <c r="K584" s="98">
        <f t="shared" si="252"/>
        <v>45089</v>
      </c>
      <c r="L584" s="99">
        <f t="shared" si="245"/>
        <v>0</v>
      </c>
      <c r="M584" s="99">
        <f t="shared" si="246"/>
        <v>0</v>
      </c>
      <c r="N584" s="99">
        <f t="shared" si="247"/>
        <v>0</v>
      </c>
      <c r="O584" s="100">
        <f t="shared" si="253"/>
        <v>1</v>
      </c>
      <c r="P584" s="100">
        <f t="shared" si="254"/>
        <v>1</v>
      </c>
      <c r="Q584" s="99">
        <f t="shared" si="255"/>
        <v>0</v>
      </c>
      <c r="R584" s="99">
        <f t="shared" si="256"/>
        <v>4</v>
      </c>
      <c r="S584" s="101">
        <f t="shared" si="257"/>
        <v>0</v>
      </c>
      <c r="T584" s="101">
        <f t="shared" si="258"/>
        <v>0</v>
      </c>
      <c r="U584" s="101">
        <f t="shared" si="248"/>
        <v>0</v>
      </c>
      <c r="V584" s="101">
        <f t="shared" si="259"/>
        <v>0</v>
      </c>
      <c r="W584" s="101">
        <f t="shared" si="260"/>
        <v>0</v>
      </c>
      <c r="X584" s="102">
        <f t="shared" si="261"/>
        <v>0</v>
      </c>
      <c r="Y584" s="101">
        <f t="shared" si="262"/>
        <v>0</v>
      </c>
      <c r="Z584" s="84">
        <f t="shared" si="263"/>
        <v>0</v>
      </c>
      <c r="AA584" s="84">
        <f t="shared" si="264"/>
        <v>0</v>
      </c>
      <c r="AB584" s="84">
        <f t="shared" si="265"/>
        <v>0</v>
      </c>
      <c r="AC584" s="84">
        <f t="shared" si="249"/>
        <v>0</v>
      </c>
      <c r="AD584" s="84">
        <f t="shared" si="266"/>
        <v>0</v>
      </c>
      <c r="AE584" s="84" t="str">
        <f t="shared" si="267"/>
        <v/>
      </c>
      <c r="AF584" s="102">
        <f t="shared" si="250"/>
        <v>0</v>
      </c>
      <c r="AG584" s="102">
        <f t="shared" si="251"/>
        <v>0</v>
      </c>
      <c r="AH584" s="103">
        <f t="shared" si="268"/>
        <v>0</v>
      </c>
      <c r="AI584" s="104">
        <f t="shared" si="269"/>
        <v>0</v>
      </c>
      <c r="AJ584" s="104">
        <f t="shared" si="270"/>
        <v>0</v>
      </c>
      <c r="AK584" s="104">
        <f t="shared" si="271"/>
        <v>0</v>
      </c>
      <c r="IX584" s="5"/>
      <c r="IY584" s="5"/>
      <c r="IZ584" s="5"/>
    </row>
    <row r="585" spans="8:260" ht="12.75" customHeight="1">
      <c r="H585" s="97">
        <v>164</v>
      </c>
      <c r="I585" s="97">
        <f t="shared" si="243"/>
        <v>202</v>
      </c>
      <c r="J585" s="98">
        <f t="shared" si="244"/>
        <v>45090</v>
      </c>
      <c r="K585" s="98">
        <f t="shared" si="252"/>
        <v>45090</v>
      </c>
      <c r="L585" s="99">
        <f t="shared" si="245"/>
        <v>44000</v>
      </c>
      <c r="M585" s="99">
        <f t="shared" si="246"/>
        <v>0</v>
      </c>
      <c r="N585" s="99">
        <f t="shared" si="247"/>
        <v>0</v>
      </c>
      <c r="O585" s="100">
        <f t="shared" si="253"/>
        <v>0</v>
      </c>
      <c r="P585" s="100">
        <f t="shared" si="254"/>
        <v>0</v>
      </c>
      <c r="Q585" s="99">
        <f t="shared" si="255"/>
        <v>1</v>
      </c>
      <c r="R585" s="99">
        <f t="shared" si="256"/>
        <v>4</v>
      </c>
      <c r="S585" s="101">
        <f t="shared" si="257"/>
        <v>4</v>
      </c>
      <c r="T585" s="101">
        <f t="shared" si="258"/>
        <v>4</v>
      </c>
      <c r="U585" s="101">
        <f t="shared" si="248"/>
        <v>4</v>
      </c>
      <c r="V585" s="101">
        <f t="shared" si="259"/>
        <v>4</v>
      </c>
      <c r="W585" s="101">
        <f t="shared" si="260"/>
        <v>0</v>
      </c>
      <c r="X585" s="102">
        <f t="shared" si="261"/>
        <v>44000</v>
      </c>
      <c r="Y585" s="101">
        <f t="shared" si="262"/>
        <v>0</v>
      </c>
      <c r="Z585" s="84">
        <f t="shared" si="263"/>
        <v>0</v>
      </c>
      <c r="AA585" s="84">
        <f t="shared" si="264"/>
        <v>0</v>
      </c>
      <c r="AB585" s="84">
        <f t="shared" si="265"/>
        <v>2652</v>
      </c>
      <c r="AC585" s="84">
        <f t="shared" si="249"/>
        <v>1</v>
      </c>
      <c r="AD585" s="84">
        <f t="shared" si="266"/>
        <v>52</v>
      </c>
      <c r="AE585" s="84">
        <f t="shared" si="267"/>
        <v>52</v>
      </c>
      <c r="AF585" s="102">
        <f t="shared" si="250"/>
        <v>43949</v>
      </c>
      <c r="AG585" s="102">
        <f t="shared" si="251"/>
        <v>43949</v>
      </c>
      <c r="AH585" s="103">
        <f t="shared" si="268"/>
        <v>0.04</v>
      </c>
      <c r="AI585" s="104">
        <f t="shared" si="269"/>
        <v>0</v>
      </c>
      <c r="AJ585" s="104">
        <f t="shared" si="270"/>
        <v>1760</v>
      </c>
      <c r="AK585" s="104">
        <f t="shared" si="271"/>
        <v>0</v>
      </c>
      <c r="IX585" s="5"/>
      <c r="IY585" s="5"/>
      <c r="IZ585" s="5"/>
    </row>
    <row r="586" spans="8:260" ht="12.75" customHeight="1">
      <c r="H586" s="97">
        <v>165</v>
      </c>
      <c r="I586" s="97">
        <f t="shared" si="243"/>
        <v>201</v>
      </c>
      <c r="J586" s="98">
        <f t="shared" si="244"/>
        <v>45091</v>
      </c>
      <c r="K586" s="98">
        <f t="shared" si="252"/>
        <v>45091</v>
      </c>
      <c r="L586" s="99">
        <f t="shared" si="245"/>
        <v>0</v>
      </c>
      <c r="M586" s="99">
        <f t="shared" si="246"/>
        <v>0</v>
      </c>
      <c r="N586" s="99">
        <f t="shared" si="247"/>
        <v>0</v>
      </c>
      <c r="O586" s="100">
        <f t="shared" si="253"/>
        <v>0</v>
      </c>
      <c r="P586" s="100">
        <f t="shared" si="254"/>
        <v>0</v>
      </c>
      <c r="Q586" s="99">
        <f t="shared" si="255"/>
        <v>1</v>
      </c>
      <c r="R586" s="99">
        <f t="shared" si="256"/>
        <v>4</v>
      </c>
      <c r="S586" s="101">
        <f t="shared" si="257"/>
        <v>4</v>
      </c>
      <c r="T586" s="101">
        <f t="shared" si="258"/>
        <v>4</v>
      </c>
      <c r="U586" s="101">
        <f t="shared" si="248"/>
        <v>4</v>
      </c>
      <c r="V586" s="101">
        <f t="shared" si="259"/>
        <v>4</v>
      </c>
      <c r="W586" s="101">
        <f t="shared" si="260"/>
        <v>0</v>
      </c>
      <c r="X586" s="102">
        <f t="shared" si="261"/>
        <v>44000</v>
      </c>
      <c r="Y586" s="101">
        <f t="shared" si="262"/>
        <v>0</v>
      </c>
      <c r="Z586" s="84">
        <f t="shared" si="263"/>
        <v>0</v>
      </c>
      <c r="AA586" s="84">
        <f t="shared" si="264"/>
        <v>0</v>
      </c>
      <c r="AB586" s="84">
        <f t="shared" si="265"/>
        <v>2652</v>
      </c>
      <c r="AC586" s="84">
        <f t="shared" si="249"/>
        <v>2</v>
      </c>
      <c r="AD586" s="84">
        <f t="shared" si="266"/>
        <v>52</v>
      </c>
      <c r="AE586" s="84">
        <f t="shared" si="267"/>
        <v>52</v>
      </c>
      <c r="AF586" s="102">
        <f t="shared" si="250"/>
        <v>43898</v>
      </c>
      <c r="AG586" s="102">
        <f t="shared" si="251"/>
        <v>43898</v>
      </c>
      <c r="AH586" s="103">
        <f t="shared" si="268"/>
        <v>0</v>
      </c>
      <c r="AI586" s="104">
        <f t="shared" si="269"/>
        <v>0</v>
      </c>
      <c r="AJ586" s="104">
        <f t="shared" si="270"/>
        <v>0</v>
      </c>
      <c r="AK586" s="104">
        <f t="shared" si="271"/>
        <v>0</v>
      </c>
      <c r="IX586" s="5"/>
      <c r="IY586" s="5"/>
      <c r="IZ586" s="5"/>
    </row>
    <row r="587" spans="8:260" ht="12.75" customHeight="1">
      <c r="H587" s="97">
        <v>166</v>
      </c>
      <c r="I587" s="97">
        <f t="shared" si="243"/>
        <v>200</v>
      </c>
      <c r="J587" s="98">
        <f t="shared" si="244"/>
        <v>45092</v>
      </c>
      <c r="K587" s="98">
        <f t="shared" si="252"/>
        <v>45092</v>
      </c>
      <c r="L587" s="99">
        <f t="shared" si="245"/>
        <v>0</v>
      </c>
      <c r="M587" s="99">
        <f t="shared" si="246"/>
        <v>0</v>
      </c>
      <c r="N587" s="99">
        <f t="shared" si="247"/>
        <v>0</v>
      </c>
      <c r="O587" s="100">
        <f t="shared" si="253"/>
        <v>0</v>
      </c>
      <c r="P587" s="100">
        <f t="shared" si="254"/>
        <v>0</v>
      </c>
      <c r="Q587" s="99">
        <f t="shared" si="255"/>
        <v>1</v>
      </c>
      <c r="R587" s="99">
        <f t="shared" si="256"/>
        <v>4</v>
      </c>
      <c r="S587" s="101">
        <f t="shared" si="257"/>
        <v>4</v>
      </c>
      <c r="T587" s="101">
        <f t="shared" si="258"/>
        <v>4</v>
      </c>
      <c r="U587" s="101">
        <f t="shared" si="248"/>
        <v>4</v>
      </c>
      <c r="V587" s="101">
        <f t="shared" si="259"/>
        <v>4</v>
      </c>
      <c r="W587" s="101">
        <f t="shared" si="260"/>
        <v>0</v>
      </c>
      <c r="X587" s="102">
        <f t="shared" si="261"/>
        <v>44000</v>
      </c>
      <c r="Y587" s="101">
        <f t="shared" si="262"/>
        <v>0</v>
      </c>
      <c r="Z587" s="84">
        <f t="shared" si="263"/>
        <v>0</v>
      </c>
      <c r="AA587" s="84">
        <f t="shared" si="264"/>
        <v>0</v>
      </c>
      <c r="AB587" s="84">
        <f t="shared" si="265"/>
        <v>2652</v>
      </c>
      <c r="AC587" s="84">
        <f t="shared" si="249"/>
        <v>3</v>
      </c>
      <c r="AD587" s="84">
        <f t="shared" si="266"/>
        <v>52</v>
      </c>
      <c r="AE587" s="84">
        <f t="shared" si="267"/>
        <v>52</v>
      </c>
      <c r="AF587" s="102">
        <f t="shared" si="250"/>
        <v>43847</v>
      </c>
      <c r="AG587" s="102">
        <f t="shared" si="251"/>
        <v>43847</v>
      </c>
      <c r="AH587" s="103">
        <f t="shared" si="268"/>
        <v>0</v>
      </c>
      <c r="AI587" s="104">
        <f t="shared" si="269"/>
        <v>0</v>
      </c>
      <c r="AJ587" s="104">
        <f t="shared" si="270"/>
        <v>0</v>
      </c>
      <c r="AK587" s="104">
        <f t="shared" si="271"/>
        <v>0</v>
      </c>
      <c r="IX587" s="5"/>
      <c r="IY587" s="5"/>
      <c r="IZ587" s="5"/>
    </row>
    <row r="588" spans="8:260" ht="12.75" customHeight="1">
      <c r="H588" s="97">
        <v>167</v>
      </c>
      <c r="I588" s="97">
        <f t="shared" si="243"/>
        <v>199</v>
      </c>
      <c r="J588" s="98">
        <f t="shared" si="244"/>
        <v>45093</v>
      </c>
      <c r="K588" s="98">
        <f t="shared" si="252"/>
        <v>45093</v>
      </c>
      <c r="L588" s="99">
        <f t="shared" si="245"/>
        <v>0</v>
      </c>
      <c r="M588" s="99">
        <f t="shared" si="246"/>
        <v>0</v>
      </c>
      <c r="N588" s="99">
        <f t="shared" si="247"/>
        <v>0</v>
      </c>
      <c r="O588" s="100">
        <f t="shared" si="253"/>
        <v>0</v>
      </c>
      <c r="P588" s="100">
        <f t="shared" si="254"/>
        <v>0</v>
      </c>
      <c r="Q588" s="99">
        <f t="shared" si="255"/>
        <v>1</v>
      </c>
      <c r="R588" s="99">
        <f t="shared" si="256"/>
        <v>4</v>
      </c>
      <c r="S588" s="101">
        <f t="shared" si="257"/>
        <v>4</v>
      </c>
      <c r="T588" s="101">
        <f t="shared" si="258"/>
        <v>4</v>
      </c>
      <c r="U588" s="101">
        <f t="shared" si="248"/>
        <v>4</v>
      </c>
      <c r="V588" s="101">
        <f t="shared" si="259"/>
        <v>4</v>
      </c>
      <c r="W588" s="101">
        <f t="shared" si="260"/>
        <v>0</v>
      </c>
      <c r="X588" s="102">
        <f t="shared" si="261"/>
        <v>44000</v>
      </c>
      <c r="Y588" s="101">
        <f t="shared" si="262"/>
        <v>0</v>
      </c>
      <c r="Z588" s="84">
        <f t="shared" si="263"/>
        <v>0</v>
      </c>
      <c r="AA588" s="84">
        <f t="shared" si="264"/>
        <v>0</v>
      </c>
      <c r="AB588" s="84">
        <f t="shared" si="265"/>
        <v>2652</v>
      </c>
      <c r="AC588" s="84">
        <f t="shared" si="249"/>
        <v>4</v>
      </c>
      <c r="AD588" s="84">
        <f t="shared" si="266"/>
        <v>52</v>
      </c>
      <c r="AE588" s="84">
        <f t="shared" si="267"/>
        <v>52</v>
      </c>
      <c r="AF588" s="102">
        <f t="shared" si="250"/>
        <v>43796</v>
      </c>
      <c r="AG588" s="102">
        <f t="shared" si="251"/>
        <v>43796</v>
      </c>
      <c r="AH588" s="103">
        <f t="shared" si="268"/>
        <v>0</v>
      </c>
      <c r="AI588" s="104">
        <f t="shared" si="269"/>
        <v>0</v>
      </c>
      <c r="AJ588" s="104">
        <f t="shared" si="270"/>
        <v>0</v>
      </c>
      <c r="AK588" s="104">
        <f t="shared" si="271"/>
        <v>0</v>
      </c>
      <c r="IX588" s="5"/>
      <c r="IY588" s="5"/>
      <c r="IZ588" s="5"/>
    </row>
    <row r="589" spans="8:260" ht="12.75" customHeight="1">
      <c r="H589" s="97">
        <v>168</v>
      </c>
      <c r="I589" s="97">
        <f t="shared" si="243"/>
        <v>198</v>
      </c>
      <c r="J589" s="98">
        <f t="shared" si="244"/>
        <v>45094</v>
      </c>
      <c r="K589" s="98">
        <f t="shared" si="252"/>
        <v>45094</v>
      </c>
      <c r="L589" s="99">
        <f t="shared" si="245"/>
        <v>0</v>
      </c>
      <c r="M589" s="99">
        <f t="shared" si="246"/>
        <v>0</v>
      </c>
      <c r="N589" s="99">
        <f t="shared" si="247"/>
        <v>0</v>
      </c>
      <c r="O589" s="100">
        <f t="shared" si="253"/>
        <v>0</v>
      </c>
      <c r="P589" s="100">
        <f t="shared" si="254"/>
        <v>0</v>
      </c>
      <c r="Q589" s="99">
        <f t="shared" si="255"/>
        <v>1</v>
      </c>
      <c r="R589" s="99">
        <f t="shared" si="256"/>
        <v>4</v>
      </c>
      <c r="S589" s="101">
        <f t="shared" si="257"/>
        <v>4</v>
      </c>
      <c r="T589" s="101">
        <f t="shared" si="258"/>
        <v>4</v>
      </c>
      <c r="U589" s="101">
        <f t="shared" si="248"/>
        <v>4</v>
      </c>
      <c r="V589" s="101">
        <f t="shared" si="259"/>
        <v>4</v>
      </c>
      <c r="W589" s="101">
        <f t="shared" si="260"/>
        <v>0</v>
      </c>
      <c r="X589" s="102">
        <f t="shared" si="261"/>
        <v>44000</v>
      </c>
      <c r="Y589" s="101">
        <f t="shared" si="262"/>
        <v>0</v>
      </c>
      <c r="Z589" s="84">
        <f t="shared" si="263"/>
        <v>0</v>
      </c>
      <c r="AA589" s="84">
        <f t="shared" si="264"/>
        <v>0</v>
      </c>
      <c r="AB589" s="84">
        <f t="shared" si="265"/>
        <v>2652</v>
      </c>
      <c r="AC589" s="84">
        <f t="shared" si="249"/>
        <v>5</v>
      </c>
      <c r="AD589" s="84">
        <f t="shared" si="266"/>
        <v>52</v>
      </c>
      <c r="AE589" s="84">
        <f t="shared" si="267"/>
        <v>52</v>
      </c>
      <c r="AF589" s="102">
        <f t="shared" si="250"/>
        <v>43745</v>
      </c>
      <c r="AG589" s="102">
        <f t="shared" si="251"/>
        <v>43745</v>
      </c>
      <c r="AH589" s="103">
        <f t="shared" si="268"/>
        <v>0</v>
      </c>
      <c r="AI589" s="104">
        <f t="shared" si="269"/>
        <v>0</v>
      </c>
      <c r="AJ589" s="104">
        <f t="shared" si="270"/>
        <v>0</v>
      </c>
      <c r="AK589" s="104">
        <f t="shared" si="271"/>
        <v>0</v>
      </c>
      <c r="IX589" s="5"/>
      <c r="IY589" s="5"/>
      <c r="IZ589" s="5"/>
    </row>
    <row r="590" spans="8:260" ht="12.75" customHeight="1">
      <c r="H590" s="97">
        <v>169</v>
      </c>
      <c r="I590" s="97">
        <f t="shared" si="243"/>
        <v>197</v>
      </c>
      <c r="J590" s="98">
        <f t="shared" si="244"/>
        <v>45095</v>
      </c>
      <c r="K590" s="98">
        <f t="shared" si="252"/>
        <v>45095</v>
      </c>
      <c r="L590" s="99">
        <f t="shared" si="245"/>
        <v>0</v>
      </c>
      <c r="M590" s="99">
        <f t="shared" si="246"/>
        <v>0</v>
      </c>
      <c r="N590" s="99">
        <f t="shared" si="247"/>
        <v>0</v>
      </c>
      <c r="O590" s="100">
        <f t="shared" si="253"/>
        <v>0</v>
      </c>
      <c r="P590" s="100">
        <f t="shared" si="254"/>
        <v>0</v>
      </c>
      <c r="Q590" s="99">
        <f t="shared" si="255"/>
        <v>1</v>
      </c>
      <c r="R590" s="99">
        <f t="shared" si="256"/>
        <v>4</v>
      </c>
      <c r="S590" s="101">
        <f t="shared" si="257"/>
        <v>4</v>
      </c>
      <c r="T590" s="101">
        <f t="shared" si="258"/>
        <v>4</v>
      </c>
      <c r="U590" s="101">
        <f t="shared" si="248"/>
        <v>4</v>
      </c>
      <c r="V590" s="101">
        <f t="shared" si="259"/>
        <v>4</v>
      </c>
      <c r="W590" s="101">
        <f t="shared" si="260"/>
        <v>0</v>
      </c>
      <c r="X590" s="102">
        <f t="shared" si="261"/>
        <v>44000</v>
      </c>
      <c r="Y590" s="101">
        <f t="shared" si="262"/>
        <v>0</v>
      </c>
      <c r="Z590" s="84">
        <f t="shared" si="263"/>
        <v>0</v>
      </c>
      <c r="AA590" s="84">
        <f t="shared" si="264"/>
        <v>0</v>
      </c>
      <c r="AB590" s="84">
        <f t="shared" si="265"/>
        <v>2652</v>
      </c>
      <c r="AC590" s="84">
        <f t="shared" si="249"/>
        <v>6</v>
      </c>
      <c r="AD590" s="84">
        <f t="shared" si="266"/>
        <v>52</v>
      </c>
      <c r="AE590" s="84">
        <f t="shared" si="267"/>
        <v>52</v>
      </c>
      <c r="AF590" s="102">
        <f t="shared" si="250"/>
        <v>43694</v>
      </c>
      <c r="AG590" s="102">
        <f t="shared" si="251"/>
        <v>43694</v>
      </c>
      <c r="AH590" s="103">
        <f t="shared" si="268"/>
        <v>0</v>
      </c>
      <c r="AI590" s="104">
        <f t="shared" si="269"/>
        <v>0</v>
      </c>
      <c r="AJ590" s="104">
        <f t="shared" si="270"/>
        <v>0</v>
      </c>
      <c r="AK590" s="104">
        <f t="shared" si="271"/>
        <v>0</v>
      </c>
      <c r="IX590" s="5"/>
      <c r="IY590" s="5"/>
      <c r="IZ590" s="5"/>
    </row>
    <row r="591" spans="8:260" ht="12.75" customHeight="1">
      <c r="H591" s="97">
        <v>170</v>
      </c>
      <c r="I591" s="97">
        <f t="shared" si="243"/>
        <v>196</v>
      </c>
      <c r="J591" s="98">
        <f t="shared" si="244"/>
        <v>45096</v>
      </c>
      <c r="K591" s="98">
        <f t="shared" si="252"/>
        <v>45096</v>
      </c>
      <c r="L591" s="99">
        <f t="shared" si="245"/>
        <v>0</v>
      </c>
      <c r="M591" s="99">
        <f t="shared" si="246"/>
        <v>0</v>
      </c>
      <c r="N591" s="99">
        <f t="shared" si="247"/>
        <v>0</v>
      </c>
      <c r="O591" s="100">
        <f t="shared" si="253"/>
        <v>0</v>
      </c>
      <c r="P591" s="100">
        <f t="shared" si="254"/>
        <v>0</v>
      </c>
      <c r="Q591" s="99">
        <f t="shared" si="255"/>
        <v>1</v>
      </c>
      <c r="R591" s="99">
        <f t="shared" si="256"/>
        <v>4</v>
      </c>
      <c r="S591" s="101">
        <f t="shared" si="257"/>
        <v>4</v>
      </c>
      <c r="T591" s="101">
        <f t="shared" si="258"/>
        <v>4</v>
      </c>
      <c r="U591" s="101">
        <f t="shared" si="248"/>
        <v>4</v>
      </c>
      <c r="V591" s="101">
        <f t="shared" si="259"/>
        <v>4</v>
      </c>
      <c r="W591" s="101">
        <f t="shared" si="260"/>
        <v>0</v>
      </c>
      <c r="X591" s="102">
        <f t="shared" si="261"/>
        <v>44000</v>
      </c>
      <c r="Y591" s="101">
        <f t="shared" si="262"/>
        <v>0</v>
      </c>
      <c r="Z591" s="84">
        <f t="shared" si="263"/>
        <v>0</v>
      </c>
      <c r="AA591" s="84">
        <f t="shared" si="264"/>
        <v>0</v>
      </c>
      <c r="AB591" s="84">
        <f t="shared" si="265"/>
        <v>2652</v>
      </c>
      <c r="AC591" s="84">
        <f t="shared" si="249"/>
        <v>7</v>
      </c>
      <c r="AD591" s="84">
        <f t="shared" si="266"/>
        <v>52</v>
      </c>
      <c r="AE591" s="84">
        <f t="shared" si="267"/>
        <v>52</v>
      </c>
      <c r="AF591" s="102">
        <f t="shared" si="250"/>
        <v>43643</v>
      </c>
      <c r="AG591" s="102">
        <f t="shared" si="251"/>
        <v>43643</v>
      </c>
      <c r="AH591" s="103">
        <f t="shared" si="268"/>
        <v>0</v>
      </c>
      <c r="AI591" s="104">
        <f t="shared" si="269"/>
        <v>0</v>
      </c>
      <c r="AJ591" s="104">
        <f t="shared" si="270"/>
        <v>0</v>
      </c>
      <c r="AK591" s="104">
        <f t="shared" si="271"/>
        <v>0</v>
      </c>
      <c r="IX591" s="5"/>
      <c r="IY591" s="5"/>
      <c r="IZ591" s="5"/>
    </row>
    <row r="592" spans="8:260" ht="12.75" customHeight="1">
      <c r="H592" s="97">
        <v>171</v>
      </c>
      <c r="I592" s="97">
        <f t="shared" si="243"/>
        <v>195</v>
      </c>
      <c r="J592" s="98">
        <f t="shared" si="244"/>
        <v>45097</v>
      </c>
      <c r="K592" s="98">
        <f t="shared" si="252"/>
        <v>45097</v>
      </c>
      <c r="L592" s="99">
        <f t="shared" si="245"/>
        <v>0</v>
      </c>
      <c r="M592" s="99">
        <f t="shared" si="246"/>
        <v>0</v>
      </c>
      <c r="N592" s="99">
        <f t="shared" si="247"/>
        <v>0</v>
      </c>
      <c r="O592" s="100">
        <f t="shared" si="253"/>
        <v>0</v>
      </c>
      <c r="P592" s="100">
        <f t="shared" si="254"/>
        <v>0</v>
      </c>
      <c r="Q592" s="99">
        <f t="shared" si="255"/>
        <v>1</v>
      </c>
      <c r="R592" s="99">
        <f t="shared" si="256"/>
        <v>4</v>
      </c>
      <c r="S592" s="101">
        <f t="shared" si="257"/>
        <v>4</v>
      </c>
      <c r="T592" s="101">
        <f t="shared" si="258"/>
        <v>4</v>
      </c>
      <c r="U592" s="101">
        <f t="shared" si="248"/>
        <v>4</v>
      </c>
      <c r="V592" s="101">
        <f t="shared" si="259"/>
        <v>4</v>
      </c>
      <c r="W592" s="101">
        <f t="shared" si="260"/>
        <v>0</v>
      </c>
      <c r="X592" s="102">
        <f t="shared" si="261"/>
        <v>44000</v>
      </c>
      <c r="Y592" s="101">
        <f t="shared" si="262"/>
        <v>0</v>
      </c>
      <c r="Z592" s="84">
        <f t="shared" si="263"/>
        <v>0</v>
      </c>
      <c r="AA592" s="84">
        <f t="shared" si="264"/>
        <v>0</v>
      </c>
      <c r="AB592" s="84">
        <f t="shared" si="265"/>
        <v>2652</v>
      </c>
      <c r="AC592" s="84">
        <f t="shared" si="249"/>
        <v>8</v>
      </c>
      <c r="AD592" s="84">
        <f t="shared" si="266"/>
        <v>52</v>
      </c>
      <c r="AE592" s="84">
        <f t="shared" si="267"/>
        <v>52</v>
      </c>
      <c r="AF592" s="102">
        <f t="shared" si="250"/>
        <v>43592</v>
      </c>
      <c r="AG592" s="102">
        <f t="shared" si="251"/>
        <v>43592</v>
      </c>
      <c r="AH592" s="103">
        <f t="shared" si="268"/>
        <v>0</v>
      </c>
      <c r="AI592" s="104">
        <f t="shared" si="269"/>
        <v>0</v>
      </c>
      <c r="AJ592" s="104">
        <f t="shared" si="270"/>
        <v>0</v>
      </c>
      <c r="AK592" s="104">
        <f t="shared" si="271"/>
        <v>0</v>
      </c>
      <c r="IX592" s="5"/>
      <c r="IY592" s="5"/>
      <c r="IZ592" s="5"/>
    </row>
    <row r="593" spans="8:260" ht="12.75" customHeight="1">
      <c r="H593" s="97">
        <v>172</v>
      </c>
      <c r="I593" s="97">
        <f t="shared" si="243"/>
        <v>194</v>
      </c>
      <c r="J593" s="98">
        <f t="shared" si="244"/>
        <v>45098</v>
      </c>
      <c r="K593" s="98">
        <f t="shared" si="252"/>
        <v>45098</v>
      </c>
      <c r="L593" s="99">
        <f t="shared" si="245"/>
        <v>0</v>
      </c>
      <c r="M593" s="99">
        <f t="shared" si="246"/>
        <v>0</v>
      </c>
      <c r="N593" s="99">
        <f t="shared" si="247"/>
        <v>0</v>
      </c>
      <c r="O593" s="100">
        <f t="shared" si="253"/>
        <v>0</v>
      </c>
      <c r="P593" s="100">
        <f t="shared" si="254"/>
        <v>0</v>
      </c>
      <c r="Q593" s="99">
        <f t="shared" si="255"/>
        <v>1</v>
      </c>
      <c r="R593" s="99">
        <f t="shared" si="256"/>
        <v>4</v>
      </c>
      <c r="S593" s="101">
        <f t="shared" si="257"/>
        <v>4</v>
      </c>
      <c r="T593" s="101">
        <f t="shared" si="258"/>
        <v>4</v>
      </c>
      <c r="U593" s="101">
        <f t="shared" si="248"/>
        <v>4</v>
      </c>
      <c r="V593" s="101">
        <f t="shared" si="259"/>
        <v>4</v>
      </c>
      <c r="W593" s="101">
        <f t="shared" si="260"/>
        <v>0</v>
      </c>
      <c r="X593" s="102">
        <f t="shared" si="261"/>
        <v>44000</v>
      </c>
      <c r="Y593" s="101">
        <f t="shared" si="262"/>
        <v>0</v>
      </c>
      <c r="Z593" s="84">
        <f t="shared" si="263"/>
        <v>0</v>
      </c>
      <c r="AA593" s="84">
        <f t="shared" si="264"/>
        <v>0</v>
      </c>
      <c r="AB593" s="84">
        <f t="shared" si="265"/>
        <v>2652</v>
      </c>
      <c r="AC593" s="84">
        <f t="shared" si="249"/>
        <v>9</v>
      </c>
      <c r="AD593" s="84">
        <f t="shared" si="266"/>
        <v>52</v>
      </c>
      <c r="AE593" s="84">
        <f t="shared" si="267"/>
        <v>52</v>
      </c>
      <c r="AF593" s="102">
        <f t="shared" si="250"/>
        <v>43541</v>
      </c>
      <c r="AG593" s="102">
        <f t="shared" si="251"/>
        <v>43541</v>
      </c>
      <c r="AH593" s="103">
        <f t="shared" si="268"/>
        <v>0</v>
      </c>
      <c r="AI593" s="104">
        <f t="shared" si="269"/>
        <v>0</v>
      </c>
      <c r="AJ593" s="104">
        <f t="shared" si="270"/>
        <v>0</v>
      </c>
      <c r="AK593" s="104">
        <f t="shared" si="271"/>
        <v>0</v>
      </c>
      <c r="IX593" s="5"/>
      <c r="IY593" s="5"/>
      <c r="IZ593" s="5"/>
    </row>
    <row r="594" spans="8:260" ht="12.75" customHeight="1">
      <c r="H594" s="97">
        <v>173</v>
      </c>
      <c r="I594" s="97">
        <f t="shared" si="243"/>
        <v>193</v>
      </c>
      <c r="J594" s="98">
        <f t="shared" si="244"/>
        <v>45099</v>
      </c>
      <c r="K594" s="98">
        <f t="shared" si="252"/>
        <v>45099</v>
      </c>
      <c r="L594" s="99">
        <f t="shared" si="245"/>
        <v>0</v>
      </c>
      <c r="M594" s="99">
        <f t="shared" si="246"/>
        <v>0</v>
      </c>
      <c r="N594" s="99">
        <f t="shared" si="247"/>
        <v>0</v>
      </c>
      <c r="O594" s="100">
        <f t="shared" si="253"/>
        <v>0</v>
      </c>
      <c r="P594" s="100">
        <f t="shared" si="254"/>
        <v>0</v>
      </c>
      <c r="Q594" s="99">
        <f t="shared" si="255"/>
        <v>1</v>
      </c>
      <c r="R594" s="99">
        <f t="shared" si="256"/>
        <v>4</v>
      </c>
      <c r="S594" s="101">
        <f t="shared" si="257"/>
        <v>4</v>
      </c>
      <c r="T594" s="101">
        <f t="shared" si="258"/>
        <v>4</v>
      </c>
      <c r="U594" s="101">
        <f t="shared" si="248"/>
        <v>4</v>
      </c>
      <c r="V594" s="101">
        <f t="shared" si="259"/>
        <v>4</v>
      </c>
      <c r="W594" s="101">
        <f t="shared" si="260"/>
        <v>0</v>
      </c>
      <c r="X594" s="102">
        <f t="shared" si="261"/>
        <v>44000</v>
      </c>
      <c r="Y594" s="101">
        <f t="shared" si="262"/>
        <v>0</v>
      </c>
      <c r="Z594" s="84">
        <f t="shared" si="263"/>
        <v>0</v>
      </c>
      <c r="AA594" s="84">
        <f t="shared" si="264"/>
        <v>0</v>
      </c>
      <c r="AB594" s="84">
        <f t="shared" si="265"/>
        <v>2652</v>
      </c>
      <c r="AC594" s="84">
        <f t="shared" si="249"/>
        <v>10</v>
      </c>
      <c r="AD594" s="84">
        <f t="shared" si="266"/>
        <v>52</v>
      </c>
      <c r="AE594" s="84">
        <f t="shared" si="267"/>
        <v>52</v>
      </c>
      <c r="AF594" s="102">
        <f t="shared" si="250"/>
        <v>43490</v>
      </c>
      <c r="AG594" s="102">
        <f t="shared" si="251"/>
        <v>43490</v>
      </c>
      <c r="AH594" s="103">
        <f t="shared" si="268"/>
        <v>0</v>
      </c>
      <c r="AI594" s="104">
        <f t="shared" si="269"/>
        <v>0</v>
      </c>
      <c r="AJ594" s="104">
        <f t="shared" si="270"/>
        <v>0</v>
      </c>
      <c r="AK594" s="104">
        <f t="shared" si="271"/>
        <v>0</v>
      </c>
      <c r="IX594" s="5"/>
      <c r="IY594" s="5"/>
      <c r="IZ594" s="5"/>
    </row>
    <row r="595" spans="8:260" ht="12.75" customHeight="1">
      <c r="H595" s="97">
        <v>174</v>
      </c>
      <c r="I595" s="97">
        <f t="shared" si="243"/>
        <v>192</v>
      </c>
      <c r="J595" s="98">
        <f t="shared" si="244"/>
        <v>45100</v>
      </c>
      <c r="K595" s="98">
        <f t="shared" si="252"/>
        <v>45100</v>
      </c>
      <c r="L595" s="99">
        <f t="shared" si="245"/>
        <v>0</v>
      </c>
      <c r="M595" s="99">
        <f t="shared" si="246"/>
        <v>0</v>
      </c>
      <c r="N595" s="99">
        <f t="shared" si="247"/>
        <v>0</v>
      </c>
      <c r="O595" s="100">
        <f t="shared" si="253"/>
        <v>0</v>
      </c>
      <c r="P595" s="100">
        <f t="shared" si="254"/>
        <v>0</v>
      </c>
      <c r="Q595" s="99">
        <f t="shared" si="255"/>
        <v>1</v>
      </c>
      <c r="R595" s="99">
        <f t="shared" si="256"/>
        <v>4</v>
      </c>
      <c r="S595" s="101">
        <f t="shared" si="257"/>
        <v>4</v>
      </c>
      <c r="T595" s="101">
        <f t="shared" si="258"/>
        <v>4</v>
      </c>
      <c r="U595" s="101">
        <f t="shared" si="248"/>
        <v>4</v>
      </c>
      <c r="V595" s="101">
        <f t="shared" si="259"/>
        <v>4</v>
      </c>
      <c r="W595" s="101">
        <f t="shared" si="260"/>
        <v>0</v>
      </c>
      <c r="X595" s="102">
        <f t="shared" si="261"/>
        <v>44000</v>
      </c>
      <c r="Y595" s="101">
        <f t="shared" si="262"/>
        <v>0</v>
      </c>
      <c r="Z595" s="84">
        <f t="shared" si="263"/>
        <v>0</v>
      </c>
      <c r="AA595" s="84">
        <f t="shared" si="264"/>
        <v>0</v>
      </c>
      <c r="AB595" s="84">
        <f t="shared" si="265"/>
        <v>2652</v>
      </c>
      <c r="AC595" s="84">
        <f t="shared" si="249"/>
        <v>11</v>
      </c>
      <c r="AD595" s="84">
        <f t="shared" si="266"/>
        <v>52</v>
      </c>
      <c r="AE595" s="84">
        <f t="shared" si="267"/>
        <v>52</v>
      </c>
      <c r="AF595" s="102">
        <f t="shared" si="250"/>
        <v>43439</v>
      </c>
      <c r="AG595" s="102">
        <f t="shared" si="251"/>
        <v>43439</v>
      </c>
      <c r="AH595" s="103">
        <f t="shared" si="268"/>
        <v>0</v>
      </c>
      <c r="AI595" s="104">
        <f t="shared" si="269"/>
        <v>0</v>
      </c>
      <c r="AJ595" s="104">
        <f t="shared" si="270"/>
        <v>0</v>
      </c>
      <c r="AK595" s="104">
        <f t="shared" si="271"/>
        <v>0</v>
      </c>
      <c r="IX595" s="5"/>
      <c r="IY595" s="5"/>
      <c r="IZ595" s="5"/>
    </row>
    <row r="596" spans="8:260" ht="12.75" customHeight="1">
      <c r="H596" s="97">
        <v>175</v>
      </c>
      <c r="I596" s="97">
        <f t="shared" si="243"/>
        <v>191</v>
      </c>
      <c r="J596" s="98">
        <f t="shared" si="244"/>
        <v>45101</v>
      </c>
      <c r="K596" s="98">
        <f t="shared" si="252"/>
        <v>45101</v>
      </c>
      <c r="L596" s="99">
        <f t="shared" si="245"/>
        <v>0</v>
      </c>
      <c r="M596" s="99">
        <f t="shared" si="246"/>
        <v>0</v>
      </c>
      <c r="N596" s="99">
        <f t="shared" si="247"/>
        <v>0</v>
      </c>
      <c r="O596" s="100">
        <f t="shared" si="253"/>
        <v>0</v>
      </c>
      <c r="P596" s="100">
        <f t="shared" si="254"/>
        <v>0</v>
      </c>
      <c r="Q596" s="99">
        <f t="shared" si="255"/>
        <v>1</v>
      </c>
      <c r="R596" s="99">
        <f t="shared" si="256"/>
        <v>4</v>
      </c>
      <c r="S596" s="101">
        <f t="shared" si="257"/>
        <v>4</v>
      </c>
      <c r="T596" s="101">
        <f t="shared" si="258"/>
        <v>4</v>
      </c>
      <c r="U596" s="101">
        <f t="shared" si="248"/>
        <v>4</v>
      </c>
      <c r="V596" s="101">
        <f t="shared" si="259"/>
        <v>4</v>
      </c>
      <c r="W596" s="101">
        <f t="shared" si="260"/>
        <v>0</v>
      </c>
      <c r="X596" s="102">
        <f t="shared" si="261"/>
        <v>44000</v>
      </c>
      <c r="Y596" s="101">
        <f t="shared" si="262"/>
        <v>0</v>
      </c>
      <c r="Z596" s="84">
        <f t="shared" si="263"/>
        <v>0</v>
      </c>
      <c r="AA596" s="84">
        <f t="shared" si="264"/>
        <v>0</v>
      </c>
      <c r="AB596" s="84">
        <f t="shared" si="265"/>
        <v>2652</v>
      </c>
      <c r="AC596" s="84">
        <f t="shared" si="249"/>
        <v>12</v>
      </c>
      <c r="AD596" s="84">
        <f t="shared" si="266"/>
        <v>52</v>
      </c>
      <c r="AE596" s="84">
        <f t="shared" si="267"/>
        <v>52</v>
      </c>
      <c r="AF596" s="102">
        <f t="shared" si="250"/>
        <v>43388</v>
      </c>
      <c r="AG596" s="102">
        <f t="shared" si="251"/>
        <v>43388</v>
      </c>
      <c r="AH596" s="103">
        <f t="shared" si="268"/>
        <v>0</v>
      </c>
      <c r="AI596" s="104">
        <f t="shared" si="269"/>
        <v>0</v>
      </c>
      <c r="AJ596" s="104">
        <f t="shared" si="270"/>
        <v>0</v>
      </c>
      <c r="AK596" s="104">
        <f t="shared" si="271"/>
        <v>0</v>
      </c>
      <c r="IX596" s="5"/>
      <c r="IY596" s="5"/>
      <c r="IZ596" s="5"/>
    </row>
    <row r="597" spans="8:260" ht="12.75" customHeight="1">
      <c r="H597" s="97">
        <v>176</v>
      </c>
      <c r="I597" s="97">
        <f t="shared" si="243"/>
        <v>190</v>
      </c>
      <c r="J597" s="98">
        <f t="shared" si="244"/>
        <v>45102</v>
      </c>
      <c r="K597" s="98">
        <f t="shared" si="252"/>
        <v>45102</v>
      </c>
      <c r="L597" s="99">
        <f t="shared" si="245"/>
        <v>0</v>
      </c>
      <c r="M597" s="99">
        <f t="shared" si="246"/>
        <v>0</v>
      </c>
      <c r="N597" s="99">
        <f t="shared" si="247"/>
        <v>0</v>
      </c>
      <c r="O597" s="100">
        <f t="shared" si="253"/>
        <v>0</v>
      </c>
      <c r="P597" s="100">
        <f t="shared" si="254"/>
        <v>0</v>
      </c>
      <c r="Q597" s="99">
        <f t="shared" si="255"/>
        <v>1</v>
      </c>
      <c r="R597" s="99">
        <f t="shared" si="256"/>
        <v>4</v>
      </c>
      <c r="S597" s="101">
        <f t="shared" si="257"/>
        <v>4</v>
      </c>
      <c r="T597" s="101">
        <f t="shared" si="258"/>
        <v>4</v>
      </c>
      <c r="U597" s="101">
        <f t="shared" si="248"/>
        <v>4</v>
      </c>
      <c r="V597" s="101">
        <f t="shared" si="259"/>
        <v>4</v>
      </c>
      <c r="W597" s="101">
        <f t="shared" si="260"/>
        <v>0</v>
      </c>
      <c r="X597" s="102">
        <f t="shared" si="261"/>
        <v>44000</v>
      </c>
      <c r="Y597" s="101">
        <f t="shared" si="262"/>
        <v>0</v>
      </c>
      <c r="Z597" s="84">
        <f t="shared" si="263"/>
        <v>0</v>
      </c>
      <c r="AA597" s="84">
        <f t="shared" si="264"/>
        <v>0</v>
      </c>
      <c r="AB597" s="84">
        <f t="shared" si="265"/>
        <v>2652</v>
      </c>
      <c r="AC597" s="84">
        <f t="shared" si="249"/>
        <v>13</v>
      </c>
      <c r="AD597" s="84">
        <f t="shared" si="266"/>
        <v>52</v>
      </c>
      <c r="AE597" s="84">
        <f t="shared" si="267"/>
        <v>52</v>
      </c>
      <c r="AF597" s="102">
        <f t="shared" si="250"/>
        <v>43337</v>
      </c>
      <c r="AG597" s="102">
        <f t="shared" si="251"/>
        <v>43337</v>
      </c>
      <c r="AH597" s="103">
        <f t="shared" si="268"/>
        <v>0</v>
      </c>
      <c r="AI597" s="104">
        <f t="shared" si="269"/>
        <v>0</v>
      </c>
      <c r="AJ597" s="104">
        <f t="shared" si="270"/>
        <v>0</v>
      </c>
      <c r="AK597" s="104">
        <f t="shared" si="271"/>
        <v>0</v>
      </c>
      <c r="IX597" s="5"/>
      <c r="IY597" s="5"/>
      <c r="IZ597" s="5"/>
    </row>
    <row r="598" spans="8:260" ht="12.75" customHeight="1">
      <c r="H598" s="97">
        <v>177</v>
      </c>
      <c r="I598" s="97">
        <f t="shared" si="243"/>
        <v>189</v>
      </c>
      <c r="J598" s="98">
        <f t="shared" si="244"/>
        <v>45103</v>
      </c>
      <c r="K598" s="98">
        <f t="shared" si="252"/>
        <v>45103</v>
      </c>
      <c r="L598" s="99">
        <f t="shared" si="245"/>
        <v>0</v>
      </c>
      <c r="M598" s="99">
        <f t="shared" si="246"/>
        <v>0</v>
      </c>
      <c r="N598" s="99">
        <f t="shared" si="247"/>
        <v>0</v>
      </c>
      <c r="O598" s="100">
        <f t="shared" si="253"/>
        <v>0</v>
      </c>
      <c r="P598" s="100">
        <f t="shared" si="254"/>
        <v>0</v>
      </c>
      <c r="Q598" s="99">
        <f t="shared" si="255"/>
        <v>1</v>
      </c>
      <c r="R598" s="99">
        <f t="shared" si="256"/>
        <v>4</v>
      </c>
      <c r="S598" s="101">
        <f t="shared" si="257"/>
        <v>4</v>
      </c>
      <c r="T598" s="101">
        <f t="shared" si="258"/>
        <v>4</v>
      </c>
      <c r="U598" s="101">
        <f t="shared" si="248"/>
        <v>4</v>
      </c>
      <c r="V598" s="101">
        <f t="shared" si="259"/>
        <v>4</v>
      </c>
      <c r="W598" s="101">
        <f t="shared" si="260"/>
        <v>0</v>
      </c>
      <c r="X598" s="102">
        <f t="shared" si="261"/>
        <v>44000</v>
      </c>
      <c r="Y598" s="101">
        <f t="shared" si="262"/>
        <v>0</v>
      </c>
      <c r="Z598" s="84">
        <f t="shared" si="263"/>
        <v>0</v>
      </c>
      <c r="AA598" s="84">
        <f t="shared" si="264"/>
        <v>0</v>
      </c>
      <c r="AB598" s="84">
        <f t="shared" si="265"/>
        <v>2652</v>
      </c>
      <c r="AC598" s="84">
        <f t="shared" si="249"/>
        <v>14</v>
      </c>
      <c r="AD598" s="84">
        <f t="shared" si="266"/>
        <v>52</v>
      </c>
      <c r="AE598" s="84">
        <f t="shared" si="267"/>
        <v>52</v>
      </c>
      <c r="AF598" s="102">
        <f t="shared" si="250"/>
        <v>43286</v>
      </c>
      <c r="AG598" s="102">
        <f t="shared" si="251"/>
        <v>43286</v>
      </c>
      <c r="AH598" s="103">
        <f t="shared" si="268"/>
        <v>0</v>
      </c>
      <c r="AI598" s="104">
        <f t="shared" si="269"/>
        <v>0</v>
      </c>
      <c r="AJ598" s="104">
        <f t="shared" si="270"/>
        <v>0</v>
      </c>
      <c r="AK598" s="104">
        <f t="shared" si="271"/>
        <v>0</v>
      </c>
      <c r="IX598" s="5"/>
      <c r="IY598" s="5"/>
      <c r="IZ598" s="5"/>
    </row>
    <row r="599" spans="8:260" ht="12.75" customHeight="1">
      <c r="H599" s="97">
        <v>178</v>
      </c>
      <c r="I599" s="97">
        <f t="shared" si="243"/>
        <v>188</v>
      </c>
      <c r="J599" s="98">
        <f t="shared" si="244"/>
        <v>45104</v>
      </c>
      <c r="K599" s="98">
        <f t="shared" si="252"/>
        <v>45104</v>
      </c>
      <c r="L599" s="99">
        <f t="shared" si="245"/>
        <v>0</v>
      </c>
      <c r="M599" s="99">
        <f t="shared" si="246"/>
        <v>0</v>
      </c>
      <c r="N599" s="99">
        <f t="shared" si="247"/>
        <v>0</v>
      </c>
      <c r="O599" s="100">
        <f t="shared" si="253"/>
        <v>0</v>
      </c>
      <c r="P599" s="100">
        <f t="shared" si="254"/>
        <v>0</v>
      </c>
      <c r="Q599" s="99">
        <f t="shared" si="255"/>
        <v>1</v>
      </c>
      <c r="R599" s="99">
        <f t="shared" si="256"/>
        <v>4</v>
      </c>
      <c r="S599" s="101">
        <f t="shared" si="257"/>
        <v>4</v>
      </c>
      <c r="T599" s="101">
        <f t="shared" si="258"/>
        <v>4</v>
      </c>
      <c r="U599" s="101">
        <f t="shared" si="248"/>
        <v>4</v>
      </c>
      <c r="V599" s="101">
        <f t="shared" si="259"/>
        <v>4</v>
      </c>
      <c r="W599" s="101">
        <f t="shared" si="260"/>
        <v>0</v>
      </c>
      <c r="X599" s="102">
        <f t="shared" si="261"/>
        <v>44000</v>
      </c>
      <c r="Y599" s="101">
        <f t="shared" si="262"/>
        <v>0</v>
      </c>
      <c r="Z599" s="84">
        <f t="shared" si="263"/>
        <v>0</v>
      </c>
      <c r="AA599" s="84">
        <f t="shared" si="264"/>
        <v>0</v>
      </c>
      <c r="AB599" s="84">
        <f t="shared" si="265"/>
        <v>2652</v>
      </c>
      <c r="AC599" s="84">
        <f t="shared" si="249"/>
        <v>15</v>
      </c>
      <c r="AD599" s="84">
        <f t="shared" si="266"/>
        <v>52</v>
      </c>
      <c r="AE599" s="84">
        <f t="shared" si="267"/>
        <v>52</v>
      </c>
      <c r="AF599" s="102">
        <f t="shared" si="250"/>
        <v>43235</v>
      </c>
      <c r="AG599" s="102">
        <f t="shared" si="251"/>
        <v>43235</v>
      </c>
      <c r="AH599" s="103">
        <f t="shared" si="268"/>
        <v>0</v>
      </c>
      <c r="AI599" s="104">
        <f t="shared" si="269"/>
        <v>0</v>
      </c>
      <c r="AJ599" s="104">
        <f t="shared" si="270"/>
        <v>0</v>
      </c>
      <c r="AK599" s="104">
        <f t="shared" si="271"/>
        <v>0</v>
      </c>
      <c r="IX599" s="5"/>
      <c r="IY599" s="5"/>
      <c r="IZ599" s="5"/>
    </row>
    <row r="600" spans="8:260" ht="12.75" customHeight="1">
      <c r="H600" s="97">
        <v>179</v>
      </c>
      <c r="I600" s="97">
        <f t="shared" si="243"/>
        <v>187</v>
      </c>
      <c r="J600" s="98">
        <f t="shared" si="244"/>
        <v>45105</v>
      </c>
      <c r="K600" s="98">
        <f t="shared" si="252"/>
        <v>45105</v>
      </c>
      <c r="L600" s="99">
        <f t="shared" si="245"/>
        <v>0</v>
      </c>
      <c r="M600" s="99">
        <f t="shared" si="246"/>
        <v>0</v>
      </c>
      <c r="N600" s="99">
        <f t="shared" si="247"/>
        <v>0</v>
      </c>
      <c r="O600" s="100">
        <f t="shared" si="253"/>
        <v>0</v>
      </c>
      <c r="P600" s="100">
        <f t="shared" si="254"/>
        <v>0</v>
      </c>
      <c r="Q600" s="99">
        <f t="shared" si="255"/>
        <v>1</v>
      </c>
      <c r="R600" s="99">
        <f t="shared" si="256"/>
        <v>4</v>
      </c>
      <c r="S600" s="101">
        <f t="shared" si="257"/>
        <v>4</v>
      </c>
      <c r="T600" s="101">
        <f t="shared" si="258"/>
        <v>4</v>
      </c>
      <c r="U600" s="101">
        <f t="shared" si="248"/>
        <v>4</v>
      </c>
      <c r="V600" s="101">
        <f t="shared" si="259"/>
        <v>4</v>
      </c>
      <c r="W600" s="101">
        <f t="shared" si="260"/>
        <v>0</v>
      </c>
      <c r="X600" s="102">
        <f t="shared" si="261"/>
        <v>44000</v>
      </c>
      <c r="Y600" s="101">
        <f t="shared" si="262"/>
        <v>0</v>
      </c>
      <c r="Z600" s="84">
        <f t="shared" si="263"/>
        <v>0</v>
      </c>
      <c r="AA600" s="84">
        <f t="shared" si="264"/>
        <v>0</v>
      </c>
      <c r="AB600" s="84">
        <f t="shared" si="265"/>
        <v>2652</v>
      </c>
      <c r="AC600" s="84">
        <f t="shared" si="249"/>
        <v>16</v>
      </c>
      <c r="AD600" s="84">
        <f t="shared" si="266"/>
        <v>52</v>
      </c>
      <c r="AE600" s="84">
        <f t="shared" si="267"/>
        <v>52</v>
      </c>
      <c r="AF600" s="102">
        <f t="shared" si="250"/>
        <v>43184</v>
      </c>
      <c r="AG600" s="102">
        <f t="shared" si="251"/>
        <v>43184</v>
      </c>
      <c r="AH600" s="103">
        <f t="shared" si="268"/>
        <v>0</v>
      </c>
      <c r="AI600" s="104">
        <f t="shared" si="269"/>
        <v>0</v>
      </c>
      <c r="AJ600" s="104">
        <f t="shared" si="270"/>
        <v>0</v>
      </c>
      <c r="AK600" s="104">
        <f t="shared" si="271"/>
        <v>0</v>
      </c>
      <c r="IX600" s="5"/>
      <c r="IY600" s="5"/>
      <c r="IZ600" s="5"/>
    </row>
    <row r="601" spans="8:260" ht="12.75" customHeight="1">
      <c r="H601" s="97">
        <v>180</v>
      </c>
      <c r="I601" s="97">
        <f t="shared" si="243"/>
        <v>186</v>
      </c>
      <c r="J601" s="98">
        <f t="shared" si="244"/>
        <v>45106</v>
      </c>
      <c r="K601" s="98">
        <f t="shared" si="252"/>
        <v>45106</v>
      </c>
      <c r="L601" s="99">
        <f t="shared" si="245"/>
        <v>0</v>
      </c>
      <c r="M601" s="99">
        <f t="shared" si="246"/>
        <v>0</v>
      </c>
      <c r="N601" s="99">
        <f t="shared" si="247"/>
        <v>0</v>
      </c>
      <c r="O601" s="100">
        <f t="shared" si="253"/>
        <v>0</v>
      </c>
      <c r="P601" s="100">
        <f t="shared" si="254"/>
        <v>0</v>
      </c>
      <c r="Q601" s="99">
        <f t="shared" si="255"/>
        <v>1</v>
      </c>
      <c r="R601" s="99">
        <f t="shared" si="256"/>
        <v>4</v>
      </c>
      <c r="S601" s="101">
        <f t="shared" si="257"/>
        <v>4</v>
      </c>
      <c r="T601" s="101">
        <f t="shared" si="258"/>
        <v>4</v>
      </c>
      <c r="U601" s="101">
        <f t="shared" si="248"/>
        <v>4</v>
      </c>
      <c r="V601" s="101">
        <f t="shared" si="259"/>
        <v>4</v>
      </c>
      <c r="W601" s="101">
        <f t="shared" si="260"/>
        <v>0</v>
      </c>
      <c r="X601" s="102">
        <f t="shared" si="261"/>
        <v>44000</v>
      </c>
      <c r="Y601" s="101">
        <f t="shared" si="262"/>
        <v>0</v>
      </c>
      <c r="Z601" s="84">
        <f t="shared" si="263"/>
        <v>0</v>
      </c>
      <c r="AA601" s="84">
        <f t="shared" si="264"/>
        <v>0</v>
      </c>
      <c r="AB601" s="84">
        <f t="shared" si="265"/>
        <v>2652</v>
      </c>
      <c r="AC601" s="84">
        <f t="shared" si="249"/>
        <v>17</v>
      </c>
      <c r="AD601" s="84">
        <f t="shared" si="266"/>
        <v>52</v>
      </c>
      <c r="AE601" s="84">
        <f t="shared" si="267"/>
        <v>52</v>
      </c>
      <c r="AF601" s="102">
        <f t="shared" si="250"/>
        <v>43133</v>
      </c>
      <c r="AG601" s="102">
        <f t="shared" si="251"/>
        <v>43133</v>
      </c>
      <c r="AH601" s="103">
        <f t="shared" si="268"/>
        <v>0</v>
      </c>
      <c r="AI601" s="104">
        <f t="shared" si="269"/>
        <v>0</v>
      </c>
      <c r="AJ601" s="104">
        <f t="shared" si="270"/>
        <v>0</v>
      </c>
      <c r="AK601" s="104">
        <f t="shared" si="271"/>
        <v>0</v>
      </c>
      <c r="IX601" s="5"/>
      <c r="IY601" s="5"/>
      <c r="IZ601" s="5"/>
    </row>
    <row r="602" spans="8:260" ht="12.75" customHeight="1">
      <c r="H602" s="97">
        <v>181</v>
      </c>
      <c r="I602" s="97">
        <f t="shared" si="243"/>
        <v>185</v>
      </c>
      <c r="J602" s="98">
        <f t="shared" si="244"/>
        <v>45107</v>
      </c>
      <c r="K602" s="98">
        <f t="shared" si="252"/>
        <v>45107</v>
      </c>
      <c r="L602" s="99">
        <f t="shared" si="245"/>
        <v>0</v>
      </c>
      <c r="M602" s="99">
        <f t="shared" si="246"/>
        <v>0</v>
      </c>
      <c r="N602" s="99">
        <f t="shared" si="247"/>
        <v>0</v>
      </c>
      <c r="O602" s="100">
        <f t="shared" si="253"/>
        <v>0</v>
      </c>
      <c r="P602" s="100">
        <f t="shared" si="254"/>
        <v>0</v>
      </c>
      <c r="Q602" s="99">
        <f t="shared" si="255"/>
        <v>1</v>
      </c>
      <c r="R602" s="99">
        <f t="shared" si="256"/>
        <v>4</v>
      </c>
      <c r="S602" s="101">
        <f t="shared" si="257"/>
        <v>4</v>
      </c>
      <c r="T602" s="101">
        <f t="shared" si="258"/>
        <v>4</v>
      </c>
      <c r="U602" s="101">
        <f t="shared" si="248"/>
        <v>4</v>
      </c>
      <c r="V602" s="101">
        <f t="shared" si="259"/>
        <v>4</v>
      </c>
      <c r="W602" s="101">
        <f t="shared" si="260"/>
        <v>0</v>
      </c>
      <c r="X602" s="102">
        <f t="shared" si="261"/>
        <v>44000</v>
      </c>
      <c r="Y602" s="101">
        <f t="shared" si="262"/>
        <v>0</v>
      </c>
      <c r="Z602" s="84">
        <f t="shared" si="263"/>
        <v>0</v>
      </c>
      <c r="AA602" s="84">
        <f t="shared" si="264"/>
        <v>0</v>
      </c>
      <c r="AB602" s="84">
        <f t="shared" si="265"/>
        <v>2652</v>
      </c>
      <c r="AC602" s="84">
        <f t="shared" si="249"/>
        <v>18</v>
      </c>
      <c r="AD602" s="84">
        <f t="shared" si="266"/>
        <v>52</v>
      </c>
      <c r="AE602" s="84">
        <f t="shared" si="267"/>
        <v>52</v>
      </c>
      <c r="AF602" s="102">
        <f t="shared" si="250"/>
        <v>43082</v>
      </c>
      <c r="AG602" s="102">
        <f t="shared" si="251"/>
        <v>43082</v>
      </c>
      <c r="AH602" s="103">
        <f t="shared" si="268"/>
        <v>0</v>
      </c>
      <c r="AI602" s="104">
        <f t="shared" si="269"/>
        <v>0</v>
      </c>
      <c r="AJ602" s="104">
        <f t="shared" si="270"/>
        <v>0</v>
      </c>
      <c r="AK602" s="104">
        <f t="shared" si="271"/>
        <v>0</v>
      </c>
      <c r="IX602" s="5"/>
      <c r="IY602" s="5"/>
      <c r="IZ602" s="5"/>
    </row>
    <row r="603" spans="8:260" ht="12.75" customHeight="1">
      <c r="H603" s="97">
        <v>182</v>
      </c>
      <c r="I603" s="97">
        <f t="shared" si="243"/>
        <v>184</v>
      </c>
      <c r="J603" s="98">
        <f t="shared" si="244"/>
        <v>45108</v>
      </c>
      <c r="K603" s="98">
        <f t="shared" si="252"/>
        <v>45108</v>
      </c>
      <c r="L603" s="99">
        <f t="shared" si="245"/>
        <v>0</v>
      </c>
      <c r="M603" s="99">
        <f t="shared" si="246"/>
        <v>0</v>
      </c>
      <c r="N603" s="99">
        <f t="shared" si="247"/>
        <v>0</v>
      </c>
      <c r="O603" s="100">
        <f t="shared" si="253"/>
        <v>0</v>
      </c>
      <c r="P603" s="100">
        <f t="shared" si="254"/>
        <v>0</v>
      </c>
      <c r="Q603" s="99">
        <f t="shared" si="255"/>
        <v>1</v>
      </c>
      <c r="R603" s="99">
        <f t="shared" si="256"/>
        <v>4</v>
      </c>
      <c r="S603" s="101">
        <f t="shared" si="257"/>
        <v>4</v>
      </c>
      <c r="T603" s="101">
        <f t="shared" si="258"/>
        <v>4</v>
      </c>
      <c r="U603" s="101">
        <f t="shared" si="248"/>
        <v>4</v>
      </c>
      <c r="V603" s="101">
        <f t="shared" si="259"/>
        <v>4</v>
      </c>
      <c r="W603" s="101">
        <f t="shared" si="260"/>
        <v>0</v>
      </c>
      <c r="X603" s="102">
        <f t="shared" si="261"/>
        <v>44000</v>
      </c>
      <c r="Y603" s="101">
        <f t="shared" si="262"/>
        <v>0</v>
      </c>
      <c r="Z603" s="84">
        <f t="shared" si="263"/>
        <v>0</v>
      </c>
      <c r="AA603" s="84">
        <f t="shared" si="264"/>
        <v>0</v>
      </c>
      <c r="AB603" s="84">
        <f t="shared" si="265"/>
        <v>2652</v>
      </c>
      <c r="AC603" s="84">
        <f t="shared" si="249"/>
        <v>19</v>
      </c>
      <c r="AD603" s="84">
        <f t="shared" si="266"/>
        <v>52</v>
      </c>
      <c r="AE603" s="84">
        <f t="shared" si="267"/>
        <v>52</v>
      </c>
      <c r="AF603" s="102">
        <f t="shared" si="250"/>
        <v>43031</v>
      </c>
      <c r="AG603" s="102">
        <f t="shared" si="251"/>
        <v>43031</v>
      </c>
      <c r="AH603" s="103">
        <f t="shared" si="268"/>
        <v>0</v>
      </c>
      <c r="AI603" s="104">
        <f t="shared" si="269"/>
        <v>0</v>
      </c>
      <c r="AJ603" s="104">
        <f t="shared" si="270"/>
        <v>0</v>
      </c>
      <c r="AK603" s="104">
        <f t="shared" si="271"/>
        <v>0</v>
      </c>
      <c r="IX603" s="5"/>
      <c r="IY603" s="5"/>
      <c r="IZ603" s="5"/>
    </row>
    <row r="604" spans="8:260" ht="12.75" customHeight="1">
      <c r="H604" s="97">
        <v>183</v>
      </c>
      <c r="I604" s="97">
        <f t="shared" si="243"/>
        <v>183</v>
      </c>
      <c r="J604" s="98">
        <f t="shared" si="244"/>
        <v>45109</v>
      </c>
      <c r="K604" s="98">
        <f t="shared" si="252"/>
        <v>45109</v>
      </c>
      <c r="L604" s="99">
        <f t="shared" si="245"/>
        <v>0</v>
      </c>
      <c r="M604" s="99">
        <f t="shared" si="246"/>
        <v>0</v>
      </c>
      <c r="N604" s="99">
        <f t="shared" si="247"/>
        <v>0</v>
      </c>
      <c r="O604" s="100">
        <f t="shared" si="253"/>
        <v>0</v>
      </c>
      <c r="P604" s="100">
        <f t="shared" si="254"/>
        <v>0</v>
      </c>
      <c r="Q604" s="99">
        <f t="shared" si="255"/>
        <v>1</v>
      </c>
      <c r="R604" s="99">
        <f t="shared" si="256"/>
        <v>4</v>
      </c>
      <c r="S604" s="101">
        <f t="shared" si="257"/>
        <v>4</v>
      </c>
      <c r="T604" s="101">
        <f t="shared" si="258"/>
        <v>4</v>
      </c>
      <c r="U604" s="101">
        <f t="shared" si="248"/>
        <v>4</v>
      </c>
      <c r="V604" s="101">
        <f t="shared" si="259"/>
        <v>4</v>
      </c>
      <c r="W604" s="101">
        <f t="shared" si="260"/>
        <v>0</v>
      </c>
      <c r="X604" s="102">
        <f t="shared" si="261"/>
        <v>44000</v>
      </c>
      <c r="Y604" s="101">
        <f t="shared" si="262"/>
        <v>0</v>
      </c>
      <c r="Z604" s="84">
        <f t="shared" si="263"/>
        <v>0</v>
      </c>
      <c r="AA604" s="84">
        <f t="shared" si="264"/>
        <v>0</v>
      </c>
      <c r="AB604" s="84">
        <f t="shared" si="265"/>
        <v>2652</v>
      </c>
      <c r="AC604" s="84">
        <f t="shared" si="249"/>
        <v>20</v>
      </c>
      <c r="AD604" s="84">
        <f t="shared" si="266"/>
        <v>52</v>
      </c>
      <c r="AE604" s="84">
        <f t="shared" si="267"/>
        <v>52</v>
      </c>
      <c r="AF604" s="102">
        <f t="shared" si="250"/>
        <v>42980</v>
      </c>
      <c r="AG604" s="102">
        <f t="shared" si="251"/>
        <v>42980</v>
      </c>
      <c r="AH604" s="103">
        <f t="shared" si="268"/>
        <v>0</v>
      </c>
      <c r="AI604" s="104">
        <f t="shared" si="269"/>
        <v>0</v>
      </c>
      <c r="AJ604" s="104">
        <f t="shared" si="270"/>
        <v>0</v>
      </c>
      <c r="AK604" s="104">
        <f t="shared" si="271"/>
        <v>0</v>
      </c>
      <c r="IX604" s="5"/>
      <c r="IY604" s="5"/>
      <c r="IZ604" s="5"/>
    </row>
    <row r="605" spans="8:260" ht="12.75" customHeight="1">
      <c r="H605" s="97">
        <v>184</v>
      </c>
      <c r="I605" s="97">
        <f t="shared" si="243"/>
        <v>182</v>
      </c>
      <c r="J605" s="98">
        <f t="shared" si="244"/>
        <v>45110</v>
      </c>
      <c r="K605" s="98">
        <f t="shared" si="252"/>
        <v>45110</v>
      </c>
      <c r="L605" s="99">
        <f t="shared" si="245"/>
        <v>0</v>
      </c>
      <c r="M605" s="99">
        <f t="shared" si="246"/>
        <v>0</v>
      </c>
      <c r="N605" s="99">
        <f t="shared" si="247"/>
        <v>0</v>
      </c>
      <c r="O605" s="100">
        <f t="shared" si="253"/>
        <v>0</v>
      </c>
      <c r="P605" s="100">
        <f t="shared" si="254"/>
        <v>0</v>
      </c>
      <c r="Q605" s="99">
        <f t="shared" si="255"/>
        <v>1</v>
      </c>
      <c r="R605" s="99">
        <f t="shared" si="256"/>
        <v>4</v>
      </c>
      <c r="S605" s="101">
        <f t="shared" si="257"/>
        <v>4</v>
      </c>
      <c r="T605" s="101">
        <f t="shared" si="258"/>
        <v>4</v>
      </c>
      <c r="U605" s="101">
        <f t="shared" si="248"/>
        <v>4</v>
      </c>
      <c r="V605" s="101">
        <f t="shared" si="259"/>
        <v>4</v>
      </c>
      <c r="W605" s="101">
        <f t="shared" si="260"/>
        <v>0</v>
      </c>
      <c r="X605" s="102">
        <f t="shared" si="261"/>
        <v>44000</v>
      </c>
      <c r="Y605" s="101">
        <f t="shared" si="262"/>
        <v>0</v>
      </c>
      <c r="Z605" s="84">
        <f t="shared" si="263"/>
        <v>0</v>
      </c>
      <c r="AA605" s="84">
        <f t="shared" si="264"/>
        <v>0</v>
      </c>
      <c r="AB605" s="84">
        <f t="shared" si="265"/>
        <v>2652</v>
      </c>
      <c r="AC605" s="84">
        <f t="shared" si="249"/>
        <v>21</v>
      </c>
      <c r="AD605" s="84">
        <f t="shared" si="266"/>
        <v>52</v>
      </c>
      <c r="AE605" s="84">
        <f t="shared" si="267"/>
        <v>52</v>
      </c>
      <c r="AF605" s="102">
        <f t="shared" si="250"/>
        <v>42929</v>
      </c>
      <c r="AG605" s="102">
        <f t="shared" si="251"/>
        <v>42929</v>
      </c>
      <c r="AH605" s="103">
        <f t="shared" si="268"/>
        <v>0</v>
      </c>
      <c r="AI605" s="104">
        <f t="shared" si="269"/>
        <v>0</v>
      </c>
      <c r="AJ605" s="104">
        <f t="shared" si="270"/>
        <v>0</v>
      </c>
      <c r="AK605" s="104">
        <f t="shared" si="271"/>
        <v>0</v>
      </c>
      <c r="IX605" s="5"/>
      <c r="IY605" s="5"/>
      <c r="IZ605" s="5"/>
    </row>
    <row r="606" spans="8:260" ht="12.75" customHeight="1">
      <c r="H606" s="97">
        <v>185</v>
      </c>
      <c r="I606" s="97">
        <f t="shared" si="243"/>
        <v>181</v>
      </c>
      <c r="J606" s="98">
        <f t="shared" si="244"/>
        <v>45111</v>
      </c>
      <c r="K606" s="98">
        <f t="shared" si="252"/>
        <v>45111</v>
      </c>
      <c r="L606" s="99">
        <f t="shared" si="245"/>
        <v>0</v>
      </c>
      <c r="M606" s="99">
        <f t="shared" si="246"/>
        <v>0</v>
      </c>
      <c r="N606" s="99">
        <f t="shared" si="247"/>
        <v>0</v>
      </c>
      <c r="O606" s="100">
        <f t="shared" si="253"/>
        <v>0</v>
      </c>
      <c r="P606" s="100">
        <f t="shared" si="254"/>
        <v>0</v>
      </c>
      <c r="Q606" s="99">
        <f t="shared" si="255"/>
        <v>1</v>
      </c>
      <c r="R606" s="99">
        <f t="shared" si="256"/>
        <v>4</v>
      </c>
      <c r="S606" s="101">
        <f t="shared" si="257"/>
        <v>4</v>
      </c>
      <c r="T606" s="101">
        <f t="shared" si="258"/>
        <v>4</v>
      </c>
      <c r="U606" s="101">
        <f t="shared" si="248"/>
        <v>4</v>
      </c>
      <c r="V606" s="101">
        <f t="shared" si="259"/>
        <v>4</v>
      </c>
      <c r="W606" s="101">
        <f t="shared" si="260"/>
        <v>0</v>
      </c>
      <c r="X606" s="102">
        <f t="shared" si="261"/>
        <v>44000</v>
      </c>
      <c r="Y606" s="101">
        <f t="shared" si="262"/>
        <v>0</v>
      </c>
      <c r="Z606" s="84">
        <f t="shared" si="263"/>
        <v>0</v>
      </c>
      <c r="AA606" s="84">
        <f t="shared" si="264"/>
        <v>0</v>
      </c>
      <c r="AB606" s="84">
        <f t="shared" si="265"/>
        <v>2652</v>
      </c>
      <c r="AC606" s="84">
        <f t="shared" si="249"/>
        <v>22</v>
      </c>
      <c r="AD606" s="84">
        <f t="shared" si="266"/>
        <v>52</v>
      </c>
      <c r="AE606" s="84">
        <f t="shared" si="267"/>
        <v>52</v>
      </c>
      <c r="AF606" s="102">
        <f t="shared" si="250"/>
        <v>42878</v>
      </c>
      <c r="AG606" s="102">
        <f t="shared" si="251"/>
        <v>42878</v>
      </c>
      <c r="AH606" s="103">
        <f t="shared" si="268"/>
        <v>0</v>
      </c>
      <c r="AI606" s="104">
        <f t="shared" si="269"/>
        <v>0</v>
      </c>
      <c r="AJ606" s="104">
        <f t="shared" si="270"/>
        <v>0</v>
      </c>
      <c r="AK606" s="104">
        <f t="shared" si="271"/>
        <v>0</v>
      </c>
      <c r="IX606" s="5"/>
      <c r="IY606" s="5"/>
      <c r="IZ606" s="5"/>
    </row>
    <row r="607" spans="8:260" ht="12.75" customHeight="1">
      <c r="H607" s="97">
        <v>186</v>
      </c>
      <c r="I607" s="97">
        <f t="shared" si="243"/>
        <v>180</v>
      </c>
      <c r="J607" s="98">
        <f t="shared" si="244"/>
        <v>45112</v>
      </c>
      <c r="K607" s="98">
        <f t="shared" si="252"/>
        <v>45112</v>
      </c>
      <c r="L607" s="99">
        <f t="shared" si="245"/>
        <v>0</v>
      </c>
      <c r="M607" s="99">
        <f t="shared" si="246"/>
        <v>0</v>
      </c>
      <c r="N607" s="99">
        <f t="shared" si="247"/>
        <v>0</v>
      </c>
      <c r="O607" s="100">
        <f t="shared" si="253"/>
        <v>0</v>
      </c>
      <c r="P607" s="100">
        <f t="shared" si="254"/>
        <v>0</v>
      </c>
      <c r="Q607" s="99">
        <f t="shared" si="255"/>
        <v>1</v>
      </c>
      <c r="R607" s="99">
        <f t="shared" si="256"/>
        <v>4</v>
      </c>
      <c r="S607" s="101">
        <f t="shared" si="257"/>
        <v>4</v>
      </c>
      <c r="T607" s="101">
        <f t="shared" si="258"/>
        <v>4</v>
      </c>
      <c r="U607" s="101">
        <f t="shared" si="248"/>
        <v>4</v>
      </c>
      <c r="V607" s="101">
        <f t="shared" si="259"/>
        <v>4</v>
      </c>
      <c r="W607" s="101">
        <f t="shared" si="260"/>
        <v>0</v>
      </c>
      <c r="X607" s="102">
        <f t="shared" si="261"/>
        <v>44000</v>
      </c>
      <c r="Y607" s="101">
        <f t="shared" si="262"/>
        <v>0</v>
      </c>
      <c r="Z607" s="84">
        <f t="shared" si="263"/>
        <v>0</v>
      </c>
      <c r="AA607" s="84">
        <f t="shared" si="264"/>
        <v>0</v>
      </c>
      <c r="AB607" s="84">
        <f t="shared" si="265"/>
        <v>2652</v>
      </c>
      <c r="AC607" s="84">
        <f t="shared" si="249"/>
        <v>23</v>
      </c>
      <c r="AD607" s="84">
        <f t="shared" si="266"/>
        <v>52</v>
      </c>
      <c r="AE607" s="84">
        <f t="shared" si="267"/>
        <v>52</v>
      </c>
      <c r="AF607" s="102">
        <f t="shared" si="250"/>
        <v>42827</v>
      </c>
      <c r="AG607" s="102">
        <f t="shared" si="251"/>
        <v>42827</v>
      </c>
      <c r="AH607" s="103">
        <f t="shared" si="268"/>
        <v>0</v>
      </c>
      <c r="AI607" s="104">
        <f t="shared" si="269"/>
        <v>0</v>
      </c>
      <c r="AJ607" s="104">
        <f t="shared" si="270"/>
        <v>0</v>
      </c>
      <c r="AK607" s="104">
        <f t="shared" si="271"/>
        <v>0</v>
      </c>
      <c r="IX607" s="5"/>
      <c r="IY607" s="5"/>
      <c r="IZ607" s="5"/>
    </row>
    <row r="608" spans="8:260" ht="12.75" customHeight="1">
      <c r="H608" s="97">
        <v>187</v>
      </c>
      <c r="I608" s="97">
        <f t="shared" si="243"/>
        <v>179</v>
      </c>
      <c r="J608" s="98">
        <f t="shared" si="244"/>
        <v>45113</v>
      </c>
      <c r="K608" s="98">
        <f t="shared" si="252"/>
        <v>45113</v>
      </c>
      <c r="L608" s="99">
        <f t="shared" si="245"/>
        <v>0</v>
      </c>
      <c r="M608" s="99">
        <f t="shared" si="246"/>
        <v>0</v>
      </c>
      <c r="N608" s="99">
        <f t="shared" si="247"/>
        <v>0</v>
      </c>
      <c r="O608" s="100">
        <f t="shared" si="253"/>
        <v>0</v>
      </c>
      <c r="P608" s="100">
        <f t="shared" si="254"/>
        <v>0</v>
      </c>
      <c r="Q608" s="99">
        <f t="shared" si="255"/>
        <v>1</v>
      </c>
      <c r="R608" s="99">
        <f t="shared" si="256"/>
        <v>4</v>
      </c>
      <c r="S608" s="101">
        <f t="shared" si="257"/>
        <v>4</v>
      </c>
      <c r="T608" s="101">
        <f t="shared" si="258"/>
        <v>4</v>
      </c>
      <c r="U608" s="101">
        <f t="shared" si="248"/>
        <v>4</v>
      </c>
      <c r="V608" s="101">
        <f t="shared" si="259"/>
        <v>4</v>
      </c>
      <c r="W608" s="101">
        <f t="shared" si="260"/>
        <v>0</v>
      </c>
      <c r="X608" s="102">
        <f t="shared" si="261"/>
        <v>44000</v>
      </c>
      <c r="Y608" s="101">
        <f t="shared" si="262"/>
        <v>0</v>
      </c>
      <c r="Z608" s="84">
        <f t="shared" si="263"/>
        <v>0</v>
      </c>
      <c r="AA608" s="84">
        <f t="shared" si="264"/>
        <v>0</v>
      </c>
      <c r="AB608" s="84">
        <f t="shared" si="265"/>
        <v>2652</v>
      </c>
      <c r="AC608" s="84">
        <f t="shared" si="249"/>
        <v>24</v>
      </c>
      <c r="AD608" s="84">
        <f t="shared" si="266"/>
        <v>52</v>
      </c>
      <c r="AE608" s="84">
        <f t="shared" si="267"/>
        <v>52</v>
      </c>
      <c r="AF608" s="102">
        <f t="shared" si="250"/>
        <v>42776</v>
      </c>
      <c r="AG608" s="102">
        <f t="shared" si="251"/>
        <v>42776</v>
      </c>
      <c r="AH608" s="103">
        <f t="shared" si="268"/>
        <v>0</v>
      </c>
      <c r="AI608" s="104">
        <f t="shared" si="269"/>
        <v>0</v>
      </c>
      <c r="AJ608" s="104">
        <f t="shared" si="270"/>
        <v>0</v>
      </c>
      <c r="AK608" s="104">
        <f t="shared" si="271"/>
        <v>0</v>
      </c>
      <c r="IX608" s="5"/>
      <c r="IY608" s="5"/>
      <c r="IZ608" s="5"/>
    </row>
    <row r="609" spans="8:260" ht="12.75" customHeight="1">
      <c r="H609" s="97">
        <v>188</v>
      </c>
      <c r="I609" s="97">
        <f t="shared" si="243"/>
        <v>178</v>
      </c>
      <c r="J609" s="98">
        <f t="shared" si="244"/>
        <v>45114</v>
      </c>
      <c r="K609" s="98">
        <f t="shared" si="252"/>
        <v>45114</v>
      </c>
      <c r="L609" s="99">
        <f t="shared" si="245"/>
        <v>0</v>
      </c>
      <c r="M609" s="99">
        <f t="shared" si="246"/>
        <v>0</v>
      </c>
      <c r="N609" s="99">
        <f t="shared" si="247"/>
        <v>0</v>
      </c>
      <c r="O609" s="100">
        <f t="shared" si="253"/>
        <v>0</v>
      </c>
      <c r="P609" s="100">
        <f t="shared" si="254"/>
        <v>0</v>
      </c>
      <c r="Q609" s="99">
        <f t="shared" si="255"/>
        <v>1</v>
      </c>
      <c r="R609" s="99">
        <f t="shared" si="256"/>
        <v>4</v>
      </c>
      <c r="S609" s="101">
        <f t="shared" si="257"/>
        <v>4</v>
      </c>
      <c r="T609" s="101">
        <f t="shared" si="258"/>
        <v>4</v>
      </c>
      <c r="U609" s="101">
        <f t="shared" si="248"/>
        <v>4</v>
      </c>
      <c r="V609" s="101">
        <f t="shared" si="259"/>
        <v>4</v>
      </c>
      <c r="W609" s="101">
        <f t="shared" si="260"/>
        <v>0</v>
      </c>
      <c r="X609" s="102">
        <f t="shared" si="261"/>
        <v>44000</v>
      </c>
      <c r="Y609" s="101">
        <f t="shared" si="262"/>
        <v>0</v>
      </c>
      <c r="Z609" s="84">
        <f t="shared" si="263"/>
        <v>0</v>
      </c>
      <c r="AA609" s="84">
        <f t="shared" si="264"/>
        <v>0</v>
      </c>
      <c r="AB609" s="84">
        <f t="shared" si="265"/>
        <v>2652</v>
      </c>
      <c r="AC609" s="84">
        <f t="shared" si="249"/>
        <v>25</v>
      </c>
      <c r="AD609" s="84">
        <f t="shared" si="266"/>
        <v>52</v>
      </c>
      <c r="AE609" s="84">
        <f t="shared" si="267"/>
        <v>52</v>
      </c>
      <c r="AF609" s="102">
        <f t="shared" si="250"/>
        <v>42725</v>
      </c>
      <c r="AG609" s="102">
        <f t="shared" si="251"/>
        <v>42725</v>
      </c>
      <c r="AH609" s="103">
        <f t="shared" si="268"/>
        <v>0</v>
      </c>
      <c r="AI609" s="104">
        <f t="shared" si="269"/>
        <v>0</v>
      </c>
      <c r="AJ609" s="104">
        <f t="shared" si="270"/>
        <v>0</v>
      </c>
      <c r="AK609" s="104">
        <f t="shared" si="271"/>
        <v>0</v>
      </c>
      <c r="IX609" s="5"/>
      <c r="IY609" s="5"/>
      <c r="IZ609" s="5"/>
    </row>
    <row r="610" spans="8:260" ht="12.75" customHeight="1">
      <c r="H610" s="97">
        <v>189</v>
      </c>
      <c r="I610" s="97">
        <f t="shared" si="243"/>
        <v>177</v>
      </c>
      <c r="J610" s="98">
        <f t="shared" si="244"/>
        <v>45115</v>
      </c>
      <c r="K610" s="98">
        <f t="shared" si="252"/>
        <v>45115</v>
      </c>
      <c r="L610" s="99">
        <f t="shared" si="245"/>
        <v>0</v>
      </c>
      <c r="M610" s="99">
        <f t="shared" si="246"/>
        <v>0</v>
      </c>
      <c r="N610" s="99">
        <f t="shared" si="247"/>
        <v>0</v>
      </c>
      <c r="O610" s="100">
        <f t="shared" si="253"/>
        <v>0</v>
      </c>
      <c r="P610" s="100">
        <f t="shared" si="254"/>
        <v>0</v>
      </c>
      <c r="Q610" s="99">
        <f t="shared" si="255"/>
        <v>1</v>
      </c>
      <c r="R610" s="99">
        <f t="shared" si="256"/>
        <v>4</v>
      </c>
      <c r="S610" s="101">
        <f t="shared" si="257"/>
        <v>4</v>
      </c>
      <c r="T610" s="101">
        <f t="shared" si="258"/>
        <v>4</v>
      </c>
      <c r="U610" s="101">
        <f t="shared" si="248"/>
        <v>4</v>
      </c>
      <c r="V610" s="101">
        <f t="shared" si="259"/>
        <v>4</v>
      </c>
      <c r="W610" s="101">
        <f t="shared" si="260"/>
        <v>0</v>
      </c>
      <c r="X610" s="102">
        <f t="shared" si="261"/>
        <v>44000</v>
      </c>
      <c r="Y610" s="101">
        <f t="shared" si="262"/>
        <v>0</v>
      </c>
      <c r="Z610" s="84">
        <f t="shared" si="263"/>
        <v>0</v>
      </c>
      <c r="AA610" s="84">
        <f t="shared" si="264"/>
        <v>0</v>
      </c>
      <c r="AB610" s="84">
        <f t="shared" si="265"/>
        <v>2652</v>
      </c>
      <c r="AC610" s="84">
        <f t="shared" si="249"/>
        <v>26</v>
      </c>
      <c r="AD610" s="84">
        <f t="shared" si="266"/>
        <v>52</v>
      </c>
      <c r="AE610" s="84">
        <f t="shared" si="267"/>
        <v>52</v>
      </c>
      <c r="AF610" s="102">
        <f t="shared" si="250"/>
        <v>42674</v>
      </c>
      <c r="AG610" s="102">
        <f t="shared" si="251"/>
        <v>42674</v>
      </c>
      <c r="AH610" s="103">
        <f t="shared" si="268"/>
        <v>0</v>
      </c>
      <c r="AI610" s="104">
        <f t="shared" si="269"/>
        <v>0</v>
      </c>
      <c r="AJ610" s="104">
        <f t="shared" si="270"/>
        <v>0</v>
      </c>
      <c r="AK610" s="104">
        <f t="shared" si="271"/>
        <v>0</v>
      </c>
      <c r="IX610" s="5"/>
      <c r="IY610" s="5"/>
      <c r="IZ610" s="5"/>
    </row>
    <row r="611" spans="8:260" ht="12.75" customHeight="1">
      <c r="H611" s="97">
        <v>190</v>
      </c>
      <c r="I611" s="97">
        <f t="shared" si="243"/>
        <v>176</v>
      </c>
      <c r="J611" s="98">
        <f t="shared" si="244"/>
        <v>45116</v>
      </c>
      <c r="K611" s="98">
        <f t="shared" si="252"/>
        <v>45116</v>
      </c>
      <c r="L611" s="99">
        <f t="shared" si="245"/>
        <v>0</v>
      </c>
      <c r="M611" s="99">
        <f t="shared" si="246"/>
        <v>0</v>
      </c>
      <c r="N611" s="99">
        <f t="shared" si="247"/>
        <v>0</v>
      </c>
      <c r="O611" s="100">
        <f t="shared" si="253"/>
        <v>0</v>
      </c>
      <c r="P611" s="100">
        <f t="shared" si="254"/>
        <v>0</v>
      </c>
      <c r="Q611" s="99">
        <f t="shared" si="255"/>
        <v>1</v>
      </c>
      <c r="R611" s="99">
        <f t="shared" si="256"/>
        <v>4</v>
      </c>
      <c r="S611" s="101">
        <f t="shared" si="257"/>
        <v>4</v>
      </c>
      <c r="T611" s="101">
        <f t="shared" si="258"/>
        <v>4</v>
      </c>
      <c r="U611" s="101">
        <f t="shared" si="248"/>
        <v>4</v>
      </c>
      <c r="V611" s="101">
        <f t="shared" si="259"/>
        <v>4</v>
      </c>
      <c r="W611" s="101">
        <f t="shared" si="260"/>
        <v>0</v>
      </c>
      <c r="X611" s="102">
        <f t="shared" si="261"/>
        <v>44000</v>
      </c>
      <c r="Y611" s="101">
        <f t="shared" si="262"/>
        <v>0</v>
      </c>
      <c r="Z611" s="84">
        <f t="shared" si="263"/>
        <v>0</v>
      </c>
      <c r="AA611" s="84">
        <f t="shared" si="264"/>
        <v>0</v>
      </c>
      <c r="AB611" s="84">
        <f t="shared" si="265"/>
        <v>2652</v>
      </c>
      <c r="AC611" s="84">
        <f t="shared" si="249"/>
        <v>27</v>
      </c>
      <c r="AD611" s="84">
        <f t="shared" si="266"/>
        <v>52</v>
      </c>
      <c r="AE611" s="84">
        <f t="shared" si="267"/>
        <v>52</v>
      </c>
      <c r="AF611" s="102">
        <f t="shared" si="250"/>
        <v>42623</v>
      </c>
      <c r="AG611" s="102">
        <f t="shared" si="251"/>
        <v>42623</v>
      </c>
      <c r="AH611" s="103">
        <f t="shared" si="268"/>
        <v>0</v>
      </c>
      <c r="AI611" s="104">
        <f t="shared" si="269"/>
        <v>0</v>
      </c>
      <c r="AJ611" s="104">
        <f t="shared" si="270"/>
        <v>0</v>
      </c>
      <c r="AK611" s="104">
        <f t="shared" si="271"/>
        <v>0</v>
      </c>
      <c r="IX611" s="5"/>
      <c r="IY611" s="5"/>
      <c r="IZ611" s="5"/>
    </row>
    <row r="612" spans="8:260" ht="12.75" customHeight="1">
      <c r="H612" s="97">
        <v>191</v>
      </c>
      <c r="I612" s="97">
        <f t="shared" si="243"/>
        <v>175</v>
      </c>
      <c r="J612" s="98">
        <f t="shared" si="244"/>
        <v>45117</v>
      </c>
      <c r="K612" s="98">
        <f t="shared" si="252"/>
        <v>45117</v>
      </c>
      <c r="L612" s="99">
        <f t="shared" si="245"/>
        <v>0</v>
      </c>
      <c r="M612" s="99">
        <f t="shared" si="246"/>
        <v>0</v>
      </c>
      <c r="N612" s="99">
        <f t="shared" si="247"/>
        <v>0</v>
      </c>
      <c r="O612" s="100">
        <f t="shared" si="253"/>
        <v>0</v>
      </c>
      <c r="P612" s="100">
        <f t="shared" si="254"/>
        <v>0</v>
      </c>
      <c r="Q612" s="99">
        <f t="shared" si="255"/>
        <v>1</v>
      </c>
      <c r="R612" s="99">
        <f t="shared" si="256"/>
        <v>4</v>
      </c>
      <c r="S612" s="101">
        <f t="shared" si="257"/>
        <v>4</v>
      </c>
      <c r="T612" s="101">
        <f t="shared" si="258"/>
        <v>4</v>
      </c>
      <c r="U612" s="101">
        <f t="shared" si="248"/>
        <v>4</v>
      </c>
      <c r="V612" s="101">
        <f t="shared" si="259"/>
        <v>4</v>
      </c>
      <c r="W612" s="101">
        <f t="shared" si="260"/>
        <v>0</v>
      </c>
      <c r="X612" s="102">
        <f t="shared" si="261"/>
        <v>44000</v>
      </c>
      <c r="Y612" s="101">
        <f t="shared" si="262"/>
        <v>0</v>
      </c>
      <c r="Z612" s="84">
        <f t="shared" si="263"/>
        <v>0</v>
      </c>
      <c r="AA612" s="84">
        <f t="shared" si="264"/>
        <v>0</v>
      </c>
      <c r="AB612" s="84">
        <f t="shared" si="265"/>
        <v>2652</v>
      </c>
      <c r="AC612" s="84">
        <f t="shared" si="249"/>
        <v>28</v>
      </c>
      <c r="AD612" s="84">
        <f t="shared" si="266"/>
        <v>52</v>
      </c>
      <c r="AE612" s="84">
        <f t="shared" si="267"/>
        <v>52</v>
      </c>
      <c r="AF612" s="102">
        <f t="shared" si="250"/>
        <v>42572</v>
      </c>
      <c r="AG612" s="102">
        <f t="shared" si="251"/>
        <v>42572</v>
      </c>
      <c r="AH612" s="103">
        <f t="shared" si="268"/>
        <v>0</v>
      </c>
      <c r="AI612" s="104">
        <f t="shared" si="269"/>
        <v>0</v>
      </c>
      <c r="AJ612" s="104">
        <f t="shared" si="270"/>
        <v>0</v>
      </c>
      <c r="AK612" s="104">
        <f t="shared" si="271"/>
        <v>0</v>
      </c>
      <c r="IX612" s="5"/>
      <c r="IY612" s="5"/>
      <c r="IZ612" s="5"/>
    </row>
    <row r="613" spans="8:260" ht="12.75" customHeight="1">
      <c r="H613" s="97">
        <v>192</v>
      </c>
      <c r="I613" s="97">
        <f t="shared" si="243"/>
        <v>174</v>
      </c>
      <c r="J613" s="98">
        <f t="shared" si="244"/>
        <v>45118</v>
      </c>
      <c r="K613" s="98">
        <f t="shared" si="252"/>
        <v>45118</v>
      </c>
      <c r="L613" s="99">
        <f t="shared" si="245"/>
        <v>0</v>
      </c>
      <c r="M613" s="99">
        <f t="shared" si="246"/>
        <v>0</v>
      </c>
      <c r="N613" s="99">
        <f t="shared" si="247"/>
        <v>0</v>
      </c>
      <c r="O613" s="100">
        <f t="shared" si="253"/>
        <v>0</v>
      </c>
      <c r="P613" s="100">
        <f t="shared" si="254"/>
        <v>0</v>
      </c>
      <c r="Q613" s="99">
        <f t="shared" si="255"/>
        <v>1</v>
      </c>
      <c r="R613" s="99">
        <f t="shared" si="256"/>
        <v>4</v>
      </c>
      <c r="S613" s="101">
        <f t="shared" si="257"/>
        <v>4</v>
      </c>
      <c r="T613" s="101">
        <f t="shared" si="258"/>
        <v>4</v>
      </c>
      <c r="U613" s="101">
        <f t="shared" si="248"/>
        <v>4</v>
      </c>
      <c r="V613" s="101">
        <f t="shared" si="259"/>
        <v>4</v>
      </c>
      <c r="W613" s="101">
        <f t="shared" si="260"/>
        <v>0</v>
      </c>
      <c r="X613" s="102">
        <f t="shared" si="261"/>
        <v>44000</v>
      </c>
      <c r="Y613" s="101">
        <f t="shared" si="262"/>
        <v>0</v>
      </c>
      <c r="Z613" s="84">
        <f t="shared" si="263"/>
        <v>0</v>
      </c>
      <c r="AA613" s="84">
        <f t="shared" si="264"/>
        <v>0</v>
      </c>
      <c r="AB613" s="84">
        <f t="shared" si="265"/>
        <v>2652</v>
      </c>
      <c r="AC613" s="84">
        <f t="shared" si="249"/>
        <v>29</v>
      </c>
      <c r="AD613" s="84">
        <f t="shared" si="266"/>
        <v>52</v>
      </c>
      <c r="AE613" s="84">
        <f t="shared" si="267"/>
        <v>52</v>
      </c>
      <c r="AF613" s="102">
        <f t="shared" si="250"/>
        <v>42521</v>
      </c>
      <c r="AG613" s="102">
        <f t="shared" si="251"/>
        <v>42521</v>
      </c>
      <c r="AH613" s="103">
        <f t="shared" si="268"/>
        <v>0</v>
      </c>
      <c r="AI613" s="104">
        <f t="shared" si="269"/>
        <v>0</v>
      </c>
      <c r="AJ613" s="104">
        <f t="shared" si="270"/>
        <v>0</v>
      </c>
      <c r="AK613" s="104">
        <f t="shared" si="271"/>
        <v>0</v>
      </c>
      <c r="IX613" s="5"/>
      <c r="IY613" s="5"/>
      <c r="IZ613" s="5"/>
    </row>
    <row r="614" spans="8:260" ht="12.75" customHeight="1">
      <c r="H614" s="97">
        <v>193</v>
      </c>
      <c r="I614" s="97">
        <f t="shared" ref="I614:I677" si="272">J$788-J614</f>
        <v>173</v>
      </c>
      <c r="J614" s="98">
        <f t="shared" ref="J614:J677" si="273">J613+1</f>
        <v>45119</v>
      </c>
      <c r="K614" s="98">
        <f t="shared" si="252"/>
        <v>45119</v>
      </c>
      <c r="L614" s="99">
        <f t="shared" ref="L614:L677" si="274">IF(J614&lt;AQ$53,"",(_xlfn.IFNA(VLOOKUP(J614,$B$55:$D$84,2,),0)))</f>
        <v>0</v>
      </c>
      <c r="M614" s="99">
        <f t="shared" ref="M614:M677" si="275">IF(J614&lt;AQ$53,"",(_xlfn.IFNA(VLOOKUP(J614,$B$55:$D$84,3,),0)))</f>
        <v>0</v>
      </c>
      <c r="N614" s="99">
        <f t="shared" ref="N614:N677" si="276">IF(J614&lt;AQ$53,"",IF(J614=AQ$53,1,(_xlfn.IFNA(VLOOKUP(J614,$B$55:$E$84,4,),0))))</f>
        <v>0</v>
      </c>
      <c r="O614" s="100">
        <f t="shared" si="253"/>
        <v>0</v>
      </c>
      <c r="P614" s="100">
        <f t="shared" si="254"/>
        <v>0</v>
      </c>
      <c r="Q614" s="99">
        <f t="shared" si="255"/>
        <v>1</v>
      </c>
      <c r="R614" s="99">
        <f t="shared" si="256"/>
        <v>4</v>
      </c>
      <c r="S614" s="101">
        <f t="shared" si="257"/>
        <v>4</v>
      </c>
      <c r="T614" s="101">
        <f t="shared" si="258"/>
        <v>4</v>
      </c>
      <c r="U614" s="101">
        <f t="shared" ref="U614:U677" si="277">IF(AND(S$788&lt;&gt;0,S614=S$53),0,T614)</f>
        <v>4</v>
      </c>
      <c r="V614" s="101">
        <f t="shared" si="259"/>
        <v>4</v>
      </c>
      <c r="W614" s="101">
        <f t="shared" si="260"/>
        <v>0</v>
      </c>
      <c r="X614" s="102">
        <f t="shared" si="261"/>
        <v>44000</v>
      </c>
      <c r="Y614" s="101">
        <f t="shared" si="262"/>
        <v>0</v>
      </c>
      <c r="Z614" s="84">
        <f t="shared" si="263"/>
        <v>0</v>
      </c>
      <c r="AA614" s="84">
        <f t="shared" si="264"/>
        <v>0</v>
      </c>
      <c r="AB614" s="84">
        <f t="shared" si="265"/>
        <v>2652</v>
      </c>
      <c r="AC614" s="84">
        <f t="shared" ref="AC614:AC677" si="278">IF(Q614=1,AC613+1,0)</f>
        <v>30</v>
      </c>
      <c r="AD614" s="84">
        <f t="shared" si="266"/>
        <v>52</v>
      </c>
      <c r="AE614" s="84">
        <f t="shared" si="267"/>
        <v>52</v>
      </c>
      <c r="AF614" s="102">
        <f t="shared" ref="AF614:AF677" si="279">IF(J614&gt;=AQ$53,IF(O614=0,X614-Z614-AB614/AD614*(AC614),0),"")</f>
        <v>42470</v>
      </c>
      <c r="AG614" s="102">
        <f t="shared" ref="AG614:AG677" si="280">IF(J614&gt;=AQ$53,IF(R614&lt;=V$53,IF(O614=0,X614-Z614-AB614/AD614*(AC614),0),""),"")</f>
        <v>42470</v>
      </c>
      <c r="AH614" s="103">
        <f t="shared" si="268"/>
        <v>0</v>
      </c>
      <c r="AI614" s="104">
        <f t="shared" si="269"/>
        <v>0</v>
      </c>
      <c r="AJ614" s="104">
        <f t="shared" si="270"/>
        <v>0</v>
      </c>
      <c r="AK614" s="104">
        <f t="shared" si="271"/>
        <v>0</v>
      </c>
      <c r="IX614" s="5"/>
      <c r="IY614" s="5"/>
      <c r="IZ614" s="5"/>
    </row>
    <row r="615" spans="8:260" ht="12.75" customHeight="1">
      <c r="H615" s="97">
        <v>194</v>
      </c>
      <c r="I615" s="97">
        <f t="shared" si="272"/>
        <v>172</v>
      </c>
      <c r="J615" s="98">
        <f t="shared" si="273"/>
        <v>45120</v>
      </c>
      <c r="K615" s="98">
        <f t="shared" si="252"/>
        <v>45120</v>
      </c>
      <c r="L615" s="99">
        <f t="shared" si="274"/>
        <v>0</v>
      </c>
      <c r="M615" s="99">
        <f t="shared" si="275"/>
        <v>0</v>
      </c>
      <c r="N615" s="99">
        <f t="shared" si="276"/>
        <v>0</v>
      </c>
      <c r="O615" s="100">
        <f t="shared" si="253"/>
        <v>0</v>
      </c>
      <c r="P615" s="100">
        <f t="shared" si="254"/>
        <v>0</v>
      </c>
      <c r="Q615" s="99">
        <f t="shared" si="255"/>
        <v>1</v>
      </c>
      <c r="R615" s="99">
        <f t="shared" si="256"/>
        <v>4</v>
      </c>
      <c r="S615" s="101">
        <f t="shared" si="257"/>
        <v>4</v>
      </c>
      <c r="T615" s="101">
        <f t="shared" si="258"/>
        <v>4</v>
      </c>
      <c r="U615" s="101">
        <f t="shared" si="277"/>
        <v>4</v>
      </c>
      <c r="V615" s="101">
        <f t="shared" si="259"/>
        <v>4</v>
      </c>
      <c r="W615" s="101">
        <f t="shared" si="260"/>
        <v>0</v>
      </c>
      <c r="X615" s="102">
        <f t="shared" si="261"/>
        <v>44000</v>
      </c>
      <c r="Y615" s="101">
        <f t="shared" si="262"/>
        <v>0</v>
      </c>
      <c r="Z615" s="84">
        <f t="shared" si="263"/>
        <v>0</v>
      </c>
      <c r="AA615" s="84">
        <f t="shared" si="264"/>
        <v>0</v>
      </c>
      <c r="AB615" s="84">
        <f t="shared" si="265"/>
        <v>2652</v>
      </c>
      <c r="AC615" s="84">
        <f t="shared" si="278"/>
        <v>31</v>
      </c>
      <c r="AD615" s="84">
        <f t="shared" si="266"/>
        <v>52</v>
      </c>
      <c r="AE615" s="84">
        <f t="shared" si="267"/>
        <v>52</v>
      </c>
      <c r="AF615" s="102">
        <f t="shared" si="279"/>
        <v>42419</v>
      </c>
      <c r="AG615" s="102">
        <f t="shared" si="280"/>
        <v>42419</v>
      </c>
      <c r="AH615" s="103">
        <f t="shared" si="268"/>
        <v>0</v>
      </c>
      <c r="AI615" s="104">
        <f t="shared" si="269"/>
        <v>0</v>
      </c>
      <c r="AJ615" s="104">
        <f t="shared" si="270"/>
        <v>0</v>
      </c>
      <c r="AK615" s="104">
        <f t="shared" si="271"/>
        <v>0</v>
      </c>
      <c r="IX615" s="5"/>
      <c r="IY615" s="5"/>
      <c r="IZ615" s="5"/>
    </row>
    <row r="616" spans="8:260" ht="12.75" customHeight="1">
      <c r="H616" s="97">
        <v>195</v>
      </c>
      <c r="I616" s="97">
        <f t="shared" si="272"/>
        <v>171</v>
      </c>
      <c r="J616" s="98">
        <f t="shared" si="273"/>
        <v>45121</v>
      </c>
      <c r="K616" s="98">
        <f t="shared" si="252"/>
        <v>45121</v>
      </c>
      <c r="L616" s="99">
        <f t="shared" si="274"/>
        <v>0</v>
      </c>
      <c r="M616" s="99">
        <f t="shared" si="275"/>
        <v>0</v>
      </c>
      <c r="N616" s="99">
        <f t="shared" si="276"/>
        <v>0</v>
      </c>
      <c r="O616" s="100">
        <f t="shared" si="253"/>
        <v>0</v>
      </c>
      <c r="P616" s="100">
        <f t="shared" si="254"/>
        <v>0</v>
      </c>
      <c r="Q616" s="99">
        <f t="shared" si="255"/>
        <v>1</v>
      </c>
      <c r="R616" s="99">
        <f t="shared" si="256"/>
        <v>4</v>
      </c>
      <c r="S616" s="101">
        <f t="shared" si="257"/>
        <v>4</v>
      </c>
      <c r="T616" s="101">
        <f t="shared" si="258"/>
        <v>4</v>
      </c>
      <c r="U616" s="101">
        <f t="shared" si="277"/>
        <v>4</v>
      </c>
      <c r="V616" s="101">
        <f t="shared" si="259"/>
        <v>4</v>
      </c>
      <c r="W616" s="101">
        <f t="shared" si="260"/>
        <v>0</v>
      </c>
      <c r="X616" s="102">
        <f t="shared" si="261"/>
        <v>44000</v>
      </c>
      <c r="Y616" s="101">
        <f t="shared" si="262"/>
        <v>0</v>
      </c>
      <c r="Z616" s="84">
        <f t="shared" si="263"/>
        <v>0</v>
      </c>
      <c r="AA616" s="84">
        <f t="shared" si="264"/>
        <v>0</v>
      </c>
      <c r="AB616" s="84">
        <f t="shared" si="265"/>
        <v>2652</v>
      </c>
      <c r="AC616" s="84">
        <f t="shared" si="278"/>
        <v>32</v>
      </c>
      <c r="AD616" s="84">
        <f t="shared" si="266"/>
        <v>52</v>
      </c>
      <c r="AE616" s="84">
        <f t="shared" si="267"/>
        <v>52</v>
      </c>
      <c r="AF616" s="102">
        <f t="shared" si="279"/>
        <v>42368</v>
      </c>
      <c r="AG616" s="102">
        <f t="shared" si="280"/>
        <v>42368</v>
      </c>
      <c r="AH616" s="103">
        <f t="shared" si="268"/>
        <v>0</v>
      </c>
      <c r="AI616" s="104">
        <f t="shared" si="269"/>
        <v>0</v>
      </c>
      <c r="AJ616" s="104">
        <f t="shared" si="270"/>
        <v>0</v>
      </c>
      <c r="AK616" s="104">
        <f t="shared" si="271"/>
        <v>0</v>
      </c>
      <c r="IX616" s="5"/>
      <c r="IY616" s="5"/>
      <c r="IZ616" s="5"/>
    </row>
    <row r="617" spans="8:260" ht="12.75" customHeight="1">
      <c r="H617" s="97">
        <v>196</v>
      </c>
      <c r="I617" s="97">
        <f t="shared" si="272"/>
        <v>170</v>
      </c>
      <c r="J617" s="98">
        <f t="shared" si="273"/>
        <v>45122</v>
      </c>
      <c r="K617" s="98">
        <f t="shared" si="252"/>
        <v>45122</v>
      </c>
      <c r="L617" s="99">
        <f t="shared" si="274"/>
        <v>0</v>
      </c>
      <c r="M617" s="99">
        <f t="shared" si="275"/>
        <v>0</v>
      </c>
      <c r="N617" s="99">
        <f t="shared" si="276"/>
        <v>0</v>
      </c>
      <c r="O617" s="100">
        <f t="shared" si="253"/>
        <v>0</v>
      </c>
      <c r="P617" s="100">
        <f t="shared" si="254"/>
        <v>0</v>
      </c>
      <c r="Q617" s="99">
        <f t="shared" si="255"/>
        <v>1</v>
      </c>
      <c r="R617" s="99">
        <f t="shared" si="256"/>
        <v>4</v>
      </c>
      <c r="S617" s="101">
        <f t="shared" si="257"/>
        <v>4</v>
      </c>
      <c r="T617" s="101">
        <f t="shared" si="258"/>
        <v>4</v>
      </c>
      <c r="U617" s="101">
        <f t="shared" si="277"/>
        <v>4</v>
      </c>
      <c r="V617" s="101">
        <f t="shared" si="259"/>
        <v>4</v>
      </c>
      <c r="W617" s="101">
        <f t="shared" si="260"/>
        <v>0</v>
      </c>
      <c r="X617" s="102">
        <f t="shared" si="261"/>
        <v>44000</v>
      </c>
      <c r="Y617" s="101">
        <f t="shared" si="262"/>
        <v>0</v>
      </c>
      <c r="Z617" s="84">
        <f t="shared" si="263"/>
        <v>0</v>
      </c>
      <c r="AA617" s="84">
        <f t="shared" si="264"/>
        <v>0</v>
      </c>
      <c r="AB617" s="84">
        <f t="shared" si="265"/>
        <v>2652</v>
      </c>
      <c r="AC617" s="84">
        <f t="shared" si="278"/>
        <v>33</v>
      </c>
      <c r="AD617" s="84">
        <f t="shared" si="266"/>
        <v>52</v>
      </c>
      <c r="AE617" s="84">
        <f t="shared" si="267"/>
        <v>52</v>
      </c>
      <c r="AF617" s="102">
        <f t="shared" si="279"/>
        <v>42317</v>
      </c>
      <c r="AG617" s="102">
        <f t="shared" si="280"/>
        <v>42317</v>
      </c>
      <c r="AH617" s="103">
        <f t="shared" si="268"/>
        <v>0</v>
      </c>
      <c r="AI617" s="104">
        <f t="shared" si="269"/>
        <v>0</v>
      </c>
      <c r="AJ617" s="104">
        <f t="shared" si="270"/>
        <v>0</v>
      </c>
      <c r="AK617" s="104">
        <f t="shared" si="271"/>
        <v>0</v>
      </c>
      <c r="IX617" s="5"/>
      <c r="IY617" s="5"/>
      <c r="IZ617" s="5"/>
    </row>
    <row r="618" spans="8:260" ht="12.75" customHeight="1">
      <c r="H618" s="97">
        <v>197</v>
      </c>
      <c r="I618" s="97">
        <f t="shared" si="272"/>
        <v>169</v>
      </c>
      <c r="J618" s="98">
        <f t="shared" si="273"/>
        <v>45123</v>
      </c>
      <c r="K618" s="98">
        <f t="shared" si="252"/>
        <v>45123</v>
      </c>
      <c r="L618" s="99">
        <f t="shared" si="274"/>
        <v>0</v>
      </c>
      <c r="M618" s="99">
        <f t="shared" si="275"/>
        <v>0</v>
      </c>
      <c r="N618" s="99">
        <f t="shared" si="276"/>
        <v>0</v>
      </c>
      <c r="O618" s="100">
        <f t="shared" si="253"/>
        <v>0</v>
      </c>
      <c r="P618" s="100">
        <f t="shared" si="254"/>
        <v>0</v>
      </c>
      <c r="Q618" s="99">
        <f t="shared" si="255"/>
        <v>1</v>
      </c>
      <c r="R618" s="99">
        <f t="shared" si="256"/>
        <v>4</v>
      </c>
      <c r="S618" s="101">
        <f t="shared" si="257"/>
        <v>4</v>
      </c>
      <c r="T618" s="101">
        <f t="shared" si="258"/>
        <v>4</v>
      </c>
      <c r="U618" s="101">
        <f t="shared" si="277"/>
        <v>4</v>
      </c>
      <c r="V618" s="101">
        <f t="shared" si="259"/>
        <v>4</v>
      </c>
      <c r="W618" s="101">
        <f t="shared" si="260"/>
        <v>0</v>
      </c>
      <c r="X618" s="102">
        <f t="shared" si="261"/>
        <v>44000</v>
      </c>
      <c r="Y618" s="101">
        <f t="shared" si="262"/>
        <v>0</v>
      </c>
      <c r="Z618" s="84">
        <f t="shared" si="263"/>
        <v>10000</v>
      </c>
      <c r="AA618" s="84">
        <f t="shared" si="264"/>
        <v>0</v>
      </c>
      <c r="AB618" s="84">
        <f t="shared" si="265"/>
        <v>2652</v>
      </c>
      <c r="AC618" s="84">
        <f t="shared" si="278"/>
        <v>34</v>
      </c>
      <c r="AD618" s="84">
        <f t="shared" si="266"/>
        <v>52</v>
      </c>
      <c r="AE618" s="84">
        <f t="shared" si="267"/>
        <v>52</v>
      </c>
      <c r="AF618" s="102">
        <f t="shared" si="279"/>
        <v>32266</v>
      </c>
      <c r="AG618" s="102">
        <f t="shared" si="280"/>
        <v>32266</v>
      </c>
      <c r="AH618" s="103">
        <f t="shared" si="268"/>
        <v>0</v>
      </c>
      <c r="AI618" s="104">
        <f t="shared" si="269"/>
        <v>0</v>
      </c>
      <c r="AJ618" s="104">
        <f t="shared" si="270"/>
        <v>0</v>
      </c>
      <c r="AK618" s="104">
        <f t="shared" si="271"/>
        <v>0</v>
      </c>
      <c r="IX618" s="5"/>
      <c r="IY618" s="5"/>
      <c r="IZ618" s="5"/>
    </row>
    <row r="619" spans="8:260" ht="12.75" customHeight="1">
      <c r="H619" s="97">
        <v>198</v>
      </c>
      <c r="I619" s="97">
        <f t="shared" si="272"/>
        <v>168</v>
      </c>
      <c r="J619" s="98">
        <f t="shared" si="273"/>
        <v>45124</v>
      </c>
      <c r="K619" s="98">
        <f t="shared" si="252"/>
        <v>45124</v>
      </c>
      <c r="L619" s="99">
        <f t="shared" si="274"/>
        <v>0</v>
      </c>
      <c r="M619" s="99">
        <f t="shared" si="275"/>
        <v>10000</v>
      </c>
      <c r="N619" s="99">
        <f t="shared" si="276"/>
        <v>0</v>
      </c>
      <c r="O619" s="100">
        <f t="shared" si="253"/>
        <v>0</v>
      </c>
      <c r="P619" s="100">
        <f t="shared" si="254"/>
        <v>0</v>
      </c>
      <c r="Q619" s="99">
        <f t="shared" si="255"/>
        <v>1</v>
      </c>
      <c r="R619" s="99">
        <f t="shared" si="256"/>
        <v>4</v>
      </c>
      <c r="S619" s="101">
        <f t="shared" si="257"/>
        <v>4</v>
      </c>
      <c r="T619" s="101">
        <f t="shared" si="258"/>
        <v>4</v>
      </c>
      <c r="U619" s="101">
        <f t="shared" si="277"/>
        <v>4</v>
      </c>
      <c r="V619" s="101">
        <f t="shared" si="259"/>
        <v>4</v>
      </c>
      <c r="W619" s="101">
        <f t="shared" si="260"/>
        <v>0</v>
      </c>
      <c r="X619" s="102">
        <f t="shared" si="261"/>
        <v>44000</v>
      </c>
      <c r="Y619" s="101">
        <f t="shared" si="262"/>
        <v>0</v>
      </c>
      <c r="Z619" s="84">
        <f t="shared" si="263"/>
        <v>10000</v>
      </c>
      <c r="AA619" s="84">
        <f t="shared" si="264"/>
        <v>0</v>
      </c>
      <c r="AB619" s="84">
        <f t="shared" si="265"/>
        <v>2652</v>
      </c>
      <c r="AC619" s="84">
        <f t="shared" si="278"/>
        <v>35</v>
      </c>
      <c r="AD619" s="84">
        <f t="shared" si="266"/>
        <v>52</v>
      </c>
      <c r="AE619" s="84">
        <f t="shared" si="267"/>
        <v>52</v>
      </c>
      <c r="AF619" s="102">
        <f t="shared" si="279"/>
        <v>32215</v>
      </c>
      <c r="AG619" s="102">
        <f t="shared" si="280"/>
        <v>32215</v>
      </c>
      <c r="AH619" s="103">
        <f t="shared" si="268"/>
        <v>0</v>
      </c>
      <c r="AI619" s="104">
        <f t="shared" si="269"/>
        <v>1.6</v>
      </c>
      <c r="AJ619" s="104">
        <f t="shared" si="270"/>
        <v>0</v>
      </c>
      <c r="AK619" s="104">
        <f t="shared" si="271"/>
        <v>16000</v>
      </c>
      <c r="IX619" s="5"/>
      <c r="IY619" s="5"/>
      <c r="IZ619" s="5"/>
    </row>
    <row r="620" spans="8:260" ht="12.75" customHeight="1">
      <c r="H620" s="97">
        <v>199</v>
      </c>
      <c r="I620" s="97">
        <f t="shared" si="272"/>
        <v>167</v>
      </c>
      <c r="J620" s="98">
        <f t="shared" si="273"/>
        <v>45125</v>
      </c>
      <c r="K620" s="98">
        <f t="shared" si="252"/>
        <v>45125</v>
      </c>
      <c r="L620" s="99">
        <f t="shared" si="274"/>
        <v>0</v>
      </c>
      <c r="M620" s="99">
        <f t="shared" si="275"/>
        <v>0</v>
      </c>
      <c r="N620" s="99">
        <f t="shared" si="276"/>
        <v>0</v>
      </c>
      <c r="O620" s="100">
        <f t="shared" si="253"/>
        <v>0</v>
      </c>
      <c r="P620" s="100">
        <f t="shared" si="254"/>
        <v>0</v>
      </c>
      <c r="Q620" s="99">
        <f t="shared" si="255"/>
        <v>1</v>
      </c>
      <c r="R620" s="99">
        <f t="shared" si="256"/>
        <v>4</v>
      </c>
      <c r="S620" s="101">
        <f t="shared" si="257"/>
        <v>4</v>
      </c>
      <c r="T620" s="101">
        <f t="shared" si="258"/>
        <v>4</v>
      </c>
      <c r="U620" s="101">
        <f t="shared" si="277"/>
        <v>4</v>
      </c>
      <c r="V620" s="101">
        <f t="shared" si="259"/>
        <v>4</v>
      </c>
      <c r="W620" s="101">
        <f t="shared" si="260"/>
        <v>0</v>
      </c>
      <c r="X620" s="102">
        <f t="shared" si="261"/>
        <v>44000</v>
      </c>
      <c r="Y620" s="101">
        <f t="shared" si="262"/>
        <v>0</v>
      </c>
      <c r="Z620" s="84">
        <f t="shared" si="263"/>
        <v>10000</v>
      </c>
      <c r="AA620" s="84">
        <f t="shared" si="264"/>
        <v>0</v>
      </c>
      <c r="AB620" s="84">
        <f t="shared" si="265"/>
        <v>2652</v>
      </c>
      <c r="AC620" s="84">
        <f t="shared" si="278"/>
        <v>36</v>
      </c>
      <c r="AD620" s="84">
        <f t="shared" si="266"/>
        <v>52</v>
      </c>
      <c r="AE620" s="84">
        <f t="shared" si="267"/>
        <v>52</v>
      </c>
      <c r="AF620" s="102">
        <f t="shared" si="279"/>
        <v>32164</v>
      </c>
      <c r="AG620" s="102">
        <f t="shared" si="280"/>
        <v>32164</v>
      </c>
      <c r="AH620" s="103">
        <f t="shared" si="268"/>
        <v>0</v>
      </c>
      <c r="AI620" s="104">
        <f t="shared" si="269"/>
        <v>0</v>
      </c>
      <c r="AJ620" s="104">
        <f t="shared" si="270"/>
        <v>0</v>
      </c>
      <c r="AK620" s="104">
        <f t="shared" si="271"/>
        <v>0</v>
      </c>
      <c r="IX620" s="5"/>
      <c r="IY620" s="5"/>
      <c r="IZ620" s="5"/>
    </row>
    <row r="621" spans="8:260" ht="12.75" customHeight="1">
      <c r="H621" s="97">
        <v>200</v>
      </c>
      <c r="I621" s="97">
        <f t="shared" si="272"/>
        <v>166</v>
      </c>
      <c r="J621" s="98">
        <f t="shared" si="273"/>
        <v>45126</v>
      </c>
      <c r="K621" s="98">
        <f t="shared" si="252"/>
        <v>45126</v>
      </c>
      <c r="L621" s="99">
        <f t="shared" si="274"/>
        <v>0</v>
      </c>
      <c r="M621" s="99">
        <f t="shared" si="275"/>
        <v>0</v>
      </c>
      <c r="N621" s="99">
        <f t="shared" si="276"/>
        <v>0</v>
      </c>
      <c r="O621" s="100">
        <f t="shared" si="253"/>
        <v>0</v>
      </c>
      <c r="P621" s="100">
        <f t="shared" si="254"/>
        <v>0</v>
      </c>
      <c r="Q621" s="99">
        <f t="shared" si="255"/>
        <v>1</v>
      </c>
      <c r="R621" s="99">
        <f t="shared" si="256"/>
        <v>4</v>
      </c>
      <c r="S621" s="101">
        <f t="shared" si="257"/>
        <v>4</v>
      </c>
      <c r="T621" s="101">
        <f t="shared" si="258"/>
        <v>4</v>
      </c>
      <c r="U621" s="101">
        <f t="shared" si="277"/>
        <v>4</v>
      </c>
      <c r="V621" s="101">
        <f t="shared" si="259"/>
        <v>4</v>
      </c>
      <c r="W621" s="101">
        <f t="shared" si="260"/>
        <v>0</v>
      </c>
      <c r="X621" s="102">
        <f t="shared" si="261"/>
        <v>44000</v>
      </c>
      <c r="Y621" s="101">
        <f t="shared" si="262"/>
        <v>0</v>
      </c>
      <c r="Z621" s="84">
        <f t="shared" si="263"/>
        <v>10000</v>
      </c>
      <c r="AA621" s="84">
        <f t="shared" si="264"/>
        <v>0</v>
      </c>
      <c r="AB621" s="84">
        <f t="shared" si="265"/>
        <v>2652</v>
      </c>
      <c r="AC621" s="84">
        <f t="shared" si="278"/>
        <v>37</v>
      </c>
      <c r="AD621" s="84">
        <f t="shared" si="266"/>
        <v>52</v>
      </c>
      <c r="AE621" s="84">
        <f t="shared" si="267"/>
        <v>52</v>
      </c>
      <c r="AF621" s="102">
        <f t="shared" si="279"/>
        <v>32113</v>
      </c>
      <c r="AG621" s="102">
        <f t="shared" si="280"/>
        <v>32113</v>
      </c>
      <c r="AH621" s="103">
        <f t="shared" si="268"/>
        <v>0</v>
      </c>
      <c r="AI621" s="104">
        <f t="shared" si="269"/>
        <v>0</v>
      </c>
      <c r="AJ621" s="104">
        <f t="shared" si="270"/>
        <v>0</v>
      </c>
      <c r="AK621" s="104">
        <f t="shared" si="271"/>
        <v>0</v>
      </c>
      <c r="IX621" s="5"/>
      <c r="IY621" s="5"/>
      <c r="IZ621" s="5"/>
    </row>
    <row r="622" spans="8:260" ht="12.75" customHeight="1">
      <c r="H622" s="97">
        <v>201</v>
      </c>
      <c r="I622" s="97">
        <f t="shared" si="272"/>
        <v>165</v>
      </c>
      <c r="J622" s="98">
        <f t="shared" si="273"/>
        <v>45127</v>
      </c>
      <c r="K622" s="98">
        <f t="shared" si="252"/>
        <v>45127</v>
      </c>
      <c r="L622" s="99">
        <f t="shared" si="274"/>
        <v>0</v>
      </c>
      <c r="M622" s="99">
        <f t="shared" si="275"/>
        <v>0</v>
      </c>
      <c r="N622" s="99">
        <f t="shared" si="276"/>
        <v>0</v>
      </c>
      <c r="O622" s="100">
        <f t="shared" si="253"/>
        <v>0</v>
      </c>
      <c r="P622" s="100">
        <f t="shared" si="254"/>
        <v>0</v>
      </c>
      <c r="Q622" s="99">
        <f t="shared" si="255"/>
        <v>1</v>
      </c>
      <c r="R622" s="99">
        <f t="shared" si="256"/>
        <v>4</v>
      </c>
      <c r="S622" s="101">
        <f t="shared" si="257"/>
        <v>4</v>
      </c>
      <c r="T622" s="101">
        <f t="shared" si="258"/>
        <v>4</v>
      </c>
      <c r="U622" s="101">
        <f t="shared" si="277"/>
        <v>4</v>
      </c>
      <c r="V622" s="101">
        <f t="shared" si="259"/>
        <v>4</v>
      </c>
      <c r="W622" s="101">
        <f t="shared" si="260"/>
        <v>0</v>
      </c>
      <c r="X622" s="102">
        <f t="shared" si="261"/>
        <v>44000</v>
      </c>
      <c r="Y622" s="101">
        <f t="shared" si="262"/>
        <v>0</v>
      </c>
      <c r="Z622" s="84">
        <f t="shared" si="263"/>
        <v>10000</v>
      </c>
      <c r="AA622" s="84">
        <f t="shared" si="264"/>
        <v>0</v>
      </c>
      <c r="AB622" s="84">
        <f t="shared" si="265"/>
        <v>2652</v>
      </c>
      <c r="AC622" s="84">
        <f t="shared" si="278"/>
        <v>38</v>
      </c>
      <c r="AD622" s="84">
        <f t="shared" si="266"/>
        <v>52</v>
      </c>
      <c r="AE622" s="84">
        <f t="shared" si="267"/>
        <v>52</v>
      </c>
      <c r="AF622" s="102">
        <f t="shared" si="279"/>
        <v>32062</v>
      </c>
      <c r="AG622" s="102">
        <f t="shared" si="280"/>
        <v>32062</v>
      </c>
      <c r="AH622" s="103">
        <f t="shared" si="268"/>
        <v>0</v>
      </c>
      <c r="AI622" s="104">
        <f t="shared" si="269"/>
        <v>0</v>
      </c>
      <c r="AJ622" s="104">
        <f t="shared" si="270"/>
        <v>0</v>
      </c>
      <c r="AK622" s="104">
        <f t="shared" si="271"/>
        <v>0</v>
      </c>
      <c r="IX622" s="5"/>
      <c r="IY622" s="5"/>
      <c r="IZ622" s="5"/>
    </row>
    <row r="623" spans="8:260" ht="12.75" customHeight="1">
      <c r="H623" s="97">
        <v>202</v>
      </c>
      <c r="I623" s="97">
        <f t="shared" si="272"/>
        <v>164</v>
      </c>
      <c r="J623" s="98">
        <f t="shared" si="273"/>
        <v>45128</v>
      </c>
      <c r="K623" s="98">
        <f t="shared" si="252"/>
        <v>45128</v>
      </c>
      <c r="L623" s="99">
        <f t="shared" si="274"/>
        <v>0</v>
      </c>
      <c r="M623" s="99">
        <f t="shared" si="275"/>
        <v>0</v>
      </c>
      <c r="N623" s="99">
        <f t="shared" si="276"/>
        <v>0</v>
      </c>
      <c r="O623" s="100">
        <f t="shared" si="253"/>
        <v>0</v>
      </c>
      <c r="P623" s="100">
        <f t="shared" si="254"/>
        <v>0</v>
      </c>
      <c r="Q623" s="99">
        <f t="shared" si="255"/>
        <v>1</v>
      </c>
      <c r="R623" s="99">
        <f t="shared" si="256"/>
        <v>4</v>
      </c>
      <c r="S623" s="101">
        <f t="shared" si="257"/>
        <v>4</v>
      </c>
      <c r="T623" s="101">
        <f t="shared" si="258"/>
        <v>4</v>
      </c>
      <c r="U623" s="101">
        <f t="shared" si="277"/>
        <v>4</v>
      </c>
      <c r="V623" s="101">
        <f t="shared" si="259"/>
        <v>4</v>
      </c>
      <c r="W623" s="101">
        <f t="shared" si="260"/>
        <v>0</v>
      </c>
      <c r="X623" s="102">
        <f t="shared" si="261"/>
        <v>44000</v>
      </c>
      <c r="Y623" s="101">
        <f t="shared" si="262"/>
        <v>0</v>
      </c>
      <c r="Z623" s="84">
        <f t="shared" si="263"/>
        <v>10000</v>
      </c>
      <c r="AA623" s="84">
        <f t="shared" si="264"/>
        <v>0</v>
      </c>
      <c r="AB623" s="84">
        <f t="shared" si="265"/>
        <v>2652</v>
      </c>
      <c r="AC623" s="84">
        <f t="shared" si="278"/>
        <v>39</v>
      </c>
      <c r="AD623" s="84">
        <f t="shared" si="266"/>
        <v>52</v>
      </c>
      <c r="AE623" s="84">
        <f t="shared" si="267"/>
        <v>52</v>
      </c>
      <c r="AF623" s="102">
        <f t="shared" si="279"/>
        <v>32011</v>
      </c>
      <c r="AG623" s="102">
        <f t="shared" si="280"/>
        <v>32011</v>
      </c>
      <c r="AH623" s="103">
        <f t="shared" si="268"/>
        <v>0</v>
      </c>
      <c r="AI623" s="104">
        <f t="shared" si="269"/>
        <v>0</v>
      </c>
      <c r="AJ623" s="104">
        <f t="shared" si="270"/>
        <v>0</v>
      </c>
      <c r="AK623" s="104">
        <f t="shared" si="271"/>
        <v>0</v>
      </c>
      <c r="IX623" s="5"/>
      <c r="IY623" s="5"/>
      <c r="IZ623" s="5"/>
    </row>
    <row r="624" spans="8:260" ht="12.75" customHeight="1">
      <c r="H624" s="97">
        <v>203</v>
      </c>
      <c r="I624" s="97">
        <f t="shared" si="272"/>
        <v>163</v>
      </c>
      <c r="J624" s="98">
        <f t="shared" si="273"/>
        <v>45129</v>
      </c>
      <c r="K624" s="98">
        <f t="shared" si="252"/>
        <v>45129</v>
      </c>
      <c r="L624" s="99">
        <f t="shared" si="274"/>
        <v>0</v>
      </c>
      <c r="M624" s="99">
        <f t="shared" si="275"/>
        <v>0</v>
      </c>
      <c r="N624" s="99">
        <f t="shared" si="276"/>
        <v>0</v>
      </c>
      <c r="O624" s="100">
        <f t="shared" si="253"/>
        <v>0</v>
      </c>
      <c r="P624" s="100">
        <f t="shared" si="254"/>
        <v>0</v>
      </c>
      <c r="Q624" s="99">
        <f t="shared" si="255"/>
        <v>1</v>
      </c>
      <c r="R624" s="99">
        <f t="shared" si="256"/>
        <v>4</v>
      </c>
      <c r="S624" s="101">
        <f t="shared" si="257"/>
        <v>4</v>
      </c>
      <c r="T624" s="101">
        <f t="shared" si="258"/>
        <v>4</v>
      </c>
      <c r="U624" s="101">
        <f t="shared" si="277"/>
        <v>4</v>
      </c>
      <c r="V624" s="101">
        <f t="shared" si="259"/>
        <v>4</v>
      </c>
      <c r="W624" s="101">
        <f t="shared" si="260"/>
        <v>0</v>
      </c>
      <c r="X624" s="102">
        <f t="shared" si="261"/>
        <v>44000</v>
      </c>
      <c r="Y624" s="101">
        <f t="shared" si="262"/>
        <v>0</v>
      </c>
      <c r="Z624" s="84">
        <f t="shared" si="263"/>
        <v>10000</v>
      </c>
      <c r="AA624" s="84">
        <f t="shared" si="264"/>
        <v>0</v>
      </c>
      <c r="AB624" s="84">
        <f t="shared" si="265"/>
        <v>2652</v>
      </c>
      <c r="AC624" s="84">
        <f t="shared" si="278"/>
        <v>40</v>
      </c>
      <c r="AD624" s="84">
        <f t="shared" si="266"/>
        <v>52</v>
      </c>
      <c r="AE624" s="84">
        <f t="shared" si="267"/>
        <v>52</v>
      </c>
      <c r="AF624" s="102">
        <f t="shared" si="279"/>
        <v>31960</v>
      </c>
      <c r="AG624" s="102">
        <f t="shared" si="280"/>
        <v>31960</v>
      </c>
      <c r="AH624" s="103">
        <f t="shared" si="268"/>
        <v>0</v>
      </c>
      <c r="AI624" s="104">
        <f t="shared" si="269"/>
        <v>0</v>
      </c>
      <c r="AJ624" s="104">
        <f t="shared" si="270"/>
        <v>0</v>
      </c>
      <c r="AK624" s="104">
        <f t="shared" si="271"/>
        <v>0</v>
      </c>
      <c r="IX624" s="5"/>
      <c r="IY624" s="5"/>
      <c r="IZ624" s="5"/>
    </row>
    <row r="625" spans="8:260" ht="12.75" customHeight="1">
      <c r="H625" s="97">
        <v>204</v>
      </c>
      <c r="I625" s="97">
        <f t="shared" si="272"/>
        <v>162</v>
      </c>
      <c r="J625" s="98">
        <f t="shared" si="273"/>
        <v>45130</v>
      </c>
      <c r="K625" s="98">
        <f t="shared" si="252"/>
        <v>45130</v>
      </c>
      <c r="L625" s="99">
        <f t="shared" si="274"/>
        <v>0</v>
      </c>
      <c r="M625" s="99">
        <f t="shared" si="275"/>
        <v>0</v>
      </c>
      <c r="N625" s="99">
        <f t="shared" si="276"/>
        <v>0</v>
      </c>
      <c r="O625" s="100">
        <f t="shared" si="253"/>
        <v>0</v>
      </c>
      <c r="P625" s="100">
        <f t="shared" si="254"/>
        <v>0</v>
      </c>
      <c r="Q625" s="99">
        <f t="shared" si="255"/>
        <v>1</v>
      </c>
      <c r="R625" s="99">
        <f t="shared" si="256"/>
        <v>4</v>
      </c>
      <c r="S625" s="101">
        <f t="shared" si="257"/>
        <v>4</v>
      </c>
      <c r="T625" s="101">
        <f t="shared" si="258"/>
        <v>4</v>
      </c>
      <c r="U625" s="101">
        <f t="shared" si="277"/>
        <v>4</v>
      </c>
      <c r="V625" s="101">
        <f t="shared" si="259"/>
        <v>4</v>
      </c>
      <c r="W625" s="101">
        <f t="shared" si="260"/>
        <v>0</v>
      </c>
      <c r="X625" s="102">
        <f t="shared" si="261"/>
        <v>44000</v>
      </c>
      <c r="Y625" s="101">
        <f t="shared" si="262"/>
        <v>0</v>
      </c>
      <c r="Z625" s="84">
        <f t="shared" si="263"/>
        <v>10000</v>
      </c>
      <c r="AA625" s="84">
        <f t="shared" si="264"/>
        <v>0</v>
      </c>
      <c r="AB625" s="84">
        <f t="shared" si="265"/>
        <v>2652</v>
      </c>
      <c r="AC625" s="84">
        <f t="shared" si="278"/>
        <v>41</v>
      </c>
      <c r="AD625" s="84">
        <f t="shared" si="266"/>
        <v>52</v>
      </c>
      <c r="AE625" s="84">
        <f t="shared" si="267"/>
        <v>52</v>
      </c>
      <c r="AF625" s="102">
        <f t="shared" si="279"/>
        <v>31909</v>
      </c>
      <c r="AG625" s="102">
        <f t="shared" si="280"/>
        <v>31909</v>
      </c>
      <c r="AH625" s="103">
        <f t="shared" si="268"/>
        <v>0</v>
      </c>
      <c r="AI625" s="104">
        <f t="shared" si="269"/>
        <v>0</v>
      </c>
      <c r="AJ625" s="104">
        <f t="shared" si="270"/>
        <v>0</v>
      </c>
      <c r="AK625" s="104">
        <f t="shared" si="271"/>
        <v>0</v>
      </c>
      <c r="IX625" s="5"/>
      <c r="IY625" s="5"/>
      <c r="IZ625" s="5"/>
    </row>
    <row r="626" spans="8:260" ht="12.75" customHeight="1">
      <c r="H626" s="97">
        <v>205</v>
      </c>
      <c r="I626" s="97">
        <f t="shared" si="272"/>
        <v>161</v>
      </c>
      <c r="J626" s="98">
        <f t="shared" si="273"/>
        <v>45131</v>
      </c>
      <c r="K626" s="98">
        <f t="shared" si="252"/>
        <v>45131</v>
      </c>
      <c r="L626" s="99">
        <f t="shared" si="274"/>
        <v>0</v>
      </c>
      <c r="M626" s="99">
        <f t="shared" si="275"/>
        <v>0</v>
      </c>
      <c r="N626" s="99">
        <f t="shared" si="276"/>
        <v>0</v>
      </c>
      <c r="O626" s="100">
        <f t="shared" si="253"/>
        <v>0</v>
      </c>
      <c r="P626" s="100">
        <f t="shared" si="254"/>
        <v>0</v>
      </c>
      <c r="Q626" s="99">
        <f t="shared" si="255"/>
        <v>1</v>
      </c>
      <c r="R626" s="99">
        <f t="shared" si="256"/>
        <v>4</v>
      </c>
      <c r="S626" s="101">
        <f t="shared" si="257"/>
        <v>4</v>
      </c>
      <c r="T626" s="101">
        <f t="shared" si="258"/>
        <v>4</v>
      </c>
      <c r="U626" s="101">
        <f t="shared" si="277"/>
        <v>4</v>
      </c>
      <c r="V626" s="101">
        <f t="shared" si="259"/>
        <v>4</v>
      </c>
      <c r="W626" s="101">
        <f t="shared" si="260"/>
        <v>0</v>
      </c>
      <c r="X626" s="102">
        <f t="shared" si="261"/>
        <v>44000</v>
      </c>
      <c r="Y626" s="101">
        <f t="shared" si="262"/>
        <v>0</v>
      </c>
      <c r="Z626" s="84">
        <f t="shared" si="263"/>
        <v>10000</v>
      </c>
      <c r="AA626" s="84">
        <f t="shared" si="264"/>
        <v>0</v>
      </c>
      <c r="AB626" s="84">
        <f t="shared" si="265"/>
        <v>2652</v>
      </c>
      <c r="AC626" s="84">
        <f t="shared" si="278"/>
        <v>42</v>
      </c>
      <c r="AD626" s="84">
        <f t="shared" si="266"/>
        <v>52</v>
      </c>
      <c r="AE626" s="84">
        <f t="shared" si="267"/>
        <v>52</v>
      </c>
      <c r="AF626" s="102">
        <f t="shared" si="279"/>
        <v>31858</v>
      </c>
      <c r="AG626" s="102">
        <f t="shared" si="280"/>
        <v>31858</v>
      </c>
      <c r="AH626" s="103">
        <f t="shared" si="268"/>
        <v>0</v>
      </c>
      <c r="AI626" s="104">
        <f t="shared" si="269"/>
        <v>0</v>
      </c>
      <c r="AJ626" s="104">
        <f t="shared" si="270"/>
        <v>0</v>
      </c>
      <c r="AK626" s="104">
        <f t="shared" si="271"/>
        <v>0</v>
      </c>
      <c r="IX626" s="5"/>
      <c r="IY626" s="5"/>
      <c r="IZ626" s="5"/>
    </row>
    <row r="627" spans="8:260" ht="12.75" customHeight="1">
      <c r="H627" s="97">
        <v>206</v>
      </c>
      <c r="I627" s="97">
        <f t="shared" si="272"/>
        <v>160</v>
      </c>
      <c r="J627" s="98">
        <f t="shared" si="273"/>
        <v>45132</v>
      </c>
      <c r="K627" s="98">
        <f t="shared" si="252"/>
        <v>45132</v>
      </c>
      <c r="L627" s="99">
        <f t="shared" si="274"/>
        <v>0</v>
      </c>
      <c r="M627" s="99">
        <f t="shared" si="275"/>
        <v>0</v>
      </c>
      <c r="N627" s="99">
        <f t="shared" si="276"/>
        <v>0</v>
      </c>
      <c r="O627" s="100">
        <f t="shared" si="253"/>
        <v>0</v>
      </c>
      <c r="P627" s="100">
        <f t="shared" si="254"/>
        <v>0</v>
      </c>
      <c r="Q627" s="99">
        <f t="shared" si="255"/>
        <v>1</v>
      </c>
      <c r="R627" s="99">
        <f t="shared" si="256"/>
        <v>4</v>
      </c>
      <c r="S627" s="101">
        <f t="shared" si="257"/>
        <v>4</v>
      </c>
      <c r="T627" s="101">
        <f t="shared" si="258"/>
        <v>4</v>
      </c>
      <c r="U627" s="101">
        <f t="shared" si="277"/>
        <v>4</v>
      </c>
      <c r="V627" s="101">
        <f t="shared" si="259"/>
        <v>4</v>
      </c>
      <c r="W627" s="101">
        <f t="shared" si="260"/>
        <v>0</v>
      </c>
      <c r="X627" s="102">
        <f t="shared" si="261"/>
        <v>44000</v>
      </c>
      <c r="Y627" s="101">
        <f t="shared" si="262"/>
        <v>0</v>
      </c>
      <c r="Z627" s="84">
        <f t="shared" si="263"/>
        <v>22088</v>
      </c>
      <c r="AA627" s="84">
        <f t="shared" si="264"/>
        <v>0</v>
      </c>
      <c r="AB627" s="84">
        <f t="shared" si="265"/>
        <v>2652</v>
      </c>
      <c r="AC627" s="84">
        <f t="shared" si="278"/>
        <v>43</v>
      </c>
      <c r="AD627" s="84">
        <f t="shared" si="266"/>
        <v>52</v>
      </c>
      <c r="AE627" s="84">
        <f t="shared" si="267"/>
        <v>52</v>
      </c>
      <c r="AF627" s="102">
        <f t="shared" si="279"/>
        <v>19719</v>
      </c>
      <c r="AG627" s="102">
        <f t="shared" si="280"/>
        <v>19719</v>
      </c>
      <c r="AH627" s="103">
        <f t="shared" si="268"/>
        <v>0</v>
      </c>
      <c r="AI627" s="104">
        <f t="shared" si="269"/>
        <v>0</v>
      </c>
      <c r="AJ627" s="104">
        <f t="shared" si="270"/>
        <v>0</v>
      </c>
      <c r="AK627" s="104">
        <f t="shared" si="271"/>
        <v>0</v>
      </c>
      <c r="IX627" s="5"/>
      <c r="IY627" s="5"/>
      <c r="IZ627" s="5"/>
    </row>
    <row r="628" spans="8:260" ht="12.75" customHeight="1">
      <c r="H628" s="97">
        <v>207</v>
      </c>
      <c r="I628" s="97">
        <f t="shared" si="272"/>
        <v>159</v>
      </c>
      <c r="J628" s="98">
        <f t="shared" si="273"/>
        <v>45133</v>
      </c>
      <c r="K628" s="98">
        <f t="shared" si="252"/>
        <v>45133</v>
      </c>
      <c r="L628" s="99">
        <f t="shared" si="274"/>
        <v>0</v>
      </c>
      <c r="M628" s="99">
        <f t="shared" si="275"/>
        <v>12088</v>
      </c>
      <c r="N628" s="99">
        <f t="shared" si="276"/>
        <v>0</v>
      </c>
      <c r="O628" s="100">
        <f t="shared" si="253"/>
        <v>0</v>
      </c>
      <c r="P628" s="100">
        <f t="shared" si="254"/>
        <v>0</v>
      </c>
      <c r="Q628" s="99">
        <f t="shared" si="255"/>
        <v>1</v>
      </c>
      <c r="R628" s="99">
        <f t="shared" si="256"/>
        <v>4</v>
      </c>
      <c r="S628" s="101">
        <f t="shared" si="257"/>
        <v>4</v>
      </c>
      <c r="T628" s="101">
        <f t="shared" si="258"/>
        <v>4</v>
      </c>
      <c r="U628" s="101">
        <f t="shared" si="277"/>
        <v>4</v>
      </c>
      <c r="V628" s="101">
        <f t="shared" si="259"/>
        <v>4</v>
      </c>
      <c r="W628" s="101">
        <f t="shared" si="260"/>
        <v>0</v>
      </c>
      <c r="X628" s="102">
        <f t="shared" si="261"/>
        <v>44000</v>
      </c>
      <c r="Y628" s="101">
        <f t="shared" si="262"/>
        <v>0</v>
      </c>
      <c r="Z628" s="84">
        <f t="shared" si="263"/>
        <v>22088</v>
      </c>
      <c r="AA628" s="84">
        <f t="shared" si="264"/>
        <v>0</v>
      </c>
      <c r="AB628" s="84">
        <f t="shared" si="265"/>
        <v>2652</v>
      </c>
      <c r="AC628" s="84">
        <f t="shared" si="278"/>
        <v>44</v>
      </c>
      <c r="AD628" s="84">
        <f t="shared" si="266"/>
        <v>52</v>
      </c>
      <c r="AE628" s="84">
        <f t="shared" si="267"/>
        <v>52</v>
      </c>
      <c r="AF628" s="102">
        <f t="shared" si="279"/>
        <v>19668</v>
      </c>
      <c r="AG628" s="102">
        <f t="shared" si="280"/>
        <v>19668</v>
      </c>
      <c r="AH628" s="103">
        <f t="shared" si="268"/>
        <v>0</v>
      </c>
      <c r="AI628" s="104">
        <f t="shared" si="269"/>
        <v>2.5</v>
      </c>
      <c r="AJ628" s="104">
        <f t="shared" si="270"/>
        <v>0</v>
      </c>
      <c r="AK628" s="104">
        <f t="shared" si="271"/>
        <v>30220</v>
      </c>
      <c r="IX628" s="5"/>
      <c r="IY628" s="5"/>
      <c r="IZ628" s="5"/>
    </row>
    <row r="629" spans="8:260" ht="12.75" customHeight="1">
      <c r="H629" s="97">
        <v>208</v>
      </c>
      <c r="I629" s="97">
        <f t="shared" si="272"/>
        <v>158</v>
      </c>
      <c r="J629" s="98">
        <f t="shared" si="273"/>
        <v>45134</v>
      </c>
      <c r="K629" s="98">
        <f t="shared" si="252"/>
        <v>45134</v>
      </c>
      <c r="L629" s="99">
        <f t="shared" si="274"/>
        <v>0</v>
      </c>
      <c r="M629" s="99">
        <f t="shared" si="275"/>
        <v>0</v>
      </c>
      <c r="N629" s="99">
        <f t="shared" si="276"/>
        <v>0</v>
      </c>
      <c r="O629" s="100">
        <f t="shared" si="253"/>
        <v>0</v>
      </c>
      <c r="P629" s="100">
        <f t="shared" si="254"/>
        <v>0</v>
      </c>
      <c r="Q629" s="99">
        <f t="shared" si="255"/>
        <v>1</v>
      </c>
      <c r="R629" s="99">
        <f t="shared" si="256"/>
        <v>4</v>
      </c>
      <c r="S629" s="101">
        <f t="shared" si="257"/>
        <v>4</v>
      </c>
      <c r="T629" s="101">
        <f t="shared" si="258"/>
        <v>4</v>
      </c>
      <c r="U629" s="101">
        <f t="shared" si="277"/>
        <v>4</v>
      </c>
      <c r="V629" s="101">
        <f t="shared" si="259"/>
        <v>4</v>
      </c>
      <c r="W629" s="101">
        <f t="shared" si="260"/>
        <v>0</v>
      </c>
      <c r="X629" s="102">
        <f t="shared" si="261"/>
        <v>44000</v>
      </c>
      <c r="Y629" s="101">
        <f t="shared" si="262"/>
        <v>0</v>
      </c>
      <c r="Z629" s="84">
        <f t="shared" si="263"/>
        <v>22088</v>
      </c>
      <c r="AA629" s="84">
        <f t="shared" si="264"/>
        <v>0</v>
      </c>
      <c r="AB629" s="84">
        <f t="shared" si="265"/>
        <v>2652</v>
      </c>
      <c r="AC629" s="84">
        <f t="shared" si="278"/>
        <v>45</v>
      </c>
      <c r="AD629" s="84">
        <f t="shared" si="266"/>
        <v>52</v>
      </c>
      <c r="AE629" s="84">
        <f t="shared" si="267"/>
        <v>52</v>
      </c>
      <c r="AF629" s="102">
        <f t="shared" si="279"/>
        <v>19617</v>
      </c>
      <c r="AG629" s="102">
        <f t="shared" si="280"/>
        <v>19617</v>
      </c>
      <c r="AH629" s="103">
        <f t="shared" si="268"/>
        <v>0</v>
      </c>
      <c r="AI629" s="104">
        <f t="shared" si="269"/>
        <v>0</v>
      </c>
      <c r="AJ629" s="104">
        <f t="shared" si="270"/>
        <v>0</v>
      </c>
      <c r="AK629" s="104">
        <f t="shared" si="271"/>
        <v>0</v>
      </c>
      <c r="IX629" s="5"/>
      <c r="IY629" s="5"/>
      <c r="IZ629" s="5"/>
    </row>
    <row r="630" spans="8:260" ht="12.75" customHeight="1">
      <c r="H630" s="97">
        <v>209</v>
      </c>
      <c r="I630" s="97">
        <f t="shared" si="272"/>
        <v>157</v>
      </c>
      <c r="J630" s="98">
        <f t="shared" si="273"/>
        <v>45135</v>
      </c>
      <c r="K630" s="98">
        <f t="shared" si="252"/>
        <v>45135</v>
      </c>
      <c r="L630" s="99">
        <f t="shared" si="274"/>
        <v>0</v>
      </c>
      <c r="M630" s="99">
        <f t="shared" si="275"/>
        <v>0</v>
      </c>
      <c r="N630" s="99">
        <f t="shared" si="276"/>
        <v>0</v>
      </c>
      <c r="O630" s="100">
        <f t="shared" si="253"/>
        <v>0</v>
      </c>
      <c r="P630" s="100">
        <f t="shared" si="254"/>
        <v>0</v>
      </c>
      <c r="Q630" s="99">
        <f t="shared" si="255"/>
        <v>1</v>
      </c>
      <c r="R630" s="99">
        <f t="shared" si="256"/>
        <v>4</v>
      </c>
      <c r="S630" s="101">
        <f t="shared" si="257"/>
        <v>4</v>
      </c>
      <c r="T630" s="101">
        <f t="shared" si="258"/>
        <v>4</v>
      </c>
      <c r="U630" s="101">
        <f t="shared" si="277"/>
        <v>4</v>
      </c>
      <c r="V630" s="101">
        <f t="shared" si="259"/>
        <v>4</v>
      </c>
      <c r="W630" s="101">
        <f t="shared" si="260"/>
        <v>0</v>
      </c>
      <c r="X630" s="102">
        <f t="shared" si="261"/>
        <v>44000</v>
      </c>
      <c r="Y630" s="101">
        <f t="shared" si="262"/>
        <v>0</v>
      </c>
      <c r="Z630" s="84">
        <f t="shared" si="263"/>
        <v>22088</v>
      </c>
      <c r="AA630" s="84">
        <f t="shared" si="264"/>
        <v>0</v>
      </c>
      <c r="AB630" s="84">
        <f t="shared" si="265"/>
        <v>2652</v>
      </c>
      <c r="AC630" s="84">
        <f t="shared" si="278"/>
        <v>46</v>
      </c>
      <c r="AD630" s="84">
        <f t="shared" si="266"/>
        <v>52</v>
      </c>
      <c r="AE630" s="84">
        <f t="shared" si="267"/>
        <v>52</v>
      </c>
      <c r="AF630" s="102">
        <f t="shared" si="279"/>
        <v>19566</v>
      </c>
      <c r="AG630" s="102">
        <f t="shared" si="280"/>
        <v>19566</v>
      </c>
      <c r="AH630" s="103">
        <f t="shared" si="268"/>
        <v>0</v>
      </c>
      <c r="AI630" s="104">
        <f t="shared" si="269"/>
        <v>0</v>
      </c>
      <c r="AJ630" s="104">
        <f t="shared" si="270"/>
        <v>0</v>
      </c>
      <c r="AK630" s="104">
        <f t="shared" si="271"/>
        <v>0</v>
      </c>
      <c r="IX630" s="5"/>
      <c r="IY630" s="5"/>
      <c r="IZ630" s="5"/>
    </row>
    <row r="631" spans="8:260" ht="12.75" customHeight="1">
      <c r="H631" s="97">
        <v>210</v>
      </c>
      <c r="I631" s="97">
        <f t="shared" si="272"/>
        <v>156</v>
      </c>
      <c r="J631" s="98">
        <f t="shared" si="273"/>
        <v>45136</v>
      </c>
      <c r="K631" s="98">
        <f t="shared" si="252"/>
        <v>45136</v>
      </c>
      <c r="L631" s="99">
        <f t="shared" si="274"/>
        <v>0</v>
      </c>
      <c r="M631" s="99">
        <f t="shared" si="275"/>
        <v>0</v>
      </c>
      <c r="N631" s="99">
        <f t="shared" si="276"/>
        <v>0</v>
      </c>
      <c r="O631" s="100">
        <f t="shared" si="253"/>
        <v>0</v>
      </c>
      <c r="P631" s="100">
        <f t="shared" si="254"/>
        <v>0</v>
      </c>
      <c r="Q631" s="99">
        <f t="shared" si="255"/>
        <v>1</v>
      </c>
      <c r="R631" s="99">
        <f t="shared" si="256"/>
        <v>4</v>
      </c>
      <c r="S631" s="101">
        <f t="shared" si="257"/>
        <v>4</v>
      </c>
      <c r="T631" s="101">
        <f t="shared" si="258"/>
        <v>4</v>
      </c>
      <c r="U631" s="101">
        <f t="shared" si="277"/>
        <v>4</v>
      </c>
      <c r="V631" s="101">
        <f t="shared" si="259"/>
        <v>4</v>
      </c>
      <c r="W631" s="101">
        <f t="shared" si="260"/>
        <v>0</v>
      </c>
      <c r="X631" s="102">
        <f t="shared" si="261"/>
        <v>44000</v>
      </c>
      <c r="Y631" s="101">
        <f t="shared" si="262"/>
        <v>0</v>
      </c>
      <c r="Z631" s="84">
        <f t="shared" si="263"/>
        <v>22088</v>
      </c>
      <c r="AA631" s="84">
        <f t="shared" si="264"/>
        <v>0</v>
      </c>
      <c r="AB631" s="84">
        <f t="shared" si="265"/>
        <v>2652</v>
      </c>
      <c r="AC631" s="84">
        <f t="shared" si="278"/>
        <v>47</v>
      </c>
      <c r="AD631" s="84">
        <f t="shared" si="266"/>
        <v>52</v>
      </c>
      <c r="AE631" s="84">
        <f t="shared" si="267"/>
        <v>52</v>
      </c>
      <c r="AF631" s="102">
        <f t="shared" si="279"/>
        <v>19515</v>
      </c>
      <c r="AG631" s="102">
        <f t="shared" si="280"/>
        <v>19515</v>
      </c>
      <c r="AH631" s="103">
        <f t="shared" si="268"/>
        <v>0</v>
      </c>
      <c r="AI631" s="104">
        <f t="shared" si="269"/>
        <v>0</v>
      </c>
      <c r="AJ631" s="104">
        <f t="shared" si="270"/>
        <v>0</v>
      </c>
      <c r="AK631" s="104">
        <f t="shared" si="271"/>
        <v>0</v>
      </c>
      <c r="IX631" s="5"/>
      <c r="IY631" s="5"/>
      <c r="IZ631" s="5"/>
    </row>
    <row r="632" spans="8:260" ht="12.75" customHeight="1">
      <c r="H632" s="97">
        <v>211</v>
      </c>
      <c r="I632" s="97">
        <f t="shared" si="272"/>
        <v>155</v>
      </c>
      <c r="J632" s="98">
        <f t="shared" si="273"/>
        <v>45137</v>
      </c>
      <c r="K632" s="98">
        <f t="shared" ref="K632:K695" si="281">IF(J632&gt;=AQ$53,J632,"")</f>
        <v>45137</v>
      </c>
      <c r="L632" s="99">
        <f t="shared" si="274"/>
        <v>0</v>
      </c>
      <c r="M632" s="99">
        <f t="shared" si="275"/>
        <v>0</v>
      </c>
      <c r="N632" s="99">
        <f t="shared" si="276"/>
        <v>0</v>
      </c>
      <c r="O632" s="100">
        <f t="shared" ref="O632:O695" si="282">IF(N632&lt;&gt;"",IF(AND(N632=1,L632=0),1,IF(L632=0,O631,0)),"")</f>
        <v>0</v>
      </c>
      <c r="P632" s="100">
        <f t="shared" ref="P632:P695" si="283">IF(R633&lt;=V$53,O632,"")</f>
        <v>0</v>
      </c>
      <c r="Q632" s="99">
        <f t="shared" ref="Q632:Q695" si="284">IF(O632&lt;&gt;"",IF(O632=1,0,1),"")</f>
        <v>1</v>
      </c>
      <c r="R632" s="99">
        <f t="shared" ref="R632:R695" si="285">IF(N631=1,R631+1,R631)</f>
        <v>4</v>
      </c>
      <c r="S632" s="101">
        <f t="shared" ref="S632:S695" si="286">IF(J632&gt;=AQ$53,Q632*R632,"")</f>
        <v>4</v>
      </c>
      <c r="T632" s="101">
        <f t="shared" ref="T632:T695" si="287">S632</f>
        <v>4</v>
      </c>
      <c r="U632" s="101">
        <f t="shared" si="277"/>
        <v>4</v>
      </c>
      <c r="V632" s="101">
        <f t="shared" ref="V632:V695" si="288">IF(J632&gt;=AQ$53,U632*NOT(O632),"")</f>
        <v>4</v>
      </c>
      <c r="W632" s="101">
        <f t="shared" ref="W632:W695" si="289">IF(J632&gt;=AQ$53,IF(T632&lt;&gt;T633,T632,0),"")</f>
        <v>0</v>
      </c>
      <c r="X632" s="102">
        <f t="shared" ref="X632:X695" si="290">IF(J632&gt;=AQ$53,IF(N632=0,X631+L632,L632),"")</f>
        <v>44000</v>
      </c>
      <c r="Y632" s="101">
        <f t="shared" ref="Y632:Y695" si="291">IF(J632&gt;=AQ$53,IF(V632&lt;&gt;V633,V632,0),"")</f>
        <v>0</v>
      </c>
      <c r="Z632" s="84">
        <f t="shared" ref="Z632:Z695" si="292">IF(J632&gt;=AQ$53,IF(N632=0,Z631+M633,0),"")</f>
        <v>22088</v>
      </c>
      <c r="AA632" s="84">
        <f t="shared" ref="AA632:AA695" si="293">IF(J632&gt;=AQ$53,IF(N633=1,X632-Z632,0),"")</f>
        <v>0</v>
      </c>
      <c r="AB632" s="84">
        <f t="shared" ref="AB632:AB695" si="294">IF(J632&gt;=AQ$53,IF(Q632=1,IF(T632&lt;&gt;T633,AA632,AB633),0),"")</f>
        <v>2652</v>
      </c>
      <c r="AC632" s="84">
        <f t="shared" si="278"/>
        <v>48</v>
      </c>
      <c r="AD632" s="84">
        <f t="shared" ref="AD632:AD695" si="295">IF(Q632=1,IF(S632&lt;&gt;S633,AC632,AD633),0)</f>
        <v>52</v>
      </c>
      <c r="AE632" s="84">
        <f t="shared" ref="AE632:AE695" si="296">IF(J632&gt;=AQ$53,IF(V632=0,"",IF(Q632=1,IF(S632&lt;&gt;S633,AC632,AD633),0)),"")</f>
        <v>52</v>
      </c>
      <c r="AF632" s="102">
        <f t="shared" si="279"/>
        <v>19464</v>
      </c>
      <c r="AG632" s="102">
        <f t="shared" si="280"/>
        <v>19464</v>
      </c>
      <c r="AH632" s="103">
        <f t="shared" ref="AH632:AH695" si="297">IF(J632&gt;=AQ$53,IF(R632&lt;=V$53,_xlfn.IFNA(VLOOKUP(J632,$B$55:$G$84,5,),0),""),"")</f>
        <v>0</v>
      </c>
      <c r="AI632" s="104">
        <f t="shared" ref="AI632:AI695" si="298">IF(J632&gt;=AQ$53,IF(R632&lt;=V$53,_xlfn.IFNA(VLOOKUP(J632,$B$55:$G$84,6,),0),""),"")</f>
        <v>0</v>
      </c>
      <c r="AJ632" s="104">
        <f t="shared" ref="AJ632:AJ695" si="299">IF(AH632&lt;&gt;"",AH632*L632,"")</f>
        <v>0</v>
      </c>
      <c r="AK632" s="104">
        <f t="shared" ref="AK632:AK695" si="300">IF(AI632&lt;&gt;"",AI632*M632,"")</f>
        <v>0</v>
      </c>
      <c r="IX632" s="5"/>
      <c r="IY632" s="5"/>
      <c r="IZ632" s="5"/>
    </row>
    <row r="633" spans="8:260" ht="12.75" customHeight="1">
      <c r="H633" s="97">
        <v>212</v>
      </c>
      <c r="I633" s="97">
        <f t="shared" si="272"/>
        <v>154</v>
      </c>
      <c r="J633" s="98">
        <f t="shared" si="273"/>
        <v>45138</v>
      </c>
      <c r="K633" s="98">
        <f t="shared" si="281"/>
        <v>45138</v>
      </c>
      <c r="L633" s="99">
        <f t="shared" si="274"/>
        <v>0</v>
      </c>
      <c r="M633" s="99">
        <f t="shared" si="275"/>
        <v>0</v>
      </c>
      <c r="N633" s="99">
        <f t="shared" si="276"/>
        <v>0</v>
      </c>
      <c r="O633" s="100">
        <f t="shared" si="282"/>
        <v>0</v>
      </c>
      <c r="P633" s="100">
        <f t="shared" si="283"/>
        <v>0</v>
      </c>
      <c r="Q633" s="99">
        <f t="shared" si="284"/>
        <v>1</v>
      </c>
      <c r="R633" s="99">
        <f t="shared" si="285"/>
        <v>4</v>
      </c>
      <c r="S633" s="101">
        <f t="shared" si="286"/>
        <v>4</v>
      </c>
      <c r="T633" s="101">
        <f t="shared" si="287"/>
        <v>4</v>
      </c>
      <c r="U633" s="101">
        <f t="shared" si="277"/>
        <v>4</v>
      </c>
      <c r="V633" s="101">
        <f t="shared" si="288"/>
        <v>4</v>
      </c>
      <c r="W633" s="101">
        <f t="shared" si="289"/>
        <v>0</v>
      </c>
      <c r="X633" s="102">
        <f t="shared" si="290"/>
        <v>44000</v>
      </c>
      <c r="Y633" s="101">
        <f t="shared" si="291"/>
        <v>0</v>
      </c>
      <c r="Z633" s="84">
        <f t="shared" si="292"/>
        <v>22088</v>
      </c>
      <c r="AA633" s="84">
        <f t="shared" si="293"/>
        <v>0</v>
      </c>
      <c r="AB633" s="84">
        <f t="shared" si="294"/>
        <v>2652</v>
      </c>
      <c r="AC633" s="84">
        <f t="shared" si="278"/>
        <v>49</v>
      </c>
      <c r="AD633" s="84">
        <f t="shared" si="295"/>
        <v>52</v>
      </c>
      <c r="AE633" s="84">
        <f t="shared" si="296"/>
        <v>52</v>
      </c>
      <c r="AF633" s="102">
        <f t="shared" si="279"/>
        <v>19413</v>
      </c>
      <c r="AG633" s="102">
        <f t="shared" si="280"/>
        <v>19413</v>
      </c>
      <c r="AH633" s="103">
        <f t="shared" si="297"/>
        <v>0</v>
      </c>
      <c r="AI633" s="104">
        <f t="shared" si="298"/>
        <v>0</v>
      </c>
      <c r="AJ633" s="104">
        <f t="shared" si="299"/>
        <v>0</v>
      </c>
      <c r="AK633" s="104">
        <f t="shared" si="300"/>
        <v>0</v>
      </c>
      <c r="IX633" s="5"/>
      <c r="IY633" s="5"/>
      <c r="IZ633" s="5"/>
    </row>
    <row r="634" spans="8:260" ht="12.75" customHeight="1">
      <c r="H634" s="97">
        <v>213</v>
      </c>
      <c r="I634" s="97">
        <f t="shared" si="272"/>
        <v>153</v>
      </c>
      <c r="J634" s="98">
        <f t="shared" si="273"/>
        <v>45139</v>
      </c>
      <c r="K634" s="98">
        <f t="shared" si="281"/>
        <v>45139</v>
      </c>
      <c r="L634" s="99">
        <f t="shared" si="274"/>
        <v>0</v>
      </c>
      <c r="M634" s="99">
        <f t="shared" si="275"/>
        <v>0</v>
      </c>
      <c r="N634" s="99">
        <f t="shared" si="276"/>
        <v>0</v>
      </c>
      <c r="O634" s="100">
        <f t="shared" si="282"/>
        <v>0</v>
      </c>
      <c r="P634" s="100">
        <f t="shared" si="283"/>
        <v>0</v>
      </c>
      <c r="Q634" s="99">
        <f t="shared" si="284"/>
        <v>1</v>
      </c>
      <c r="R634" s="99">
        <f t="shared" si="285"/>
        <v>4</v>
      </c>
      <c r="S634" s="101">
        <f t="shared" si="286"/>
        <v>4</v>
      </c>
      <c r="T634" s="101">
        <f t="shared" si="287"/>
        <v>4</v>
      </c>
      <c r="U634" s="101">
        <f t="shared" si="277"/>
        <v>4</v>
      </c>
      <c r="V634" s="101">
        <f t="shared" si="288"/>
        <v>4</v>
      </c>
      <c r="W634" s="101">
        <f t="shared" si="289"/>
        <v>0</v>
      </c>
      <c r="X634" s="102">
        <f t="shared" si="290"/>
        <v>44000</v>
      </c>
      <c r="Y634" s="101">
        <f t="shared" si="291"/>
        <v>0</v>
      </c>
      <c r="Z634" s="84">
        <f t="shared" si="292"/>
        <v>22088</v>
      </c>
      <c r="AA634" s="84">
        <f t="shared" si="293"/>
        <v>0</v>
      </c>
      <c r="AB634" s="84">
        <f t="shared" si="294"/>
        <v>2652</v>
      </c>
      <c r="AC634" s="84">
        <f t="shared" si="278"/>
        <v>50</v>
      </c>
      <c r="AD634" s="84">
        <f t="shared" si="295"/>
        <v>52</v>
      </c>
      <c r="AE634" s="84">
        <f t="shared" si="296"/>
        <v>52</v>
      </c>
      <c r="AF634" s="102">
        <f t="shared" si="279"/>
        <v>19362</v>
      </c>
      <c r="AG634" s="102">
        <f t="shared" si="280"/>
        <v>19362</v>
      </c>
      <c r="AH634" s="103">
        <f t="shared" si="297"/>
        <v>0</v>
      </c>
      <c r="AI634" s="104">
        <f t="shared" si="298"/>
        <v>0</v>
      </c>
      <c r="AJ634" s="104">
        <f t="shared" si="299"/>
        <v>0</v>
      </c>
      <c r="AK634" s="104">
        <f t="shared" si="300"/>
        <v>0</v>
      </c>
      <c r="IX634" s="5"/>
      <c r="IY634" s="5"/>
      <c r="IZ634" s="5"/>
    </row>
    <row r="635" spans="8:260" ht="12.75" customHeight="1">
      <c r="H635" s="97">
        <v>214</v>
      </c>
      <c r="I635" s="97">
        <f t="shared" si="272"/>
        <v>152</v>
      </c>
      <c r="J635" s="98">
        <f t="shared" si="273"/>
        <v>45140</v>
      </c>
      <c r="K635" s="98">
        <f t="shared" si="281"/>
        <v>45140</v>
      </c>
      <c r="L635" s="99">
        <f t="shared" si="274"/>
        <v>0</v>
      </c>
      <c r="M635" s="99">
        <f t="shared" si="275"/>
        <v>0</v>
      </c>
      <c r="N635" s="99">
        <f t="shared" si="276"/>
        <v>0</v>
      </c>
      <c r="O635" s="100">
        <f t="shared" si="282"/>
        <v>0</v>
      </c>
      <c r="P635" s="100">
        <f t="shared" si="283"/>
        <v>0</v>
      </c>
      <c r="Q635" s="99">
        <f t="shared" si="284"/>
        <v>1</v>
      </c>
      <c r="R635" s="99">
        <f t="shared" si="285"/>
        <v>4</v>
      </c>
      <c r="S635" s="101">
        <f t="shared" si="286"/>
        <v>4</v>
      </c>
      <c r="T635" s="101">
        <f t="shared" si="287"/>
        <v>4</v>
      </c>
      <c r="U635" s="101">
        <f t="shared" si="277"/>
        <v>4</v>
      </c>
      <c r="V635" s="101">
        <f t="shared" si="288"/>
        <v>4</v>
      </c>
      <c r="W635" s="101">
        <f t="shared" si="289"/>
        <v>0</v>
      </c>
      <c r="X635" s="102">
        <f t="shared" si="290"/>
        <v>44000</v>
      </c>
      <c r="Y635" s="101">
        <f t="shared" si="291"/>
        <v>0</v>
      </c>
      <c r="Z635" s="84">
        <f t="shared" si="292"/>
        <v>22088</v>
      </c>
      <c r="AA635" s="84">
        <f t="shared" si="293"/>
        <v>0</v>
      </c>
      <c r="AB635" s="84">
        <f t="shared" si="294"/>
        <v>2652</v>
      </c>
      <c r="AC635" s="84">
        <f t="shared" si="278"/>
        <v>51</v>
      </c>
      <c r="AD635" s="84">
        <f t="shared" si="295"/>
        <v>52</v>
      </c>
      <c r="AE635" s="84">
        <f t="shared" si="296"/>
        <v>52</v>
      </c>
      <c r="AF635" s="102">
        <f t="shared" si="279"/>
        <v>19311</v>
      </c>
      <c r="AG635" s="102">
        <f t="shared" si="280"/>
        <v>19311</v>
      </c>
      <c r="AH635" s="103">
        <f t="shared" si="297"/>
        <v>0</v>
      </c>
      <c r="AI635" s="104">
        <f t="shared" si="298"/>
        <v>0</v>
      </c>
      <c r="AJ635" s="104">
        <f t="shared" si="299"/>
        <v>0</v>
      </c>
      <c r="AK635" s="104">
        <f t="shared" si="300"/>
        <v>0</v>
      </c>
      <c r="IX635" s="5"/>
      <c r="IY635" s="5"/>
      <c r="IZ635" s="5"/>
    </row>
    <row r="636" spans="8:260" ht="12.75" customHeight="1">
      <c r="H636" s="97">
        <v>215</v>
      </c>
      <c r="I636" s="97">
        <f t="shared" si="272"/>
        <v>151</v>
      </c>
      <c r="J636" s="98">
        <f t="shared" si="273"/>
        <v>45141</v>
      </c>
      <c r="K636" s="98">
        <f t="shared" si="281"/>
        <v>45141</v>
      </c>
      <c r="L636" s="99">
        <f t="shared" si="274"/>
        <v>0</v>
      </c>
      <c r="M636" s="99">
        <f t="shared" si="275"/>
        <v>0</v>
      </c>
      <c r="N636" s="99">
        <f t="shared" si="276"/>
        <v>0</v>
      </c>
      <c r="O636" s="100">
        <f t="shared" si="282"/>
        <v>0</v>
      </c>
      <c r="P636" s="100">
        <f t="shared" si="283"/>
        <v>0</v>
      </c>
      <c r="Q636" s="99">
        <f t="shared" si="284"/>
        <v>1</v>
      </c>
      <c r="R636" s="99">
        <f t="shared" si="285"/>
        <v>4</v>
      </c>
      <c r="S636" s="101">
        <f t="shared" si="286"/>
        <v>4</v>
      </c>
      <c r="T636" s="101">
        <f t="shared" si="287"/>
        <v>4</v>
      </c>
      <c r="U636" s="101">
        <f t="shared" si="277"/>
        <v>4</v>
      </c>
      <c r="V636" s="101">
        <f t="shared" si="288"/>
        <v>4</v>
      </c>
      <c r="W636" s="101">
        <f t="shared" si="289"/>
        <v>4</v>
      </c>
      <c r="X636" s="102">
        <f t="shared" si="290"/>
        <v>44000</v>
      </c>
      <c r="Y636" s="101">
        <f t="shared" si="291"/>
        <v>4</v>
      </c>
      <c r="Z636" s="84">
        <f t="shared" si="292"/>
        <v>41348</v>
      </c>
      <c r="AA636" s="84">
        <f t="shared" si="293"/>
        <v>2652</v>
      </c>
      <c r="AB636" s="84">
        <f t="shared" si="294"/>
        <v>2652</v>
      </c>
      <c r="AC636" s="84">
        <f t="shared" si="278"/>
        <v>52</v>
      </c>
      <c r="AD636" s="84">
        <f t="shared" si="295"/>
        <v>52</v>
      </c>
      <c r="AE636" s="84">
        <f t="shared" si="296"/>
        <v>52</v>
      </c>
      <c r="AF636" s="102">
        <f t="shared" si="279"/>
        <v>0</v>
      </c>
      <c r="AG636" s="102">
        <f t="shared" si="280"/>
        <v>0</v>
      </c>
      <c r="AH636" s="103">
        <f t="shared" si="297"/>
        <v>0</v>
      </c>
      <c r="AI636" s="104">
        <f t="shared" si="298"/>
        <v>0</v>
      </c>
      <c r="AJ636" s="104">
        <f t="shared" si="299"/>
        <v>0</v>
      </c>
      <c r="AK636" s="104">
        <f t="shared" si="300"/>
        <v>0</v>
      </c>
      <c r="IX636" s="5"/>
      <c r="IY636" s="5"/>
      <c r="IZ636" s="5"/>
    </row>
    <row r="637" spans="8:260" ht="12.75" customHeight="1">
      <c r="H637" s="97">
        <v>216</v>
      </c>
      <c r="I637" s="97">
        <f t="shared" si="272"/>
        <v>150</v>
      </c>
      <c r="J637" s="98">
        <f t="shared" si="273"/>
        <v>45142</v>
      </c>
      <c r="K637" s="98">
        <f t="shared" si="281"/>
        <v>45142</v>
      </c>
      <c r="L637" s="99">
        <f t="shared" si="274"/>
        <v>0</v>
      </c>
      <c r="M637" s="99">
        <f t="shared" si="275"/>
        <v>19260</v>
      </c>
      <c r="N637" s="99">
        <f t="shared" si="276"/>
        <v>1</v>
      </c>
      <c r="O637" s="100">
        <f t="shared" si="282"/>
        <v>1</v>
      </c>
      <c r="P637" s="100">
        <f t="shared" si="283"/>
        <v>1</v>
      </c>
      <c r="Q637" s="99">
        <f t="shared" si="284"/>
        <v>0</v>
      </c>
      <c r="R637" s="99">
        <f t="shared" si="285"/>
        <v>4</v>
      </c>
      <c r="S637" s="101">
        <f t="shared" si="286"/>
        <v>0</v>
      </c>
      <c r="T637" s="101">
        <f t="shared" si="287"/>
        <v>0</v>
      </c>
      <c r="U637" s="101">
        <f t="shared" si="277"/>
        <v>0</v>
      </c>
      <c r="V637" s="101">
        <f t="shared" si="288"/>
        <v>0</v>
      </c>
      <c r="W637" s="101">
        <f t="shared" si="289"/>
        <v>0</v>
      </c>
      <c r="X637" s="102">
        <f t="shared" si="290"/>
        <v>0</v>
      </c>
      <c r="Y637" s="101">
        <f t="shared" si="291"/>
        <v>0</v>
      </c>
      <c r="Z637" s="84">
        <f t="shared" si="292"/>
        <v>0</v>
      </c>
      <c r="AA637" s="84">
        <f t="shared" si="293"/>
        <v>0</v>
      </c>
      <c r="AB637" s="84">
        <f t="shared" si="294"/>
        <v>0</v>
      </c>
      <c r="AC637" s="84">
        <f t="shared" si="278"/>
        <v>0</v>
      </c>
      <c r="AD637" s="84">
        <f t="shared" si="295"/>
        <v>0</v>
      </c>
      <c r="AE637" s="84" t="str">
        <f t="shared" si="296"/>
        <v/>
      </c>
      <c r="AF637" s="102">
        <f t="shared" si="279"/>
        <v>0</v>
      </c>
      <c r="AG637" s="102">
        <f t="shared" si="280"/>
        <v>0</v>
      </c>
      <c r="AH637" s="103">
        <f t="shared" si="297"/>
        <v>0</v>
      </c>
      <c r="AI637" s="104">
        <f t="shared" si="298"/>
        <v>3.2</v>
      </c>
      <c r="AJ637" s="104">
        <f t="shared" si="299"/>
        <v>0</v>
      </c>
      <c r="AK637" s="104">
        <f t="shared" si="300"/>
        <v>61632</v>
      </c>
      <c r="IX637" s="5"/>
      <c r="IY637" s="5"/>
      <c r="IZ637" s="5"/>
    </row>
    <row r="638" spans="8:260" ht="12.75" customHeight="1">
      <c r="H638" s="97">
        <v>217</v>
      </c>
      <c r="I638" s="97">
        <f t="shared" si="272"/>
        <v>149</v>
      </c>
      <c r="J638" s="98">
        <f t="shared" si="273"/>
        <v>45143</v>
      </c>
      <c r="K638" s="98">
        <f t="shared" si="281"/>
        <v>45143</v>
      </c>
      <c r="L638" s="99">
        <f t="shared" si="274"/>
        <v>0</v>
      </c>
      <c r="M638" s="99">
        <f t="shared" si="275"/>
        <v>0</v>
      </c>
      <c r="N638" s="99">
        <f t="shared" si="276"/>
        <v>0</v>
      </c>
      <c r="O638" s="100">
        <f t="shared" si="282"/>
        <v>1</v>
      </c>
      <c r="P638" s="100">
        <f t="shared" si="283"/>
        <v>1</v>
      </c>
      <c r="Q638" s="99">
        <f t="shared" si="284"/>
        <v>0</v>
      </c>
      <c r="R638" s="99">
        <f t="shared" si="285"/>
        <v>5</v>
      </c>
      <c r="S638" s="101">
        <f t="shared" si="286"/>
        <v>0</v>
      </c>
      <c r="T638" s="101">
        <f t="shared" si="287"/>
        <v>0</v>
      </c>
      <c r="U638" s="101">
        <f t="shared" si="277"/>
        <v>0</v>
      </c>
      <c r="V638" s="101">
        <f t="shared" si="288"/>
        <v>0</v>
      </c>
      <c r="W638" s="101">
        <f t="shared" si="289"/>
        <v>0</v>
      </c>
      <c r="X638" s="102">
        <f t="shared" si="290"/>
        <v>0</v>
      </c>
      <c r="Y638" s="101">
        <f t="shared" si="291"/>
        <v>0</v>
      </c>
      <c r="Z638" s="84">
        <f t="shared" si="292"/>
        <v>0</v>
      </c>
      <c r="AA638" s="84">
        <f t="shared" si="293"/>
        <v>0</v>
      </c>
      <c r="AB638" s="84">
        <f t="shared" si="294"/>
        <v>0</v>
      </c>
      <c r="AC638" s="84">
        <f t="shared" si="278"/>
        <v>0</v>
      </c>
      <c r="AD638" s="84">
        <f t="shared" si="295"/>
        <v>0</v>
      </c>
      <c r="AE638" s="84" t="str">
        <f t="shared" si="296"/>
        <v/>
      </c>
      <c r="AF638" s="102">
        <f t="shared" si="279"/>
        <v>0</v>
      </c>
      <c r="AG638" s="102">
        <f t="shared" si="280"/>
        <v>0</v>
      </c>
      <c r="AH638" s="103">
        <f t="shared" si="297"/>
        <v>0</v>
      </c>
      <c r="AI638" s="104">
        <f t="shared" si="298"/>
        <v>0</v>
      </c>
      <c r="AJ638" s="104">
        <f t="shared" si="299"/>
        <v>0</v>
      </c>
      <c r="AK638" s="104">
        <f t="shared" si="300"/>
        <v>0</v>
      </c>
      <c r="IX638" s="5"/>
      <c r="IY638" s="5"/>
      <c r="IZ638" s="5"/>
    </row>
    <row r="639" spans="8:260" ht="12.75" customHeight="1">
      <c r="H639" s="97">
        <v>218</v>
      </c>
      <c r="I639" s="97">
        <f t="shared" si="272"/>
        <v>148</v>
      </c>
      <c r="J639" s="98">
        <f t="shared" si="273"/>
        <v>45144</v>
      </c>
      <c r="K639" s="98">
        <f t="shared" si="281"/>
        <v>45144</v>
      </c>
      <c r="L639" s="99">
        <f t="shared" si="274"/>
        <v>0</v>
      </c>
      <c r="M639" s="99">
        <f t="shared" si="275"/>
        <v>0</v>
      </c>
      <c r="N639" s="99">
        <f t="shared" si="276"/>
        <v>0</v>
      </c>
      <c r="O639" s="100">
        <f t="shared" si="282"/>
        <v>1</v>
      </c>
      <c r="P639" s="100">
        <f t="shared" si="283"/>
        <v>1</v>
      </c>
      <c r="Q639" s="99">
        <f t="shared" si="284"/>
        <v>0</v>
      </c>
      <c r="R639" s="99">
        <f t="shared" si="285"/>
        <v>5</v>
      </c>
      <c r="S639" s="101">
        <f t="shared" si="286"/>
        <v>0</v>
      </c>
      <c r="T639" s="101">
        <f t="shared" si="287"/>
        <v>0</v>
      </c>
      <c r="U639" s="101">
        <f t="shared" si="277"/>
        <v>0</v>
      </c>
      <c r="V639" s="101">
        <f t="shared" si="288"/>
        <v>0</v>
      </c>
      <c r="W639" s="101">
        <f t="shared" si="289"/>
        <v>0</v>
      </c>
      <c r="X639" s="102">
        <f t="shared" si="290"/>
        <v>0</v>
      </c>
      <c r="Y639" s="101">
        <f t="shared" si="291"/>
        <v>0</v>
      </c>
      <c r="Z639" s="84">
        <f t="shared" si="292"/>
        <v>0</v>
      </c>
      <c r="AA639" s="84">
        <f t="shared" si="293"/>
        <v>0</v>
      </c>
      <c r="AB639" s="84">
        <f t="shared" si="294"/>
        <v>0</v>
      </c>
      <c r="AC639" s="84">
        <f t="shared" si="278"/>
        <v>0</v>
      </c>
      <c r="AD639" s="84">
        <f t="shared" si="295"/>
        <v>0</v>
      </c>
      <c r="AE639" s="84" t="str">
        <f t="shared" si="296"/>
        <v/>
      </c>
      <c r="AF639" s="102">
        <f t="shared" si="279"/>
        <v>0</v>
      </c>
      <c r="AG639" s="102">
        <f t="shared" si="280"/>
        <v>0</v>
      </c>
      <c r="AH639" s="103">
        <f t="shared" si="297"/>
        <v>0</v>
      </c>
      <c r="AI639" s="104">
        <f t="shared" si="298"/>
        <v>0</v>
      </c>
      <c r="AJ639" s="104">
        <f t="shared" si="299"/>
        <v>0</v>
      </c>
      <c r="AK639" s="104">
        <f t="shared" si="300"/>
        <v>0</v>
      </c>
      <c r="IX639" s="5"/>
      <c r="IY639" s="5"/>
      <c r="IZ639" s="5"/>
    </row>
    <row r="640" spans="8:260" ht="12.75" customHeight="1">
      <c r="H640" s="97">
        <v>219</v>
      </c>
      <c r="I640" s="97">
        <f t="shared" si="272"/>
        <v>147</v>
      </c>
      <c r="J640" s="98">
        <f t="shared" si="273"/>
        <v>45145</v>
      </c>
      <c r="K640" s="98">
        <f t="shared" si="281"/>
        <v>45145</v>
      </c>
      <c r="L640" s="99">
        <f t="shared" si="274"/>
        <v>0</v>
      </c>
      <c r="M640" s="99">
        <f t="shared" si="275"/>
        <v>0</v>
      </c>
      <c r="N640" s="99">
        <f t="shared" si="276"/>
        <v>0</v>
      </c>
      <c r="O640" s="100">
        <f t="shared" si="282"/>
        <v>1</v>
      </c>
      <c r="P640" s="100">
        <f t="shared" si="283"/>
        <v>1</v>
      </c>
      <c r="Q640" s="99">
        <f t="shared" si="284"/>
        <v>0</v>
      </c>
      <c r="R640" s="99">
        <f t="shared" si="285"/>
        <v>5</v>
      </c>
      <c r="S640" s="101">
        <f t="shared" si="286"/>
        <v>0</v>
      </c>
      <c r="T640" s="101">
        <f t="shared" si="287"/>
        <v>0</v>
      </c>
      <c r="U640" s="101">
        <f t="shared" si="277"/>
        <v>0</v>
      </c>
      <c r="V640" s="101">
        <f t="shared" si="288"/>
        <v>0</v>
      </c>
      <c r="W640" s="101">
        <f t="shared" si="289"/>
        <v>0</v>
      </c>
      <c r="X640" s="102">
        <f t="shared" si="290"/>
        <v>0</v>
      </c>
      <c r="Y640" s="101">
        <f t="shared" si="291"/>
        <v>0</v>
      </c>
      <c r="Z640" s="84">
        <f t="shared" si="292"/>
        <v>0</v>
      </c>
      <c r="AA640" s="84">
        <f t="shared" si="293"/>
        <v>0</v>
      </c>
      <c r="AB640" s="84">
        <f t="shared" si="294"/>
        <v>0</v>
      </c>
      <c r="AC640" s="84">
        <f t="shared" si="278"/>
        <v>0</v>
      </c>
      <c r="AD640" s="84">
        <f t="shared" si="295"/>
        <v>0</v>
      </c>
      <c r="AE640" s="84" t="str">
        <f t="shared" si="296"/>
        <v/>
      </c>
      <c r="AF640" s="102">
        <f t="shared" si="279"/>
        <v>0</v>
      </c>
      <c r="AG640" s="102">
        <f t="shared" si="280"/>
        <v>0</v>
      </c>
      <c r="AH640" s="103">
        <f t="shared" si="297"/>
        <v>0</v>
      </c>
      <c r="AI640" s="104">
        <f t="shared" si="298"/>
        <v>0</v>
      </c>
      <c r="AJ640" s="104">
        <f t="shared" si="299"/>
        <v>0</v>
      </c>
      <c r="AK640" s="104">
        <f t="shared" si="300"/>
        <v>0</v>
      </c>
      <c r="IX640" s="5"/>
      <c r="IY640" s="5"/>
      <c r="IZ640" s="5"/>
    </row>
    <row r="641" spans="8:260" ht="12.75" customHeight="1">
      <c r="H641" s="97">
        <v>220</v>
      </c>
      <c r="I641" s="97">
        <f t="shared" si="272"/>
        <v>146</v>
      </c>
      <c r="J641" s="98">
        <f t="shared" si="273"/>
        <v>45146</v>
      </c>
      <c r="K641" s="98">
        <f t="shared" si="281"/>
        <v>45146</v>
      </c>
      <c r="L641" s="99">
        <f t="shared" si="274"/>
        <v>0</v>
      </c>
      <c r="M641" s="99">
        <f t="shared" si="275"/>
        <v>0</v>
      </c>
      <c r="N641" s="99">
        <f t="shared" si="276"/>
        <v>0</v>
      </c>
      <c r="O641" s="100">
        <f t="shared" si="282"/>
        <v>1</v>
      </c>
      <c r="P641" s="100">
        <f t="shared" si="283"/>
        <v>1</v>
      </c>
      <c r="Q641" s="99">
        <f t="shared" si="284"/>
        <v>0</v>
      </c>
      <c r="R641" s="99">
        <f t="shared" si="285"/>
        <v>5</v>
      </c>
      <c r="S641" s="101">
        <f t="shared" si="286"/>
        <v>0</v>
      </c>
      <c r="T641" s="101">
        <f t="shared" si="287"/>
        <v>0</v>
      </c>
      <c r="U641" s="101">
        <f t="shared" si="277"/>
        <v>0</v>
      </c>
      <c r="V641" s="101">
        <f t="shared" si="288"/>
        <v>0</v>
      </c>
      <c r="W641" s="101">
        <f t="shared" si="289"/>
        <v>0</v>
      </c>
      <c r="X641" s="102">
        <f t="shared" si="290"/>
        <v>0</v>
      </c>
      <c r="Y641" s="101">
        <f t="shared" si="291"/>
        <v>0</v>
      </c>
      <c r="Z641" s="84">
        <f t="shared" si="292"/>
        <v>0</v>
      </c>
      <c r="AA641" s="84">
        <f t="shared" si="293"/>
        <v>0</v>
      </c>
      <c r="AB641" s="84">
        <f t="shared" si="294"/>
        <v>0</v>
      </c>
      <c r="AC641" s="84">
        <f t="shared" si="278"/>
        <v>0</v>
      </c>
      <c r="AD641" s="84">
        <f t="shared" si="295"/>
        <v>0</v>
      </c>
      <c r="AE641" s="84" t="str">
        <f t="shared" si="296"/>
        <v/>
      </c>
      <c r="AF641" s="102">
        <f t="shared" si="279"/>
        <v>0</v>
      </c>
      <c r="AG641" s="102">
        <f t="shared" si="280"/>
        <v>0</v>
      </c>
      <c r="AH641" s="103">
        <f t="shared" si="297"/>
        <v>0</v>
      </c>
      <c r="AI641" s="104">
        <f t="shared" si="298"/>
        <v>0</v>
      </c>
      <c r="AJ641" s="104">
        <f t="shared" si="299"/>
        <v>0</v>
      </c>
      <c r="AK641" s="104">
        <f t="shared" si="300"/>
        <v>0</v>
      </c>
      <c r="IX641" s="5"/>
      <c r="IY641" s="5"/>
      <c r="IZ641" s="5"/>
    </row>
    <row r="642" spans="8:260" ht="12.75" customHeight="1">
      <c r="H642" s="97">
        <v>221</v>
      </c>
      <c r="I642" s="97">
        <f t="shared" si="272"/>
        <v>145</v>
      </c>
      <c r="J642" s="98">
        <f t="shared" si="273"/>
        <v>45147</v>
      </c>
      <c r="K642" s="98">
        <f t="shared" si="281"/>
        <v>45147</v>
      </c>
      <c r="L642" s="99">
        <f t="shared" si="274"/>
        <v>0</v>
      </c>
      <c r="M642" s="99">
        <f t="shared" si="275"/>
        <v>0</v>
      </c>
      <c r="N642" s="99">
        <f t="shared" si="276"/>
        <v>0</v>
      </c>
      <c r="O642" s="100">
        <f t="shared" si="282"/>
        <v>1</v>
      </c>
      <c r="P642" s="100">
        <f t="shared" si="283"/>
        <v>1</v>
      </c>
      <c r="Q642" s="99">
        <f t="shared" si="284"/>
        <v>0</v>
      </c>
      <c r="R642" s="99">
        <f t="shared" si="285"/>
        <v>5</v>
      </c>
      <c r="S642" s="101">
        <f t="shared" si="286"/>
        <v>0</v>
      </c>
      <c r="T642" s="101">
        <f t="shared" si="287"/>
        <v>0</v>
      </c>
      <c r="U642" s="101">
        <f t="shared" si="277"/>
        <v>0</v>
      </c>
      <c r="V642" s="101">
        <f t="shared" si="288"/>
        <v>0</v>
      </c>
      <c r="W642" s="101">
        <f t="shared" si="289"/>
        <v>0</v>
      </c>
      <c r="X642" s="102">
        <f t="shared" si="290"/>
        <v>0</v>
      </c>
      <c r="Y642" s="101">
        <f t="shared" si="291"/>
        <v>0</v>
      </c>
      <c r="Z642" s="84">
        <f t="shared" si="292"/>
        <v>0</v>
      </c>
      <c r="AA642" s="84">
        <f t="shared" si="293"/>
        <v>0</v>
      </c>
      <c r="AB642" s="84">
        <f t="shared" si="294"/>
        <v>0</v>
      </c>
      <c r="AC642" s="84">
        <f t="shared" si="278"/>
        <v>0</v>
      </c>
      <c r="AD642" s="84">
        <f t="shared" si="295"/>
        <v>0</v>
      </c>
      <c r="AE642" s="84" t="str">
        <f t="shared" si="296"/>
        <v/>
      </c>
      <c r="AF642" s="102">
        <f t="shared" si="279"/>
        <v>0</v>
      </c>
      <c r="AG642" s="102">
        <f t="shared" si="280"/>
        <v>0</v>
      </c>
      <c r="AH642" s="103">
        <f t="shared" si="297"/>
        <v>0</v>
      </c>
      <c r="AI642" s="104">
        <f t="shared" si="298"/>
        <v>0</v>
      </c>
      <c r="AJ642" s="104">
        <f t="shared" si="299"/>
        <v>0</v>
      </c>
      <c r="AK642" s="104">
        <f t="shared" si="300"/>
        <v>0</v>
      </c>
      <c r="IX642" s="5"/>
      <c r="IY642" s="5"/>
      <c r="IZ642" s="5"/>
    </row>
    <row r="643" spans="8:260" ht="12.75" customHeight="1">
      <c r="H643" s="97">
        <v>222</v>
      </c>
      <c r="I643" s="97">
        <f t="shared" si="272"/>
        <v>144</v>
      </c>
      <c r="J643" s="98">
        <f t="shared" si="273"/>
        <v>45148</v>
      </c>
      <c r="K643" s="98">
        <f t="shared" si="281"/>
        <v>45148</v>
      </c>
      <c r="L643" s="99">
        <f t="shared" si="274"/>
        <v>0</v>
      </c>
      <c r="M643" s="99">
        <f t="shared" si="275"/>
        <v>0</v>
      </c>
      <c r="N643" s="99">
        <f t="shared" si="276"/>
        <v>0</v>
      </c>
      <c r="O643" s="100">
        <f t="shared" si="282"/>
        <v>1</v>
      </c>
      <c r="P643" s="100">
        <f t="shared" si="283"/>
        <v>1</v>
      </c>
      <c r="Q643" s="99">
        <f t="shared" si="284"/>
        <v>0</v>
      </c>
      <c r="R643" s="99">
        <f t="shared" si="285"/>
        <v>5</v>
      </c>
      <c r="S643" s="101">
        <f t="shared" si="286"/>
        <v>0</v>
      </c>
      <c r="T643" s="101">
        <f t="shared" si="287"/>
        <v>0</v>
      </c>
      <c r="U643" s="101">
        <f t="shared" si="277"/>
        <v>0</v>
      </c>
      <c r="V643" s="101">
        <f t="shared" si="288"/>
        <v>0</v>
      </c>
      <c r="W643" s="101">
        <f t="shared" si="289"/>
        <v>0</v>
      </c>
      <c r="X643" s="102">
        <f t="shared" si="290"/>
        <v>0</v>
      </c>
      <c r="Y643" s="101">
        <f t="shared" si="291"/>
        <v>0</v>
      </c>
      <c r="Z643" s="84">
        <f t="shared" si="292"/>
        <v>0</v>
      </c>
      <c r="AA643" s="84">
        <f t="shared" si="293"/>
        <v>0</v>
      </c>
      <c r="AB643" s="84">
        <f t="shared" si="294"/>
        <v>0</v>
      </c>
      <c r="AC643" s="84">
        <f t="shared" si="278"/>
        <v>0</v>
      </c>
      <c r="AD643" s="84">
        <f t="shared" si="295"/>
        <v>0</v>
      </c>
      <c r="AE643" s="84" t="str">
        <f t="shared" si="296"/>
        <v/>
      </c>
      <c r="AF643" s="102">
        <f t="shared" si="279"/>
        <v>0</v>
      </c>
      <c r="AG643" s="102">
        <f t="shared" si="280"/>
        <v>0</v>
      </c>
      <c r="AH643" s="103">
        <f t="shared" si="297"/>
        <v>0</v>
      </c>
      <c r="AI643" s="104">
        <f t="shared" si="298"/>
        <v>0</v>
      </c>
      <c r="AJ643" s="104">
        <f t="shared" si="299"/>
        <v>0</v>
      </c>
      <c r="AK643" s="104">
        <f t="shared" si="300"/>
        <v>0</v>
      </c>
      <c r="IX643" s="5"/>
      <c r="IY643" s="5"/>
      <c r="IZ643" s="5"/>
    </row>
    <row r="644" spans="8:260" ht="12.75" customHeight="1">
      <c r="H644" s="97">
        <v>223</v>
      </c>
      <c r="I644" s="97">
        <f t="shared" si="272"/>
        <v>143</v>
      </c>
      <c r="J644" s="98">
        <f t="shared" si="273"/>
        <v>45149</v>
      </c>
      <c r="K644" s="98">
        <f t="shared" si="281"/>
        <v>45149</v>
      </c>
      <c r="L644" s="99">
        <f t="shared" si="274"/>
        <v>0</v>
      </c>
      <c r="M644" s="99">
        <f t="shared" si="275"/>
        <v>0</v>
      </c>
      <c r="N644" s="99">
        <f t="shared" si="276"/>
        <v>0</v>
      </c>
      <c r="O644" s="100">
        <f t="shared" si="282"/>
        <v>1</v>
      </c>
      <c r="P644" s="100">
        <f t="shared" si="283"/>
        <v>1</v>
      </c>
      <c r="Q644" s="99">
        <f t="shared" si="284"/>
        <v>0</v>
      </c>
      <c r="R644" s="99">
        <f t="shared" si="285"/>
        <v>5</v>
      </c>
      <c r="S644" s="101">
        <f t="shared" si="286"/>
        <v>0</v>
      </c>
      <c r="T644" s="101">
        <f t="shared" si="287"/>
        <v>0</v>
      </c>
      <c r="U644" s="101">
        <f t="shared" si="277"/>
        <v>0</v>
      </c>
      <c r="V644" s="101">
        <f t="shared" si="288"/>
        <v>0</v>
      </c>
      <c r="W644" s="101">
        <f t="shared" si="289"/>
        <v>0</v>
      </c>
      <c r="X644" s="102">
        <f t="shared" si="290"/>
        <v>0</v>
      </c>
      <c r="Y644" s="101">
        <f t="shared" si="291"/>
        <v>0</v>
      </c>
      <c r="Z644" s="84">
        <f t="shared" si="292"/>
        <v>0</v>
      </c>
      <c r="AA644" s="84">
        <f t="shared" si="293"/>
        <v>0</v>
      </c>
      <c r="AB644" s="84">
        <f t="shared" si="294"/>
        <v>0</v>
      </c>
      <c r="AC644" s="84">
        <f t="shared" si="278"/>
        <v>0</v>
      </c>
      <c r="AD644" s="84">
        <f t="shared" si="295"/>
        <v>0</v>
      </c>
      <c r="AE644" s="84" t="str">
        <f t="shared" si="296"/>
        <v/>
      </c>
      <c r="AF644" s="102">
        <f t="shared" si="279"/>
        <v>0</v>
      </c>
      <c r="AG644" s="102">
        <f t="shared" si="280"/>
        <v>0</v>
      </c>
      <c r="AH644" s="103">
        <f t="shared" si="297"/>
        <v>0</v>
      </c>
      <c r="AI644" s="104">
        <f t="shared" si="298"/>
        <v>0</v>
      </c>
      <c r="AJ644" s="104">
        <f t="shared" si="299"/>
        <v>0</v>
      </c>
      <c r="AK644" s="104">
        <f t="shared" si="300"/>
        <v>0</v>
      </c>
      <c r="IX644" s="5"/>
      <c r="IY644" s="5"/>
      <c r="IZ644" s="5"/>
    </row>
    <row r="645" spans="8:260" ht="12.75" customHeight="1">
      <c r="H645" s="97">
        <v>224</v>
      </c>
      <c r="I645" s="97">
        <f t="shared" si="272"/>
        <v>142</v>
      </c>
      <c r="J645" s="98">
        <f t="shared" si="273"/>
        <v>45150</v>
      </c>
      <c r="K645" s="98">
        <f t="shared" si="281"/>
        <v>45150</v>
      </c>
      <c r="L645" s="99">
        <f t="shared" si="274"/>
        <v>0</v>
      </c>
      <c r="M645" s="99">
        <f t="shared" si="275"/>
        <v>0</v>
      </c>
      <c r="N645" s="99">
        <f t="shared" si="276"/>
        <v>0</v>
      </c>
      <c r="O645" s="100">
        <f t="shared" si="282"/>
        <v>1</v>
      </c>
      <c r="P645" s="100">
        <f t="shared" si="283"/>
        <v>1</v>
      </c>
      <c r="Q645" s="99">
        <f t="shared" si="284"/>
        <v>0</v>
      </c>
      <c r="R645" s="99">
        <f t="shared" si="285"/>
        <v>5</v>
      </c>
      <c r="S645" s="101">
        <f t="shared" si="286"/>
        <v>0</v>
      </c>
      <c r="T645" s="101">
        <f t="shared" si="287"/>
        <v>0</v>
      </c>
      <c r="U645" s="101">
        <f t="shared" si="277"/>
        <v>0</v>
      </c>
      <c r="V645" s="101">
        <f t="shared" si="288"/>
        <v>0</v>
      </c>
      <c r="W645" s="101">
        <f t="shared" si="289"/>
        <v>0</v>
      </c>
      <c r="X645" s="102">
        <f t="shared" si="290"/>
        <v>0</v>
      </c>
      <c r="Y645" s="101">
        <f t="shared" si="291"/>
        <v>0</v>
      </c>
      <c r="Z645" s="84">
        <f t="shared" si="292"/>
        <v>0</v>
      </c>
      <c r="AA645" s="84">
        <f t="shared" si="293"/>
        <v>0</v>
      </c>
      <c r="AB645" s="84">
        <f t="shared" si="294"/>
        <v>0</v>
      </c>
      <c r="AC645" s="84">
        <f t="shared" si="278"/>
        <v>0</v>
      </c>
      <c r="AD645" s="84">
        <f t="shared" si="295"/>
        <v>0</v>
      </c>
      <c r="AE645" s="84" t="str">
        <f t="shared" si="296"/>
        <v/>
      </c>
      <c r="AF645" s="102">
        <f t="shared" si="279"/>
        <v>0</v>
      </c>
      <c r="AG645" s="102">
        <f t="shared" si="280"/>
        <v>0</v>
      </c>
      <c r="AH645" s="103">
        <f t="shared" si="297"/>
        <v>0</v>
      </c>
      <c r="AI645" s="104">
        <f t="shared" si="298"/>
        <v>0</v>
      </c>
      <c r="AJ645" s="104">
        <f t="shared" si="299"/>
        <v>0</v>
      </c>
      <c r="AK645" s="104">
        <f t="shared" si="300"/>
        <v>0</v>
      </c>
      <c r="IX645" s="5"/>
      <c r="IY645" s="5"/>
      <c r="IZ645" s="5"/>
    </row>
    <row r="646" spans="8:260" ht="12.75" customHeight="1">
      <c r="H646" s="97">
        <v>225</v>
      </c>
      <c r="I646" s="97">
        <f t="shared" si="272"/>
        <v>141</v>
      </c>
      <c r="J646" s="98">
        <f t="shared" si="273"/>
        <v>45151</v>
      </c>
      <c r="K646" s="98">
        <f t="shared" si="281"/>
        <v>45151</v>
      </c>
      <c r="L646" s="99">
        <f t="shared" si="274"/>
        <v>0</v>
      </c>
      <c r="M646" s="99">
        <f t="shared" si="275"/>
        <v>0</v>
      </c>
      <c r="N646" s="99">
        <f t="shared" si="276"/>
        <v>0</v>
      </c>
      <c r="O646" s="100">
        <f t="shared" si="282"/>
        <v>1</v>
      </c>
      <c r="P646" s="100">
        <f t="shared" si="283"/>
        <v>1</v>
      </c>
      <c r="Q646" s="99">
        <f t="shared" si="284"/>
        <v>0</v>
      </c>
      <c r="R646" s="99">
        <f t="shared" si="285"/>
        <v>5</v>
      </c>
      <c r="S646" s="101">
        <f t="shared" si="286"/>
        <v>0</v>
      </c>
      <c r="T646" s="101">
        <f t="shared" si="287"/>
        <v>0</v>
      </c>
      <c r="U646" s="101">
        <f t="shared" si="277"/>
        <v>0</v>
      </c>
      <c r="V646" s="101">
        <f t="shared" si="288"/>
        <v>0</v>
      </c>
      <c r="W646" s="101">
        <f t="shared" si="289"/>
        <v>0</v>
      </c>
      <c r="X646" s="102">
        <f t="shared" si="290"/>
        <v>0</v>
      </c>
      <c r="Y646" s="101">
        <f t="shared" si="291"/>
        <v>0</v>
      </c>
      <c r="Z646" s="84">
        <f t="shared" si="292"/>
        <v>0</v>
      </c>
      <c r="AA646" s="84">
        <f t="shared" si="293"/>
        <v>0</v>
      </c>
      <c r="AB646" s="84">
        <f t="shared" si="294"/>
        <v>0</v>
      </c>
      <c r="AC646" s="84">
        <f t="shared" si="278"/>
        <v>0</v>
      </c>
      <c r="AD646" s="84">
        <f t="shared" si="295"/>
        <v>0</v>
      </c>
      <c r="AE646" s="84" t="str">
        <f t="shared" si="296"/>
        <v/>
      </c>
      <c r="AF646" s="102">
        <f t="shared" si="279"/>
        <v>0</v>
      </c>
      <c r="AG646" s="102">
        <f t="shared" si="280"/>
        <v>0</v>
      </c>
      <c r="AH646" s="103">
        <f t="shared" si="297"/>
        <v>0</v>
      </c>
      <c r="AI646" s="104">
        <f t="shared" si="298"/>
        <v>0</v>
      </c>
      <c r="AJ646" s="104">
        <f t="shared" si="299"/>
        <v>0</v>
      </c>
      <c r="AK646" s="104">
        <f t="shared" si="300"/>
        <v>0</v>
      </c>
      <c r="IX646" s="5"/>
      <c r="IY646" s="5"/>
      <c r="IZ646" s="5"/>
    </row>
    <row r="647" spans="8:260" ht="12.75" customHeight="1">
      <c r="H647" s="97">
        <v>226</v>
      </c>
      <c r="I647" s="97">
        <f t="shared" si="272"/>
        <v>140</v>
      </c>
      <c r="J647" s="98">
        <f t="shared" si="273"/>
        <v>45152</v>
      </c>
      <c r="K647" s="98">
        <f t="shared" si="281"/>
        <v>45152</v>
      </c>
      <c r="L647" s="99">
        <f t="shared" si="274"/>
        <v>0</v>
      </c>
      <c r="M647" s="99">
        <f t="shared" si="275"/>
        <v>0</v>
      </c>
      <c r="N647" s="99">
        <f t="shared" si="276"/>
        <v>0</v>
      </c>
      <c r="O647" s="100">
        <f t="shared" si="282"/>
        <v>1</v>
      </c>
      <c r="P647" s="100">
        <f t="shared" si="283"/>
        <v>1</v>
      </c>
      <c r="Q647" s="99">
        <f t="shared" si="284"/>
        <v>0</v>
      </c>
      <c r="R647" s="99">
        <f t="shared" si="285"/>
        <v>5</v>
      </c>
      <c r="S647" s="101">
        <f t="shared" si="286"/>
        <v>0</v>
      </c>
      <c r="T647" s="101">
        <f t="shared" si="287"/>
        <v>0</v>
      </c>
      <c r="U647" s="101">
        <f t="shared" si="277"/>
        <v>0</v>
      </c>
      <c r="V647" s="101">
        <f t="shared" si="288"/>
        <v>0</v>
      </c>
      <c r="W647" s="101">
        <f t="shared" si="289"/>
        <v>0</v>
      </c>
      <c r="X647" s="102">
        <f t="shared" si="290"/>
        <v>0</v>
      </c>
      <c r="Y647" s="101">
        <f t="shared" si="291"/>
        <v>0</v>
      </c>
      <c r="Z647" s="84">
        <f t="shared" si="292"/>
        <v>0</v>
      </c>
      <c r="AA647" s="84">
        <f t="shared" si="293"/>
        <v>0</v>
      </c>
      <c r="AB647" s="84">
        <f t="shared" si="294"/>
        <v>0</v>
      </c>
      <c r="AC647" s="84">
        <f t="shared" si="278"/>
        <v>0</v>
      </c>
      <c r="AD647" s="84">
        <f t="shared" si="295"/>
        <v>0</v>
      </c>
      <c r="AE647" s="84" t="str">
        <f t="shared" si="296"/>
        <v/>
      </c>
      <c r="AF647" s="102">
        <f t="shared" si="279"/>
        <v>0</v>
      </c>
      <c r="AG647" s="102">
        <f t="shared" si="280"/>
        <v>0</v>
      </c>
      <c r="AH647" s="103">
        <f t="shared" si="297"/>
        <v>0</v>
      </c>
      <c r="AI647" s="104">
        <f t="shared" si="298"/>
        <v>0</v>
      </c>
      <c r="AJ647" s="104">
        <f t="shared" si="299"/>
        <v>0</v>
      </c>
      <c r="AK647" s="104">
        <f t="shared" si="300"/>
        <v>0</v>
      </c>
      <c r="IX647" s="5"/>
      <c r="IY647" s="5"/>
      <c r="IZ647" s="5"/>
    </row>
    <row r="648" spans="8:260" ht="12.75" customHeight="1">
      <c r="H648" s="97">
        <v>227</v>
      </c>
      <c r="I648" s="97">
        <f t="shared" si="272"/>
        <v>139</v>
      </c>
      <c r="J648" s="98">
        <f t="shared" si="273"/>
        <v>45153</v>
      </c>
      <c r="K648" s="98">
        <f t="shared" si="281"/>
        <v>45153</v>
      </c>
      <c r="L648" s="99">
        <f t="shared" si="274"/>
        <v>0</v>
      </c>
      <c r="M648" s="99">
        <f t="shared" si="275"/>
        <v>0</v>
      </c>
      <c r="N648" s="99">
        <f t="shared" si="276"/>
        <v>0</v>
      </c>
      <c r="O648" s="100">
        <f t="shared" si="282"/>
        <v>1</v>
      </c>
      <c r="P648" s="100">
        <f t="shared" si="283"/>
        <v>1</v>
      </c>
      <c r="Q648" s="99">
        <f t="shared" si="284"/>
        <v>0</v>
      </c>
      <c r="R648" s="99">
        <f t="shared" si="285"/>
        <v>5</v>
      </c>
      <c r="S648" s="101">
        <f t="shared" si="286"/>
        <v>0</v>
      </c>
      <c r="T648" s="101">
        <f t="shared" si="287"/>
        <v>0</v>
      </c>
      <c r="U648" s="101">
        <f t="shared" si="277"/>
        <v>0</v>
      </c>
      <c r="V648" s="101">
        <f t="shared" si="288"/>
        <v>0</v>
      </c>
      <c r="W648" s="101">
        <f t="shared" si="289"/>
        <v>0</v>
      </c>
      <c r="X648" s="102">
        <f t="shared" si="290"/>
        <v>0</v>
      </c>
      <c r="Y648" s="101">
        <f t="shared" si="291"/>
        <v>0</v>
      </c>
      <c r="Z648" s="84">
        <f t="shared" si="292"/>
        <v>0</v>
      </c>
      <c r="AA648" s="84">
        <f t="shared" si="293"/>
        <v>0</v>
      </c>
      <c r="AB648" s="84">
        <f t="shared" si="294"/>
        <v>0</v>
      </c>
      <c r="AC648" s="84">
        <f t="shared" si="278"/>
        <v>0</v>
      </c>
      <c r="AD648" s="84">
        <f t="shared" si="295"/>
        <v>0</v>
      </c>
      <c r="AE648" s="84" t="str">
        <f t="shared" si="296"/>
        <v/>
      </c>
      <c r="AF648" s="102">
        <f t="shared" si="279"/>
        <v>0</v>
      </c>
      <c r="AG648" s="102">
        <f t="shared" si="280"/>
        <v>0</v>
      </c>
      <c r="AH648" s="103">
        <f t="shared" si="297"/>
        <v>0</v>
      </c>
      <c r="AI648" s="104">
        <f t="shared" si="298"/>
        <v>0</v>
      </c>
      <c r="AJ648" s="104">
        <f t="shared" si="299"/>
        <v>0</v>
      </c>
      <c r="AK648" s="104">
        <f t="shared" si="300"/>
        <v>0</v>
      </c>
      <c r="IX648" s="5"/>
      <c r="IY648" s="5"/>
      <c r="IZ648" s="5"/>
    </row>
    <row r="649" spans="8:260" ht="12.75" customHeight="1">
      <c r="H649" s="97">
        <v>228</v>
      </c>
      <c r="I649" s="97">
        <f t="shared" si="272"/>
        <v>138</v>
      </c>
      <c r="J649" s="98">
        <f t="shared" si="273"/>
        <v>45154</v>
      </c>
      <c r="K649" s="98">
        <f t="shared" si="281"/>
        <v>45154</v>
      </c>
      <c r="L649" s="99">
        <f t="shared" si="274"/>
        <v>0</v>
      </c>
      <c r="M649" s="99">
        <f t="shared" si="275"/>
        <v>0</v>
      </c>
      <c r="N649" s="99">
        <f t="shared" si="276"/>
        <v>0</v>
      </c>
      <c r="O649" s="100">
        <f t="shared" si="282"/>
        <v>1</v>
      </c>
      <c r="P649" s="100">
        <f t="shared" si="283"/>
        <v>1</v>
      </c>
      <c r="Q649" s="99">
        <f t="shared" si="284"/>
        <v>0</v>
      </c>
      <c r="R649" s="99">
        <f t="shared" si="285"/>
        <v>5</v>
      </c>
      <c r="S649" s="101">
        <f t="shared" si="286"/>
        <v>0</v>
      </c>
      <c r="T649" s="101">
        <f t="shared" si="287"/>
        <v>0</v>
      </c>
      <c r="U649" s="101">
        <f t="shared" si="277"/>
        <v>0</v>
      </c>
      <c r="V649" s="101">
        <f t="shared" si="288"/>
        <v>0</v>
      </c>
      <c r="W649" s="101">
        <f t="shared" si="289"/>
        <v>0</v>
      </c>
      <c r="X649" s="102">
        <f t="shared" si="290"/>
        <v>0</v>
      </c>
      <c r="Y649" s="101">
        <f t="shared" si="291"/>
        <v>0</v>
      </c>
      <c r="Z649" s="84">
        <f t="shared" si="292"/>
        <v>0</v>
      </c>
      <c r="AA649" s="84">
        <f t="shared" si="293"/>
        <v>0</v>
      </c>
      <c r="AB649" s="84">
        <f t="shared" si="294"/>
        <v>0</v>
      </c>
      <c r="AC649" s="84">
        <f t="shared" si="278"/>
        <v>0</v>
      </c>
      <c r="AD649" s="84">
        <f t="shared" si="295"/>
        <v>0</v>
      </c>
      <c r="AE649" s="84" t="str">
        <f t="shared" si="296"/>
        <v/>
      </c>
      <c r="AF649" s="102">
        <f t="shared" si="279"/>
        <v>0</v>
      </c>
      <c r="AG649" s="102">
        <f t="shared" si="280"/>
        <v>0</v>
      </c>
      <c r="AH649" s="103">
        <f t="shared" si="297"/>
        <v>0</v>
      </c>
      <c r="AI649" s="104">
        <f t="shared" si="298"/>
        <v>0</v>
      </c>
      <c r="AJ649" s="104">
        <f t="shared" si="299"/>
        <v>0</v>
      </c>
      <c r="AK649" s="104">
        <f t="shared" si="300"/>
        <v>0</v>
      </c>
      <c r="IX649" s="5"/>
      <c r="IY649" s="5"/>
      <c r="IZ649" s="5"/>
    </row>
    <row r="650" spans="8:260" ht="12.75" customHeight="1">
      <c r="H650" s="97">
        <v>229</v>
      </c>
      <c r="I650" s="97">
        <f t="shared" si="272"/>
        <v>137</v>
      </c>
      <c r="J650" s="98">
        <f t="shared" si="273"/>
        <v>45155</v>
      </c>
      <c r="K650" s="98">
        <f t="shared" si="281"/>
        <v>45155</v>
      </c>
      <c r="L650" s="99">
        <f t="shared" si="274"/>
        <v>0</v>
      </c>
      <c r="M650" s="99">
        <f t="shared" si="275"/>
        <v>0</v>
      </c>
      <c r="N650" s="99">
        <f t="shared" si="276"/>
        <v>0</v>
      </c>
      <c r="O650" s="100">
        <f t="shared" si="282"/>
        <v>1</v>
      </c>
      <c r="P650" s="100">
        <f t="shared" si="283"/>
        <v>1</v>
      </c>
      <c r="Q650" s="99">
        <f t="shared" si="284"/>
        <v>0</v>
      </c>
      <c r="R650" s="99">
        <f t="shared" si="285"/>
        <v>5</v>
      </c>
      <c r="S650" s="101">
        <f t="shared" si="286"/>
        <v>0</v>
      </c>
      <c r="T650" s="101">
        <f t="shared" si="287"/>
        <v>0</v>
      </c>
      <c r="U650" s="101">
        <f t="shared" si="277"/>
        <v>0</v>
      </c>
      <c r="V650" s="101">
        <f t="shared" si="288"/>
        <v>0</v>
      </c>
      <c r="W650" s="101">
        <f t="shared" si="289"/>
        <v>0</v>
      </c>
      <c r="X650" s="102">
        <f t="shared" si="290"/>
        <v>0</v>
      </c>
      <c r="Y650" s="101">
        <f t="shared" si="291"/>
        <v>0</v>
      </c>
      <c r="Z650" s="84">
        <f t="shared" si="292"/>
        <v>0</v>
      </c>
      <c r="AA650" s="84">
        <f t="shared" si="293"/>
        <v>0</v>
      </c>
      <c r="AB650" s="84">
        <f t="shared" si="294"/>
        <v>0</v>
      </c>
      <c r="AC650" s="84">
        <f t="shared" si="278"/>
        <v>0</v>
      </c>
      <c r="AD650" s="84">
        <f t="shared" si="295"/>
        <v>0</v>
      </c>
      <c r="AE650" s="84" t="str">
        <f t="shared" si="296"/>
        <v/>
      </c>
      <c r="AF650" s="102">
        <f t="shared" si="279"/>
        <v>0</v>
      </c>
      <c r="AG650" s="102">
        <f t="shared" si="280"/>
        <v>0</v>
      </c>
      <c r="AH650" s="103">
        <f t="shared" si="297"/>
        <v>0</v>
      </c>
      <c r="AI650" s="104">
        <f t="shared" si="298"/>
        <v>0</v>
      </c>
      <c r="AJ650" s="104">
        <f t="shared" si="299"/>
        <v>0</v>
      </c>
      <c r="AK650" s="104">
        <f t="shared" si="300"/>
        <v>0</v>
      </c>
      <c r="IX650" s="5"/>
      <c r="IY650" s="5"/>
      <c r="IZ650" s="5"/>
    </row>
    <row r="651" spans="8:260" ht="12.75" customHeight="1">
      <c r="H651" s="97">
        <v>230</v>
      </c>
      <c r="I651" s="97">
        <f t="shared" si="272"/>
        <v>136</v>
      </c>
      <c r="J651" s="98">
        <f t="shared" si="273"/>
        <v>45156</v>
      </c>
      <c r="K651" s="98">
        <f t="shared" si="281"/>
        <v>45156</v>
      </c>
      <c r="L651" s="99">
        <f t="shared" si="274"/>
        <v>0</v>
      </c>
      <c r="M651" s="99">
        <f t="shared" si="275"/>
        <v>0</v>
      </c>
      <c r="N651" s="99">
        <f t="shared" si="276"/>
        <v>0</v>
      </c>
      <c r="O651" s="100">
        <f t="shared" si="282"/>
        <v>1</v>
      </c>
      <c r="P651" s="100">
        <f t="shared" si="283"/>
        <v>1</v>
      </c>
      <c r="Q651" s="99">
        <f t="shared" si="284"/>
        <v>0</v>
      </c>
      <c r="R651" s="99">
        <f t="shared" si="285"/>
        <v>5</v>
      </c>
      <c r="S651" s="101">
        <f t="shared" si="286"/>
        <v>0</v>
      </c>
      <c r="T651" s="101">
        <f t="shared" si="287"/>
        <v>0</v>
      </c>
      <c r="U651" s="101">
        <f t="shared" si="277"/>
        <v>0</v>
      </c>
      <c r="V651" s="101">
        <f t="shared" si="288"/>
        <v>0</v>
      </c>
      <c r="W651" s="101">
        <f t="shared" si="289"/>
        <v>0</v>
      </c>
      <c r="X651" s="102">
        <f t="shared" si="290"/>
        <v>0</v>
      </c>
      <c r="Y651" s="101">
        <f t="shared" si="291"/>
        <v>0</v>
      </c>
      <c r="Z651" s="84">
        <f t="shared" si="292"/>
        <v>0</v>
      </c>
      <c r="AA651" s="84">
        <f t="shared" si="293"/>
        <v>0</v>
      </c>
      <c r="AB651" s="84">
        <f t="shared" si="294"/>
        <v>0</v>
      </c>
      <c r="AC651" s="84">
        <f t="shared" si="278"/>
        <v>0</v>
      </c>
      <c r="AD651" s="84">
        <f t="shared" si="295"/>
        <v>0</v>
      </c>
      <c r="AE651" s="84" t="str">
        <f t="shared" si="296"/>
        <v/>
      </c>
      <c r="AF651" s="102">
        <f t="shared" si="279"/>
        <v>0</v>
      </c>
      <c r="AG651" s="102">
        <f t="shared" si="280"/>
        <v>0</v>
      </c>
      <c r="AH651" s="103">
        <f t="shared" si="297"/>
        <v>0</v>
      </c>
      <c r="AI651" s="104">
        <f t="shared" si="298"/>
        <v>0</v>
      </c>
      <c r="AJ651" s="104">
        <f t="shared" si="299"/>
        <v>0</v>
      </c>
      <c r="AK651" s="104">
        <f t="shared" si="300"/>
        <v>0</v>
      </c>
      <c r="IX651" s="5"/>
      <c r="IY651" s="5"/>
      <c r="IZ651" s="5"/>
    </row>
    <row r="652" spans="8:260" ht="12.75" customHeight="1">
      <c r="H652" s="97">
        <v>231</v>
      </c>
      <c r="I652" s="97">
        <f t="shared" si="272"/>
        <v>135</v>
      </c>
      <c r="J652" s="98">
        <f t="shared" si="273"/>
        <v>45157</v>
      </c>
      <c r="K652" s="98">
        <f t="shared" si="281"/>
        <v>45157</v>
      </c>
      <c r="L652" s="99">
        <f t="shared" si="274"/>
        <v>43000</v>
      </c>
      <c r="M652" s="99">
        <f t="shared" si="275"/>
        <v>0</v>
      </c>
      <c r="N652" s="99">
        <f t="shared" si="276"/>
        <v>0</v>
      </c>
      <c r="O652" s="100">
        <f t="shared" si="282"/>
        <v>0</v>
      </c>
      <c r="P652" s="100">
        <f t="shared" si="283"/>
        <v>0</v>
      </c>
      <c r="Q652" s="99">
        <f t="shared" si="284"/>
        <v>1</v>
      </c>
      <c r="R652" s="99">
        <f t="shared" si="285"/>
        <v>5</v>
      </c>
      <c r="S652" s="101">
        <f t="shared" si="286"/>
        <v>5</v>
      </c>
      <c r="T652" s="101">
        <f t="shared" si="287"/>
        <v>5</v>
      </c>
      <c r="U652" s="101">
        <f t="shared" si="277"/>
        <v>5</v>
      </c>
      <c r="V652" s="101">
        <f t="shared" si="288"/>
        <v>5</v>
      </c>
      <c r="W652" s="101">
        <f t="shared" si="289"/>
        <v>0</v>
      </c>
      <c r="X652" s="102">
        <f t="shared" si="290"/>
        <v>43000</v>
      </c>
      <c r="Y652" s="101">
        <f t="shared" si="291"/>
        <v>0</v>
      </c>
      <c r="Z652" s="84">
        <f t="shared" si="292"/>
        <v>0</v>
      </c>
      <c r="AA652" s="84">
        <f t="shared" si="293"/>
        <v>0</v>
      </c>
      <c r="AB652" s="84">
        <f t="shared" si="294"/>
        <v>2294</v>
      </c>
      <c r="AC652" s="84">
        <f t="shared" si="278"/>
        <v>1</v>
      </c>
      <c r="AD652" s="84">
        <f t="shared" si="295"/>
        <v>52</v>
      </c>
      <c r="AE652" s="84">
        <f t="shared" si="296"/>
        <v>52</v>
      </c>
      <c r="AF652" s="102">
        <f t="shared" si="279"/>
        <v>42955.884615384617</v>
      </c>
      <c r="AG652" s="102">
        <f t="shared" si="280"/>
        <v>42955.884615384617</v>
      </c>
      <c r="AH652" s="103">
        <f t="shared" si="297"/>
        <v>0.04</v>
      </c>
      <c r="AI652" s="104">
        <f t="shared" si="298"/>
        <v>0</v>
      </c>
      <c r="AJ652" s="104">
        <f t="shared" si="299"/>
        <v>1720</v>
      </c>
      <c r="AK652" s="104">
        <f t="shared" si="300"/>
        <v>0</v>
      </c>
      <c r="IX652" s="5"/>
      <c r="IY652" s="5"/>
      <c r="IZ652" s="5"/>
    </row>
    <row r="653" spans="8:260" ht="12.75" customHeight="1">
      <c r="H653" s="97">
        <v>232</v>
      </c>
      <c r="I653" s="97">
        <f t="shared" si="272"/>
        <v>134</v>
      </c>
      <c r="J653" s="98">
        <f t="shared" si="273"/>
        <v>45158</v>
      </c>
      <c r="K653" s="98">
        <f t="shared" si="281"/>
        <v>45158</v>
      </c>
      <c r="L653" s="99">
        <f t="shared" si="274"/>
        <v>0</v>
      </c>
      <c r="M653" s="99">
        <f t="shared" si="275"/>
        <v>0</v>
      </c>
      <c r="N653" s="99">
        <f t="shared" si="276"/>
        <v>0</v>
      </c>
      <c r="O653" s="100">
        <f t="shared" si="282"/>
        <v>0</v>
      </c>
      <c r="P653" s="100">
        <f t="shared" si="283"/>
        <v>0</v>
      </c>
      <c r="Q653" s="99">
        <f t="shared" si="284"/>
        <v>1</v>
      </c>
      <c r="R653" s="99">
        <f t="shared" si="285"/>
        <v>5</v>
      </c>
      <c r="S653" s="101">
        <f t="shared" si="286"/>
        <v>5</v>
      </c>
      <c r="T653" s="101">
        <f t="shared" si="287"/>
        <v>5</v>
      </c>
      <c r="U653" s="101">
        <f t="shared" si="277"/>
        <v>5</v>
      </c>
      <c r="V653" s="101">
        <f t="shared" si="288"/>
        <v>5</v>
      </c>
      <c r="W653" s="101">
        <f t="shared" si="289"/>
        <v>0</v>
      </c>
      <c r="X653" s="102">
        <f t="shared" si="290"/>
        <v>43000</v>
      </c>
      <c r="Y653" s="101">
        <f t="shared" si="291"/>
        <v>0</v>
      </c>
      <c r="Z653" s="84">
        <f t="shared" si="292"/>
        <v>0</v>
      </c>
      <c r="AA653" s="84">
        <f t="shared" si="293"/>
        <v>0</v>
      </c>
      <c r="AB653" s="84">
        <f t="shared" si="294"/>
        <v>2294</v>
      </c>
      <c r="AC653" s="84">
        <f t="shared" si="278"/>
        <v>2</v>
      </c>
      <c r="AD653" s="84">
        <f t="shared" si="295"/>
        <v>52</v>
      </c>
      <c r="AE653" s="84">
        <f t="shared" si="296"/>
        <v>52</v>
      </c>
      <c r="AF653" s="102">
        <f t="shared" si="279"/>
        <v>42911.769230769234</v>
      </c>
      <c r="AG653" s="102">
        <f t="shared" si="280"/>
        <v>42911.769230769234</v>
      </c>
      <c r="AH653" s="103">
        <f t="shared" si="297"/>
        <v>0</v>
      </c>
      <c r="AI653" s="104">
        <f t="shared" si="298"/>
        <v>0</v>
      </c>
      <c r="AJ653" s="104">
        <f t="shared" si="299"/>
        <v>0</v>
      </c>
      <c r="AK653" s="104">
        <f t="shared" si="300"/>
        <v>0</v>
      </c>
      <c r="IX653" s="5"/>
      <c r="IY653" s="5"/>
      <c r="IZ653" s="5"/>
    </row>
    <row r="654" spans="8:260" ht="12.75" customHeight="1">
      <c r="H654" s="97">
        <v>233</v>
      </c>
      <c r="I654" s="97">
        <f t="shared" si="272"/>
        <v>133</v>
      </c>
      <c r="J654" s="98">
        <f t="shared" si="273"/>
        <v>45159</v>
      </c>
      <c r="K654" s="98">
        <f t="shared" si="281"/>
        <v>45159</v>
      </c>
      <c r="L654" s="99">
        <f t="shared" si="274"/>
        <v>0</v>
      </c>
      <c r="M654" s="99">
        <f t="shared" si="275"/>
        <v>0</v>
      </c>
      <c r="N654" s="99">
        <f t="shared" si="276"/>
        <v>0</v>
      </c>
      <c r="O654" s="100">
        <f t="shared" si="282"/>
        <v>0</v>
      </c>
      <c r="P654" s="100">
        <f t="shared" si="283"/>
        <v>0</v>
      </c>
      <c r="Q654" s="99">
        <f t="shared" si="284"/>
        <v>1</v>
      </c>
      <c r="R654" s="99">
        <f t="shared" si="285"/>
        <v>5</v>
      </c>
      <c r="S654" s="101">
        <f t="shared" si="286"/>
        <v>5</v>
      </c>
      <c r="T654" s="101">
        <f t="shared" si="287"/>
        <v>5</v>
      </c>
      <c r="U654" s="101">
        <f t="shared" si="277"/>
        <v>5</v>
      </c>
      <c r="V654" s="101">
        <f t="shared" si="288"/>
        <v>5</v>
      </c>
      <c r="W654" s="101">
        <f t="shared" si="289"/>
        <v>0</v>
      </c>
      <c r="X654" s="102">
        <f t="shared" si="290"/>
        <v>43000</v>
      </c>
      <c r="Y654" s="101">
        <f t="shared" si="291"/>
        <v>0</v>
      </c>
      <c r="Z654" s="84">
        <f t="shared" si="292"/>
        <v>0</v>
      </c>
      <c r="AA654" s="84">
        <f t="shared" si="293"/>
        <v>0</v>
      </c>
      <c r="AB654" s="84">
        <f t="shared" si="294"/>
        <v>2294</v>
      </c>
      <c r="AC654" s="84">
        <f t="shared" si="278"/>
        <v>3</v>
      </c>
      <c r="AD654" s="84">
        <f t="shared" si="295"/>
        <v>52</v>
      </c>
      <c r="AE654" s="84">
        <f t="shared" si="296"/>
        <v>52</v>
      </c>
      <c r="AF654" s="102">
        <f t="shared" si="279"/>
        <v>42867.653846153844</v>
      </c>
      <c r="AG654" s="102">
        <f t="shared" si="280"/>
        <v>42867.653846153844</v>
      </c>
      <c r="AH654" s="103">
        <f t="shared" si="297"/>
        <v>0</v>
      </c>
      <c r="AI654" s="104">
        <f t="shared" si="298"/>
        <v>0</v>
      </c>
      <c r="AJ654" s="104">
        <f t="shared" si="299"/>
        <v>0</v>
      </c>
      <c r="AK654" s="104">
        <f t="shared" si="300"/>
        <v>0</v>
      </c>
      <c r="IX654" s="5"/>
      <c r="IY654" s="5"/>
      <c r="IZ654" s="5"/>
    </row>
    <row r="655" spans="8:260" ht="12.75" customHeight="1">
      <c r="H655" s="97">
        <v>234</v>
      </c>
      <c r="I655" s="97">
        <f t="shared" si="272"/>
        <v>132</v>
      </c>
      <c r="J655" s="98">
        <f t="shared" si="273"/>
        <v>45160</v>
      </c>
      <c r="K655" s="98">
        <f t="shared" si="281"/>
        <v>45160</v>
      </c>
      <c r="L655" s="99">
        <f t="shared" si="274"/>
        <v>0</v>
      </c>
      <c r="M655" s="99">
        <f t="shared" si="275"/>
        <v>0</v>
      </c>
      <c r="N655" s="99">
        <f t="shared" si="276"/>
        <v>0</v>
      </c>
      <c r="O655" s="100">
        <f t="shared" si="282"/>
        <v>0</v>
      </c>
      <c r="P655" s="100">
        <f t="shared" si="283"/>
        <v>0</v>
      </c>
      <c r="Q655" s="99">
        <f t="shared" si="284"/>
        <v>1</v>
      </c>
      <c r="R655" s="99">
        <f t="shared" si="285"/>
        <v>5</v>
      </c>
      <c r="S655" s="101">
        <f t="shared" si="286"/>
        <v>5</v>
      </c>
      <c r="T655" s="101">
        <f t="shared" si="287"/>
        <v>5</v>
      </c>
      <c r="U655" s="101">
        <f t="shared" si="277"/>
        <v>5</v>
      </c>
      <c r="V655" s="101">
        <f t="shared" si="288"/>
        <v>5</v>
      </c>
      <c r="W655" s="101">
        <f t="shared" si="289"/>
        <v>0</v>
      </c>
      <c r="X655" s="102">
        <f t="shared" si="290"/>
        <v>43000</v>
      </c>
      <c r="Y655" s="101">
        <f t="shared" si="291"/>
        <v>0</v>
      </c>
      <c r="Z655" s="84">
        <f t="shared" si="292"/>
        <v>0</v>
      </c>
      <c r="AA655" s="84">
        <f t="shared" si="293"/>
        <v>0</v>
      </c>
      <c r="AB655" s="84">
        <f t="shared" si="294"/>
        <v>2294</v>
      </c>
      <c r="AC655" s="84">
        <f t="shared" si="278"/>
        <v>4</v>
      </c>
      <c r="AD655" s="84">
        <f t="shared" si="295"/>
        <v>52</v>
      </c>
      <c r="AE655" s="84">
        <f t="shared" si="296"/>
        <v>52</v>
      </c>
      <c r="AF655" s="102">
        <f t="shared" si="279"/>
        <v>42823.538461538461</v>
      </c>
      <c r="AG655" s="102">
        <f t="shared" si="280"/>
        <v>42823.538461538461</v>
      </c>
      <c r="AH655" s="103">
        <f t="shared" si="297"/>
        <v>0</v>
      </c>
      <c r="AI655" s="104">
        <f t="shared" si="298"/>
        <v>0</v>
      </c>
      <c r="AJ655" s="104">
        <f t="shared" si="299"/>
        <v>0</v>
      </c>
      <c r="AK655" s="104">
        <f t="shared" si="300"/>
        <v>0</v>
      </c>
      <c r="IX655" s="5"/>
      <c r="IY655" s="5"/>
      <c r="IZ655" s="5"/>
    </row>
    <row r="656" spans="8:260" ht="12.75" customHeight="1">
      <c r="H656" s="97">
        <v>235</v>
      </c>
      <c r="I656" s="97">
        <f t="shared" si="272"/>
        <v>131</v>
      </c>
      <c r="J656" s="98">
        <f t="shared" si="273"/>
        <v>45161</v>
      </c>
      <c r="K656" s="98">
        <f t="shared" si="281"/>
        <v>45161</v>
      </c>
      <c r="L656" s="99">
        <f t="shared" si="274"/>
        <v>0</v>
      </c>
      <c r="M656" s="99">
        <f t="shared" si="275"/>
        <v>0</v>
      </c>
      <c r="N656" s="99">
        <f t="shared" si="276"/>
        <v>0</v>
      </c>
      <c r="O656" s="100">
        <f t="shared" si="282"/>
        <v>0</v>
      </c>
      <c r="P656" s="100">
        <f t="shared" si="283"/>
        <v>0</v>
      </c>
      <c r="Q656" s="99">
        <f t="shared" si="284"/>
        <v>1</v>
      </c>
      <c r="R656" s="99">
        <f t="shared" si="285"/>
        <v>5</v>
      </c>
      <c r="S656" s="101">
        <f t="shared" si="286"/>
        <v>5</v>
      </c>
      <c r="T656" s="101">
        <f t="shared" si="287"/>
        <v>5</v>
      </c>
      <c r="U656" s="101">
        <f t="shared" si="277"/>
        <v>5</v>
      </c>
      <c r="V656" s="101">
        <f t="shared" si="288"/>
        <v>5</v>
      </c>
      <c r="W656" s="101">
        <f t="shared" si="289"/>
        <v>0</v>
      </c>
      <c r="X656" s="102">
        <f t="shared" si="290"/>
        <v>43000</v>
      </c>
      <c r="Y656" s="101">
        <f t="shared" si="291"/>
        <v>0</v>
      </c>
      <c r="Z656" s="84">
        <f t="shared" si="292"/>
        <v>0</v>
      </c>
      <c r="AA656" s="84">
        <f t="shared" si="293"/>
        <v>0</v>
      </c>
      <c r="AB656" s="84">
        <f t="shared" si="294"/>
        <v>2294</v>
      </c>
      <c r="AC656" s="84">
        <f t="shared" si="278"/>
        <v>5</v>
      </c>
      <c r="AD656" s="84">
        <f t="shared" si="295"/>
        <v>52</v>
      </c>
      <c r="AE656" s="84">
        <f t="shared" si="296"/>
        <v>52</v>
      </c>
      <c r="AF656" s="102">
        <f t="shared" si="279"/>
        <v>42779.423076923078</v>
      </c>
      <c r="AG656" s="102">
        <f t="shared" si="280"/>
        <v>42779.423076923078</v>
      </c>
      <c r="AH656" s="103">
        <f t="shared" si="297"/>
        <v>0</v>
      </c>
      <c r="AI656" s="104">
        <f t="shared" si="298"/>
        <v>0</v>
      </c>
      <c r="AJ656" s="104">
        <f t="shared" si="299"/>
        <v>0</v>
      </c>
      <c r="AK656" s="104">
        <f t="shared" si="300"/>
        <v>0</v>
      </c>
      <c r="IX656" s="5"/>
      <c r="IY656" s="5"/>
      <c r="IZ656" s="5"/>
    </row>
    <row r="657" spans="8:260" ht="12.75" customHeight="1">
      <c r="H657" s="97">
        <v>236</v>
      </c>
      <c r="I657" s="97">
        <f t="shared" si="272"/>
        <v>130</v>
      </c>
      <c r="J657" s="98">
        <f t="shared" si="273"/>
        <v>45162</v>
      </c>
      <c r="K657" s="98">
        <f t="shared" si="281"/>
        <v>45162</v>
      </c>
      <c r="L657" s="99">
        <f t="shared" si="274"/>
        <v>0</v>
      </c>
      <c r="M657" s="99">
        <f t="shared" si="275"/>
        <v>0</v>
      </c>
      <c r="N657" s="99">
        <f t="shared" si="276"/>
        <v>0</v>
      </c>
      <c r="O657" s="100">
        <f t="shared" si="282"/>
        <v>0</v>
      </c>
      <c r="P657" s="100">
        <f t="shared" si="283"/>
        <v>0</v>
      </c>
      <c r="Q657" s="99">
        <f t="shared" si="284"/>
        <v>1</v>
      </c>
      <c r="R657" s="99">
        <f t="shared" si="285"/>
        <v>5</v>
      </c>
      <c r="S657" s="101">
        <f t="shared" si="286"/>
        <v>5</v>
      </c>
      <c r="T657" s="101">
        <f t="shared" si="287"/>
        <v>5</v>
      </c>
      <c r="U657" s="101">
        <f t="shared" si="277"/>
        <v>5</v>
      </c>
      <c r="V657" s="101">
        <f t="shared" si="288"/>
        <v>5</v>
      </c>
      <c r="W657" s="101">
        <f t="shared" si="289"/>
        <v>0</v>
      </c>
      <c r="X657" s="102">
        <f t="shared" si="290"/>
        <v>43000</v>
      </c>
      <c r="Y657" s="101">
        <f t="shared" si="291"/>
        <v>0</v>
      </c>
      <c r="Z657" s="84">
        <f t="shared" si="292"/>
        <v>0</v>
      </c>
      <c r="AA657" s="84">
        <f t="shared" si="293"/>
        <v>0</v>
      </c>
      <c r="AB657" s="84">
        <f t="shared" si="294"/>
        <v>2294</v>
      </c>
      <c r="AC657" s="84">
        <f t="shared" si="278"/>
        <v>6</v>
      </c>
      <c r="AD657" s="84">
        <f t="shared" si="295"/>
        <v>52</v>
      </c>
      <c r="AE657" s="84">
        <f t="shared" si="296"/>
        <v>52</v>
      </c>
      <c r="AF657" s="102">
        <f t="shared" si="279"/>
        <v>42735.307692307695</v>
      </c>
      <c r="AG657" s="102">
        <f t="shared" si="280"/>
        <v>42735.307692307695</v>
      </c>
      <c r="AH657" s="103">
        <f t="shared" si="297"/>
        <v>0</v>
      </c>
      <c r="AI657" s="104">
        <f t="shared" si="298"/>
        <v>0</v>
      </c>
      <c r="AJ657" s="104">
        <f t="shared" si="299"/>
        <v>0</v>
      </c>
      <c r="AK657" s="104">
        <f t="shared" si="300"/>
        <v>0</v>
      </c>
      <c r="IX657" s="5"/>
      <c r="IY657" s="5"/>
      <c r="IZ657" s="5"/>
    </row>
    <row r="658" spans="8:260" ht="12.75" customHeight="1">
      <c r="H658" s="97">
        <v>237</v>
      </c>
      <c r="I658" s="97">
        <f t="shared" si="272"/>
        <v>129</v>
      </c>
      <c r="J658" s="98">
        <f t="shared" si="273"/>
        <v>45163</v>
      </c>
      <c r="K658" s="98">
        <f t="shared" si="281"/>
        <v>45163</v>
      </c>
      <c r="L658" s="99">
        <f t="shared" si="274"/>
        <v>0</v>
      </c>
      <c r="M658" s="99">
        <f t="shared" si="275"/>
        <v>0</v>
      </c>
      <c r="N658" s="99">
        <f t="shared" si="276"/>
        <v>0</v>
      </c>
      <c r="O658" s="100">
        <f t="shared" si="282"/>
        <v>0</v>
      </c>
      <c r="P658" s="100">
        <f t="shared" si="283"/>
        <v>0</v>
      </c>
      <c r="Q658" s="99">
        <f t="shared" si="284"/>
        <v>1</v>
      </c>
      <c r="R658" s="99">
        <f t="shared" si="285"/>
        <v>5</v>
      </c>
      <c r="S658" s="101">
        <f t="shared" si="286"/>
        <v>5</v>
      </c>
      <c r="T658" s="101">
        <f t="shared" si="287"/>
        <v>5</v>
      </c>
      <c r="U658" s="101">
        <f t="shared" si="277"/>
        <v>5</v>
      </c>
      <c r="V658" s="101">
        <f t="shared" si="288"/>
        <v>5</v>
      </c>
      <c r="W658" s="101">
        <f t="shared" si="289"/>
        <v>0</v>
      </c>
      <c r="X658" s="102">
        <f t="shared" si="290"/>
        <v>43000</v>
      </c>
      <c r="Y658" s="101">
        <f t="shared" si="291"/>
        <v>0</v>
      </c>
      <c r="Z658" s="84">
        <f t="shared" si="292"/>
        <v>0</v>
      </c>
      <c r="AA658" s="84">
        <f t="shared" si="293"/>
        <v>0</v>
      </c>
      <c r="AB658" s="84">
        <f t="shared" si="294"/>
        <v>2294</v>
      </c>
      <c r="AC658" s="84">
        <f t="shared" si="278"/>
        <v>7</v>
      </c>
      <c r="AD658" s="84">
        <f t="shared" si="295"/>
        <v>52</v>
      </c>
      <c r="AE658" s="84">
        <f t="shared" si="296"/>
        <v>52</v>
      </c>
      <c r="AF658" s="102">
        <f t="shared" si="279"/>
        <v>42691.192307692305</v>
      </c>
      <c r="AG658" s="102">
        <f t="shared" si="280"/>
        <v>42691.192307692305</v>
      </c>
      <c r="AH658" s="103">
        <f t="shared" si="297"/>
        <v>0</v>
      </c>
      <c r="AI658" s="104">
        <f t="shared" si="298"/>
        <v>0</v>
      </c>
      <c r="AJ658" s="104">
        <f t="shared" si="299"/>
        <v>0</v>
      </c>
      <c r="AK658" s="104">
        <f t="shared" si="300"/>
        <v>0</v>
      </c>
      <c r="IX658" s="5"/>
      <c r="IY658" s="5"/>
      <c r="IZ658" s="5"/>
    </row>
    <row r="659" spans="8:260" ht="12.75" customHeight="1">
      <c r="H659" s="97">
        <v>238</v>
      </c>
      <c r="I659" s="97">
        <f t="shared" si="272"/>
        <v>128</v>
      </c>
      <c r="J659" s="98">
        <f t="shared" si="273"/>
        <v>45164</v>
      </c>
      <c r="K659" s="98">
        <f t="shared" si="281"/>
        <v>45164</v>
      </c>
      <c r="L659" s="99">
        <f t="shared" si="274"/>
        <v>0</v>
      </c>
      <c r="M659" s="99">
        <f t="shared" si="275"/>
        <v>0</v>
      </c>
      <c r="N659" s="99">
        <f t="shared" si="276"/>
        <v>0</v>
      </c>
      <c r="O659" s="100">
        <f t="shared" si="282"/>
        <v>0</v>
      </c>
      <c r="P659" s="100">
        <f t="shared" si="283"/>
        <v>0</v>
      </c>
      <c r="Q659" s="99">
        <f t="shared" si="284"/>
        <v>1</v>
      </c>
      <c r="R659" s="99">
        <f t="shared" si="285"/>
        <v>5</v>
      </c>
      <c r="S659" s="101">
        <f t="shared" si="286"/>
        <v>5</v>
      </c>
      <c r="T659" s="101">
        <f t="shared" si="287"/>
        <v>5</v>
      </c>
      <c r="U659" s="101">
        <f t="shared" si="277"/>
        <v>5</v>
      </c>
      <c r="V659" s="101">
        <f t="shared" si="288"/>
        <v>5</v>
      </c>
      <c r="W659" s="101">
        <f t="shared" si="289"/>
        <v>0</v>
      </c>
      <c r="X659" s="102">
        <f t="shared" si="290"/>
        <v>43000</v>
      </c>
      <c r="Y659" s="101">
        <f t="shared" si="291"/>
        <v>0</v>
      </c>
      <c r="Z659" s="84">
        <f t="shared" si="292"/>
        <v>0</v>
      </c>
      <c r="AA659" s="84">
        <f t="shared" si="293"/>
        <v>0</v>
      </c>
      <c r="AB659" s="84">
        <f t="shared" si="294"/>
        <v>2294</v>
      </c>
      <c r="AC659" s="84">
        <f t="shared" si="278"/>
        <v>8</v>
      </c>
      <c r="AD659" s="84">
        <f t="shared" si="295"/>
        <v>52</v>
      </c>
      <c r="AE659" s="84">
        <f t="shared" si="296"/>
        <v>52</v>
      </c>
      <c r="AF659" s="102">
        <f t="shared" si="279"/>
        <v>42647.076923076922</v>
      </c>
      <c r="AG659" s="102">
        <f t="shared" si="280"/>
        <v>42647.076923076922</v>
      </c>
      <c r="AH659" s="103">
        <f t="shared" si="297"/>
        <v>0</v>
      </c>
      <c r="AI659" s="104">
        <f t="shared" si="298"/>
        <v>0</v>
      </c>
      <c r="AJ659" s="104">
        <f t="shared" si="299"/>
        <v>0</v>
      </c>
      <c r="AK659" s="104">
        <f t="shared" si="300"/>
        <v>0</v>
      </c>
      <c r="IX659" s="5"/>
      <c r="IY659" s="5"/>
      <c r="IZ659" s="5"/>
    </row>
    <row r="660" spans="8:260" ht="12.75" customHeight="1">
      <c r="H660" s="97">
        <v>239</v>
      </c>
      <c r="I660" s="97">
        <f t="shared" si="272"/>
        <v>127</v>
      </c>
      <c r="J660" s="98">
        <f t="shared" si="273"/>
        <v>45165</v>
      </c>
      <c r="K660" s="98">
        <f t="shared" si="281"/>
        <v>45165</v>
      </c>
      <c r="L660" s="99">
        <f t="shared" si="274"/>
        <v>0</v>
      </c>
      <c r="M660" s="99">
        <f t="shared" si="275"/>
        <v>0</v>
      </c>
      <c r="N660" s="99">
        <f t="shared" si="276"/>
        <v>0</v>
      </c>
      <c r="O660" s="100">
        <f t="shared" si="282"/>
        <v>0</v>
      </c>
      <c r="P660" s="100">
        <f t="shared" si="283"/>
        <v>0</v>
      </c>
      <c r="Q660" s="99">
        <f t="shared" si="284"/>
        <v>1</v>
      </c>
      <c r="R660" s="99">
        <f t="shared" si="285"/>
        <v>5</v>
      </c>
      <c r="S660" s="101">
        <f t="shared" si="286"/>
        <v>5</v>
      </c>
      <c r="T660" s="101">
        <f t="shared" si="287"/>
        <v>5</v>
      </c>
      <c r="U660" s="101">
        <f t="shared" si="277"/>
        <v>5</v>
      </c>
      <c r="V660" s="101">
        <f t="shared" si="288"/>
        <v>5</v>
      </c>
      <c r="W660" s="101">
        <f t="shared" si="289"/>
        <v>0</v>
      </c>
      <c r="X660" s="102">
        <f t="shared" si="290"/>
        <v>43000</v>
      </c>
      <c r="Y660" s="101">
        <f t="shared" si="291"/>
        <v>0</v>
      </c>
      <c r="Z660" s="84">
        <f t="shared" si="292"/>
        <v>0</v>
      </c>
      <c r="AA660" s="84">
        <f t="shared" si="293"/>
        <v>0</v>
      </c>
      <c r="AB660" s="84">
        <f t="shared" si="294"/>
        <v>2294</v>
      </c>
      <c r="AC660" s="84">
        <f t="shared" si="278"/>
        <v>9</v>
      </c>
      <c r="AD660" s="84">
        <f t="shared" si="295"/>
        <v>52</v>
      </c>
      <c r="AE660" s="84">
        <f t="shared" si="296"/>
        <v>52</v>
      </c>
      <c r="AF660" s="102">
        <f t="shared" si="279"/>
        <v>42602.961538461539</v>
      </c>
      <c r="AG660" s="102">
        <f t="shared" si="280"/>
        <v>42602.961538461539</v>
      </c>
      <c r="AH660" s="103">
        <f t="shared" si="297"/>
        <v>0</v>
      </c>
      <c r="AI660" s="104">
        <f t="shared" si="298"/>
        <v>0</v>
      </c>
      <c r="AJ660" s="104">
        <f t="shared" si="299"/>
        <v>0</v>
      </c>
      <c r="AK660" s="104">
        <f t="shared" si="300"/>
        <v>0</v>
      </c>
      <c r="IX660" s="5"/>
      <c r="IY660" s="5"/>
      <c r="IZ660" s="5"/>
    </row>
    <row r="661" spans="8:260" ht="12.75" customHeight="1">
      <c r="H661" s="97">
        <v>240</v>
      </c>
      <c r="I661" s="97">
        <f t="shared" si="272"/>
        <v>126</v>
      </c>
      <c r="J661" s="98">
        <f t="shared" si="273"/>
        <v>45166</v>
      </c>
      <c r="K661" s="98">
        <f t="shared" si="281"/>
        <v>45166</v>
      </c>
      <c r="L661" s="99">
        <f t="shared" si="274"/>
        <v>0</v>
      </c>
      <c r="M661" s="99">
        <f t="shared" si="275"/>
        <v>0</v>
      </c>
      <c r="N661" s="99">
        <f t="shared" si="276"/>
        <v>0</v>
      </c>
      <c r="O661" s="100">
        <f t="shared" si="282"/>
        <v>0</v>
      </c>
      <c r="P661" s="100">
        <f t="shared" si="283"/>
        <v>0</v>
      </c>
      <c r="Q661" s="99">
        <f t="shared" si="284"/>
        <v>1</v>
      </c>
      <c r="R661" s="99">
        <f t="shared" si="285"/>
        <v>5</v>
      </c>
      <c r="S661" s="101">
        <f t="shared" si="286"/>
        <v>5</v>
      </c>
      <c r="T661" s="101">
        <f t="shared" si="287"/>
        <v>5</v>
      </c>
      <c r="U661" s="101">
        <f t="shared" si="277"/>
        <v>5</v>
      </c>
      <c r="V661" s="101">
        <f t="shared" si="288"/>
        <v>5</v>
      </c>
      <c r="W661" s="101">
        <f t="shared" si="289"/>
        <v>0</v>
      </c>
      <c r="X661" s="102">
        <f t="shared" si="290"/>
        <v>43000</v>
      </c>
      <c r="Y661" s="101">
        <f t="shared" si="291"/>
        <v>0</v>
      </c>
      <c r="Z661" s="84">
        <f t="shared" si="292"/>
        <v>0</v>
      </c>
      <c r="AA661" s="84">
        <f t="shared" si="293"/>
        <v>0</v>
      </c>
      <c r="AB661" s="84">
        <f t="shared" si="294"/>
        <v>2294</v>
      </c>
      <c r="AC661" s="84">
        <f t="shared" si="278"/>
        <v>10</v>
      </c>
      <c r="AD661" s="84">
        <f t="shared" si="295"/>
        <v>52</v>
      </c>
      <c r="AE661" s="84">
        <f t="shared" si="296"/>
        <v>52</v>
      </c>
      <c r="AF661" s="102">
        <f t="shared" si="279"/>
        <v>42558.846153846156</v>
      </c>
      <c r="AG661" s="102">
        <f t="shared" si="280"/>
        <v>42558.846153846156</v>
      </c>
      <c r="AH661" s="103">
        <f t="shared" si="297"/>
        <v>0</v>
      </c>
      <c r="AI661" s="104">
        <f t="shared" si="298"/>
        <v>0</v>
      </c>
      <c r="AJ661" s="104">
        <f t="shared" si="299"/>
        <v>0</v>
      </c>
      <c r="AK661" s="104">
        <f t="shared" si="300"/>
        <v>0</v>
      </c>
      <c r="IX661" s="5"/>
      <c r="IY661" s="5"/>
      <c r="IZ661" s="5"/>
    </row>
    <row r="662" spans="8:260" ht="12.75" customHeight="1">
      <c r="H662" s="97">
        <v>241</v>
      </c>
      <c r="I662" s="97">
        <f t="shared" si="272"/>
        <v>125</v>
      </c>
      <c r="J662" s="98">
        <f t="shared" si="273"/>
        <v>45167</v>
      </c>
      <c r="K662" s="98">
        <f t="shared" si="281"/>
        <v>45167</v>
      </c>
      <c r="L662" s="99">
        <f t="shared" si="274"/>
        <v>0</v>
      </c>
      <c r="M662" s="99">
        <f t="shared" si="275"/>
        <v>0</v>
      </c>
      <c r="N662" s="99">
        <f t="shared" si="276"/>
        <v>0</v>
      </c>
      <c r="O662" s="100">
        <f t="shared" si="282"/>
        <v>0</v>
      </c>
      <c r="P662" s="100">
        <f t="shared" si="283"/>
        <v>0</v>
      </c>
      <c r="Q662" s="99">
        <f t="shared" si="284"/>
        <v>1</v>
      </c>
      <c r="R662" s="99">
        <f t="shared" si="285"/>
        <v>5</v>
      </c>
      <c r="S662" s="101">
        <f t="shared" si="286"/>
        <v>5</v>
      </c>
      <c r="T662" s="101">
        <f t="shared" si="287"/>
        <v>5</v>
      </c>
      <c r="U662" s="101">
        <f t="shared" si="277"/>
        <v>5</v>
      </c>
      <c r="V662" s="101">
        <f t="shared" si="288"/>
        <v>5</v>
      </c>
      <c r="W662" s="101">
        <f t="shared" si="289"/>
        <v>0</v>
      </c>
      <c r="X662" s="102">
        <f t="shared" si="290"/>
        <v>43000</v>
      </c>
      <c r="Y662" s="101">
        <f t="shared" si="291"/>
        <v>0</v>
      </c>
      <c r="Z662" s="84">
        <f t="shared" si="292"/>
        <v>0</v>
      </c>
      <c r="AA662" s="84">
        <f t="shared" si="293"/>
        <v>0</v>
      </c>
      <c r="AB662" s="84">
        <f t="shared" si="294"/>
        <v>2294</v>
      </c>
      <c r="AC662" s="84">
        <f t="shared" si="278"/>
        <v>11</v>
      </c>
      <c r="AD662" s="84">
        <f t="shared" si="295"/>
        <v>52</v>
      </c>
      <c r="AE662" s="84">
        <f t="shared" si="296"/>
        <v>52</v>
      </c>
      <c r="AF662" s="102">
        <f t="shared" si="279"/>
        <v>42514.730769230766</v>
      </c>
      <c r="AG662" s="102">
        <f t="shared" si="280"/>
        <v>42514.730769230766</v>
      </c>
      <c r="AH662" s="103">
        <f t="shared" si="297"/>
        <v>0</v>
      </c>
      <c r="AI662" s="104">
        <f t="shared" si="298"/>
        <v>0</v>
      </c>
      <c r="AJ662" s="104">
        <f t="shared" si="299"/>
        <v>0</v>
      </c>
      <c r="AK662" s="104">
        <f t="shared" si="300"/>
        <v>0</v>
      </c>
      <c r="IX662" s="5"/>
      <c r="IY662" s="5"/>
      <c r="IZ662" s="5"/>
    </row>
    <row r="663" spans="8:260" ht="12.75" customHeight="1">
      <c r="H663" s="97">
        <v>242</v>
      </c>
      <c r="I663" s="97">
        <f t="shared" si="272"/>
        <v>124</v>
      </c>
      <c r="J663" s="98">
        <f t="shared" si="273"/>
        <v>45168</v>
      </c>
      <c r="K663" s="98">
        <f t="shared" si="281"/>
        <v>45168</v>
      </c>
      <c r="L663" s="99">
        <f t="shared" si="274"/>
        <v>0</v>
      </c>
      <c r="M663" s="99">
        <f t="shared" si="275"/>
        <v>0</v>
      </c>
      <c r="N663" s="99">
        <f t="shared" si="276"/>
        <v>0</v>
      </c>
      <c r="O663" s="100">
        <f t="shared" si="282"/>
        <v>0</v>
      </c>
      <c r="P663" s="100">
        <f t="shared" si="283"/>
        <v>0</v>
      </c>
      <c r="Q663" s="99">
        <f t="shared" si="284"/>
        <v>1</v>
      </c>
      <c r="R663" s="99">
        <f t="shared" si="285"/>
        <v>5</v>
      </c>
      <c r="S663" s="101">
        <f t="shared" si="286"/>
        <v>5</v>
      </c>
      <c r="T663" s="101">
        <f t="shared" si="287"/>
        <v>5</v>
      </c>
      <c r="U663" s="101">
        <f t="shared" si="277"/>
        <v>5</v>
      </c>
      <c r="V663" s="101">
        <f t="shared" si="288"/>
        <v>5</v>
      </c>
      <c r="W663" s="101">
        <f t="shared" si="289"/>
        <v>0</v>
      </c>
      <c r="X663" s="102">
        <f t="shared" si="290"/>
        <v>43000</v>
      </c>
      <c r="Y663" s="101">
        <f t="shared" si="291"/>
        <v>0</v>
      </c>
      <c r="Z663" s="84">
        <f t="shared" si="292"/>
        <v>0</v>
      </c>
      <c r="AA663" s="84">
        <f t="shared" si="293"/>
        <v>0</v>
      </c>
      <c r="AB663" s="84">
        <f t="shared" si="294"/>
        <v>2294</v>
      </c>
      <c r="AC663" s="84">
        <f t="shared" si="278"/>
        <v>12</v>
      </c>
      <c r="AD663" s="84">
        <f t="shared" si="295"/>
        <v>52</v>
      </c>
      <c r="AE663" s="84">
        <f t="shared" si="296"/>
        <v>52</v>
      </c>
      <c r="AF663" s="102">
        <f t="shared" si="279"/>
        <v>42470.615384615383</v>
      </c>
      <c r="AG663" s="102">
        <f t="shared" si="280"/>
        <v>42470.615384615383</v>
      </c>
      <c r="AH663" s="103">
        <f t="shared" si="297"/>
        <v>0</v>
      </c>
      <c r="AI663" s="104">
        <f t="shared" si="298"/>
        <v>0</v>
      </c>
      <c r="AJ663" s="104">
        <f t="shared" si="299"/>
        <v>0</v>
      </c>
      <c r="AK663" s="104">
        <f t="shared" si="300"/>
        <v>0</v>
      </c>
      <c r="IX663" s="5"/>
      <c r="IY663" s="5"/>
      <c r="IZ663" s="5"/>
    </row>
    <row r="664" spans="8:260" ht="12.75" customHeight="1">
      <c r="H664" s="97">
        <v>243</v>
      </c>
      <c r="I664" s="97">
        <f t="shared" si="272"/>
        <v>123</v>
      </c>
      <c r="J664" s="98">
        <f t="shared" si="273"/>
        <v>45169</v>
      </c>
      <c r="K664" s="98">
        <f t="shared" si="281"/>
        <v>45169</v>
      </c>
      <c r="L664" s="99">
        <f t="shared" si="274"/>
        <v>0</v>
      </c>
      <c r="M664" s="99">
        <f t="shared" si="275"/>
        <v>0</v>
      </c>
      <c r="N664" s="99">
        <f t="shared" si="276"/>
        <v>0</v>
      </c>
      <c r="O664" s="100">
        <f t="shared" si="282"/>
        <v>0</v>
      </c>
      <c r="P664" s="100">
        <f t="shared" si="283"/>
        <v>0</v>
      </c>
      <c r="Q664" s="99">
        <f t="shared" si="284"/>
        <v>1</v>
      </c>
      <c r="R664" s="99">
        <f t="shared" si="285"/>
        <v>5</v>
      </c>
      <c r="S664" s="101">
        <f t="shared" si="286"/>
        <v>5</v>
      </c>
      <c r="T664" s="101">
        <f t="shared" si="287"/>
        <v>5</v>
      </c>
      <c r="U664" s="101">
        <f t="shared" si="277"/>
        <v>5</v>
      </c>
      <c r="V664" s="101">
        <f t="shared" si="288"/>
        <v>5</v>
      </c>
      <c r="W664" s="101">
        <f t="shared" si="289"/>
        <v>0</v>
      </c>
      <c r="X664" s="102">
        <f t="shared" si="290"/>
        <v>43000</v>
      </c>
      <c r="Y664" s="101">
        <f t="shared" si="291"/>
        <v>0</v>
      </c>
      <c r="Z664" s="84">
        <f t="shared" si="292"/>
        <v>0</v>
      </c>
      <c r="AA664" s="84">
        <f t="shared" si="293"/>
        <v>0</v>
      </c>
      <c r="AB664" s="84">
        <f t="shared" si="294"/>
        <v>2294</v>
      </c>
      <c r="AC664" s="84">
        <f t="shared" si="278"/>
        <v>13</v>
      </c>
      <c r="AD664" s="84">
        <f t="shared" si="295"/>
        <v>52</v>
      </c>
      <c r="AE664" s="84">
        <f t="shared" si="296"/>
        <v>52</v>
      </c>
      <c r="AF664" s="102">
        <f t="shared" si="279"/>
        <v>42426.5</v>
      </c>
      <c r="AG664" s="102">
        <f t="shared" si="280"/>
        <v>42426.5</v>
      </c>
      <c r="AH664" s="103">
        <f t="shared" si="297"/>
        <v>0</v>
      </c>
      <c r="AI664" s="104">
        <f t="shared" si="298"/>
        <v>0</v>
      </c>
      <c r="AJ664" s="104">
        <f t="shared" si="299"/>
        <v>0</v>
      </c>
      <c r="AK664" s="104">
        <f t="shared" si="300"/>
        <v>0</v>
      </c>
      <c r="IX664" s="5"/>
      <c r="IY664" s="5"/>
      <c r="IZ664" s="5"/>
    </row>
    <row r="665" spans="8:260" ht="12.75" customHeight="1">
      <c r="H665" s="97">
        <v>244</v>
      </c>
      <c r="I665" s="97">
        <f t="shared" si="272"/>
        <v>122</v>
      </c>
      <c r="J665" s="98">
        <f t="shared" si="273"/>
        <v>45170</v>
      </c>
      <c r="K665" s="98">
        <f t="shared" si="281"/>
        <v>45170</v>
      </c>
      <c r="L665" s="99">
        <f t="shared" si="274"/>
        <v>0</v>
      </c>
      <c r="M665" s="99">
        <f t="shared" si="275"/>
        <v>0</v>
      </c>
      <c r="N665" s="99">
        <f t="shared" si="276"/>
        <v>0</v>
      </c>
      <c r="O665" s="100">
        <f t="shared" si="282"/>
        <v>0</v>
      </c>
      <c r="P665" s="100">
        <f t="shared" si="283"/>
        <v>0</v>
      </c>
      <c r="Q665" s="99">
        <f t="shared" si="284"/>
        <v>1</v>
      </c>
      <c r="R665" s="99">
        <f t="shared" si="285"/>
        <v>5</v>
      </c>
      <c r="S665" s="101">
        <f t="shared" si="286"/>
        <v>5</v>
      </c>
      <c r="T665" s="101">
        <f t="shared" si="287"/>
        <v>5</v>
      </c>
      <c r="U665" s="101">
        <f t="shared" si="277"/>
        <v>5</v>
      </c>
      <c r="V665" s="101">
        <f t="shared" si="288"/>
        <v>5</v>
      </c>
      <c r="W665" s="101">
        <f t="shared" si="289"/>
        <v>0</v>
      </c>
      <c r="X665" s="102">
        <f t="shared" si="290"/>
        <v>43000</v>
      </c>
      <c r="Y665" s="101">
        <f t="shared" si="291"/>
        <v>0</v>
      </c>
      <c r="Z665" s="84">
        <f t="shared" si="292"/>
        <v>0</v>
      </c>
      <c r="AA665" s="84">
        <f t="shared" si="293"/>
        <v>0</v>
      </c>
      <c r="AB665" s="84">
        <f t="shared" si="294"/>
        <v>2294</v>
      </c>
      <c r="AC665" s="84">
        <f t="shared" si="278"/>
        <v>14</v>
      </c>
      <c r="AD665" s="84">
        <f t="shared" si="295"/>
        <v>52</v>
      </c>
      <c r="AE665" s="84">
        <f t="shared" si="296"/>
        <v>52</v>
      </c>
      <c r="AF665" s="102">
        <f t="shared" si="279"/>
        <v>42382.384615384617</v>
      </c>
      <c r="AG665" s="102">
        <f t="shared" si="280"/>
        <v>42382.384615384617</v>
      </c>
      <c r="AH665" s="103">
        <f t="shared" si="297"/>
        <v>0</v>
      </c>
      <c r="AI665" s="104">
        <f t="shared" si="298"/>
        <v>0</v>
      </c>
      <c r="AJ665" s="104">
        <f t="shared" si="299"/>
        <v>0</v>
      </c>
      <c r="AK665" s="104">
        <f t="shared" si="300"/>
        <v>0</v>
      </c>
      <c r="IX665" s="5"/>
      <c r="IY665" s="5"/>
      <c r="IZ665" s="5"/>
    </row>
    <row r="666" spans="8:260" ht="12.75" customHeight="1">
      <c r="H666" s="97">
        <v>245</v>
      </c>
      <c r="I666" s="97">
        <f t="shared" si="272"/>
        <v>121</v>
      </c>
      <c r="J666" s="98">
        <f t="shared" si="273"/>
        <v>45171</v>
      </c>
      <c r="K666" s="98">
        <f t="shared" si="281"/>
        <v>45171</v>
      </c>
      <c r="L666" s="99">
        <f t="shared" si="274"/>
        <v>0</v>
      </c>
      <c r="M666" s="99">
        <f t="shared" si="275"/>
        <v>0</v>
      </c>
      <c r="N666" s="99">
        <f t="shared" si="276"/>
        <v>0</v>
      </c>
      <c r="O666" s="100">
        <f t="shared" si="282"/>
        <v>0</v>
      </c>
      <c r="P666" s="100">
        <f t="shared" si="283"/>
        <v>0</v>
      </c>
      <c r="Q666" s="99">
        <f t="shared" si="284"/>
        <v>1</v>
      </c>
      <c r="R666" s="99">
        <f t="shared" si="285"/>
        <v>5</v>
      </c>
      <c r="S666" s="101">
        <f t="shared" si="286"/>
        <v>5</v>
      </c>
      <c r="T666" s="101">
        <f t="shared" si="287"/>
        <v>5</v>
      </c>
      <c r="U666" s="101">
        <f t="shared" si="277"/>
        <v>5</v>
      </c>
      <c r="V666" s="101">
        <f t="shared" si="288"/>
        <v>5</v>
      </c>
      <c r="W666" s="101">
        <f t="shared" si="289"/>
        <v>0</v>
      </c>
      <c r="X666" s="102">
        <f t="shared" si="290"/>
        <v>43000</v>
      </c>
      <c r="Y666" s="101">
        <f t="shared" si="291"/>
        <v>0</v>
      </c>
      <c r="Z666" s="84">
        <f t="shared" si="292"/>
        <v>0</v>
      </c>
      <c r="AA666" s="84">
        <f t="shared" si="293"/>
        <v>0</v>
      </c>
      <c r="AB666" s="84">
        <f t="shared" si="294"/>
        <v>2294</v>
      </c>
      <c r="AC666" s="84">
        <f t="shared" si="278"/>
        <v>15</v>
      </c>
      <c r="AD666" s="84">
        <f t="shared" si="295"/>
        <v>52</v>
      </c>
      <c r="AE666" s="84">
        <f t="shared" si="296"/>
        <v>52</v>
      </c>
      <c r="AF666" s="102">
        <f t="shared" si="279"/>
        <v>42338.269230769234</v>
      </c>
      <c r="AG666" s="102">
        <f t="shared" si="280"/>
        <v>42338.269230769234</v>
      </c>
      <c r="AH666" s="103">
        <f t="shared" si="297"/>
        <v>0</v>
      </c>
      <c r="AI666" s="104">
        <f t="shared" si="298"/>
        <v>0</v>
      </c>
      <c r="AJ666" s="104">
        <f t="shared" si="299"/>
        <v>0</v>
      </c>
      <c r="AK666" s="104">
        <f t="shared" si="300"/>
        <v>0</v>
      </c>
      <c r="IX666" s="5"/>
      <c r="IY666" s="5"/>
      <c r="IZ666" s="5"/>
    </row>
    <row r="667" spans="8:260" ht="12.75" customHeight="1">
      <c r="H667" s="97">
        <v>246</v>
      </c>
      <c r="I667" s="97">
        <f t="shared" si="272"/>
        <v>120</v>
      </c>
      <c r="J667" s="98">
        <f t="shared" si="273"/>
        <v>45172</v>
      </c>
      <c r="K667" s="98">
        <f t="shared" si="281"/>
        <v>45172</v>
      </c>
      <c r="L667" s="99">
        <f t="shared" si="274"/>
        <v>0</v>
      </c>
      <c r="M667" s="99">
        <f t="shared" si="275"/>
        <v>0</v>
      </c>
      <c r="N667" s="99">
        <f t="shared" si="276"/>
        <v>0</v>
      </c>
      <c r="O667" s="100">
        <f t="shared" si="282"/>
        <v>0</v>
      </c>
      <c r="P667" s="100">
        <f t="shared" si="283"/>
        <v>0</v>
      </c>
      <c r="Q667" s="99">
        <f t="shared" si="284"/>
        <v>1</v>
      </c>
      <c r="R667" s="99">
        <f t="shared" si="285"/>
        <v>5</v>
      </c>
      <c r="S667" s="101">
        <f t="shared" si="286"/>
        <v>5</v>
      </c>
      <c r="T667" s="101">
        <f t="shared" si="287"/>
        <v>5</v>
      </c>
      <c r="U667" s="101">
        <f t="shared" si="277"/>
        <v>5</v>
      </c>
      <c r="V667" s="101">
        <f t="shared" si="288"/>
        <v>5</v>
      </c>
      <c r="W667" s="101">
        <f t="shared" si="289"/>
        <v>0</v>
      </c>
      <c r="X667" s="102">
        <f t="shared" si="290"/>
        <v>43000</v>
      </c>
      <c r="Y667" s="101">
        <f t="shared" si="291"/>
        <v>0</v>
      </c>
      <c r="Z667" s="84">
        <f t="shared" si="292"/>
        <v>0</v>
      </c>
      <c r="AA667" s="84">
        <f t="shared" si="293"/>
        <v>0</v>
      </c>
      <c r="AB667" s="84">
        <f t="shared" si="294"/>
        <v>2294</v>
      </c>
      <c r="AC667" s="84">
        <f t="shared" si="278"/>
        <v>16</v>
      </c>
      <c r="AD667" s="84">
        <f t="shared" si="295"/>
        <v>52</v>
      </c>
      <c r="AE667" s="84">
        <f t="shared" si="296"/>
        <v>52</v>
      </c>
      <c r="AF667" s="102">
        <f t="shared" si="279"/>
        <v>42294.153846153844</v>
      </c>
      <c r="AG667" s="102">
        <f t="shared" si="280"/>
        <v>42294.153846153844</v>
      </c>
      <c r="AH667" s="103">
        <f t="shared" si="297"/>
        <v>0</v>
      </c>
      <c r="AI667" s="104">
        <f t="shared" si="298"/>
        <v>0</v>
      </c>
      <c r="AJ667" s="104">
        <f t="shared" si="299"/>
        <v>0</v>
      </c>
      <c r="AK667" s="104">
        <f t="shared" si="300"/>
        <v>0</v>
      </c>
      <c r="IX667" s="5"/>
      <c r="IY667" s="5"/>
      <c r="IZ667" s="5"/>
    </row>
    <row r="668" spans="8:260" ht="12.75" customHeight="1">
      <c r="H668" s="97">
        <v>247</v>
      </c>
      <c r="I668" s="97">
        <f t="shared" si="272"/>
        <v>119</v>
      </c>
      <c r="J668" s="98">
        <f t="shared" si="273"/>
        <v>45173</v>
      </c>
      <c r="K668" s="98">
        <f t="shared" si="281"/>
        <v>45173</v>
      </c>
      <c r="L668" s="99">
        <f t="shared" si="274"/>
        <v>0</v>
      </c>
      <c r="M668" s="99">
        <f t="shared" si="275"/>
        <v>0</v>
      </c>
      <c r="N668" s="99">
        <f t="shared" si="276"/>
        <v>0</v>
      </c>
      <c r="O668" s="100">
        <f t="shared" si="282"/>
        <v>0</v>
      </c>
      <c r="P668" s="100">
        <f t="shared" si="283"/>
        <v>0</v>
      </c>
      <c r="Q668" s="99">
        <f t="shared" si="284"/>
        <v>1</v>
      </c>
      <c r="R668" s="99">
        <f t="shared" si="285"/>
        <v>5</v>
      </c>
      <c r="S668" s="101">
        <f t="shared" si="286"/>
        <v>5</v>
      </c>
      <c r="T668" s="101">
        <f t="shared" si="287"/>
        <v>5</v>
      </c>
      <c r="U668" s="101">
        <f t="shared" si="277"/>
        <v>5</v>
      </c>
      <c r="V668" s="101">
        <f t="shared" si="288"/>
        <v>5</v>
      </c>
      <c r="W668" s="101">
        <f t="shared" si="289"/>
        <v>0</v>
      </c>
      <c r="X668" s="102">
        <f t="shared" si="290"/>
        <v>43000</v>
      </c>
      <c r="Y668" s="101">
        <f t="shared" si="291"/>
        <v>0</v>
      </c>
      <c r="Z668" s="84">
        <f t="shared" si="292"/>
        <v>0</v>
      </c>
      <c r="AA668" s="84">
        <f t="shared" si="293"/>
        <v>0</v>
      </c>
      <c r="AB668" s="84">
        <f t="shared" si="294"/>
        <v>2294</v>
      </c>
      <c r="AC668" s="84">
        <f t="shared" si="278"/>
        <v>17</v>
      </c>
      <c r="AD668" s="84">
        <f t="shared" si="295"/>
        <v>52</v>
      </c>
      <c r="AE668" s="84">
        <f t="shared" si="296"/>
        <v>52</v>
      </c>
      <c r="AF668" s="102">
        <f t="shared" si="279"/>
        <v>42250.038461538461</v>
      </c>
      <c r="AG668" s="102">
        <f t="shared" si="280"/>
        <v>42250.038461538461</v>
      </c>
      <c r="AH668" s="103">
        <f t="shared" si="297"/>
        <v>0</v>
      </c>
      <c r="AI668" s="104">
        <f t="shared" si="298"/>
        <v>0</v>
      </c>
      <c r="AJ668" s="104">
        <f t="shared" si="299"/>
        <v>0</v>
      </c>
      <c r="AK668" s="104">
        <f t="shared" si="300"/>
        <v>0</v>
      </c>
      <c r="IX668" s="5"/>
      <c r="IY668" s="5"/>
      <c r="IZ668" s="5"/>
    </row>
    <row r="669" spans="8:260" ht="12.75" customHeight="1">
      <c r="H669" s="97">
        <v>248</v>
      </c>
      <c r="I669" s="97">
        <f t="shared" si="272"/>
        <v>118</v>
      </c>
      <c r="J669" s="98">
        <f t="shared" si="273"/>
        <v>45174</v>
      </c>
      <c r="K669" s="98">
        <f t="shared" si="281"/>
        <v>45174</v>
      </c>
      <c r="L669" s="99">
        <f t="shared" si="274"/>
        <v>0</v>
      </c>
      <c r="M669" s="99">
        <f t="shared" si="275"/>
        <v>0</v>
      </c>
      <c r="N669" s="99">
        <f t="shared" si="276"/>
        <v>0</v>
      </c>
      <c r="O669" s="100">
        <f t="shared" si="282"/>
        <v>0</v>
      </c>
      <c r="P669" s="100">
        <f t="shared" si="283"/>
        <v>0</v>
      </c>
      <c r="Q669" s="99">
        <f t="shared" si="284"/>
        <v>1</v>
      </c>
      <c r="R669" s="99">
        <f t="shared" si="285"/>
        <v>5</v>
      </c>
      <c r="S669" s="101">
        <f t="shared" si="286"/>
        <v>5</v>
      </c>
      <c r="T669" s="101">
        <f t="shared" si="287"/>
        <v>5</v>
      </c>
      <c r="U669" s="101">
        <f t="shared" si="277"/>
        <v>5</v>
      </c>
      <c r="V669" s="101">
        <f t="shared" si="288"/>
        <v>5</v>
      </c>
      <c r="W669" s="101">
        <f t="shared" si="289"/>
        <v>0</v>
      </c>
      <c r="X669" s="102">
        <f t="shared" si="290"/>
        <v>43000</v>
      </c>
      <c r="Y669" s="101">
        <f t="shared" si="291"/>
        <v>0</v>
      </c>
      <c r="Z669" s="84">
        <f t="shared" si="292"/>
        <v>0</v>
      </c>
      <c r="AA669" s="84">
        <f t="shared" si="293"/>
        <v>0</v>
      </c>
      <c r="AB669" s="84">
        <f t="shared" si="294"/>
        <v>2294</v>
      </c>
      <c r="AC669" s="84">
        <f t="shared" si="278"/>
        <v>18</v>
      </c>
      <c r="AD669" s="84">
        <f t="shared" si="295"/>
        <v>52</v>
      </c>
      <c r="AE669" s="84">
        <f t="shared" si="296"/>
        <v>52</v>
      </c>
      <c r="AF669" s="102">
        <f t="shared" si="279"/>
        <v>42205.923076923078</v>
      </c>
      <c r="AG669" s="102">
        <f t="shared" si="280"/>
        <v>42205.923076923078</v>
      </c>
      <c r="AH669" s="103">
        <f t="shared" si="297"/>
        <v>0</v>
      </c>
      <c r="AI669" s="104">
        <f t="shared" si="298"/>
        <v>0</v>
      </c>
      <c r="AJ669" s="104">
        <f t="shared" si="299"/>
        <v>0</v>
      </c>
      <c r="AK669" s="104">
        <f t="shared" si="300"/>
        <v>0</v>
      </c>
      <c r="IX669" s="5"/>
      <c r="IY669" s="5"/>
      <c r="IZ669" s="5"/>
    </row>
    <row r="670" spans="8:260" ht="12.75" customHeight="1">
      <c r="H670" s="97">
        <v>249</v>
      </c>
      <c r="I670" s="97">
        <f t="shared" si="272"/>
        <v>117</v>
      </c>
      <c r="J670" s="98">
        <f t="shared" si="273"/>
        <v>45175</v>
      </c>
      <c r="K670" s="98">
        <f t="shared" si="281"/>
        <v>45175</v>
      </c>
      <c r="L670" s="99">
        <f t="shared" si="274"/>
        <v>0</v>
      </c>
      <c r="M670" s="99">
        <f t="shared" si="275"/>
        <v>0</v>
      </c>
      <c r="N670" s="99">
        <f t="shared" si="276"/>
        <v>0</v>
      </c>
      <c r="O670" s="100">
        <f t="shared" si="282"/>
        <v>0</v>
      </c>
      <c r="P670" s="100">
        <f t="shared" si="283"/>
        <v>0</v>
      </c>
      <c r="Q670" s="99">
        <f t="shared" si="284"/>
        <v>1</v>
      </c>
      <c r="R670" s="99">
        <f t="shared" si="285"/>
        <v>5</v>
      </c>
      <c r="S670" s="101">
        <f t="shared" si="286"/>
        <v>5</v>
      </c>
      <c r="T670" s="101">
        <f t="shared" si="287"/>
        <v>5</v>
      </c>
      <c r="U670" s="101">
        <f t="shared" si="277"/>
        <v>5</v>
      </c>
      <c r="V670" s="101">
        <f t="shared" si="288"/>
        <v>5</v>
      </c>
      <c r="W670" s="101">
        <f t="shared" si="289"/>
        <v>0</v>
      </c>
      <c r="X670" s="102">
        <f t="shared" si="290"/>
        <v>43000</v>
      </c>
      <c r="Y670" s="101">
        <f t="shared" si="291"/>
        <v>0</v>
      </c>
      <c r="Z670" s="84">
        <f t="shared" si="292"/>
        <v>0</v>
      </c>
      <c r="AA670" s="84">
        <f t="shared" si="293"/>
        <v>0</v>
      </c>
      <c r="AB670" s="84">
        <f t="shared" si="294"/>
        <v>2294</v>
      </c>
      <c r="AC670" s="84">
        <f t="shared" si="278"/>
        <v>19</v>
      </c>
      <c r="AD670" s="84">
        <f t="shared" si="295"/>
        <v>52</v>
      </c>
      <c r="AE670" s="84">
        <f t="shared" si="296"/>
        <v>52</v>
      </c>
      <c r="AF670" s="102">
        <f t="shared" si="279"/>
        <v>42161.807692307695</v>
      </c>
      <c r="AG670" s="102">
        <f t="shared" si="280"/>
        <v>42161.807692307695</v>
      </c>
      <c r="AH670" s="103">
        <f t="shared" si="297"/>
        <v>0</v>
      </c>
      <c r="AI670" s="104">
        <f t="shared" si="298"/>
        <v>0</v>
      </c>
      <c r="AJ670" s="104">
        <f t="shared" si="299"/>
        <v>0</v>
      </c>
      <c r="AK670" s="104">
        <f t="shared" si="300"/>
        <v>0</v>
      </c>
      <c r="IX670" s="5"/>
      <c r="IY670" s="5"/>
      <c r="IZ670" s="5"/>
    </row>
    <row r="671" spans="8:260" ht="12.75" customHeight="1">
      <c r="H671" s="97">
        <v>250</v>
      </c>
      <c r="I671" s="97">
        <f t="shared" si="272"/>
        <v>116</v>
      </c>
      <c r="J671" s="98">
        <f t="shared" si="273"/>
        <v>45176</v>
      </c>
      <c r="K671" s="98">
        <f t="shared" si="281"/>
        <v>45176</v>
      </c>
      <c r="L671" s="99">
        <f t="shared" si="274"/>
        <v>0</v>
      </c>
      <c r="M671" s="99">
        <f t="shared" si="275"/>
        <v>0</v>
      </c>
      <c r="N671" s="99">
        <f t="shared" si="276"/>
        <v>0</v>
      </c>
      <c r="O671" s="100">
        <f t="shared" si="282"/>
        <v>0</v>
      </c>
      <c r="P671" s="100">
        <f t="shared" si="283"/>
        <v>0</v>
      </c>
      <c r="Q671" s="99">
        <f t="shared" si="284"/>
        <v>1</v>
      </c>
      <c r="R671" s="99">
        <f t="shared" si="285"/>
        <v>5</v>
      </c>
      <c r="S671" s="101">
        <f t="shared" si="286"/>
        <v>5</v>
      </c>
      <c r="T671" s="101">
        <f t="shared" si="287"/>
        <v>5</v>
      </c>
      <c r="U671" s="101">
        <f t="shared" si="277"/>
        <v>5</v>
      </c>
      <c r="V671" s="101">
        <f t="shared" si="288"/>
        <v>5</v>
      </c>
      <c r="W671" s="101">
        <f t="shared" si="289"/>
        <v>0</v>
      </c>
      <c r="X671" s="102">
        <f t="shared" si="290"/>
        <v>43000</v>
      </c>
      <c r="Y671" s="101">
        <f t="shared" si="291"/>
        <v>0</v>
      </c>
      <c r="Z671" s="84">
        <f t="shared" si="292"/>
        <v>0</v>
      </c>
      <c r="AA671" s="84">
        <f t="shared" si="293"/>
        <v>0</v>
      </c>
      <c r="AB671" s="84">
        <f t="shared" si="294"/>
        <v>2294</v>
      </c>
      <c r="AC671" s="84">
        <f t="shared" si="278"/>
        <v>20</v>
      </c>
      <c r="AD671" s="84">
        <f t="shared" si="295"/>
        <v>52</v>
      </c>
      <c r="AE671" s="84">
        <f t="shared" si="296"/>
        <v>52</v>
      </c>
      <c r="AF671" s="102">
        <f t="shared" si="279"/>
        <v>42117.692307692305</v>
      </c>
      <c r="AG671" s="102">
        <f t="shared" si="280"/>
        <v>42117.692307692305</v>
      </c>
      <c r="AH671" s="103">
        <f t="shared" si="297"/>
        <v>0</v>
      </c>
      <c r="AI671" s="104">
        <f t="shared" si="298"/>
        <v>0</v>
      </c>
      <c r="AJ671" s="104">
        <f t="shared" si="299"/>
        <v>0</v>
      </c>
      <c r="AK671" s="104">
        <f t="shared" si="300"/>
        <v>0</v>
      </c>
      <c r="IX671" s="5"/>
      <c r="IY671" s="5"/>
      <c r="IZ671" s="5"/>
    </row>
    <row r="672" spans="8:260" ht="12.75" customHeight="1">
      <c r="H672" s="97">
        <v>251</v>
      </c>
      <c r="I672" s="97">
        <f t="shared" si="272"/>
        <v>115</v>
      </c>
      <c r="J672" s="98">
        <f t="shared" si="273"/>
        <v>45177</v>
      </c>
      <c r="K672" s="98">
        <f t="shared" si="281"/>
        <v>45177</v>
      </c>
      <c r="L672" s="99">
        <f t="shared" si="274"/>
        <v>0</v>
      </c>
      <c r="M672" s="99">
        <f t="shared" si="275"/>
        <v>0</v>
      </c>
      <c r="N672" s="99">
        <f t="shared" si="276"/>
        <v>0</v>
      </c>
      <c r="O672" s="100">
        <f t="shared" si="282"/>
        <v>0</v>
      </c>
      <c r="P672" s="100">
        <f t="shared" si="283"/>
        <v>0</v>
      </c>
      <c r="Q672" s="99">
        <f t="shared" si="284"/>
        <v>1</v>
      </c>
      <c r="R672" s="99">
        <f t="shared" si="285"/>
        <v>5</v>
      </c>
      <c r="S672" s="101">
        <f t="shared" si="286"/>
        <v>5</v>
      </c>
      <c r="T672" s="101">
        <f t="shared" si="287"/>
        <v>5</v>
      </c>
      <c r="U672" s="101">
        <f t="shared" si="277"/>
        <v>5</v>
      </c>
      <c r="V672" s="101">
        <f t="shared" si="288"/>
        <v>5</v>
      </c>
      <c r="W672" s="101">
        <f t="shared" si="289"/>
        <v>0</v>
      </c>
      <c r="X672" s="102">
        <f t="shared" si="290"/>
        <v>43000</v>
      </c>
      <c r="Y672" s="101">
        <f t="shared" si="291"/>
        <v>0</v>
      </c>
      <c r="Z672" s="84">
        <f t="shared" si="292"/>
        <v>0</v>
      </c>
      <c r="AA672" s="84">
        <f t="shared" si="293"/>
        <v>0</v>
      </c>
      <c r="AB672" s="84">
        <f t="shared" si="294"/>
        <v>2294</v>
      </c>
      <c r="AC672" s="84">
        <f t="shared" si="278"/>
        <v>21</v>
      </c>
      <c r="AD672" s="84">
        <f t="shared" si="295"/>
        <v>52</v>
      </c>
      <c r="AE672" s="84">
        <f t="shared" si="296"/>
        <v>52</v>
      </c>
      <c r="AF672" s="102">
        <f t="shared" si="279"/>
        <v>42073.576923076922</v>
      </c>
      <c r="AG672" s="102">
        <f t="shared" si="280"/>
        <v>42073.576923076922</v>
      </c>
      <c r="AH672" s="103">
        <f t="shared" si="297"/>
        <v>0</v>
      </c>
      <c r="AI672" s="104">
        <f t="shared" si="298"/>
        <v>0</v>
      </c>
      <c r="AJ672" s="104">
        <f t="shared" si="299"/>
        <v>0</v>
      </c>
      <c r="AK672" s="104">
        <f t="shared" si="300"/>
        <v>0</v>
      </c>
      <c r="IX672" s="5"/>
      <c r="IY672" s="5"/>
      <c r="IZ672" s="5"/>
    </row>
    <row r="673" spans="8:260" ht="12.75" customHeight="1">
      <c r="H673" s="97">
        <v>252</v>
      </c>
      <c r="I673" s="97">
        <f t="shared" si="272"/>
        <v>114</v>
      </c>
      <c r="J673" s="98">
        <f t="shared" si="273"/>
        <v>45178</v>
      </c>
      <c r="K673" s="98">
        <f t="shared" si="281"/>
        <v>45178</v>
      </c>
      <c r="L673" s="99">
        <f t="shared" si="274"/>
        <v>0</v>
      </c>
      <c r="M673" s="99">
        <f t="shared" si="275"/>
        <v>0</v>
      </c>
      <c r="N673" s="99">
        <f t="shared" si="276"/>
        <v>0</v>
      </c>
      <c r="O673" s="100">
        <f t="shared" si="282"/>
        <v>0</v>
      </c>
      <c r="P673" s="100">
        <f t="shared" si="283"/>
        <v>0</v>
      </c>
      <c r="Q673" s="99">
        <f t="shared" si="284"/>
        <v>1</v>
      </c>
      <c r="R673" s="99">
        <f t="shared" si="285"/>
        <v>5</v>
      </c>
      <c r="S673" s="101">
        <f t="shared" si="286"/>
        <v>5</v>
      </c>
      <c r="T673" s="101">
        <f t="shared" si="287"/>
        <v>5</v>
      </c>
      <c r="U673" s="101">
        <f t="shared" si="277"/>
        <v>5</v>
      </c>
      <c r="V673" s="101">
        <f t="shared" si="288"/>
        <v>5</v>
      </c>
      <c r="W673" s="101">
        <f t="shared" si="289"/>
        <v>0</v>
      </c>
      <c r="X673" s="102">
        <f t="shared" si="290"/>
        <v>43000</v>
      </c>
      <c r="Y673" s="101">
        <f t="shared" si="291"/>
        <v>0</v>
      </c>
      <c r="Z673" s="84">
        <f t="shared" si="292"/>
        <v>0</v>
      </c>
      <c r="AA673" s="84">
        <f t="shared" si="293"/>
        <v>0</v>
      </c>
      <c r="AB673" s="84">
        <f t="shared" si="294"/>
        <v>2294</v>
      </c>
      <c r="AC673" s="84">
        <f t="shared" si="278"/>
        <v>22</v>
      </c>
      <c r="AD673" s="84">
        <f t="shared" si="295"/>
        <v>52</v>
      </c>
      <c r="AE673" s="84">
        <f t="shared" si="296"/>
        <v>52</v>
      </c>
      <c r="AF673" s="102">
        <f t="shared" si="279"/>
        <v>42029.461538461539</v>
      </c>
      <c r="AG673" s="102">
        <f t="shared" si="280"/>
        <v>42029.461538461539</v>
      </c>
      <c r="AH673" s="103">
        <f t="shared" si="297"/>
        <v>0</v>
      </c>
      <c r="AI673" s="104">
        <f t="shared" si="298"/>
        <v>0</v>
      </c>
      <c r="AJ673" s="104">
        <f t="shared" si="299"/>
        <v>0</v>
      </c>
      <c r="AK673" s="104">
        <f t="shared" si="300"/>
        <v>0</v>
      </c>
      <c r="IX673" s="5"/>
      <c r="IY673" s="5"/>
      <c r="IZ673" s="5"/>
    </row>
    <row r="674" spans="8:260" ht="12.75" customHeight="1">
      <c r="H674" s="97">
        <v>253</v>
      </c>
      <c r="I674" s="97">
        <f t="shared" si="272"/>
        <v>113</v>
      </c>
      <c r="J674" s="98">
        <f t="shared" si="273"/>
        <v>45179</v>
      </c>
      <c r="K674" s="98">
        <f t="shared" si="281"/>
        <v>45179</v>
      </c>
      <c r="L674" s="99">
        <f t="shared" si="274"/>
        <v>0</v>
      </c>
      <c r="M674" s="99">
        <f t="shared" si="275"/>
        <v>0</v>
      </c>
      <c r="N674" s="99">
        <f t="shared" si="276"/>
        <v>0</v>
      </c>
      <c r="O674" s="100">
        <f t="shared" si="282"/>
        <v>0</v>
      </c>
      <c r="P674" s="100">
        <f t="shared" si="283"/>
        <v>0</v>
      </c>
      <c r="Q674" s="99">
        <f t="shared" si="284"/>
        <v>1</v>
      </c>
      <c r="R674" s="99">
        <f t="shared" si="285"/>
        <v>5</v>
      </c>
      <c r="S674" s="101">
        <f t="shared" si="286"/>
        <v>5</v>
      </c>
      <c r="T674" s="101">
        <f t="shared" si="287"/>
        <v>5</v>
      </c>
      <c r="U674" s="101">
        <f t="shared" si="277"/>
        <v>5</v>
      </c>
      <c r="V674" s="101">
        <f t="shared" si="288"/>
        <v>5</v>
      </c>
      <c r="W674" s="101">
        <f t="shared" si="289"/>
        <v>0</v>
      </c>
      <c r="X674" s="102">
        <f t="shared" si="290"/>
        <v>43000</v>
      </c>
      <c r="Y674" s="101">
        <f t="shared" si="291"/>
        <v>0</v>
      </c>
      <c r="Z674" s="84">
        <f t="shared" si="292"/>
        <v>0</v>
      </c>
      <c r="AA674" s="84">
        <f t="shared" si="293"/>
        <v>0</v>
      </c>
      <c r="AB674" s="84">
        <f t="shared" si="294"/>
        <v>2294</v>
      </c>
      <c r="AC674" s="84">
        <f t="shared" si="278"/>
        <v>23</v>
      </c>
      <c r="AD674" s="84">
        <f t="shared" si="295"/>
        <v>52</v>
      </c>
      <c r="AE674" s="84">
        <f t="shared" si="296"/>
        <v>52</v>
      </c>
      <c r="AF674" s="102">
        <f t="shared" si="279"/>
        <v>41985.346153846156</v>
      </c>
      <c r="AG674" s="102">
        <f t="shared" si="280"/>
        <v>41985.346153846156</v>
      </c>
      <c r="AH674" s="103">
        <f t="shared" si="297"/>
        <v>0</v>
      </c>
      <c r="AI674" s="104">
        <f t="shared" si="298"/>
        <v>0</v>
      </c>
      <c r="AJ674" s="104">
        <f t="shared" si="299"/>
        <v>0</v>
      </c>
      <c r="AK674" s="104">
        <f t="shared" si="300"/>
        <v>0</v>
      </c>
      <c r="IX674" s="5"/>
      <c r="IY674" s="5"/>
      <c r="IZ674" s="5"/>
    </row>
    <row r="675" spans="8:260" ht="12.75" customHeight="1">
      <c r="H675" s="97">
        <v>254</v>
      </c>
      <c r="I675" s="97">
        <f t="shared" si="272"/>
        <v>112</v>
      </c>
      <c r="J675" s="98">
        <f t="shared" si="273"/>
        <v>45180</v>
      </c>
      <c r="K675" s="98">
        <f t="shared" si="281"/>
        <v>45180</v>
      </c>
      <c r="L675" s="99">
        <f t="shared" si="274"/>
        <v>0</v>
      </c>
      <c r="M675" s="99">
        <f t="shared" si="275"/>
        <v>0</v>
      </c>
      <c r="N675" s="99">
        <f t="shared" si="276"/>
        <v>0</v>
      </c>
      <c r="O675" s="100">
        <f t="shared" si="282"/>
        <v>0</v>
      </c>
      <c r="P675" s="100">
        <f t="shared" si="283"/>
        <v>0</v>
      </c>
      <c r="Q675" s="99">
        <f t="shared" si="284"/>
        <v>1</v>
      </c>
      <c r="R675" s="99">
        <f t="shared" si="285"/>
        <v>5</v>
      </c>
      <c r="S675" s="101">
        <f t="shared" si="286"/>
        <v>5</v>
      </c>
      <c r="T675" s="101">
        <f t="shared" si="287"/>
        <v>5</v>
      </c>
      <c r="U675" s="101">
        <f t="shared" si="277"/>
        <v>5</v>
      </c>
      <c r="V675" s="101">
        <f t="shared" si="288"/>
        <v>5</v>
      </c>
      <c r="W675" s="101">
        <f t="shared" si="289"/>
        <v>0</v>
      </c>
      <c r="X675" s="102">
        <f t="shared" si="290"/>
        <v>43000</v>
      </c>
      <c r="Y675" s="101">
        <f t="shared" si="291"/>
        <v>0</v>
      </c>
      <c r="Z675" s="84">
        <f t="shared" si="292"/>
        <v>0</v>
      </c>
      <c r="AA675" s="84">
        <f t="shared" si="293"/>
        <v>0</v>
      </c>
      <c r="AB675" s="84">
        <f t="shared" si="294"/>
        <v>2294</v>
      </c>
      <c r="AC675" s="84">
        <f t="shared" si="278"/>
        <v>24</v>
      </c>
      <c r="AD675" s="84">
        <f t="shared" si="295"/>
        <v>52</v>
      </c>
      <c r="AE675" s="84">
        <f t="shared" si="296"/>
        <v>52</v>
      </c>
      <c r="AF675" s="102">
        <f t="shared" si="279"/>
        <v>41941.230769230766</v>
      </c>
      <c r="AG675" s="102">
        <f t="shared" si="280"/>
        <v>41941.230769230766</v>
      </c>
      <c r="AH675" s="103">
        <f t="shared" si="297"/>
        <v>0</v>
      </c>
      <c r="AI675" s="104">
        <f t="shared" si="298"/>
        <v>0</v>
      </c>
      <c r="AJ675" s="104">
        <f t="shared" si="299"/>
        <v>0</v>
      </c>
      <c r="AK675" s="104">
        <f t="shared" si="300"/>
        <v>0</v>
      </c>
      <c r="IX675" s="5"/>
      <c r="IY675" s="5"/>
      <c r="IZ675" s="5"/>
    </row>
    <row r="676" spans="8:260" ht="12.75" customHeight="1">
      <c r="H676" s="97">
        <v>255</v>
      </c>
      <c r="I676" s="97">
        <f t="shared" si="272"/>
        <v>111</v>
      </c>
      <c r="J676" s="98">
        <f t="shared" si="273"/>
        <v>45181</v>
      </c>
      <c r="K676" s="98">
        <f t="shared" si="281"/>
        <v>45181</v>
      </c>
      <c r="L676" s="99">
        <f t="shared" si="274"/>
        <v>0</v>
      </c>
      <c r="M676" s="99">
        <f t="shared" si="275"/>
        <v>0</v>
      </c>
      <c r="N676" s="99">
        <f t="shared" si="276"/>
        <v>0</v>
      </c>
      <c r="O676" s="100">
        <f t="shared" si="282"/>
        <v>0</v>
      </c>
      <c r="P676" s="100">
        <f t="shared" si="283"/>
        <v>0</v>
      </c>
      <c r="Q676" s="99">
        <f t="shared" si="284"/>
        <v>1</v>
      </c>
      <c r="R676" s="99">
        <f t="shared" si="285"/>
        <v>5</v>
      </c>
      <c r="S676" s="101">
        <f t="shared" si="286"/>
        <v>5</v>
      </c>
      <c r="T676" s="101">
        <f t="shared" si="287"/>
        <v>5</v>
      </c>
      <c r="U676" s="101">
        <f t="shared" si="277"/>
        <v>5</v>
      </c>
      <c r="V676" s="101">
        <f t="shared" si="288"/>
        <v>5</v>
      </c>
      <c r="W676" s="101">
        <f t="shared" si="289"/>
        <v>0</v>
      </c>
      <c r="X676" s="102">
        <f t="shared" si="290"/>
        <v>43000</v>
      </c>
      <c r="Y676" s="101">
        <f t="shared" si="291"/>
        <v>0</v>
      </c>
      <c r="Z676" s="84">
        <f t="shared" si="292"/>
        <v>0</v>
      </c>
      <c r="AA676" s="84">
        <f t="shared" si="293"/>
        <v>0</v>
      </c>
      <c r="AB676" s="84">
        <f t="shared" si="294"/>
        <v>2294</v>
      </c>
      <c r="AC676" s="84">
        <f t="shared" si="278"/>
        <v>25</v>
      </c>
      <c r="AD676" s="84">
        <f t="shared" si="295"/>
        <v>52</v>
      </c>
      <c r="AE676" s="84">
        <f t="shared" si="296"/>
        <v>52</v>
      </c>
      <c r="AF676" s="102">
        <f t="shared" si="279"/>
        <v>41897.115384615383</v>
      </c>
      <c r="AG676" s="102">
        <f t="shared" si="280"/>
        <v>41897.115384615383</v>
      </c>
      <c r="AH676" s="103">
        <f t="shared" si="297"/>
        <v>0</v>
      </c>
      <c r="AI676" s="104">
        <f t="shared" si="298"/>
        <v>0</v>
      </c>
      <c r="AJ676" s="104">
        <f t="shared" si="299"/>
        <v>0</v>
      </c>
      <c r="AK676" s="104">
        <f t="shared" si="300"/>
        <v>0</v>
      </c>
      <c r="IX676" s="5"/>
      <c r="IY676" s="5"/>
      <c r="IZ676" s="5"/>
    </row>
    <row r="677" spans="8:260" ht="12.75" customHeight="1">
      <c r="H677" s="97">
        <v>256</v>
      </c>
      <c r="I677" s="97">
        <f t="shared" si="272"/>
        <v>110</v>
      </c>
      <c r="J677" s="98">
        <f t="shared" si="273"/>
        <v>45182</v>
      </c>
      <c r="K677" s="98">
        <f t="shared" si="281"/>
        <v>45182</v>
      </c>
      <c r="L677" s="99">
        <f t="shared" si="274"/>
        <v>0</v>
      </c>
      <c r="M677" s="99">
        <f t="shared" si="275"/>
        <v>0</v>
      </c>
      <c r="N677" s="99">
        <f t="shared" si="276"/>
        <v>0</v>
      </c>
      <c r="O677" s="100">
        <f t="shared" si="282"/>
        <v>0</v>
      </c>
      <c r="P677" s="100">
        <f t="shared" si="283"/>
        <v>0</v>
      </c>
      <c r="Q677" s="99">
        <f t="shared" si="284"/>
        <v>1</v>
      </c>
      <c r="R677" s="99">
        <f t="shared" si="285"/>
        <v>5</v>
      </c>
      <c r="S677" s="101">
        <f t="shared" si="286"/>
        <v>5</v>
      </c>
      <c r="T677" s="101">
        <f t="shared" si="287"/>
        <v>5</v>
      </c>
      <c r="U677" s="101">
        <f t="shared" si="277"/>
        <v>5</v>
      </c>
      <c r="V677" s="101">
        <f t="shared" si="288"/>
        <v>5</v>
      </c>
      <c r="W677" s="101">
        <f t="shared" si="289"/>
        <v>0</v>
      </c>
      <c r="X677" s="102">
        <f t="shared" si="290"/>
        <v>43000</v>
      </c>
      <c r="Y677" s="101">
        <f t="shared" si="291"/>
        <v>0</v>
      </c>
      <c r="Z677" s="84">
        <f t="shared" si="292"/>
        <v>0</v>
      </c>
      <c r="AA677" s="84">
        <f t="shared" si="293"/>
        <v>0</v>
      </c>
      <c r="AB677" s="84">
        <f t="shared" si="294"/>
        <v>2294</v>
      </c>
      <c r="AC677" s="84">
        <f t="shared" si="278"/>
        <v>26</v>
      </c>
      <c r="AD677" s="84">
        <f t="shared" si="295"/>
        <v>52</v>
      </c>
      <c r="AE677" s="84">
        <f t="shared" si="296"/>
        <v>52</v>
      </c>
      <c r="AF677" s="102">
        <f t="shared" si="279"/>
        <v>41853</v>
      </c>
      <c r="AG677" s="102">
        <f t="shared" si="280"/>
        <v>41853</v>
      </c>
      <c r="AH677" s="103">
        <f t="shared" si="297"/>
        <v>0</v>
      </c>
      <c r="AI677" s="104">
        <f t="shared" si="298"/>
        <v>0</v>
      </c>
      <c r="AJ677" s="104">
        <f t="shared" si="299"/>
        <v>0</v>
      </c>
      <c r="AK677" s="104">
        <f t="shared" si="300"/>
        <v>0</v>
      </c>
      <c r="IX677" s="5"/>
      <c r="IY677" s="5"/>
      <c r="IZ677" s="5"/>
    </row>
    <row r="678" spans="8:260" ht="12.75" customHeight="1">
      <c r="H678" s="97">
        <v>257</v>
      </c>
      <c r="I678" s="97">
        <f t="shared" ref="I678:I741" si="301">J$788-J678</f>
        <v>109</v>
      </c>
      <c r="J678" s="98">
        <f t="shared" ref="J678:J741" si="302">J677+1</f>
        <v>45183</v>
      </c>
      <c r="K678" s="98">
        <f t="shared" si="281"/>
        <v>45183</v>
      </c>
      <c r="L678" s="99">
        <f t="shared" ref="L678:L741" si="303">IF(J678&lt;AQ$53,"",(_xlfn.IFNA(VLOOKUP(J678,$B$55:$D$84,2,),0)))</f>
        <v>0</v>
      </c>
      <c r="M678" s="99">
        <f t="shared" ref="M678:M741" si="304">IF(J678&lt;AQ$53,"",(_xlfn.IFNA(VLOOKUP(J678,$B$55:$D$84,3,),0)))</f>
        <v>0</v>
      </c>
      <c r="N678" s="99">
        <f t="shared" ref="N678:N741" si="305">IF(J678&lt;AQ$53,"",IF(J678=AQ$53,1,(_xlfn.IFNA(VLOOKUP(J678,$B$55:$E$84,4,),0))))</f>
        <v>0</v>
      </c>
      <c r="O678" s="100">
        <f t="shared" si="282"/>
        <v>0</v>
      </c>
      <c r="P678" s="100">
        <f t="shared" si="283"/>
        <v>0</v>
      </c>
      <c r="Q678" s="99">
        <f t="shared" si="284"/>
        <v>1</v>
      </c>
      <c r="R678" s="99">
        <f t="shared" si="285"/>
        <v>5</v>
      </c>
      <c r="S678" s="101">
        <f t="shared" si="286"/>
        <v>5</v>
      </c>
      <c r="T678" s="101">
        <f t="shared" si="287"/>
        <v>5</v>
      </c>
      <c r="U678" s="101">
        <f t="shared" ref="U678:U741" si="306">IF(AND(S$788&lt;&gt;0,S678=S$53),0,T678)</f>
        <v>5</v>
      </c>
      <c r="V678" s="101">
        <f t="shared" si="288"/>
        <v>5</v>
      </c>
      <c r="W678" s="101">
        <f t="shared" si="289"/>
        <v>0</v>
      </c>
      <c r="X678" s="102">
        <f t="shared" si="290"/>
        <v>43000</v>
      </c>
      <c r="Y678" s="101">
        <f t="shared" si="291"/>
        <v>0</v>
      </c>
      <c r="Z678" s="84">
        <f t="shared" si="292"/>
        <v>0</v>
      </c>
      <c r="AA678" s="84">
        <f t="shared" si="293"/>
        <v>0</v>
      </c>
      <c r="AB678" s="84">
        <f t="shared" si="294"/>
        <v>2294</v>
      </c>
      <c r="AC678" s="84">
        <f t="shared" ref="AC678:AC741" si="307">IF(Q678=1,AC677+1,0)</f>
        <v>27</v>
      </c>
      <c r="AD678" s="84">
        <f t="shared" si="295"/>
        <v>52</v>
      </c>
      <c r="AE678" s="84">
        <f t="shared" si="296"/>
        <v>52</v>
      </c>
      <c r="AF678" s="102">
        <f t="shared" ref="AF678:AF741" si="308">IF(J678&gt;=AQ$53,IF(O678=0,X678-Z678-AB678/AD678*(AC678),0),"")</f>
        <v>41808.884615384617</v>
      </c>
      <c r="AG678" s="102">
        <f t="shared" ref="AG678:AG741" si="309">IF(J678&gt;=AQ$53,IF(R678&lt;=V$53,IF(O678=0,X678-Z678-AB678/AD678*(AC678),0),""),"")</f>
        <v>41808.884615384617</v>
      </c>
      <c r="AH678" s="103">
        <f t="shared" si="297"/>
        <v>0</v>
      </c>
      <c r="AI678" s="104">
        <f t="shared" si="298"/>
        <v>0</v>
      </c>
      <c r="AJ678" s="104">
        <f t="shared" si="299"/>
        <v>0</v>
      </c>
      <c r="AK678" s="104">
        <f t="shared" si="300"/>
        <v>0</v>
      </c>
      <c r="IX678" s="5"/>
      <c r="IY678" s="5"/>
      <c r="IZ678" s="5"/>
    </row>
    <row r="679" spans="8:260" ht="12.75" customHeight="1">
      <c r="H679" s="97">
        <v>258</v>
      </c>
      <c r="I679" s="97">
        <f t="shared" si="301"/>
        <v>108</v>
      </c>
      <c r="J679" s="98">
        <f t="shared" si="302"/>
        <v>45184</v>
      </c>
      <c r="K679" s="98">
        <f t="shared" si="281"/>
        <v>45184</v>
      </c>
      <c r="L679" s="99">
        <f t="shared" si="303"/>
        <v>0</v>
      </c>
      <c r="M679" s="99">
        <f t="shared" si="304"/>
        <v>0</v>
      </c>
      <c r="N679" s="99">
        <f t="shared" si="305"/>
        <v>0</v>
      </c>
      <c r="O679" s="100">
        <f t="shared" si="282"/>
        <v>0</v>
      </c>
      <c r="P679" s="100">
        <f t="shared" si="283"/>
        <v>0</v>
      </c>
      <c r="Q679" s="99">
        <f t="shared" si="284"/>
        <v>1</v>
      </c>
      <c r="R679" s="99">
        <f t="shared" si="285"/>
        <v>5</v>
      </c>
      <c r="S679" s="101">
        <f t="shared" si="286"/>
        <v>5</v>
      </c>
      <c r="T679" s="101">
        <f t="shared" si="287"/>
        <v>5</v>
      </c>
      <c r="U679" s="101">
        <f t="shared" si="306"/>
        <v>5</v>
      </c>
      <c r="V679" s="101">
        <f t="shared" si="288"/>
        <v>5</v>
      </c>
      <c r="W679" s="101">
        <f t="shared" si="289"/>
        <v>0</v>
      </c>
      <c r="X679" s="102">
        <f t="shared" si="290"/>
        <v>43000</v>
      </c>
      <c r="Y679" s="101">
        <f t="shared" si="291"/>
        <v>0</v>
      </c>
      <c r="Z679" s="84">
        <f t="shared" si="292"/>
        <v>0</v>
      </c>
      <c r="AA679" s="84">
        <f t="shared" si="293"/>
        <v>0</v>
      </c>
      <c r="AB679" s="84">
        <f t="shared" si="294"/>
        <v>2294</v>
      </c>
      <c r="AC679" s="84">
        <f t="shared" si="307"/>
        <v>28</v>
      </c>
      <c r="AD679" s="84">
        <f t="shared" si="295"/>
        <v>52</v>
      </c>
      <c r="AE679" s="84">
        <f t="shared" si="296"/>
        <v>52</v>
      </c>
      <c r="AF679" s="102">
        <f t="shared" si="308"/>
        <v>41764.769230769234</v>
      </c>
      <c r="AG679" s="102">
        <f t="shared" si="309"/>
        <v>41764.769230769234</v>
      </c>
      <c r="AH679" s="103">
        <f t="shared" si="297"/>
        <v>0</v>
      </c>
      <c r="AI679" s="104">
        <f t="shared" si="298"/>
        <v>0</v>
      </c>
      <c r="AJ679" s="104">
        <f t="shared" si="299"/>
        <v>0</v>
      </c>
      <c r="AK679" s="104">
        <f t="shared" si="300"/>
        <v>0</v>
      </c>
      <c r="IX679" s="5"/>
      <c r="IY679" s="5"/>
      <c r="IZ679" s="5"/>
    </row>
    <row r="680" spans="8:260" ht="12.75" customHeight="1">
      <c r="H680" s="97">
        <v>259</v>
      </c>
      <c r="I680" s="97">
        <f t="shared" si="301"/>
        <v>107</v>
      </c>
      <c r="J680" s="98">
        <f t="shared" si="302"/>
        <v>45185</v>
      </c>
      <c r="K680" s="98">
        <f t="shared" si="281"/>
        <v>45185</v>
      </c>
      <c r="L680" s="99">
        <f t="shared" si="303"/>
        <v>0</v>
      </c>
      <c r="M680" s="99">
        <f t="shared" si="304"/>
        <v>0</v>
      </c>
      <c r="N680" s="99">
        <f t="shared" si="305"/>
        <v>0</v>
      </c>
      <c r="O680" s="100">
        <f t="shared" si="282"/>
        <v>0</v>
      </c>
      <c r="P680" s="100">
        <f t="shared" si="283"/>
        <v>0</v>
      </c>
      <c r="Q680" s="99">
        <f t="shared" si="284"/>
        <v>1</v>
      </c>
      <c r="R680" s="99">
        <f t="shared" si="285"/>
        <v>5</v>
      </c>
      <c r="S680" s="101">
        <f t="shared" si="286"/>
        <v>5</v>
      </c>
      <c r="T680" s="101">
        <f t="shared" si="287"/>
        <v>5</v>
      </c>
      <c r="U680" s="101">
        <f t="shared" si="306"/>
        <v>5</v>
      </c>
      <c r="V680" s="101">
        <f t="shared" si="288"/>
        <v>5</v>
      </c>
      <c r="W680" s="101">
        <f t="shared" si="289"/>
        <v>0</v>
      </c>
      <c r="X680" s="102">
        <f t="shared" si="290"/>
        <v>43000</v>
      </c>
      <c r="Y680" s="101">
        <f t="shared" si="291"/>
        <v>0</v>
      </c>
      <c r="Z680" s="84">
        <f t="shared" si="292"/>
        <v>0</v>
      </c>
      <c r="AA680" s="84">
        <f t="shared" si="293"/>
        <v>0</v>
      </c>
      <c r="AB680" s="84">
        <f t="shared" si="294"/>
        <v>2294</v>
      </c>
      <c r="AC680" s="84">
        <f t="shared" si="307"/>
        <v>29</v>
      </c>
      <c r="AD680" s="84">
        <f t="shared" si="295"/>
        <v>52</v>
      </c>
      <c r="AE680" s="84">
        <f t="shared" si="296"/>
        <v>52</v>
      </c>
      <c r="AF680" s="102">
        <f t="shared" si="308"/>
        <v>41720.653846153844</v>
      </c>
      <c r="AG680" s="102">
        <f t="shared" si="309"/>
        <v>41720.653846153844</v>
      </c>
      <c r="AH680" s="103">
        <f t="shared" si="297"/>
        <v>0</v>
      </c>
      <c r="AI680" s="104">
        <f t="shared" si="298"/>
        <v>0</v>
      </c>
      <c r="AJ680" s="104">
        <f t="shared" si="299"/>
        <v>0</v>
      </c>
      <c r="AK680" s="104">
        <f t="shared" si="300"/>
        <v>0</v>
      </c>
      <c r="IX680" s="5"/>
      <c r="IY680" s="5"/>
      <c r="IZ680" s="5"/>
    </row>
    <row r="681" spans="8:260" ht="12.75" customHeight="1">
      <c r="H681" s="97">
        <v>260</v>
      </c>
      <c r="I681" s="97">
        <f t="shared" si="301"/>
        <v>106</v>
      </c>
      <c r="J681" s="98">
        <f t="shared" si="302"/>
        <v>45186</v>
      </c>
      <c r="K681" s="98">
        <f t="shared" si="281"/>
        <v>45186</v>
      </c>
      <c r="L681" s="99">
        <f t="shared" si="303"/>
        <v>0</v>
      </c>
      <c r="M681" s="99">
        <f t="shared" si="304"/>
        <v>0</v>
      </c>
      <c r="N681" s="99">
        <f t="shared" si="305"/>
        <v>0</v>
      </c>
      <c r="O681" s="100">
        <f t="shared" si="282"/>
        <v>0</v>
      </c>
      <c r="P681" s="100">
        <f t="shared" si="283"/>
        <v>0</v>
      </c>
      <c r="Q681" s="99">
        <f t="shared" si="284"/>
        <v>1</v>
      </c>
      <c r="R681" s="99">
        <f t="shared" si="285"/>
        <v>5</v>
      </c>
      <c r="S681" s="101">
        <f t="shared" si="286"/>
        <v>5</v>
      </c>
      <c r="T681" s="101">
        <f t="shared" si="287"/>
        <v>5</v>
      </c>
      <c r="U681" s="101">
        <f t="shared" si="306"/>
        <v>5</v>
      </c>
      <c r="V681" s="101">
        <f t="shared" si="288"/>
        <v>5</v>
      </c>
      <c r="W681" s="101">
        <f t="shared" si="289"/>
        <v>0</v>
      </c>
      <c r="X681" s="102">
        <f t="shared" si="290"/>
        <v>43000</v>
      </c>
      <c r="Y681" s="101">
        <f t="shared" si="291"/>
        <v>0</v>
      </c>
      <c r="Z681" s="84">
        <f t="shared" si="292"/>
        <v>0</v>
      </c>
      <c r="AA681" s="84">
        <f t="shared" si="293"/>
        <v>0</v>
      </c>
      <c r="AB681" s="84">
        <f t="shared" si="294"/>
        <v>2294</v>
      </c>
      <c r="AC681" s="84">
        <f t="shared" si="307"/>
        <v>30</v>
      </c>
      <c r="AD681" s="84">
        <f t="shared" si="295"/>
        <v>52</v>
      </c>
      <c r="AE681" s="84">
        <f t="shared" si="296"/>
        <v>52</v>
      </c>
      <c r="AF681" s="102">
        <f t="shared" si="308"/>
        <v>41676.538461538461</v>
      </c>
      <c r="AG681" s="102">
        <f t="shared" si="309"/>
        <v>41676.538461538461</v>
      </c>
      <c r="AH681" s="103">
        <f t="shared" si="297"/>
        <v>0</v>
      </c>
      <c r="AI681" s="104">
        <f t="shared" si="298"/>
        <v>0</v>
      </c>
      <c r="AJ681" s="104">
        <f t="shared" si="299"/>
        <v>0</v>
      </c>
      <c r="AK681" s="104">
        <f t="shared" si="300"/>
        <v>0</v>
      </c>
      <c r="IX681" s="5"/>
      <c r="IY681" s="5"/>
      <c r="IZ681" s="5"/>
    </row>
    <row r="682" spans="8:260" ht="12.75" customHeight="1">
      <c r="H682" s="97">
        <v>261</v>
      </c>
      <c r="I682" s="97">
        <f t="shared" si="301"/>
        <v>105</v>
      </c>
      <c r="J682" s="98">
        <f t="shared" si="302"/>
        <v>45187</v>
      </c>
      <c r="K682" s="98">
        <f t="shared" si="281"/>
        <v>45187</v>
      </c>
      <c r="L682" s="99">
        <f t="shared" si="303"/>
        <v>0</v>
      </c>
      <c r="M682" s="99">
        <f t="shared" si="304"/>
        <v>0</v>
      </c>
      <c r="N682" s="99">
        <f t="shared" si="305"/>
        <v>0</v>
      </c>
      <c r="O682" s="100">
        <f t="shared" si="282"/>
        <v>0</v>
      </c>
      <c r="P682" s="100">
        <f t="shared" si="283"/>
        <v>0</v>
      </c>
      <c r="Q682" s="99">
        <f t="shared" si="284"/>
        <v>1</v>
      </c>
      <c r="R682" s="99">
        <f t="shared" si="285"/>
        <v>5</v>
      </c>
      <c r="S682" s="101">
        <f t="shared" si="286"/>
        <v>5</v>
      </c>
      <c r="T682" s="101">
        <f t="shared" si="287"/>
        <v>5</v>
      </c>
      <c r="U682" s="101">
        <f t="shared" si="306"/>
        <v>5</v>
      </c>
      <c r="V682" s="101">
        <f t="shared" si="288"/>
        <v>5</v>
      </c>
      <c r="W682" s="101">
        <f t="shared" si="289"/>
        <v>0</v>
      </c>
      <c r="X682" s="102">
        <f t="shared" si="290"/>
        <v>43000</v>
      </c>
      <c r="Y682" s="101">
        <f t="shared" si="291"/>
        <v>0</v>
      </c>
      <c r="Z682" s="84">
        <f t="shared" si="292"/>
        <v>0</v>
      </c>
      <c r="AA682" s="84">
        <f t="shared" si="293"/>
        <v>0</v>
      </c>
      <c r="AB682" s="84">
        <f t="shared" si="294"/>
        <v>2294</v>
      </c>
      <c r="AC682" s="84">
        <f t="shared" si="307"/>
        <v>31</v>
      </c>
      <c r="AD682" s="84">
        <f t="shared" si="295"/>
        <v>52</v>
      </c>
      <c r="AE682" s="84">
        <f t="shared" si="296"/>
        <v>52</v>
      </c>
      <c r="AF682" s="102">
        <f t="shared" si="308"/>
        <v>41632.423076923078</v>
      </c>
      <c r="AG682" s="102">
        <f t="shared" si="309"/>
        <v>41632.423076923078</v>
      </c>
      <c r="AH682" s="103">
        <f t="shared" si="297"/>
        <v>0</v>
      </c>
      <c r="AI682" s="104">
        <f t="shared" si="298"/>
        <v>0</v>
      </c>
      <c r="AJ682" s="104">
        <f t="shared" si="299"/>
        <v>0</v>
      </c>
      <c r="AK682" s="104">
        <f t="shared" si="300"/>
        <v>0</v>
      </c>
      <c r="IX682" s="5"/>
      <c r="IY682" s="5"/>
      <c r="IZ682" s="5"/>
    </row>
    <row r="683" spans="8:260" ht="12.75" customHeight="1">
      <c r="H683" s="97">
        <v>262</v>
      </c>
      <c r="I683" s="97">
        <f t="shared" si="301"/>
        <v>104</v>
      </c>
      <c r="J683" s="98">
        <f t="shared" si="302"/>
        <v>45188</v>
      </c>
      <c r="K683" s="98">
        <f t="shared" si="281"/>
        <v>45188</v>
      </c>
      <c r="L683" s="99">
        <f t="shared" si="303"/>
        <v>0</v>
      </c>
      <c r="M683" s="99">
        <f t="shared" si="304"/>
        <v>0</v>
      </c>
      <c r="N683" s="99">
        <f t="shared" si="305"/>
        <v>0</v>
      </c>
      <c r="O683" s="100">
        <f t="shared" si="282"/>
        <v>0</v>
      </c>
      <c r="P683" s="100">
        <f t="shared" si="283"/>
        <v>0</v>
      </c>
      <c r="Q683" s="99">
        <f t="shared" si="284"/>
        <v>1</v>
      </c>
      <c r="R683" s="99">
        <f t="shared" si="285"/>
        <v>5</v>
      </c>
      <c r="S683" s="101">
        <f t="shared" si="286"/>
        <v>5</v>
      </c>
      <c r="T683" s="101">
        <f t="shared" si="287"/>
        <v>5</v>
      </c>
      <c r="U683" s="101">
        <f t="shared" si="306"/>
        <v>5</v>
      </c>
      <c r="V683" s="101">
        <f t="shared" si="288"/>
        <v>5</v>
      </c>
      <c r="W683" s="101">
        <f t="shared" si="289"/>
        <v>0</v>
      </c>
      <c r="X683" s="102">
        <f t="shared" si="290"/>
        <v>43000</v>
      </c>
      <c r="Y683" s="101">
        <f t="shared" si="291"/>
        <v>0</v>
      </c>
      <c r="Z683" s="84">
        <f t="shared" si="292"/>
        <v>0</v>
      </c>
      <c r="AA683" s="84">
        <f t="shared" si="293"/>
        <v>0</v>
      </c>
      <c r="AB683" s="84">
        <f t="shared" si="294"/>
        <v>2294</v>
      </c>
      <c r="AC683" s="84">
        <f t="shared" si="307"/>
        <v>32</v>
      </c>
      <c r="AD683" s="84">
        <f t="shared" si="295"/>
        <v>52</v>
      </c>
      <c r="AE683" s="84">
        <f t="shared" si="296"/>
        <v>52</v>
      </c>
      <c r="AF683" s="102">
        <f t="shared" si="308"/>
        <v>41588.307692307695</v>
      </c>
      <c r="AG683" s="102">
        <f t="shared" si="309"/>
        <v>41588.307692307695</v>
      </c>
      <c r="AH683" s="103">
        <f t="shared" si="297"/>
        <v>0</v>
      </c>
      <c r="AI683" s="104">
        <f t="shared" si="298"/>
        <v>0</v>
      </c>
      <c r="AJ683" s="104">
        <f t="shared" si="299"/>
        <v>0</v>
      </c>
      <c r="AK683" s="104">
        <f t="shared" si="300"/>
        <v>0</v>
      </c>
      <c r="IX683" s="5"/>
      <c r="IY683" s="5"/>
      <c r="IZ683" s="5"/>
    </row>
    <row r="684" spans="8:260" ht="12.75" customHeight="1">
      <c r="H684" s="97">
        <v>263</v>
      </c>
      <c r="I684" s="97">
        <f t="shared" si="301"/>
        <v>103</v>
      </c>
      <c r="J684" s="98">
        <f t="shared" si="302"/>
        <v>45189</v>
      </c>
      <c r="K684" s="98">
        <f t="shared" si="281"/>
        <v>45189</v>
      </c>
      <c r="L684" s="99">
        <f t="shared" si="303"/>
        <v>0</v>
      </c>
      <c r="M684" s="99">
        <f t="shared" si="304"/>
        <v>0</v>
      </c>
      <c r="N684" s="99">
        <f t="shared" si="305"/>
        <v>0</v>
      </c>
      <c r="O684" s="100">
        <f t="shared" si="282"/>
        <v>0</v>
      </c>
      <c r="P684" s="100">
        <f t="shared" si="283"/>
        <v>0</v>
      </c>
      <c r="Q684" s="99">
        <f t="shared" si="284"/>
        <v>1</v>
      </c>
      <c r="R684" s="99">
        <f t="shared" si="285"/>
        <v>5</v>
      </c>
      <c r="S684" s="101">
        <f t="shared" si="286"/>
        <v>5</v>
      </c>
      <c r="T684" s="101">
        <f t="shared" si="287"/>
        <v>5</v>
      </c>
      <c r="U684" s="101">
        <f t="shared" si="306"/>
        <v>5</v>
      </c>
      <c r="V684" s="101">
        <f t="shared" si="288"/>
        <v>5</v>
      </c>
      <c r="W684" s="101">
        <f t="shared" si="289"/>
        <v>0</v>
      </c>
      <c r="X684" s="102">
        <f t="shared" si="290"/>
        <v>43000</v>
      </c>
      <c r="Y684" s="101">
        <f t="shared" si="291"/>
        <v>0</v>
      </c>
      <c r="Z684" s="84">
        <f t="shared" si="292"/>
        <v>0</v>
      </c>
      <c r="AA684" s="84">
        <f t="shared" si="293"/>
        <v>0</v>
      </c>
      <c r="AB684" s="84">
        <f t="shared" si="294"/>
        <v>2294</v>
      </c>
      <c r="AC684" s="84">
        <f t="shared" si="307"/>
        <v>33</v>
      </c>
      <c r="AD684" s="84">
        <f t="shared" si="295"/>
        <v>52</v>
      </c>
      <c r="AE684" s="84">
        <f t="shared" si="296"/>
        <v>52</v>
      </c>
      <c r="AF684" s="102">
        <f t="shared" si="308"/>
        <v>41544.192307692305</v>
      </c>
      <c r="AG684" s="102">
        <f t="shared" si="309"/>
        <v>41544.192307692305</v>
      </c>
      <c r="AH684" s="103">
        <f t="shared" si="297"/>
        <v>0</v>
      </c>
      <c r="AI684" s="104">
        <f t="shared" si="298"/>
        <v>0</v>
      </c>
      <c r="AJ684" s="104">
        <f t="shared" si="299"/>
        <v>0</v>
      </c>
      <c r="AK684" s="104">
        <f t="shared" si="300"/>
        <v>0</v>
      </c>
      <c r="IX684" s="5"/>
      <c r="IY684" s="5"/>
      <c r="IZ684" s="5"/>
    </row>
    <row r="685" spans="8:260" ht="12.75" customHeight="1">
      <c r="H685" s="97">
        <v>264</v>
      </c>
      <c r="I685" s="97">
        <f t="shared" si="301"/>
        <v>102</v>
      </c>
      <c r="J685" s="98">
        <f t="shared" si="302"/>
        <v>45190</v>
      </c>
      <c r="K685" s="98">
        <f t="shared" si="281"/>
        <v>45190</v>
      </c>
      <c r="L685" s="99">
        <f t="shared" si="303"/>
        <v>0</v>
      </c>
      <c r="M685" s="99">
        <f t="shared" si="304"/>
        <v>0</v>
      </c>
      <c r="N685" s="99">
        <f t="shared" si="305"/>
        <v>0</v>
      </c>
      <c r="O685" s="100">
        <f t="shared" si="282"/>
        <v>0</v>
      </c>
      <c r="P685" s="100">
        <f t="shared" si="283"/>
        <v>0</v>
      </c>
      <c r="Q685" s="99">
        <f t="shared" si="284"/>
        <v>1</v>
      </c>
      <c r="R685" s="99">
        <f t="shared" si="285"/>
        <v>5</v>
      </c>
      <c r="S685" s="101">
        <f t="shared" si="286"/>
        <v>5</v>
      </c>
      <c r="T685" s="101">
        <f t="shared" si="287"/>
        <v>5</v>
      </c>
      <c r="U685" s="101">
        <f t="shared" si="306"/>
        <v>5</v>
      </c>
      <c r="V685" s="101">
        <f t="shared" si="288"/>
        <v>5</v>
      </c>
      <c r="W685" s="101">
        <f t="shared" si="289"/>
        <v>0</v>
      </c>
      <c r="X685" s="102">
        <f t="shared" si="290"/>
        <v>43000</v>
      </c>
      <c r="Y685" s="101">
        <f t="shared" si="291"/>
        <v>0</v>
      </c>
      <c r="Z685" s="84">
        <f t="shared" si="292"/>
        <v>0</v>
      </c>
      <c r="AA685" s="84">
        <f t="shared" si="293"/>
        <v>0</v>
      </c>
      <c r="AB685" s="84">
        <f t="shared" si="294"/>
        <v>2294</v>
      </c>
      <c r="AC685" s="84">
        <f t="shared" si="307"/>
        <v>34</v>
      </c>
      <c r="AD685" s="84">
        <f t="shared" si="295"/>
        <v>52</v>
      </c>
      <c r="AE685" s="84">
        <f t="shared" si="296"/>
        <v>52</v>
      </c>
      <c r="AF685" s="102">
        <f t="shared" si="308"/>
        <v>41500.076923076922</v>
      </c>
      <c r="AG685" s="102">
        <f t="shared" si="309"/>
        <v>41500.076923076922</v>
      </c>
      <c r="AH685" s="103">
        <f t="shared" si="297"/>
        <v>0</v>
      </c>
      <c r="AI685" s="104">
        <f t="shared" si="298"/>
        <v>0</v>
      </c>
      <c r="AJ685" s="104">
        <f t="shared" si="299"/>
        <v>0</v>
      </c>
      <c r="AK685" s="104">
        <f t="shared" si="300"/>
        <v>0</v>
      </c>
      <c r="IX685" s="5"/>
      <c r="IY685" s="5"/>
      <c r="IZ685" s="5"/>
    </row>
    <row r="686" spans="8:260" ht="12.75" customHeight="1">
      <c r="H686" s="97">
        <v>265</v>
      </c>
      <c r="I686" s="97">
        <f t="shared" si="301"/>
        <v>101</v>
      </c>
      <c r="J686" s="98">
        <f t="shared" si="302"/>
        <v>45191</v>
      </c>
      <c r="K686" s="98">
        <f t="shared" si="281"/>
        <v>45191</v>
      </c>
      <c r="L686" s="99">
        <f t="shared" si="303"/>
        <v>0</v>
      </c>
      <c r="M686" s="99">
        <f t="shared" si="304"/>
        <v>0</v>
      </c>
      <c r="N686" s="99">
        <f t="shared" si="305"/>
        <v>0</v>
      </c>
      <c r="O686" s="100">
        <f t="shared" si="282"/>
        <v>0</v>
      </c>
      <c r="P686" s="100">
        <f t="shared" si="283"/>
        <v>0</v>
      </c>
      <c r="Q686" s="99">
        <f t="shared" si="284"/>
        <v>1</v>
      </c>
      <c r="R686" s="99">
        <f t="shared" si="285"/>
        <v>5</v>
      </c>
      <c r="S686" s="101">
        <f t="shared" si="286"/>
        <v>5</v>
      </c>
      <c r="T686" s="101">
        <f t="shared" si="287"/>
        <v>5</v>
      </c>
      <c r="U686" s="101">
        <f t="shared" si="306"/>
        <v>5</v>
      </c>
      <c r="V686" s="101">
        <f t="shared" si="288"/>
        <v>5</v>
      </c>
      <c r="W686" s="101">
        <f t="shared" si="289"/>
        <v>0</v>
      </c>
      <c r="X686" s="102">
        <f t="shared" si="290"/>
        <v>43000</v>
      </c>
      <c r="Y686" s="101">
        <f t="shared" si="291"/>
        <v>0</v>
      </c>
      <c r="Z686" s="84">
        <f t="shared" si="292"/>
        <v>6000</v>
      </c>
      <c r="AA686" s="84">
        <f t="shared" si="293"/>
        <v>0</v>
      </c>
      <c r="AB686" s="84">
        <f t="shared" si="294"/>
        <v>2294</v>
      </c>
      <c r="AC686" s="84">
        <f t="shared" si="307"/>
        <v>35</v>
      </c>
      <c r="AD686" s="84">
        <f t="shared" si="295"/>
        <v>52</v>
      </c>
      <c r="AE686" s="84">
        <f t="shared" si="296"/>
        <v>52</v>
      </c>
      <c r="AF686" s="102">
        <f t="shared" si="308"/>
        <v>35455.961538461539</v>
      </c>
      <c r="AG686" s="102">
        <f t="shared" si="309"/>
        <v>35455.961538461539</v>
      </c>
      <c r="AH686" s="103">
        <f t="shared" si="297"/>
        <v>0</v>
      </c>
      <c r="AI686" s="104">
        <f t="shared" si="298"/>
        <v>0</v>
      </c>
      <c r="AJ686" s="104">
        <f t="shared" si="299"/>
        <v>0</v>
      </c>
      <c r="AK686" s="104">
        <f t="shared" si="300"/>
        <v>0</v>
      </c>
      <c r="IX686" s="5"/>
      <c r="IY686" s="5"/>
      <c r="IZ686" s="5"/>
    </row>
    <row r="687" spans="8:260" ht="12.75" customHeight="1">
      <c r="H687" s="97">
        <v>266</v>
      </c>
      <c r="I687" s="97">
        <f t="shared" si="301"/>
        <v>100</v>
      </c>
      <c r="J687" s="98">
        <f t="shared" si="302"/>
        <v>45192</v>
      </c>
      <c r="K687" s="98">
        <f t="shared" si="281"/>
        <v>45192</v>
      </c>
      <c r="L687" s="99">
        <f t="shared" si="303"/>
        <v>0</v>
      </c>
      <c r="M687" s="99">
        <f t="shared" si="304"/>
        <v>6000</v>
      </c>
      <c r="N687" s="99">
        <f t="shared" si="305"/>
        <v>0</v>
      </c>
      <c r="O687" s="100">
        <f t="shared" si="282"/>
        <v>0</v>
      </c>
      <c r="P687" s="100">
        <f t="shared" si="283"/>
        <v>0</v>
      </c>
      <c r="Q687" s="99">
        <f t="shared" si="284"/>
        <v>1</v>
      </c>
      <c r="R687" s="99">
        <f t="shared" si="285"/>
        <v>5</v>
      </c>
      <c r="S687" s="101">
        <f t="shared" si="286"/>
        <v>5</v>
      </c>
      <c r="T687" s="101">
        <f t="shared" si="287"/>
        <v>5</v>
      </c>
      <c r="U687" s="101">
        <f t="shared" si="306"/>
        <v>5</v>
      </c>
      <c r="V687" s="101">
        <f t="shared" si="288"/>
        <v>5</v>
      </c>
      <c r="W687" s="101">
        <f t="shared" si="289"/>
        <v>0</v>
      </c>
      <c r="X687" s="102">
        <f t="shared" si="290"/>
        <v>43000</v>
      </c>
      <c r="Y687" s="101">
        <f t="shared" si="291"/>
        <v>0</v>
      </c>
      <c r="Z687" s="84">
        <f t="shared" si="292"/>
        <v>6000</v>
      </c>
      <c r="AA687" s="84">
        <f t="shared" si="293"/>
        <v>0</v>
      </c>
      <c r="AB687" s="84">
        <f t="shared" si="294"/>
        <v>2294</v>
      </c>
      <c r="AC687" s="84">
        <f t="shared" si="307"/>
        <v>36</v>
      </c>
      <c r="AD687" s="84">
        <f t="shared" si="295"/>
        <v>52</v>
      </c>
      <c r="AE687" s="84">
        <f t="shared" si="296"/>
        <v>52</v>
      </c>
      <c r="AF687" s="102">
        <f t="shared" si="308"/>
        <v>35411.846153846156</v>
      </c>
      <c r="AG687" s="102">
        <f t="shared" si="309"/>
        <v>35411.846153846156</v>
      </c>
      <c r="AH687" s="103">
        <f t="shared" si="297"/>
        <v>0</v>
      </c>
      <c r="AI687" s="104">
        <f t="shared" si="298"/>
        <v>1.6</v>
      </c>
      <c r="AJ687" s="104">
        <f t="shared" si="299"/>
        <v>0</v>
      </c>
      <c r="AK687" s="104">
        <f t="shared" si="300"/>
        <v>9600</v>
      </c>
      <c r="IX687" s="5"/>
      <c r="IY687" s="5"/>
      <c r="IZ687" s="5"/>
    </row>
    <row r="688" spans="8:260" ht="12.75" customHeight="1">
      <c r="H688" s="97">
        <v>267</v>
      </c>
      <c r="I688" s="97">
        <f t="shared" si="301"/>
        <v>99</v>
      </c>
      <c r="J688" s="98">
        <f t="shared" si="302"/>
        <v>45193</v>
      </c>
      <c r="K688" s="98">
        <f t="shared" si="281"/>
        <v>45193</v>
      </c>
      <c r="L688" s="99">
        <f t="shared" si="303"/>
        <v>0</v>
      </c>
      <c r="M688" s="99">
        <f t="shared" si="304"/>
        <v>0</v>
      </c>
      <c r="N688" s="99">
        <f t="shared" si="305"/>
        <v>0</v>
      </c>
      <c r="O688" s="100">
        <f t="shared" si="282"/>
        <v>0</v>
      </c>
      <c r="P688" s="100">
        <f t="shared" si="283"/>
        <v>0</v>
      </c>
      <c r="Q688" s="99">
        <f t="shared" si="284"/>
        <v>1</v>
      </c>
      <c r="R688" s="99">
        <f t="shared" si="285"/>
        <v>5</v>
      </c>
      <c r="S688" s="101">
        <f t="shared" si="286"/>
        <v>5</v>
      </c>
      <c r="T688" s="101">
        <f t="shared" si="287"/>
        <v>5</v>
      </c>
      <c r="U688" s="101">
        <f t="shared" si="306"/>
        <v>5</v>
      </c>
      <c r="V688" s="101">
        <f t="shared" si="288"/>
        <v>5</v>
      </c>
      <c r="W688" s="101">
        <f t="shared" si="289"/>
        <v>0</v>
      </c>
      <c r="X688" s="102">
        <f t="shared" si="290"/>
        <v>43000</v>
      </c>
      <c r="Y688" s="101">
        <f t="shared" si="291"/>
        <v>0</v>
      </c>
      <c r="Z688" s="84">
        <f t="shared" si="292"/>
        <v>6000</v>
      </c>
      <c r="AA688" s="84">
        <f t="shared" si="293"/>
        <v>0</v>
      </c>
      <c r="AB688" s="84">
        <f t="shared" si="294"/>
        <v>2294</v>
      </c>
      <c r="AC688" s="84">
        <f t="shared" si="307"/>
        <v>37</v>
      </c>
      <c r="AD688" s="84">
        <f t="shared" si="295"/>
        <v>52</v>
      </c>
      <c r="AE688" s="84">
        <f t="shared" si="296"/>
        <v>52</v>
      </c>
      <c r="AF688" s="102">
        <f t="shared" si="308"/>
        <v>35367.730769230766</v>
      </c>
      <c r="AG688" s="102">
        <f t="shared" si="309"/>
        <v>35367.730769230766</v>
      </c>
      <c r="AH688" s="103">
        <f t="shared" si="297"/>
        <v>0</v>
      </c>
      <c r="AI688" s="104">
        <f t="shared" si="298"/>
        <v>0</v>
      </c>
      <c r="AJ688" s="104">
        <f t="shared" si="299"/>
        <v>0</v>
      </c>
      <c r="AK688" s="104">
        <f t="shared" si="300"/>
        <v>0</v>
      </c>
      <c r="IX688" s="5"/>
      <c r="IY688" s="5"/>
      <c r="IZ688" s="5"/>
    </row>
    <row r="689" spans="8:260" ht="12.75" customHeight="1">
      <c r="H689" s="97">
        <v>268</v>
      </c>
      <c r="I689" s="97">
        <f t="shared" si="301"/>
        <v>98</v>
      </c>
      <c r="J689" s="98">
        <f t="shared" si="302"/>
        <v>45194</v>
      </c>
      <c r="K689" s="98">
        <f t="shared" si="281"/>
        <v>45194</v>
      </c>
      <c r="L689" s="99">
        <f t="shared" si="303"/>
        <v>0</v>
      </c>
      <c r="M689" s="99">
        <f t="shared" si="304"/>
        <v>0</v>
      </c>
      <c r="N689" s="99">
        <f t="shared" si="305"/>
        <v>0</v>
      </c>
      <c r="O689" s="100">
        <f t="shared" si="282"/>
        <v>0</v>
      </c>
      <c r="P689" s="100">
        <f t="shared" si="283"/>
        <v>0</v>
      </c>
      <c r="Q689" s="99">
        <f t="shared" si="284"/>
        <v>1</v>
      </c>
      <c r="R689" s="99">
        <f t="shared" si="285"/>
        <v>5</v>
      </c>
      <c r="S689" s="101">
        <f t="shared" si="286"/>
        <v>5</v>
      </c>
      <c r="T689" s="101">
        <f t="shared" si="287"/>
        <v>5</v>
      </c>
      <c r="U689" s="101">
        <f t="shared" si="306"/>
        <v>5</v>
      </c>
      <c r="V689" s="101">
        <f t="shared" si="288"/>
        <v>5</v>
      </c>
      <c r="W689" s="101">
        <f t="shared" si="289"/>
        <v>0</v>
      </c>
      <c r="X689" s="102">
        <f t="shared" si="290"/>
        <v>43000</v>
      </c>
      <c r="Y689" s="101">
        <f t="shared" si="291"/>
        <v>0</v>
      </c>
      <c r="Z689" s="84">
        <f t="shared" si="292"/>
        <v>6000</v>
      </c>
      <c r="AA689" s="84">
        <f t="shared" si="293"/>
        <v>0</v>
      </c>
      <c r="AB689" s="84">
        <f t="shared" si="294"/>
        <v>2294</v>
      </c>
      <c r="AC689" s="84">
        <f t="shared" si="307"/>
        <v>38</v>
      </c>
      <c r="AD689" s="84">
        <f t="shared" si="295"/>
        <v>52</v>
      </c>
      <c r="AE689" s="84">
        <f t="shared" si="296"/>
        <v>52</v>
      </c>
      <c r="AF689" s="102">
        <f t="shared" si="308"/>
        <v>35323.615384615383</v>
      </c>
      <c r="AG689" s="102">
        <f t="shared" si="309"/>
        <v>35323.615384615383</v>
      </c>
      <c r="AH689" s="103">
        <f t="shared" si="297"/>
        <v>0</v>
      </c>
      <c r="AI689" s="104">
        <f t="shared" si="298"/>
        <v>0</v>
      </c>
      <c r="AJ689" s="104">
        <f t="shared" si="299"/>
        <v>0</v>
      </c>
      <c r="AK689" s="104">
        <f t="shared" si="300"/>
        <v>0</v>
      </c>
      <c r="IX689" s="5"/>
      <c r="IY689" s="5"/>
      <c r="IZ689" s="5"/>
    </row>
    <row r="690" spans="8:260" ht="12.75" customHeight="1">
      <c r="H690" s="97">
        <v>269</v>
      </c>
      <c r="I690" s="97">
        <f t="shared" si="301"/>
        <v>97</v>
      </c>
      <c r="J690" s="98">
        <f t="shared" si="302"/>
        <v>45195</v>
      </c>
      <c r="K690" s="98">
        <f t="shared" si="281"/>
        <v>45195</v>
      </c>
      <c r="L690" s="99">
        <f t="shared" si="303"/>
        <v>0</v>
      </c>
      <c r="M690" s="99">
        <f t="shared" si="304"/>
        <v>0</v>
      </c>
      <c r="N690" s="99">
        <f t="shared" si="305"/>
        <v>0</v>
      </c>
      <c r="O690" s="100">
        <f t="shared" si="282"/>
        <v>0</v>
      </c>
      <c r="P690" s="100">
        <f t="shared" si="283"/>
        <v>0</v>
      </c>
      <c r="Q690" s="99">
        <f t="shared" si="284"/>
        <v>1</v>
      </c>
      <c r="R690" s="99">
        <f t="shared" si="285"/>
        <v>5</v>
      </c>
      <c r="S690" s="101">
        <f t="shared" si="286"/>
        <v>5</v>
      </c>
      <c r="T690" s="101">
        <f t="shared" si="287"/>
        <v>5</v>
      </c>
      <c r="U690" s="101">
        <f t="shared" si="306"/>
        <v>5</v>
      </c>
      <c r="V690" s="101">
        <f t="shared" si="288"/>
        <v>5</v>
      </c>
      <c r="W690" s="101">
        <f t="shared" si="289"/>
        <v>0</v>
      </c>
      <c r="X690" s="102">
        <f t="shared" si="290"/>
        <v>43000</v>
      </c>
      <c r="Y690" s="101">
        <f t="shared" si="291"/>
        <v>0</v>
      </c>
      <c r="Z690" s="84">
        <f t="shared" si="292"/>
        <v>6000</v>
      </c>
      <c r="AA690" s="84">
        <f t="shared" si="293"/>
        <v>0</v>
      </c>
      <c r="AB690" s="84">
        <f t="shared" si="294"/>
        <v>2294</v>
      </c>
      <c r="AC690" s="84">
        <f t="shared" si="307"/>
        <v>39</v>
      </c>
      <c r="AD690" s="84">
        <f t="shared" si="295"/>
        <v>52</v>
      </c>
      <c r="AE690" s="84">
        <f t="shared" si="296"/>
        <v>52</v>
      </c>
      <c r="AF690" s="102">
        <f t="shared" si="308"/>
        <v>35279.5</v>
      </c>
      <c r="AG690" s="102">
        <f t="shared" si="309"/>
        <v>35279.5</v>
      </c>
      <c r="AH690" s="103">
        <f t="shared" si="297"/>
        <v>0</v>
      </c>
      <c r="AI690" s="104">
        <f t="shared" si="298"/>
        <v>0</v>
      </c>
      <c r="AJ690" s="104">
        <f t="shared" si="299"/>
        <v>0</v>
      </c>
      <c r="AK690" s="104">
        <f t="shared" si="300"/>
        <v>0</v>
      </c>
      <c r="IX690" s="5"/>
      <c r="IY690" s="5"/>
      <c r="IZ690" s="5"/>
    </row>
    <row r="691" spans="8:260" ht="12.75" customHeight="1">
      <c r="H691" s="97">
        <v>270</v>
      </c>
      <c r="I691" s="97">
        <f t="shared" si="301"/>
        <v>96</v>
      </c>
      <c r="J691" s="98">
        <f t="shared" si="302"/>
        <v>45196</v>
      </c>
      <c r="K691" s="98">
        <f t="shared" si="281"/>
        <v>45196</v>
      </c>
      <c r="L691" s="99">
        <f t="shared" si="303"/>
        <v>0</v>
      </c>
      <c r="M691" s="99">
        <f t="shared" si="304"/>
        <v>0</v>
      </c>
      <c r="N691" s="99">
        <f t="shared" si="305"/>
        <v>0</v>
      </c>
      <c r="O691" s="100">
        <f t="shared" si="282"/>
        <v>0</v>
      </c>
      <c r="P691" s="100">
        <f t="shared" si="283"/>
        <v>0</v>
      </c>
      <c r="Q691" s="99">
        <f t="shared" si="284"/>
        <v>1</v>
      </c>
      <c r="R691" s="99">
        <f t="shared" si="285"/>
        <v>5</v>
      </c>
      <c r="S691" s="101">
        <f t="shared" si="286"/>
        <v>5</v>
      </c>
      <c r="T691" s="101">
        <f t="shared" si="287"/>
        <v>5</v>
      </c>
      <c r="U691" s="101">
        <f t="shared" si="306"/>
        <v>5</v>
      </c>
      <c r="V691" s="101">
        <f t="shared" si="288"/>
        <v>5</v>
      </c>
      <c r="W691" s="101">
        <f t="shared" si="289"/>
        <v>0</v>
      </c>
      <c r="X691" s="102">
        <f t="shared" si="290"/>
        <v>43000</v>
      </c>
      <c r="Y691" s="101">
        <f t="shared" si="291"/>
        <v>0</v>
      </c>
      <c r="Z691" s="84">
        <f t="shared" si="292"/>
        <v>6000</v>
      </c>
      <c r="AA691" s="84">
        <f t="shared" si="293"/>
        <v>0</v>
      </c>
      <c r="AB691" s="84">
        <f t="shared" si="294"/>
        <v>2294</v>
      </c>
      <c r="AC691" s="84">
        <f t="shared" si="307"/>
        <v>40</v>
      </c>
      <c r="AD691" s="84">
        <f t="shared" si="295"/>
        <v>52</v>
      </c>
      <c r="AE691" s="84">
        <f t="shared" si="296"/>
        <v>52</v>
      </c>
      <c r="AF691" s="102">
        <f t="shared" si="308"/>
        <v>35235.384615384617</v>
      </c>
      <c r="AG691" s="102">
        <f t="shared" si="309"/>
        <v>35235.384615384617</v>
      </c>
      <c r="AH691" s="103">
        <f t="shared" si="297"/>
        <v>0</v>
      </c>
      <c r="AI691" s="104">
        <f t="shared" si="298"/>
        <v>0</v>
      </c>
      <c r="AJ691" s="104">
        <f t="shared" si="299"/>
        <v>0</v>
      </c>
      <c r="AK691" s="104">
        <f t="shared" si="300"/>
        <v>0</v>
      </c>
      <c r="IX691" s="5"/>
      <c r="IY691" s="5"/>
      <c r="IZ691" s="5"/>
    </row>
    <row r="692" spans="8:260" ht="12.75" customHeight="1">
      <c r="H692" s="97">
        <v>271</v>
      </c>
      <c r="I692" s="97">
        <f t="shared" si="301"/>
        <v>95</v>
      </c>
      <c r="J692" s="98">
        <f t="shared" si="302"/>
        <v>45197</v>
      </c>
      <c r="K692" s="98">
        <f t="shared" si="281"/>
        <v>45197</v>
      </c>
      <c r="L692" s="99">
        <f t="shared" si="303"/>
        <v>0</v>
      </c>
      <c r="M692" s="99">
        <f t="shared" si="304"/>
        <v>0</v>
      </c>
      <c r="N692" s="99">
        <f t="shared" si="305"/>
        <v>0</v>
      </c>
      <c r="O692" s="100">
        <f t="shared" si="282"/>
        <v>0</v>
      </c>
      <c r="P692" s="100">
        <f t="shared" si="283"/>
        <v>0</v>
      </c>
      <c r="Q692" s="99">
        <f t="shared" si="284"/>
        <v>1</v>
      </c>
      <c r="R692" s="99">
        <f t="shared" si="285"/>
        <v>5</v>
      </c>
      <c r="S692" s="101">
        <f t="shared" si="286"/>
        <v>5</v>
      </c>
      <c r="T692" s="101">
        <f t="shared" si="287"/>
        <v>5</v>
      </c>
      <c r="U692" s="101">
        <f t="shared" si="306"/>
        <v>5</v>
      </c>
      <c r="V692" s="101">
        <f t="shared" si="288"/>
        <v>5</v>
      </c>
      <c r="W692" s="101">
        <f t="shared" si="289"/>
        <v>0</v>
      </c>
      <c r="X692" s="102">
        <f t="shared" si="290"/>
        <v>43000</v>
      </c>
      <c r="Y692" s="101">
        <f t="shared" si="291"/>
        <v>0</v>
      </c>
      <c r="Z692" s="84">
        <f t="shared" si="292"/>
        <v>6000</v>
      </c>
      <c r="AA692" s="84">
        <f t="shared" si="293"/>
        <v>0</v>
      </c>
      <c r="AB692" s="84">
        <f t="shared" si="294"/>
        <v>2294</v>
      </c>
      <c r="AC692" s="84">
        <f t="shared" si="307"/>
        <v>41</v>
      </c>
      <c r="AD692" s="84">
        <f t="shared" si="295"/>
        <v>52</v>
      </c>
      <c r="AE692" s="84">
        <f t="shared" si="296"/>
        <v>52</v>
      </c>
      <c r="AF692" s="102">
        <f t="shared" si="308"/>
        <v>35191.269230769234</v>
      </c>
      <c r="AG692" s="102">
        <f t="shared" si="309"/>
        <v>35191.269230769234</v>
      </c>
      <c r="AH692" s="103">
        <f t="shared" si="297"/>
        <v>0</v>
      </c>
      <c r="AI692" s="104">
        <f t="shared" si="298"/>
        <v>0</v>
      </c>
      <c r="AJ692" s="104">
        <f t="shared" si="299"/>
        <v>0</v>
      </c>
      <c r="AK692" s="104">
        <f t="shared" si="300"/>
        <v>0</v>
      </c>
      <c r="IX692" s="5"/>
      <c r="IY692" s="5"/>
      <c r="IZ692" s="5"/>
    </row>
    <row r="693" spans="8:260" ht="12.75" customHeight="1">
      <c r="H693" s="97">
        <v>272</v>
      </c>
      <c r="I693" s="97">
        <f t="shared" si="301"/>
        <v>94</v>
      </c>
      <c r="J693" s="98">
        <f t="shared" si="302"/>
        <v>45198</v>
      </c>
      <c r="K693" s="98">
        <f t="shared" si="281"/>
        <v>45198</v>
      </c>
      <c r="L693" s="99">
        <f t="shared" si="303"/>
        <v>0</v>
      </c>
      <c r="M693" s="99">
        <f t="shared" si="304"/>
        <v>0</v>
      </c>
      <c r="N693" s="99">
        <f t="shared" si="305"/>
        <v>0</v>
      </c>
      <c r="O693" s="100">
        <f t="shared" si="282"/>
        <v>0</v>
      </c>
      <c r="P693" s="100">
        <f t="shared" si="283"/>
        <v>0</v>
      </c>
      <c r="Q693" s="99">
        <f t="shared" si="284"/>
        <v>1</v>
      </c>
      <c r="R693" s="99">
        <f t="shared" si="285"/>
        <v>5</v>
      </c>
      <c r="S693" s="101">
        <f t="shared" si="286"/>
        <v>5</v>
      </c>
      <c r="T693" s="101">
        <f t="shared" si="287"/>
        <v>5</v>
      </c>
      <c r="U693" s="101">
        <f t="shared" si="306"/>
        <v>5</v>
      </c>
      <c r="V693" s="101">
        <f t="shared" si="288"/>
        <v>5</v>
      </c>
      <c r="W693" s="101">
        <f t="shared" si="289"/>
        <v>0</v>
      </c>
      <c r="X693" s="102">
        <f t="shared" si="290"/>
        <v>43000</v>
      </c>
      <c r="Y693" s="101">
        <f t="shared" si="291"/>
        <v>0</v>
      </c>
      <c r="Z693" s="84">
        <f t="shared" si="292"/>
        <v>6000</v>
      </c>
      <c r="AA693" s="84">
        <f t="shared" si="293"/>
        <v>0</v>
      </c>
      <c r="AB693" s="84">
        <f t="shared" si="294"/>
        <v>2294</v>
      </c>
      <c r="AC693" s="84">
        <f t="shared" si="307"/>
        <v>42</v>
      </c>
      <c r="AD693" s="84">
        <f t="shared" si="295"/>
        <v>52</v>
      </c>
      <c r="AE693" s="84">
        <f t="shared" si="296"/>
        <v>52</v>
      </c>
      <c r="AF693" s="102">
        <f t="shared" si="308"/>
        <v>35147.153846153844</v>
      </c>
      <c r="AG693" s="102">
        <f t="shared" si="309"/>
        <v>35147.153846153844</v>
      </c>
      <c r="AH693" s="103">
        <f t="shared" si="297"/>
        <v>0</v>
      </c>
      <c r="AI693" s="104">
        <f t="shared" si="298"/>
        <v>0</v>
      </c>
      <c r="AJ693" s="104">
        <f t="shared" si="299"/>
        <v>0</v>
      </c>
      <c r="AK693" s="104">
        <f t="shared" si="300"/>
        <v>0</v>
      </c>
      <c r="IX693" s="5"/>
      <c r="IY693" s="5"/>
      <c r="IZ693" s="5"/>
    </row>
    <row r="694" spans="8:260" ht="12.75" customHeight="1">
      <c r="H694" s="97">
        <v>273</v>
      </c>
      <c r="I694" s="97">
        <f t="shared" si="301"/>
        <v>93</v>
      </c>
      <c r="J694" s="98">
        <f t="shared" si="302"/>
        <v>45199</v>
      </c>
      <c r="K694" s="98">
        <f t="shared" si="281"/>
        <v>45199</v>
      </c>
      <c r="L694" s="99">
        <f t="shared" si="303"/>
        <v>0</v>
      </c>
      <c r="M694" s="99">
        <f t="shared" si="304"/>
        <v>0</v>
      </c>
      <c r="N694" s="99">
        <f t="shared" si="305"/>
        <v>0</v>
      </c>
      <c r="O694" s="100">
        <f t="shared" si="282"/>
        <v>0</v>
      </c>
      <c r="P694" s="100">
        <f t="shared" si="283"/>
        <v>0</v>
      </c>
      <c r="Q694" s="99">
        <f t="shared" si="284"/>
        <v>1</v>
      </c>
      <c r="R694" s="99">
        <f t="shared" si="285"/>
        <v>5</v>
      </c>
      <c r="S694" s="101">
        <f t="shared" si="286"/>
        <v>5</v>
      </c>
      <c r="T694" s="101">
        <f t="shared" si="287"/>
        <v>5</v>
      </c>
      <c r="U694" s="101">
        <f t="shared" si="306"/>
        <v>5</v>
      </c>
      <c r="V694" s="101">
        <f t="shared" si="288"/>
        <v>5</v>
      </c>
      <c r="W694" s="101">
        <f t="shared" si="289"/>
        <v>0</v>
      </c>
      <c r="X694" s="102">
        <f t="shared" si="290"/>
        <v>43000</v>
      </c>
      <c r="Y694" s="101">
        <f t="shared" si="291"/>
        <v>0</v>
      </c>
      <c r="Z694" s="84">
        <f t="shared" si="292"/>
        <v>6000</v>
      </c>
      <c r="AA694" s="84">
        <f t="shared" si="293"/>
        <v>0</v>
      </c>
      <c r="AB694" s="84">
        <f t="shared" si="294"/>
        <v>2294</v>
      </c>
      <c r="AC694" s="84">
        <f t="shared" si="307"/>
        <v>43</v>
      </c>
      <c r="AD694" s="84">
        <f t="shared" si="295"/>
        <v>52</v>
      </c>
      <c r="AE694" s="84">
        <f t="shared" si="296"/>
        <v>52</v>
      </c>
      <c r="AF694" s="102">
        <f t="shared" si="308"/>
        <v>35103.038461538461</v>
      </c>
      <c r="AG694" s="102">
        <f t="shared" si="309"/>
        <v>35103.038461538461</v>
      </c>
      <c r="AH694" s="103">
        <f t="shared" si="297"/>
        <v>0</v>
      </c>
      <c r="AI694" s="104">
        <f t="shared" si="298"/>
        <v>0</v>
      </c>
      <c r="AJ694" s="104">
        <f t="shared" si="299"/>
        <v>0</v>
      </c>
      <c r="AK694" s="104">
        <f t="shared" si="300"/>
        <v>0</v>
      </c>
      <c r="IX694" s="5"/>
      <c r="IY694" s="5"/>
      <c r="IZ694" s="5"/>
    </row>
    <row r="695" spans="8:260" ht="12.75" customHeight="1">
      <c r="H695" s="97">
        <v>274</v>
      </c>
      <c r="I695" s="97">
        <f t="shared" si="301"/>
        <v>92</v>
      </c>
      <c r="J695" s="98">
        <f t="shared" si="302"/>
        <v>45200</v>
      </c>
      <c r="K695" s="98">
        <f t="shared" si="281"/>
        <v>45200</v>
      </c>
      <c r="L695" s="99">
        <f t="shared" si="303"/>
        <v>0</v>
      </c>
      <c r="M695" s="99">
        <f t="shared" si="304"/>
        <v>0</v>
      </c>
      <c r="N695" s="99">
        <f t="shared" si="305"/>
        <v>0</v>
      </c>
      <c r="O695" s="100">
        <f t="shared" si="282"/>
        <v>0</v>
      </c>
      <c r="P695" s="100">
        <f t="shared" si="283"/>
        <v>0</v>
      </c>
      <c r="Q695" s="99">
        <f t="shared" si="284"/>
        <v>1</v>
      </c>
      <c r="R695" s="99">
        <f t="shared" si="285"/>
        <v>5</v>
      </c>
      <c r="S695" s="101">
        <f t="shared" si="286"/>
        <v>5</v>
      </c>
      <c r="T695" s="101">
        <f t="shared" si="287"/>
        <v>5</v>
      </c>
      <c r="U695" s="101">
        <f t="shared" si="306"/>
        <v>5</v>
      </c>
      <c r="V695" s="101">
        <f t="shared" si="288"/>
        <v>5</v>
      </c>
      <c r="W695" s="101">
        <f t="shared" si="289"/>
        <v>0</v>
      </c>
      <c r="X695" s="102">
        <f t="shared" si="290"/>
        <v>43000</v>
      </c>
      <c r="Y695" s="101">
        <f t="shared" si="291"/>
        <v>0</v>
      </c>
      <c r="Z695" s="84">
        <f t="shared" si="292"/>
        <v>6000</v>
      </c>
      <c r="AA695" s="84">
        <f t="shared" si="293"/>
        <v>0</v>
      </c>
      <c r="AB695" s="84">
        <f t="shared" si="294"/>
        <v>2294</v>
      </c>
      <c r="AC695" s="84">
        <f t="shared" si="307"/>
        <v>44</v>
      </c>
      <c r="AD695" s="84">
        <f t="shared" si="295"/>
        <v>52</v>
      </c>
      <c r="AE695" s="84">
        <f t="shared" si="296"/>
        <v>52</v>
      </c>
      <c r="AF695" s="102">
        <f t="shared" si="308"/>
        <v>35058.923076923078</v>
      </c>
      <c r="AG695" s="102">
        <f t="shared" si="309"/>
        <v>35058.923076923078</v>
      </c>
      <c r="AH695" s="103">
        <f t="shared" si="297"/>
        <v>0</v>
      </c>
      <c r="AI695" s="104">
        <f t="shared" si="298"/>
        <v>0</v>
      </c>
      <c r="AJ695" s="104">
        <f t="shared" si="299"/>
        <v>0</v>
      </c>
      <c r="AK695" s="104">
        <f t="shared" si="300"/>
        <v>0</v>
      </c>
      <c r="IX695" s="5"/>
      <c r="IY695" s="5"/>
      <c r="IZ695" s="5"/>
    </row>
    <row r="696" spans="8:260" ht="12.75" customHeight="1">
      <c r="H696" s="97">
        <v>275</v>
      </c>
      <c r="I696" s="97">
        <f t="shared" si="301"/>
        <v>91</v>
      </c>
      <c r="J696" s="98">
        <f t="shared" si="302"/>
        <v>45201</v>
      </c>
      <c r="K696" s="98">
        <f t="shared" ref="K696:K759" si="310">IF(J696&gt;=AQ$53,J696,"")</f>
        <v>45201</v>
      </c>
      <c r="L696" s="99">
        <f t="shared" si="303"/>
        <v>0</v>
      </c>
      <c r="M696" s="99">
        <f t="shared" si="304"/>
        <v>0</v>
      </c>
      <c r="N696" s="99">
        <f t="shared" si="305"/>
        <v>0</v>
      </c>
      <c r="O696" s="100">
        <f t="shared" ref="O696:O759" si="311">IF(N696&lt;&gt;"",IF(AND(N696=1,L696=0),1,IF(L696=0,O695,0)),"")</f>
        <v>0</v>
      </c>
      <c r="P696" s="100">
        <f t="shared" ref="P696:P759" si="312">IF(R697&lt;=V$53,O696,"")</f>
        <v>0</v>
      </c>
      <c r="Q696" s="99">
        <f t="shared" ref="Q696:Q759" si="313">IF(O696&lt;&gt;"",IF(O696=1,0,1),"")</f>
        <v>1</v>
      </c>
      <c r="R696" s="99">
        <f t="shared" ref="R696:R759" si="314">IF(N695=1,R695+1,R695)</f>
        <v>5</v>
      </c>
      <c r="S696" s="101">
        <f t="shared" ref="S696:S759" si="315">IF(J696&gt;=AQ$53,Q696*R696,"")</f>
        <v>5</v>
      </c>
      <c r="T696" s="101">
        <f t="shared" ref="T696:T759" si="316">S696</f>
        <v>5</v>
      </c>
      <c r="U696" s="101">
        <f t="shared" si="306"/>
        <v>5</v>
      </c>
      <c r="V696" s="101">
        <f t="shared" ref="V696:V759" si="317">IF(J696&gt;=AQ$53,U696*NOT(O696),"")</f>
        <v>5</v>
      </c>
      <c r="W696" s="101">
        <f t="shared" ref="W696:W759" si="318">IF(J696&gt;=AQ$53,IF(T696&lt;&gt;T697,T696,0),"")</f>
        <v>0</v>
      </c>
      <c r="X696" s="102">
        <f t="shared" ref="X696:X759" si="319">IF(J696&gt;=AQ$53,IF(N696=0,X695+L696,L696),"")</f>
        <v>43000</v>
      </c>
      <c r="Y696" s="101">
        <f t="shared" ref="Y696:Y759" si="320">IF(J696&gt;=AQ$53,IF(V696&lt;&gt;V697,V696,0),"")</f>
        <v>0</v>
      </c>
      <c r="Z696" s="84">
        <f t="shared" ref="Z696:Z759" si="321">IF(J696&gt;=AQ$53,IF(N696=0,Z695+M697,0),"")</f>
        <v>19200</v>
      </c>
      <c r="AA696" s="84">
        <f t="shared" ref="AA696:AA759" si="322">IF(J696&gt;=AQ$53,IF(N697=1,X696-Z696,0),"")</f>
        <v>0</v>
      </c>
      <c r="AB696" s="84">
        <f t="shared" ref="AB696:AB759" si="323">IF(J696&gt;=AQ$53,IF(Q696=1,IF(T696&lt;&gt;T697,AA696,AB697),0),"")</f>
        <v>2294</v>
      </c>
      <c r="AC696" s="84">
        <f t="shared" si="307"/>
        <v>45</v>
      </c>
      <c r="AD696" s="84">
        <f t="shared" ref="AD696:AD759" si="324">IF(Q696=1,IF(S696&lt;&gt;S697,AC696,AD697),0)</f>
        <v>52</v>
      </c>
      <c r="AE696" s="84">
        <f t="shared" ref="AE696:AE759" si="325">IF(J696&gt;=AQ$53,IF(V696=0,"",IF(Q696=1,IF(S696&lt;&gt;S697,AC696,AD697),0)),"")</f>
        <v>52</v>
      </c>
      <c r="AF696" s="102">
        <f t="shared" si="308"/>
        <v>21814.807692307691</v>
      </c>
      <c r="AG696" s="102">
        <f t="shared" si="309"/>
        <v>21814.807692307691</v>
      </c>
      <c r="AH696" s="103">
        <f t="shared" ref="AH696:AH759" si="326">IF(J696&gt;=AQ$53,IF(R696&lt;=V$53,_xlfn.IFNA(VLOOKUP(J696,$B$55:$G$84,5,),0),""),"")</f>
        <v>0</v>
      </c>
      <c r="AI696" s="104">
        <f t="shared" ref="AI696:AI759" si="327">IF(J696&gt;=AQ$53,IF(R696&lt;=V$53,_xlfn.IFNA(VLOOKUP(J696,$B$55:$G$84,6,),0),""),"")</f>
        <v>0</v>
      </c>
      <c r="AJ696" s="104">
        <f t="shared" ref="AJ696:AJ759" si="328">IF(AH696&lt;&gt;"",AH696*L696,"")</f>
        <v>0</v>
      </c>
      <c r="AK696" s="104">
        <f t="shared" ref="AK696:AK759" si="329">IF(AI696&lt;&gt;"",AI696*M696,"")</f>
        <v>0</v>
      </c>
      <c r="IX696" s="5"/>
      <c r="IY696" s="5"/>
      <c r="IZ696" s="5"/>
    </row>
    <row r="697" spans="8:260" ht="12.75" customHeight="1">
      <c r="H697" s="97">
        <v>276</v>
      </c>
      <c r="I697" s="97">
        <f t="shared" si="301"/>
        <v>90</v>
      </c>
      <c r="J697" s="98">
        <f t="shared" si="302"/>
        <v>45202</v>
      </c>
      <c r="K697" s="98">
        <f t="shared" si="310"/>
        <v>45202</v>
      </c>
      <c r="L697" s="99">
        <f t="shared" si="303"/>
        <v>0</v>
      </c>
      <c r="M697" s="99">
        <f t="shared" si="304"/>
        <v>13200</v>
      </c>
      <c r="N697" s="99">
        <f t="shared" si="305"/>
        <v>0</v>
      </c>
      <c r="O697" s="100">
        <f t="shared" si="311"/>
        <v>0</v>
      </c>
      <c r="P697" s="100">
        <f t="shared" si="312"/>
        <v>0</v>
      </c>
      <c r="Q697" s="99">
        <f t="shared" si="313"/>
        <v>1</v>
      </c>
      <c r="R697" s="99">
        <f t="shared" si="314"/>
        <v>5</v>
      </c>
      <c r="S697" s="101">
        <f t="shared" si="315"/>
        <v>5</v>
      </c>
      <c r="T697" s="101">
        <f t="shared" si="316"/>
        <v>5</v>
      </c>
      <c r="U697" s="101">
        <f t="shared" si="306"/>
        <v>5</v>
      </c>
      <c r="V697" s="101">
        <f t="shared" si="317"/>
        <v>5</v>
      </c>
      <c r="W697" s="101">
        <f t="shared" si="318"/>
        <v>0</v>
      </c>
      <c r="X697" s="102">
        <f t="shared" si="319"/>
        <v>43000</v>
      </c>
      <c r="Y697" s="101">
        <f t="shared" si="320"/>
        <v>0</v>
      </c>
      <c r="Z697" s="84">
        <f t="shared" si="321"/>
        <v>19200</v>
      </c>
      <c r="AA697" s="84">
        <f t="shared" si="322"/>
        <v>0</v>
      </c>
      <c r="AB697" s="84">
        <f t="shared" si="323"/>
        <v>2294</v>
      </c>
      <c r="AC697" s="84">
        <f t="shared" si="307"/>
        <v>46</v>
      </c>
      <c r="AD697" s="84">
        <f t="shared" si="324"/>
        <v>52</v>
      </c>
      <c r="AE697" s="84">
        <f t="shared" si="325"/>
        <v>52</v>
      </c>
      <c r="AF697" s="102">
        <f t="shared" si="308"/>
        <v>21770.692307692309</v>
      </c>
      <c r="AG697" s="102">
        <f t="shared" si="309"/>
        <v>21770.692307692309</v>
      </c>
      <c r="AH697" s="103">
        <f t="shared" si="326"/>
        <v>0</v>
      </c>
      <c r="AI697" s="104">
        <f t="shared" si="327"/>
        <v>2.5</v>
      </c>
      <c r="AJ697" s="104">
        <f t="shared" si="328"/>
        <v>0</v>
      </c>
      <c r="AK697" s="104">
        <f t="shared" si="329"/>
        <v>33000</v>
      </c>
      <c r="IX697" s="5"/>
      <c r="IY697" s="5"/>
      <c r="IZ697" s="5"/>
    </row>
    <row r="698" spans="8:260" ht="12.75" customHeight="1">
      <c r="H698" s="97">
        <v>277</v>
      </c>
      <c r="I698" s="97">
        <f t="shared" si="301"/>
        <v>89</v>
      </c>
      <c r="J698" s="98">
        <f t="shared" si="302"/>
        <v>45203</v>
      </c>
      <c r="K698" s="98">
        <f t="shared" si="310"/>
        <v>45203</v>
      </c>
      <c r="L698" s="99">
        <f t="shared" si="303"/>
        <v>0</v>
      </c>
      <c r="M698" s="99">
        <f t="shared" si="304"/>
        <v>0</v>
      </c>
      <c r="N698" s="99">
        <f t="shared" si="305"/>
        <v>0</v>
      </c>
      <c r="O698" s="100">
        <f t="shared" si="311"/>
        <v>0</v>
      </c>
      <c r="P698" s="100">
        <f t="shared" si="312"/>
        <v>0</v>
      </c>
      <c r="Q698" s="99">
        <f t="shared" si="313"/>
        <v>1</v>
      </c>
      <c r="R698" s="99">
        <f t="shared" si="314"/>
        <v>5</v>
      </c>
      <c r="S698" s="101">
        <f t="shared" si="315"/>
        <v>5</v>
      </c>
      <c r="T698" s="101">
        <f t="shared" si="316"/>
        <v>5</v>
      </c>
      <c r="U698" s="101">
        <f t="shared" si="306"/>
        <v>5</v>
      </c>
      <c r="V698" s="101">
        <f t="shared" si="317"/>
        <v>5</v>
      </c>
      <c r="W698" s="101">
        <f t="shared" si="318"/>
        <v>0</v>
      </c>
      <c r="X698" s="102">
        <f t="shared" si="319"/>
        <v>43000</v>
      </c>
      <c r="Y698" s="101">
        <f t="shared" si="320"/>
        <v>0</v>
      </c>
      <c r="Z698" s="84">
        <f t="shared" si="321"/>
        <v>19200</v>
      </c>
      <c r="AA698" s="84">
        <f t="shared" si="322"/>
        <v>0</v>
      </c>
      <c r="AB698" s="84">
        <f t="shared" si="323"/>
        <v>2294</v>
      </c>
      <c r="AC698" s="84">
        <f t="shared" si="307"/>
        <v>47</v>
      </c>
      <c r="AD698" s="84">
        <f t="shared" si="324"/>
        <v>52</v>
      </c>
      <c r="AE698" s="84">
        <f t="shared" si="325"/>
        <v>52</v>
      </c>
      <c r="AF698" s="102">
        <f t="shared" si="308"/>
        <v>21726.576923076922</v>
      </c>
      <c r="AG698" s="102">
        <f t="shared" si="309"/>
        <v>21726.576923076922</v>
      </c>
      <c r="AH698" s="103">
        <f t="shared" si="326"/>
        <v>0</v>
      </c>
      <c r="AI698" s="104">
        <f t="shared" si="327"/>
        <v>0</v>
      </c>
      <c r="AJ698" s="104">
        <f t="shared" si="328"/>
        <v>0</v>
      </c>
      <c r="AK698" s="104">
        <f t="shared" si="329"/>
        <v>0</v>
      </c>
      <c r="IX698" s="5"/>
      <c r="IY698" s="5"/>
      <c r="IZ698" s="5"/>
    </row>
    <row r="699" spans="8:260" ht="12.75" customHeight="1">
      <c r="H699" s="97">
        <v>278</v>
      </c>
      <c r="I699" s="97">
        <f t="shared" si="301"/>
        <v>88</v>
      </c>
      <c r="J699" s="98">
        <f t="shared" si="302"/>
        <v>45204</v>
      </c>
      <c r="K699" s="98">
        <f t="shared" si="310"/>
        <v>45204</v>
      </c>
      <c r="L699" s="99">
        <f t="shared" si="303"/>
        <v>0</v>
      </c>
      <c r="M699" s="99">
        <f t="shared" si="304"/>
        <v>0</v>
      </c>
      <c r="N699" s="99">
        <f t="shared" si="305"/>
        <v>0</v>
      </c>
      <c r="O699" s="100">
        <f t="shared" si="311"/>
        <v>0</v>
      </c>
      <c r="P699" s="100">
        <f t="shared" si="312"/>
        <v>0</v>
      </c>
      <c r="Q699" s="99">
        <f t="shared" si="313"/>
        <v>1</v>
      </c>
      <c r="R699" s="99">
        <f t="shared" si="314"/>
        <v>5</v>
      </c>
      <c r="S699" s="101">
        <f t="shared" si="315"/>
        <v>5</v>
      </c>
      <c r="T699" s="101">
        <f t="shared" si="316"/>
        <v>5</v>
      </c>
      <c r="U699" s="101">
        <f t="shared" si="306"/>
        <v>5</v>
      </c>
      <c r="V699" s="101">
        <f t="shared" si="317"/>
        <v>5</v>
      </c>
      <c r="W699" s="101">
        <f t="shared" si="318"/>
        <v>0</v>
      </c>
      <c r="X699" s="102">
        <f t="shared" si="319"/>
        <v>43000</v>
      </c>
      <c r="Y699" s="101">
        <f t="shared" si="320"/>
        <v>0</v>
      </c>
      <c r="Z699" s="84">
        <f t="shared" si="321"/>
        <v>19200</v>
      </c>
      <c r="AA699" s="84">
        <f t="shared" si="322"/>
        <v>0</v>
      </c>
      <c r="AB699" s="84">
        <f t="shared" si="323"/>
        <v>2294</v>
      </c>
      <c r="AC699" s="84">
        <f t="shared" si="307"/>
        <v>48</v>
      </c>
      <c r="AD699" s="84">
        <f t="shared" si="324"/>
        <v>52</v>
      </c>
      <c r="AE699" s="84">
        <f t="shared" si="325"/>
        <v>52</v>
      </c>
      <c r="AF699" s="102">
        <f t="shared" si="308"/>
        <v>21682.461538461539</v>
      </c>
      <c r="AG699" s="102">
        <f t="shared" si="309"/>
        <v>21682.461538461539</v>
      </c>
      <c r="AH699" s="103">
        <f t="shared" si="326"/>
        <v>0</v>
      </c>
      <c r="AI699" s="104">
        <f t="shared" si="327"/>
        <v>0</v>
      </c>
      <c r="AJ699" s="104">
        <f t="shared" si="328"/>
        <v>0</v>
      </c>
      <c r="AK699" s="104">
        <f t="shared" si="329"/>
        <v>0</v>
      </c>
      <c r="IX699" s="5"/>
      <c r="IY699" s="5"/>
      <c r="IZ699" s="5"/>
    </row>
    <row r="700" spans="8:260" ht="12.75" customHeight="1">
      <c r="H700" s="97">
        <v>279</v>
      </c>
      <c r="I700" s="97">
        <f t="shared" si="301"/>
        <v>87</v>
      </c>
      <c r="J700" s="98">
        <f t="shared" si="302"/>
        <v>45205</v>
      </c>
      <c r="K700" s="98">
        <f t="shared" si="310"/>
        <v>45205</v>
      </c>
      <c r="L700" s="99">
        <f t="shared" si="303"/>
        <v>0</v>
      </c>
      <c r="M700" s="99">
        <f t="shared" si="304"/>
        <v>0</v>
      </c>
      <c r="N700" s="99">
        <f t="shared" si="305"/>
        <v>0</v>
      </c>
      <c r="O700" s="100">
        <f t="shared" si="311"/>
        <v>0</v>
      </c>
      <c r="P700" s="100">
        <f t="shared" si="312"/>
        <v>0</v>
      </c>
      <c r="Q700" s="99">
        <f t="shared" si="313"/>
        <v>1</v>
      </c>
      <c r="R700" s="99">
        <f t="shared" si="314"/>
        <v>5</v>
      </c>
      <c r="S700" s="101">
        <f t="shared" si="315"/>
        <v>5</v>
      </c>
      <c r="T700" s="101">
        <f t="shared" si="316"/>
        <v>5</v>
      </c>
      <c r="U700" s="101">
        <f t="shared" si="306"/>
        <v>5</v>
      </c>
      <c r="V700" s="101">
        <f t="shared" si="317"/>
        <v>5</v>
      </c>
      <c r="W700" s="101">
        <f t="shared" si="318"/>
        <v>0</v>
      </c>
      <c r="X700" s="102">
        <f t="shared" si="319"/>
        <v>43000</v>
      </c>
      <c r="Y700" s="101">
        <f t="shared" si="320"/>
        <v>0</v>
      </c>
      <c r="Z700" s="84">
        <f t="shared" si="321"/>
        <v>19200</v>
      </c>
      <c r="AA700" s="84">
        <f t="shared" si="322"/>
        <v>0</v>
      </c>
      <c r="AB700" s="84">
        <f t="shared" si="323"/>
        <v>2294</v>
      </c>
      <c r="AC700" s="84">
        <f t="shared" si="307"/>
        <v>49</v>
      </c>
      <c r="AD700" s="84">
        <f t="shared" si="324"/>
        <v>52</v>
      </c>
      <c r="AE700" s="84">
        <f t="shared" si="325"/>
        <v>52</v>
      </c>
      <c r="AF700" s="102">
        <f t="shared" si="308"/>
        <v>21638.346153846152</v>
      </c>
      <c r="AG700" s="102">
        <f t="shared" si="309"/>
        <v>21638.346153846152</v>
      </c>
      <c r="AH700" s="103">
        <f t="shared" si="326"/>
        <v>0</v>
      </c>
      <c r="AI700" s="104">
        <f t="shared" si="327"/>
        <v>0</v>
      </c>
      <c r="AJ700" s="104">
        <f t="shared" si="328"/>
        <v>0</v>
      </c>
      <c r="AK700" s="104">
        <f t="shared" si="329"/>
        <v>0</v>
      </c>
      <c r="IX700" s="5"/>
      <c r="IY700" s="5"/>
      <c r="IZ700" s="5"/>
    </row>
    <row r="701" spans="8:260" ht="12.75" customHeight="1">
      <c r="H701" s="97">
        <v>280</v>
      </c>
      <c r="I701" s="97">
        <f t="shared" si="301"/>
        <v>86</v>
      </c>
      <c r="J701" s="98">
        <f t="shared" si="302"/>
        <v>45206</v>
      </c>
      <c r="K701" s="98">
        <f t="shared" si="310"/>
        <v>45206</v>
      </c>
      <c r="L701" s="99">
        <f t="shared" si="303"/>
        <v>0</v>
      </c>
      <c r="M701" s="99">
        <f t="shared" si="304"/>
        <v>0</v>
      </c>
      <c r="N701" s="99">
        <f t="shared" si="305"/>
        <v>0</v>
      </c>
      <c r="O701" s="100">
        <f t="shared" si="311"/>
        <v>0</v>
      </c>
      <c r="P701" s="100">
        <f t="shared" si="312"/>
        <v>0</v>
      </c>
      <c r="Q701" s="99">
        <f t="shared" si="313"/>
        <v>1</v>
      </c>
      <c r="R701" s="99">
        <f t="shared" si="314"/>
        <v>5</v>
      </c>
      <c r="S701" s="101">
        <f t="shared" si="315"/>
        <v>5</v>
      </c>
      <c r="T701" s="101">
        <f t="shared" si="316"/>
        <v>5</v>
      </c>
      <c r="U701" s="101">
        <f t="shared" si="306"/>
        <v>5</v>
      </c>
      <c r="V701" s="101">
        <f t="shared" si="317"/>
        <v>5</v>
      </c>
      <c r="W701" s="101">
        <f t="shared" si="318"/>
        <v>0</v>
      </c>
      <c r="X701" s="102">
        <f t="shared" si="319"/>
        <v>43000</v>
      </c>
      <c r="Y701" s="101">
        <f t="shared" si="320"/>
        <v>0</v>
      </c>
      <c r="Z701" s="84">
        <f t="shared" si="321"/>
        <v>19200</v>
      </c>
      <c r="AA701" s="84">
        <f t="shared" si="322"/>
        <v>0</v>
      </c>
      <c r="AB701" s="84">
        <f t="shared" si="323"/>
        <v>2294</v>
      </c>
      <c r="AC701" s="84">
        <f t="shared" si="307"/>
        <v>50</v>
      </c>
      <c r="AD701" s="84">
        <f t="shared" si="324"/>
        <v>52</v>
      </c>
      <c r="AE701" s="84">
        <f t="shared" si="325"/>
        <v>52</v>
      </c>
      <c r="AF701" s="102">
        <f t="shared" si="308"/>
        <v>21594.23076923077</v>
      </c>
      <c r="AG701" s="102">
        <f t="shared" si="309"/>
        <v>21594.23076923077</v>
      </c>
      <c r="AH701" s="103">
        <f t="shared" si="326"/>
        <v>0</v>
      </c>
      <c r="AI701" s="104">
        <f t="shared" si="327"/>
        <v>0</v>
      </c>
      <c r="AJ701" s="104">
        <f t="shared" si="328"/>
        <v>0</v>
      </c>
      <c r="AK701" s="104">
        <f t="shared" si="329"/>
        <v>0</v>
      </c>
      <c r="IX701" s="5"/>
      <c r="IY701" s="5"/>
      <c r="IZ701" s="5"/>
    </row>
    <row r="702" spans="8:260" ht="12.75" customHeight="1">
      <c r="H702" s="97">
        <v>281</v>
      </c>
      <c r="I702" s="97">
        <f t="shared" si="301"/>
        <v>85</v>
      </c>
      <c r="J702" s="98">
        <f t="shared" si="302"/>
        <v>45207</v>
      </c>
      <c r="K702" s="98">
        <f t="shared" si="310"/>
        <v>45207</v>
      </c>
      <c r="L702" s="99">
        <f t="shared" si="303"/>
        <v>0</v>
      </c>
      <c r="M702" s="99">
        <f t="shared" si="304"/>
        <v>0</v>
      </c>
      <c r="N702" s="99">
        <f t="shared" si="305"/>
        <v>0</v>
      </c>
      <c r="O702" s="100">
        <f t="shared" si="311"/>
        <v>0</v>
      </c>
      <c r="P702" s="100">
        <f t="shared" si="312"/>
        <v>0</v>
      </c>
      <c r="Q702" s="99">
        <f t="shared" si="313"/>
        <v>1</v>
      </c>
      <c r="R702" s="99">
        <f t="shared" si="314"/>
        <v>5</v>
      </c>
      <c r="S702" s="101">
        <f t="shared" si="315"/>
        <v>5</v>
      </c>
      <c r="T702" s="101">
        <f t="shared" si="316"/>
        <v>5</v>
      </c>
      <c r="U702" s="101">
        <f t="shared" si="306"/>
        <v>5</v>
      </c>
      <c r="V702" s="101">
        <f t="shared" si="317"/>
        <v>5</v>
      </c>
      <c r="W702" s="101">
        <f t="shared" si="318"/>
        <v>0</v>
      </c>
      <c r="X702" s="102">
        <f t="shared" si="319"/>
        <v>43000</v>
      </c>
      <c r="Y702" s="101">
        <f t="shared" si="320"/>
        <v>0</v>
      </c>
      <c r="Z702" s="84">
        <f t="shared" si="321"/>
        <v>19200</v>
      </c>
      <c r="AA702" s="84">
        <f t="shared" si="322"/>
        <v>0</v>
      </c>
      <c r="AB702" s="84">
        <f t="shared" si="323"/>
        <v>2294</v>
      </c>
      <c r="AC702" s="84">
        <f t="shared" si="307"/>
        <v>51</v>
      </c>
      <c r="AD702" s="84">
        <f t="shared" si="324"/>
        <v>52</v>
      </c>
      <c r="AE702" s="84">
        <f t="shared" si="325"/>
        <v>52</v>
      </c>
      <c r="AF702" s="102">
        <f t="shared" si="308"/>
        <v>21550.115384615383</v>
      </c>
      <c r="AG702" s="102">
        <f t="shared" si="309"/>
        <v>21550.115384615383</v>
      </c>
      <c r="AH702" s="103">
        <f t="shared" si="326"/>
        <v>0</v>
      </c>
      <c r="AI702" s="104">
        <f t="shared" si="327"/>
        <v>0</v>
      </c>
      <c r="AJ702" s="104">
        <f t="shared" si="328"/>
        <v>0</v>
      </c>
      <c r="AK702" s="104">
        <f t="shared" si="329"/>
        <v>0</v>
      </c>
      <c r="IX702" s="5"/>
      <c r="IY702" s="5"/>
      <c r="IZ702" s="5"/>
    </row>
    <row r="703" spans="8:260" ht="12.75" customHeight="1">
      <c r="H703" s="97">
        <v>282</v>
      </c>
      <c r="I703" s="97">
        <f t="shared" si="301"/>
        <v>84</v>
      </c>
      <c r="J703" s="98">
        <f t="shared" si="302"/>
        <v>45208</v>
      </c>
      <c r="K703" s="98">
        <f t="shared" si="310"/>
        <v>45208</v>
      </c>
      <c r="L703" s="99">
        <f t="shared" si="303"/>
        <v>0</v>
      </c>
      <c r="M703" s="99">
        <f t="shared" si="304"/>
        <v>0</v>
      </c>
      <c r="N703" s="99">
        <f t="shared" si="305"/>
        <v>0</v>
      </c>
      <c r="O703" s="100">
        <f t="shared" si="311"/>
        <v>0</v>
      </c>
      <c r="P703" s="100">
        <f t="shared" si="312"/>
        <v>0</v>
      </c>
      <c r="Q703" s="99">
        <f t="shared" si="313"/>
        <v>1</v>
      </c>
      <c r="R703" s="99">
        <f t="shared" si="314"/>
        <v>5</v>
      </c>
      <c r="S703" s="101">
        <f t="shared" si="315"/>
        <v>5</v>
      </c>
      <c r="T703" s="101">
        <f t="shared" si="316"/>
        <v>5</v>
      </c>
      <c r="U703" s="101">
        <f t="shared" si="306"/>
        <v>5</v>
      </c>
      <c r="V703" s="101">
        <f t="shared" si="317"/>
        <v>5</v>
      </c>
      <c r="W703" s="101">
        <f t="shared" si="318"/>
        <v>5</v>
      </c>
      <c r="X703" s="102">
        <f t="shared" si="319"/>
        <v>43000</v>
      </c>
      <c r="Y703" s="101">
        <f t="shared" si="320"/>
        <v>5</v>
      </c>
      <c r="Z703" s="84">
        <f t="shared" si="321"/>
        <v>40706</v>
      </c>
      <c r="AA703" s="84">
        <f t="shared" si="322"/>
        <v>2294</v>
      </c>
      <c r="AB703" s="84">
        <f t="shared" si="323"/>
        <v>2294</v>
      </c>
      <c r="AC703" s="84">
        <f t="shared" si="307"/>
        <v>52</v>
      </c>
      <c r="AD703" s="84">
        <f t="shared" si="324"/>
        <v>52</v>
      </c>
      <c r="AE703" s="84">
        <f t="shared" si="325"/>
        <v>52</v>
      </c>
      <c r="AF703" s="102">
        <f t="shared" si="308"/>
        <v>0</v>
      </c>
      <c r="AG703" s="102">
        <f t="shared" si="309"/>
        <v>0</v>
      </c>
      <c r="AH703" s="103">
        <f t="shared" si="326"/>
        <v>0</v>
      </c>
      <c r="AI703" s="104">
        <f t="shared" si="327"/>
        <v>0</v>
      </c>
      <c r="AJ703" s="104">
        <f t="shared" si="328"/>
        <v>0</v>
      </c>
      <c r="AK703" s="104">
        <f t="shared" si="329"/>
        <v>0</v>
      </c>
      <c r="IX703" s="5"/>
      <c r="IY703" s="5"/>
      <c r="IZ703" s="5"/>
    </row>
    <row r="704" spans="8:260" ht="12.75" customHeight="1">
      <c r="H704" s="97">
        <v>283</v>
      </c>
      <c r="I704" s="97">
        <f t="shared" si="301"/>
        <v>83</v>
      </c>
      <c r="J704" s="98">
        <f t="shared" si="302"/>
        <v>45209</v>
      </c>
      <c r="K704" s="98">
        <f t="shared" si="310"/>
        <v>45209</v>
      </c>
      <c r="L704" s="99">
        <f t="shared" si="303"/>
        <v>0</v>
      </c>
      <c r="M704" s="99">
        <f t="shared" si="304"/>
        <v>21506</v>
      </c>
      <c r="N704" s="99">
        <f t="shared" si="305"/>
        <v>1</v>
      </c>
      <c r="O704" s="100">
        <f t="shared" si="311"/>
        <v>1</v>
      </c>
      <c r="P704" s="100" t="str">
        <f t="shared" si="312"/>
        <v/>
      </c>
      <c r="Q704" s="99">
        <f t="shared" si="313"/>
        <v>0</v>
      </c>
      <c r="R704" s="99">
        <f t="shared" si="314"/>
        <v>5</v>
      </c>
      <c r="S704" s="101">
        <f t="shared" si="315"/>
        <v>0</v>
      </c>
      <c r="T704" s="101">
        <f t="shared" si="316"/>
        <v>0</v>
      </c>
      <c r="U704" s="101">
        <f t="shared" si="306"/>
        <v>0</v>
      </c>
      <c r="V704" s="101">
        <f t="shared" si="317"/>
        <v>0</v>
      </c>
      <c r="W704" s="101">
        <f t="shared" si="318"/>
        <v>0</v>
      </c>
      <c r="X704" s="102">
        <f t="shared" si="319"/>
        <v>0</v>
      </c>
      <c r="Y704" s="101">
        <f t="shared" si="320"/>
        <v>0</v>
      </c>
      <c r="Z704" s="84">
        <f t="shared" si="321"/>
        <v>0</v>
      </c>
      <c r="AA704" s="84">
        <f t="shared" si="322"/>
        <v>0</v>
      </c>
      <c r="AB704" s="84">
        <f t="shared" si="323"/>
        <v>0</v>
      </c>
      <c r="AC704" s="84">
        <f t="shared" si="307"/>
        <v>0</v>
      </c>
      <c r="AD704" s="84">
        <f t="shared" si="324"/>
        <v>0</v>
      </c>
      <c r="AE704" s="84" t="str">
        <f t="shared" si="325"/>
        <v/>
      </c>
      <c r="AF704" s="102">
        <f t="shared" si="308"/>
        <v>0</v>
      </c>
      <c r="AG704" s="102">
        <f t="shared" si="309"/>
        <v>0</v>
      </c>
      <c r="AH704" s="103">
        <f t="shared" si="326"/>
        <v>0</v>
      </c>
      <c r="AI704" s="104">
        <f t="shared" si="327"/>
        <v>3.2</v>
      </c>
      <c r="AJ704" s="104">
        <f t="shared" si="328"/>
        <v>0</v>
      </c>
      <c r="AK704" s="104">
        <f t="shared" si="329"/>
        <v>68819.199999999997</v>
      </c>
      <c r="IX704" s="5"/>
      <c r="IY704" s="5"/>
      <c r="IZ704" s="5"/>
    </row>
    <row r="705" spans="8:260" ht="12.75" customHeight="1">
      <c r="H705" s="97">
        <v>284</v>
      </c>
      <c r="I705" s="97">
        <f t="shared" si="301"/>
        <v>82</v>
      </c>
      <c r="J705" s="98">
        <f t="shared" si="302"/>
        <v>45210</v>
      </c>
      <c r="K705" s="98">
        <f t="shared" si="310"/>
        <v>45210</v>
      </c>
      <c r="L705" s="99">
        <f t="shared" si="303"/>
        <v>0</v>
      </c>
      <c r="M705" s="99">
        <f t="shared" si="304"/>
        <v>0</v>
      </c>
      <c r="N705" s="99">
        <f t="shared" si="305"/>
        <v>0</v>
      </c>
      <c r="O705" s="100">
        <f t="shared" si="311"/>
        <v>1</v>
      </c>
      <c r="P705" s="100" t="str">
        <f t="shared" si="312"/>
        <v/>
      </c>
      <c r="Q705" s="99">
        <f t="shared" si="313"/>
        <v>0</v>
      </c>
      <c r="R705" s="99">
        <f t="shared" si="314"/>
        <v>6</v>
      </c>
      <c r="S705" s="101">
        <f t="shared" si="315"/>
        <v>0</v>
      </c>
      <c r="T705" s="101">
        <f t="shared" si="316"/>
        <v>0</v>
      </c>
      <c r="U705" s="101">
        <f t="shared" si="306"/>
        <v>0</v>
      </c>
      <c r="V705" s="101">
        <f t="shared" si="317"/>
        <v>0</v>
      </c>
      <c r="W705" s="101">
        <f t="shared" si="318"/>
        <v>0</v>
      </c>
      <c r="X705" s="102">
        <f t="shared" si="319"/>
        <v>0</v>
      </c>
      <c r="Y705" s="101">
        <f t="shared" si="320"/>
        <v>0</v>
      </c>
      <c r="Z705" s="84">
        <f t="shared" si="321"/>
        <v>0</v>
      </c>
      <c r="AA705" s="84">
        <f t="shared" si="322"/>
        <v>0</v>
      </c>
      <c r="AB705" s="84">
        <f t="shared" si="323"/>
        <v>0</v>
      </c>
      <c r="AC705" s="84">
        <f t="shared" si="307"/>
        <v>0</v>
      </c>
      <c r="AD705" s="84">
        <f t="shared" si="324"/>
        <v>0</v>
      </c>
      <c r="AE705" s="84" t="str">
        <f t="shared" si="325"/>
        <v/>
      </c>
      <c r="AF705" s="102">
        <f t="shared" si="308"/>
        <v>0</v>
      </c>
      <c r="AG705" s="102" t="str">
        <f t="shared" si="309"/>
        <v/>
      </c>
      <c r="AH705" s="103" t="str">
        <f t="shared" si="326"/>
        <v/>
      </c>
      <c r="AI705" s="104" t="str">
        <f t="shared" si="327"/>
        <v/>
      </c>
      <c r="AJ705" s="104" t="str">
        <f t="shared" si="328"/>
        <v/>
      </c>
      <c r="AK705" s="104" t="str">
        <f t="shared" si="329"/>
        <v/>
      </c>
      <c r="IX705" s="5"/>
      <c r="IY705" s="5"/>
      <c r="IZ705" s="5"/>
    </row>
    <row r="706" spans="8:260" ht="12.75" customHeight="1">
      <c r="H706" s="97">
        <v>285</v>
      </c>
      <c r="I706" s="97">
        <f t="shared" si="301"/>
        <v>81</v>
      </c>
      <c r="J706" s="98">
        <f t="shared" si="302"/>
        <v>45211</v>
      </c>
      <c r="K706" s="98">
        <f t="shared" si="310"/>
        <v>45211</v>
      </c>
      <c r="L706" s="99">
        <f t="shared" si="303"/>
        <v>0</v>
      </c>
      <c r="M706" s="99">
        <f t="shared" si="304"/>
        <v>0</v>
      </c>
      <c r="N706" s="99">
        <f t="shared" si="305"/>
        <v>0</v>
      </c>
      <c r="O706" s="100">
        <f t="shared" si="311"/>
        <v>1</v>
      </c>
      <c r="P706" s="100" t="str">
        <f t="shared" si="312"/>
        <v/>
      </c>
      <c r="Q706" s="99">
        <f t="shared" si="313"/>
        <v>0</v>
      </c>
      <c r="R706" s="99">
        <f t="shared" si="314"/>
        <v>6</v>
      </c>
      <c r="S706" s="101">
        <f t="shared" si="315"/>
        <v>0</v>
      </c>
      <c r="T706" s="101">
        <f t="shared" si="316"/>
        <v>0</v>
      </c>
      <c r="U706" s="101">
        <f t="shared" si="306"/>
        <v>0</v>
      </c>
      <c r="V706" s="101">
        <f t="shared" si="317"/>
        <v>0</v>
      </c>
      <c r="W706" s="101">
        <f t="shared" si="318"/>
        <v>0</v>
      </c>
      <c r="X706" s="102">
        <f t="shared" si="319"/>
        <v>0</v>
      </c>
      <c r="Y706" s="101">
        <f t="shared" si="320"/>
        <v>0</v>
      </c>
      <c r="Z706" s="84">
        <f t="shared" si="321"/>
        <v>0</v>
      </c>
      <c r="AA706" s="84">
        <f t="shared" si="322"/>
        <v>0</v>
      </c>
      <c r="AB706" s="84">
        <f t="shared" si="323"/>
        <v>0</v>
      </c>
      <c r="AC706" s="84">
        <f t="shared" si="307"/>
        <v>0</v>
      </c>
      <c r="AD706" s="84">
        <f t="shared" si="324"/>
        <v>0</v>
      </c>
      <c r="AE706" s="84" t="str">
        <f t="shared" si="325"/>
        <v/>
      </c>
      <c r="AF706" s="102">
        <f t="shared" si="308"/>
        <v>0</v>
      </c>
      <c r="AG706" s="102" t="str">
        <f t="shared" si="309"/>
        <v/>
      </c>
      <c r="AH706" s="103" t="str">
        <f t="shared" si="326"/>
        <v/>
      </c>
      <c r="AI706" s="104" t="str">
        <f t="shared" si="327"/>
        <v/>
      </c>
      <c r="AJ706" s="104" t="str">
        <f t="shared" si="328"/>
        <v/>
      </c>
      <c r="AK706" s="104" t="str">
        <f t="shared" si="329"/>
        <v/>
      </c>
      <c r="IX706" s="5"/>
      <c r="IY706" s="5"/>
      <c r="IZ706" s="5"/>
    </row>
    <row r="707" spans="8:260" ht="12.75" customHeight="1">
      <c r="H707" s="97">
        <v>286</v>
      </c>
      <c r="I707" s="97">
        <f t="shared" si="301"/>
        <v>80</v>
      </c>
      <c r="J707" s="98">
        <f t="shared" si="302"/>
        <v>45212</v>
      </c>
      <c r="K707" s="98">
        <f t="shared" si="310"/>
        <v>45212</v>
      </c>
      <c r="L707" s="99">
        <f t="shared" si="303"/>
        <v>0</v>
      </c>
      <c r="M707" s="99">
        <f t="shared" si="304"/>
        <v>0</v>
      </c>
      <c r="N707" s="99">
        <f t="shared" si="305"/>
        <v>0</v>
      </c>
      <c r="O707" s="100">
        <f t="shared" si="311"/>
        <v>1</v>
      </c>
      <c r="P707" s="100" t="str">
        <f t="shared" si="312"/>
        <v/>
      </c>
      <c r="Q707" s="99">
        <f t="shared" si="313"/>
        <v>0</v>
      </c>
      <c r="R707" s="99">
        <f t="shared" si="314"/>
        <v>6</v>
      </c>
      <c r="S707" s="101">
        <f t="shared" si="315"/>
        <v>0</v>
      </c>
      <c r="T707" s="101">
        <f t="shared" si="316"/>
        <v>0</v>
      </c>
      <c r="U707" s="101">
        <f t="shared" si="306"/>
        <v>0</v>
      </c>
      <c r="V707" s="101">
        <f t="shared" si="317"/>
        <v>0</v>
      </c>
      <c r="W707" s="101">
        <f t="shared" si="318"/>
        <v>0</v>
      </c>
      <c r="X707" s="102">
        <f t="shared" si="319"/>
        <v>0</v>
      </c>
      <c r="Y707" s="101">
        <f t="shared" si="320"/>
        <v>0</v>
      </c>
      <c r="Z707" s="84">
        <f t="shared" si="321"/>
        <v>0</v>
      </c>
      <c r="AA707" s="84">
        <f t="shared" si="322"/>
        <v>0</v>
      </c>
      <c r="AB707" s="84">
        <f t="shared" si="323"/>
        <v>0</v>
      </c>
      <c r="AC707" s="84">
        <f t="shared" si="307"/>
        <v>0</v>
      </c>
      <c r="AD707" s="84">
        <f t="shared" si="324"/>
        <v>0</v>
      </c>
      <c r="AE707" s="84" t="str">
        <f t="shared" si="325"/>
        <v/>
      </c>
      <c r="AF707" s="102">
        <f t="shared" si="308"/>
        <v>0</v>
      </c>
      <c r="AG707" s="102" t="str">
        <f t="shared" si="309"/>
        <v/>
      </c>
      <c r="AH707" s="103" t="str">
        <f t="shared" si="326"/>
        <v/>
      </c>
      <c r="AI707" s="104" t="str">
        <f t="shared" si="327"/>
        <v/>
      </c>
      <c r="AJ707" s="104" t="str">
        <f t="shared" si="328"/>
        <v/>
      </c>
      <c r="AK707" s="104" t="str">
        <f t="shared" si="329"/>
        <v/>
      </c>
      <c r="IX707" s="5"/>
      <c r="IY707" s="5"/>
      <c r="IZ707" s="5"/>
    </row>
    <row r="708" spans="8:260" ht="12.75" customHeight="1">
      <c r="H708" s="97">
        <v>287</v>
      </c>
      <c r="I708" s="97">
        <f t="shared" si="301"/>
        <v>79</v>
      </c>
      <c r="J708" s="98">
        <f t="shared" si="302"/>
        <v>45213</v>
      </c>
      <c r="K708" s="98">
        <f t="shared" si="310"/>
        <v>45213</v>
      </c>
      <c r="L708" s="99">
        <f t="shared" si="303"/>
        <v>0</v>
      </c>
      <c r="M708" s="99">
        <f t="shared" si="304"/>
        <v>0</v>
      </c>
      <c r="N708" s="99">
        <f t="shared" si="305"/>
        <v>0</v>
      </c>
      <c r="O708" s="100">
        <f t="shared" si="311"/>
        <v>1</v>
      </c>
      <c r="P708" s="100" t="str">
        <f t="shared" si="312"/>
        <v/>
      </c>
      <c r="Q708" s="99">
        <f t="shared" si="313"/>
        <v>0</v>
      </c>
      <c r="R708" s="99">
        <f t="shared" si="314"/>
        <v>6</v>
      </c>
      <c r="S708" s="101">
        <f t="shared" si="315"/>
        <v>0</v>
      </c>
      <c r="T708" s="101">
        <f t="shared" si="316"/>
        <v>0</v>
      </c>
      <c r="U708" s="101">
        <f t="shared" si="306"/>
        <v>0</v>
      </c>
      <c r="V708" s="101">
        <f t="shared" si="317"/>
        <v>0</v>
      </c>
      <c r="W708" s="101">
        <f t="shared" si="318"/>
        <v>0</v>
      </c>
      <c r="X708" s="102">
        <f t="shared" si="319"/>
        <v>0</v>
      </c>
      <c r="Y708" s="101">
        <f t="shared" si="320"/>
        <v>0</v>
      </c>
      <c r="Z708" s="84">
        <f t="shared" si="321"/>
        <v>0</v>
      </c>
      <c r="AA708" s="84">
        <f t="shared" si="322"/>
        <v>0</v>
      </c>
      <c r="AB708" s="84">
        <f t="shared" si="323"/>
        <v>0</v>
      </c>
      <c r="AC708" s="84">
        <f t="shared" si="307"/>
        <v>0</v>
      </c>
      <c r="AD708" s="84">
        <f t="shared" si="324"/>
        <v>0</v>
      </c>
      <c r="AE708" s="84" t="str">
        <f t="shared" si="325"/>
        <v/>
      </c>
      <c r="AF708" s="102">
        <f t="shared" si="308"/>
        <v>0</v>
      </c>
      <c r="AG708" s="102" t="str">
        <f t="shared" si="309"/>
        <v/>
      </c>
      <c r="AH708" s="103" t="str">
        <f t="shared" si="326"/>
        <v/>
      </c>
      <c r="AI708" s="104" t="str">
        <f t="shared" si="327"/>
        <v/>
      </c>
      <c r="AJ708" s="104" t="str">
        <f t="shared" si="328"/>
        <v/>
      </c>
      <c r="AK708" s="104" t="str">
        <f t="shared" si="329"/>
        <v/>
      </c>
      <c r="IX708" s="5"/>
      <c r="IY708" s="5"/>
      <c r="IZ708" s="5"/>
    </row>
    <row r="709" spans="8:260" ht="12.75" customHeight="1">
      <c r="H709" s="97">
        <v>288</v>
      </c>
      <c r="I709" s="97">
        <f t="shared" si="301"/>
        <v>78</v>
      </c>
      <c r="J709" s="98">
        <f t="shared" si="302"/>
        <v>45214</v>
      </c>
      <c r="K709" s="98">
        <f t="shared" si="310"/>
        <v>45214</v>
      </c>
      <c r="L709" s="99">
        <f t="shared" si="303"/>
        <v>0</v>
      </c>
      <c r="M709" s="99">
        <f t="shared" si="304"/>
        <v>0</v>
      </c>
      <c r="N709" s="99">
        <f t="shared" si="305"/>
        <v>0</v>
      </c>
      <c r="O709" s="100">
        <f t="shared" si="311"/>
        <v>1</v>
      </c>
      <c r="P709" s="100" t="str">
        <f t="shared" si="312"/>
        <v/>
      </c>
      <c r="Q709" s="99">
        <f t="shared" si="313"/>
        <v>0</v>
      </c>
      <c r="R709" s="99">
        <f t="shared" si="314"/>
        <v>6</v>
      </c>
      <c r="S709" s="101">
        <f t="shared" si="315"/>
        <v>0</v>
      </c>
      <c r="T709" s="101">
        <f t="shared" si="316"/>
        <v>0</v>
      </c>
      <c r="U709" s="101">
        <f t="shared" si="306"/>
        <v>0</v>
      </c>
      <c r="V709" s="101">
        <f t="shared" si="317"/>
        <v>0</v>
      </c>
      <c r="W709" s="101">
        <f t="shared" si="318"/>
        <v>0</v>
      </c>
      <c r="X709" s="102">
        <f t="shared" si="319"/>
        <v>0</v>
      </c>
      <c r="Y709" s="101">
        <f t="shared" si="320"/>
        <v>0</v>
      </c>
      <c r="Z709" s="84">
        <f t="shared" si="321"/>
        <v>0</v>
      </c>
      <c r="AA709" s="84">
        <f t="shared" si="322"/>
        <v>0</v>
      </c>
      <c r="AB709" s="84">
        <f t="shared" si="323"/>
        <v>0</v>
      </c>
      <c r="AC709" s="84">
        <f t="shared" si="307"/>
        <v>0</v>
      </c>
      <c r="AD709" s="84">
        <f t="shared" si="324"/>
        <v>0</v>
      </c>
      <c r="AE709" s="84" t="str">
        <f t="shared" si="325"/>
        <v/>
      </c>
      <c r="AF709" s="102">
        <f t="shared" si="308"/>
        <v>0</v>
      </c>
      <c r="AG709" s="102" t="str">
        <f t="shared" si="309"/>
        <v/>
      </c>
      <c r="AH709" s="103" t="str">
        <f t="shared" si="326"/>
        <v/>
      </c>
      <c r="AI709" s="104" t="str">
        <f t="shared" si="327"/>
        <v/>
      </c>
      <c r="AJ709" s="104" t="str">
        <f t="shared" si="328"/>
        <v/>
      </c>
      <c r="AK709" s="104" t="str">
        <f t="shared" si="329"/>
        <v/>
      </c>
      <c r="IX709" s="5"/>
      <c r="IY709" s="5"/>
      <c r="IZ709" s="5"/>
    </row>
    <row r="710" spans="8:260" ht="12.75" customHeight="1">
      <c r="H710" s="97">
        <v>289</v>
      </c>
      <c r="I710" s="97">
        <f t="shared" si="301"/>
        <v>77</v>
      </c>
      <c r="J710" s="98">
        <f t="shared" si="302"/>
        <v>45215</v>
      </c>
      <c r="K710" s="98">
        <f t="shared" si="310"/>
        <v>45215</v>
      </c>
      <c r="L710" s="99">
        <f t="shared" si="303"/>
        <v>0</v>
      </c>
      <c r="M710" s="99">
        <f t="shared" si="304"/>
        <v>0</v>
      </c>
      <c r="N710" s="99">
        <f t="shared" si="305"/>
        <v>0</v>
      </c>
      <c r="O710" s="100">
        <f t="shared" si="311"/>
        <v>1</v>
      </c>
      <c r="P710" s="100" t="str">
        <f t="shared" si="312"/>
        <v/>
      </c>
      <c r="Q710" s="99">
        <f t="shared" si="313"/>
        <v>0</v>
      </c>
      <c r="R710" s="99">
        <f t="shared" si="314"/>
        <v>6</v>
      </c>
      <c r="S710" s="101">
        <f t="shared" si="315"/>
        <v>0</v>
      </c>
      <c r="T710" s="101">
        <f t="shared" si="316"/>
        <v>0</v>
      </c>
      <c r="U710" s="101">
        <f t="shared" si="306"/>
        <v>0</v>
      </c>
      <c r="V710" s="101">
        <f t="shared" si="317"/>
        <v>0</v>
      </c>
      <c r="W710" s="101">
        <f t="shared" si="318"/>
        <v>0</v>
      </c>
      <c r="X710" s="102">
        <f t="shared" si="319"/>
        <v>0</v>
      </c>
      <c r="Y710" s="101">
        <f t="shared" si="320"/>
        <v>0</v>
      </c>
      <c r="Z710" s="84">
        <f t="shared" si="321"/>
        <v>0</v>
      </c>
      <c r="AA710" s="84">
        <f t="shared" si="322"/>
        <v>0</v>
      </c>
      <c r="AB710" s="84">
        <f t="shared" si="323"/>
        <v>0</v>
      </c>
      <c r="AC710" s="84">
        <f t="shared" si="307"/>
        <v>0</v>
      </c>
      <c r="AD710" s="84">
        <f t="shared" si="324"/>
        <v>0</v>
      </c>
      <c r="AE710" s="84" t="str">
        <f t="shared" si="325"/>
        <v/>
      </c>
      <c r="AF710" s="102">
        <f t="shared" si="308"/>
        <v>0</v>
      </c>
      <c r="AG710" s="102" t="str">
        <f t="shared" si="309"/>
        <v/>
      </c>
      <c r="AH710" s="103" t="str">
        <f t="shared" si="326"/>
        <v/>
      </c>
      <c r="AI710" s="104" t="str">
        <f t="shared" si="327"/>
        <v/>
      </c>
      <c r="AJ710" s="104" t="str">
        <f t="shared" si="328"/>
        <v/>
      </c>
      <c r="AK710" s="104" t="str">
        <f t="shared" si="329"/>
        <v/>
      </c>
      <c r="IX710" s="5"/>
      <c r="IY710" s="5"/>
      <c r="IZ710" s="5"/>
    </row>
    <row r="711" spans="8:260" ht="12.75" customHeight="1">
      <c r="H711" s="97">
        <v>290</v>
      </c>
      <c r="I711" s="97">
        <f t="shared" si="301"/>
        <v>76</v>
      </c>
      <c r="J711" s="98">
        <f t="shared" si="302"/>
        <v>45216</v>
      </c>
      <c r="K711" s="98">
        <f t="shared" si="310"/>
        <v>45216</v>
      </c>
      <c r="L711" s="99">
        <f t="shared" si="303"/>
        <v>0</v>
      </c>
      <c r="M711" s="99">
        <f t="shared" si="304"/>
        <v>0</v>
      </c>
      <c r="N711" s="99">
        <f t="shared" si="305"/>
        <v>0</v>
      </c>
      <c r="O711" s="100">
        <f t="shared" si="311"/>
        <v>1</v>
      </c>
      <c r="P711" s="100" t="str">
        <f t="shared" si="312"/>
        <v/>
      </c>
      <c r="Q711" s="99">
        <f t="shared" si="313"/>
        <v>0</v>
      </c>
      <c r="R711" s="99">
        <f t="shared" si="314"/>
        <v>6</v>
      </c>
      <c r="S711" s="101">
        <f t="shared" si="315"/>
        <v>0</v>
      </c>
      <c r="T711" s="101">
        <f t="shared" si="316"/>
        <v>0</v>
      </c>
      <c r="U711" s="101">
        <f t="shared" si="306"/>
        <v>0</v>
      </c>
      <c r="V711" s="101">
        <f t="shared" si="317"/>
        <v>0</v>
      </c>
      <c r="W711" s="101">
        <f t="shared" si="318"/>
        <v>0</v>
      </c>
      <c r="X711" s="102">
        <f t="shared" si="319"/>
        <v>0</v>
      </c>
      <c r="Y711" s="101">
        <f t="shared" si="320"/>
        <v>0</v>
      </c>
      <c r="Z711" s="84">
        <f t="shared" si="321"/>
        <v>0</v>
      </c>
      <c r="AA711" s="84">
        <f t="shared" si="322"/>
        <v>0</v>
      </c>
      <c r="AB711" s="84">
        <f t="shared" si="323"/>
        <v>0</v>
      </c>
      <c r="AC711" s="84">
        <f t="shared" si="307"/>
        <v>0</v>
      </c>
      <c r="AD711" s="84">
        <f t="shared" si="324"/>
        <v>0</v>
      </c>
      <c r="AE711" s="84" t="str">
        <f t="shared" si="325"/>
        <v/>
      </c>
      <c r="AF711" s="102">
        <f t="shared" si="308"/>
        <v>0</v>
      </c>
      <c r="AG711" s="102" t="str">
        <f t="shared" si="309"/>
        <v/>
      </c>
      <c r="AH711" s="103" t="str">
        <f t="shared" si="326"/>
        <v/>
      </c>
      <c r="AI711" s="104" t="str">
        <f t="shared" si="327"/>
        <v/>
      </c>
      <c r="AJ711" s="104" t="str">
        <f t="shared" si="328"/>
        <v/>
      </c>
      <c r="AK711" s="104" t="str">
        <f t="shared" si="329"/>
        <v/>
      </c>
      <c r="IX711" s="5"/>
      <c r="IY711" s="5"/>
      <c r="IZ711" s="5"/>
    </row>
    <row r="712" spans="8:260" ht="12.75" customHeight="1">
      <c r="H712" s="97">
        <v>291</v>
      </c>
      <c r="I712" s="97">
        <f t="shared" si="301"/>
        <v>75</v>
      </c>
      <c r="J712" s="98">
        <f t="shared" si="302"/>
        <v>45217</v>
      </c>
      <c r="K712" s="98">
        <f t="shared" si="310"/>
        <v>45217</v>
      </c>
      <c r="L712" s="99">
        <f t="shared" si="303"/>
        <v>0</v>
      </c>
      <c r="M712" s="99">
        <f t="shared" si="304"/>
        <v>0</v>
      </c>
      <c r="N712" s="99">
        <f t="shared" si="305"/>
        <v>0</v>
      </c>
      <c r="O712" s="100">
        <f t="shared" si="311"/>
        <v>1</v>
      </c>
      <c r="P712" s="100" t="str">
        <f t="shared" si="312"/>
        <v/>
      </c>
      <c r="Q712" s="99">
        <f t="shared" si="313"/>
        <v>0</v>
      </c>
      <c r="R712" s="99">
        <f t="shared" si="314"/>
        <v>6</v>
      </c>
      <c r="S712" s="101">
        <f t="shared" si="315"/>
        <v>0</v>
      </c>
      <c r="T712" s="101">
        <f t="shared" si="316"/>
        <v>0</v>
      </c>
      <c r="U712" s="101">
        <f t="shared" si="306"/>
        <v>0</v>
      </c>
      <c r="V712" s="101">
        <f t="shared" si="317"/>
        <v>0</v>
      </c>
      <c r="W712" s="101">
        <f t="shared" si="318"/>
        <v>0</v>
      </c>
      <c r="X712" s="102">
        <f t="shared" si="319"/>
        <v>0</v>
      </c>
      <c r="Y712" s="101">
        <f t="shared" si="320"/>
        <v>0</v>
      </c>
      <c r="Z712" s="84">
        <f t="shared" si="321"/>
        <v>0</v>
      </c>
      <c r="AA712" s="84">
        <f t="shared" si="322"/>
        <v>0</v>
      </c>
      <c r="AB712" s="84">
        <f t="shared" si="323"/>
        <v>0</v>
      </c>
      <c r="AC712" s="84">
        <f t="shared" si="307"/>
        <v>0</v>
      </c>
      <c r="AD712" s="84">
        <f t="shared" si="324"/>
        <v>0</v>
      </c>
      <c r="AE712" s="84" t="str">
        <f t="shared" si="325"/>
        <v/>
      </c>
      <c r="AF712" s="102">
        <f t="shared" si="308"/>
        <v>0</v>
      </c>
      <c r="AG712" s="102" t="str">
        <f t="shared" si="309"/>
        <v/>
      </c>
      <c r="AH712" s="103" t="str">
        <f t="shared" si="326"/>
        <v/>
      </c>
      <c r="AI712" s="104" t="str">
        <f t="shared" si="327"/>
        <v/>
      </c>
      <c r="AJ712" s="104" t="str">
        <f t="shared" si="328"/>
        <v/>
      </c>
      <c r="AK712" s="104" t="str">
        <f t="shared" si="329"/>
        <v/>
      </c>
      <c r="IX712" s="5"/>
      <c r="IY712" s="5"/>
      <c r="IZ712" s="5"/>
    </row>
    <row r="713" spans="8:260" ht="12.75" customHeight="1">
      <c r="H713" s="97">
        <v>292</v>
      </c>
      <c r="I713" s="97">
        <f t="shared" si="301"/>
        <v>74</v>
      </c>
      <c r="J713" s="98">
        <f t="shared" si="302"/>
        <v>45218</v>
      </c>
      <c r="K713" s="98">
        <f t="shared" si="310"/>
        <v>45218</v>
      </c>
      <c r="L713" s="99">
        <f t="shared" si="303"/>
        <v>0</v>
      </c>
      <c r="M713" s="99">
        <f t="shared" si="304"/>
        <v>0</v>
      </c>
      <c r="N713" s="99">
        <f t="shared" si="305"/>
        <v>0</v>
      </c>
      <c r="O713" s="100">
        <f t="shared" si="311"/>
        <v>1</v>
      </c>
      <c r="P713" s="100" t="str">
        <f t="shared" si="312"/>
        <v/>
      </c>
      <c r="Q713" s="99">
        <f t="shared" si="313"/>
        <v>0</v>
      </c>
      <c r="R713" s="99">
        <f t="shared" si="314"/>
        <v>6</v>
      </c>
      <c r="S713" s="101">
        <f t="shared" si="315"/>
        <v>0</v>
      </c>
      <c r="T713" s="101">
        <f t="shared" si="316"/>
        <v>0</v>
      </c>
      <c r="U713" s="101">
        <f t="shared" si="306"/>
        <v>0</v>
      </c>
      <c r="V713" s="101">
        <f t="shared" si="317"/>
        <v>0</v>
      </c>
      <c r="W713" s="101">
        <f t="shared" si="318"/>
        <v>0</v>
      </c>
      <c r="X713" s="102">
        <f t="shared" si="319"/>
        <v>0</v>
      </c>
      <c r="Y713" s="101">
        <f t="shared" si="320"/>
        <v>0</v>
      </c>
      <c r="Z713" s="84">
        <f t="shared" si="321"/>
        <v>0</v>
      </c>
      <c r="AA713" s="84">
        <f t="shared" si="322"/>
        <v>0</v>
      </c>
      <c r="AB713" s="84">
        <f t="shared" si="323"/>
        <v>0</v>
      </c>
      <c r="AC713" s="84">
        <f t="shared" si="307"/>
        <v>0</v>
      </c>
      <c r="AD713" s="84">
        <f t="shared" si="324"/>
        <v>0</v>
      </c>
      <c r="AE713" s="84" t="str">
        <f t="shared" si="325"/>
        <v/>
      </c>
      <c r="AF713" s="102">
        <f t="shared" si="308"/>
        <v>0</v>
      </c>
      <c r="AG713" s="102" t="str">
        <f t="shared" si="309"/>
        <v/>
      </c>
      <c r="AH713" s="103" t="str">
        <f t="shared" si="326"/>
        <v/>
      </c>
      <c r="AI713" s="104" t="str">
        <f t="shared" si="327"/>
        <v/>
      </c>
      <c r="AJ713" s="104" t="str">
        <f t="shared" si="328"/>
        <v/>
      </c>
      <c r="AK713" s="104" t="str">
        <f t="shared" si="329"/>
        <v/>
      </c>
      <c r="IX713" s="5"/>
      <c r="IY713" s="5"/>
      <c r="IZ713" s="5"/>
    </row>
    <row r="714" spans="8:260" ht="12.75" customHeight="1">
      <c r="H714" s="97">
        <v>293</v>
      </c>
      <c r="I714" s="97">
        <f t="shared" si="301"/>
        <v>73</v>
      </c>
      <c r="J714" s="98">
        <f t="shared" si="302"/>
        <v>45219</v>
      </c>
      <c r="K714" s="98">
        <f t="shared" si="310"/>
        <v>45219</v>
      </c>
      <c r="L714" s="99">
        <f t="shared" si="303"/>
        <v>0</v>
      </c>
      <c r="M714" s="99">
        <f t="shared" si="304"/>
        <v>0</v>
      </c>
      <c r="N714" s="99">
        <f t="shared" si="305"/>
        <v>0</v>
      </c>
      <c r="O714" s="100">
        <f t="shared" si="311"/>
        <v>1</v>
      </c>
      <c r="P714" s="100" t="str">
        <f t="shared" si="312"/>
        <v/>
      </c>
      <c r="Q714" s="99">
        <f t="shared" si="313"/>
        <v>0</v>
      </c>
      <c r="R714" s="99">
        <f t="shared" si="314"/>
        <v>6</v>
      </c>
      <c r="S714" s="101">
        <f t="shared" si="315"/>
        <v>0</v>
      </c>
      <c r="T714" s="101">
        <f t="shared" si="316"/>
        <v>0</v>
      </c>
      <c r="U714" s="101">
        <f t="shared" si="306"/>
        <v>0</v>
      </c>
      <c r="V714" s="101">
        <f t="shared" si="317"/>
        <v>0</v>
      </c>
      <c r="W714" s="101">
        <f t="shared" si="318"/>
        <v>0</v>
      </c>
      <c r="X714" s="102">
        <f t="shared" si="319"/>
        <v>0</v>
      </c>
      <c r="Y714" s="101">
        <f t="shared" si="320"/>
        <v>0</v>
      </c>
      <c r="Z714" s="84">
        <f t="shared" si="321"/>
        <v>0</v>
      </c>
      <c r="AA714" s="84">
        <f t="shared" si="322"/>
        <v>0</v>
      </c>
      <c r="AB714" s="84">
        <f t="shared" si="323"/>
        <v>0</v>
      </c>
      <c r="AC714" s="84">
        <f t="shared" si="307"/>
        <v>0</v>
      </c>
      <c r="AD714" s="84">
        <f t="shared" si="324"/>
        <v>0</v>
      </c>
      <c r="AE714" s="84" t="str">
        <f t="shared" si="325"/>
        <v/>
      </c>
      <c r="AF714" s="102">
        <f t="shared" si="308"/>
        <v>0</v>
      </c>
      <c r="AG714" s="102" t="str">
        <f t="shared" si="309"/>
        <v/>
      </c>
      <c r="AH714" s="103" t="str">
        <f t="shared" si="326"/>
        <v/>
      </c>
      <c r="AI714" s="104" t="str">
        <f t="shared" si="327"/>
        <v/>
      </c>
      <c r="AJ714" s="104" t="str">
        <f t="shared" si="328"/>
        <v/>
      </c>
      <c r="AK714" s="104" t="str">
        <f t="shared" si="329"/>
        <v/>
      </c>
      <c r="IX714" s="5"/>
      <c r="IY714" s="5"/>
      <c r="IZ714" s="5"/>
    </row>
    <row r="715" spans="8:260" ht="12.75" customHeight="1">
      <c r="H715" s="97">
        <v>294</v>
      </c>
      <c r="I715" s="97">
        <f t="shared" si="301"/>
        <v>72</v>
      </c>
      <c r="J715" s="98">
        <f t="shared" si="302"/>
        <v>45220</v>
      </c>
      <c r="K715" s="98">
        <f t="shared" si="310"/>
        <v>45220</v>
      </c>
      <c r="L715" s="99">
        <f t="shared" si="303"/>
        <v>0</v>
      </c>
      <c r="M715" s="99">
        <f t="shared" si="304"/>
        <v>0</v>
      </c>
      <c r="N715" s="99">
        <f t="shared" si="305"/>
        <v>0</v>
      </c>
      <c r="O715" s="100">
        <f t="shared" si="311"/>
        <v>1</v>
      </c>
      <c r="P715" s="100" t="str">
        <f t="shared" si="312"/>
        <v/>
      </c>
      <c r="Q715" s="99">
        <f t="shared" si="313"/>
        <v>0</v>
      </c>
      <c r="R715" s="99">
        <f t="shared" si="314"/>
        <v>6</v>
      </c>
      <c r="S715" s="101">
        <f t="shared" si="315"/>
        <v>0</v>
      </c>
      <c r="T715" s="101">
        <f t="shared" si="316"/>
        <v>0</v>
      </c>
      <c r="U715" s="101">
        <f t="shared" si="306"/>
        <v>0</v>
      </c>
      <c r="V715" s="101">
        <f t="shared" si="317"/>
        <v>0</v>
      </c>
      <c r="W715" s="101">
        <f t="shared" si="318"/>
        <v>0</v>
      </c>
      <c r="X715" s="102">
        <f t="shared" si="319"/>
        <v>0</v>
      </c>
      <c r="Y715" s="101">
        <f t="shared" si="320"/>
        <v>0</v>
      </c>
      <c r="Z715" s="84">
        <f t="shared" si="321"/>
        <v>0</v>
      </c>
      <c r="AA715" s="84">
        <f t="shared" si="322"/>
        <v>0</v>
      </c>
      <c r="AB715" s="84">
        <f t="shared" si="323"/>
        <v>0</v>
      </c>
      <c r="AC715" s="84">
        <f t="shared" si="307"/>
        <v>0</v>
      </c>
      <c r="AD715" s="84">
        <f t="shared" si="324"/>
        <v>0</v>
      </c>
      <c r="AE715" s="84" t="str">
        <f t="shared" si="325"/>
        <v/>
      </c>
      <c r="AF715" s="102">
        <f t="shared" si="308"/>
        <v>0</v>
      </c>
      <c r="AG715" s="102" t="str">
        <f t="shared" si="309"/>
        <v/>
      </c>
      <c r="AH715" s="103" t="str">
        <f t="shared" si="326"/>
        <v/>
      </c>
      <c r="AI715" s="104" t="str">
        <f t="shared" si="327"/>
        <v/>
      </c>
      <c r="AJ715" s="104" t="str">
        <f t="shared" si="328"/>
        <v/>
      </c>
      <c r="AK715" s="104" t="str">
        <f t="shared" si="329"/>
        <v/>
      </c>
      <c r="IX715" s="5"/>
      <c r="IY715" s="5"/>
      <c r="IZ715" s="5"/>
    </row>
    <row r="716" spans="8:260" ht="12.75" customHeight="1">
      <c r="H716" s="97">
        <v>295</v>
      </c>
      <c r="I716" s="97">
        <f t="shared" si="301"/>
        <v>71</v>
      </c>
      <c r="J716" s="98">
        <f t="shared" si="302"/>
        <v>45221</v>
      </c>
      <c r="K716" s="98">
        <f t="shared" si="310"/>
        <v>45221</v>
      </c>
      <c r="L716" s="99">
        <f t="shared" si="303"/>
        <v>0</v>
      </c>
      <c r="M716" s="99">
        <f t="shared" si="304"/>
        <v>0</v>
      </c>
      <c r="N716" s="99">
        <f t="shared" si="305"/>
        <v>0</v>
      </c>
      <c r="O716" s="100">
        <f t="shared" si="311"/>
        <v>1</v>
      </c>
      <c r="P716" s="100" t="str">
        <f t="shared" si="312"/>
        <v/>
      </c>
      <c r="Q716" s="99">
        <f t="shared" si="313"/>
        <v>0</v>
      </c>
      <c r="R716" s="99">
        <f t="shared" si="314"/>
        <v>6</v>
      </c>
      <c r="S716" s="101">
        <f t="shared" si="315"/>
        <v>0</v>
      </c>
      <c r="T716" s="101">
        <f t="shared" si="316"/>
        <v>0</v>
      </c>
      <c r="U716" s="101">
        <f t="shared" si="306"/>
        <v>0</v>
      </c>
      <c r="V716" s="101">
        <f t="shared" si="317"/>
        <v>0</v>
      </c>
      <c r="W716" s="101">
        <f t="shared" si="318"/>
        <v>0</v>
      </c>
      <c r="X716" s="102">
        <f t="shared" si="319"/>
        <v>0</v>
      </c>
      <c r="Y716" s="101">
        <f t="shared" si="320"/>
        <v>0</v>
      </c>
      <c r="Z716" s="84">
        <f t="shared" si="321"/>
        <v>0</v>
      </c>
      <c r="AA716" s="84">
        <f t="shared" si="322"/>
        <v>0</v>
      </c>
      <c r="AB716" s="84">
        <f t="shared" si="323"/>
        <v>0</v>
      </c>
      <c r="AC716" s="84">
        <f t="shared" si="307"/>
        <v>0</v>
      </c>
      <c r="AD716" s="84">
        <f t="shared" si="324"/>
        <v>0</v>
      </c>
      <c r="AE716" s="84" t="str">
        <f t="shared" si="325"/>
        <v/>
      </c>
      <c r="AF716" s="102">
        <f t="shared" si="308"/>
        <v>0</v>
      </c>
      <c r="AG716" s="102" t="str">
        <f t="shared" si="309"/>
        <v/>
      </c>
      <c r="AH716" s="103" t="str">
        <f t="shared" si="326"/>
        <v/>
      </c>
      <c r="AI716" s="104" t="str">
        <f t="shared" si="327"/>
        <v/>
      </c>
      <c r="AJ716" s="104" t="str">
        <f t="shared" si="328"/>
        <v/>
      </c>
      <c r="AK716" s="104" t="str">
        <f t="shared" si="329"/>
        <v/>
      </c>
      <c r="IX716" s="5"/>
      <c r="IY716" s="5"/>
      <c r="IZ716" s="5"/>
    </row>
    <row r="717" spans="8:260" ht="12.75" customHeight="1">
      <c r="H717" s="97">
        <v>296</v>
      </c>
      <c r="I717" s="97">
        <f t="shared" si="301"/>
        <v>70</v>
      </c>
      <c r="J717" s="98">
        <f t="shared" si="302"/>
        <v>45222</v>
      </c>
      <c r="K717" s="98">
        <f t="shared" si="310"/>
        <v>45222</v>
      </c>
      <c r="L717" s="99">
        <f t="shared" si="303"/>
        <v>0</v>
      </c>
      <c r="M717" s="99">
        <f t="shared" si="304"/>
        <v>0</v>
      </c>
      <c r="N717" s="99">
        <f t="shared" si="305"/>
        <v>0</v>
      </c>
      <c r="O717" s="100">
        <f t="shared" si="311"/>
        <v>1</v>
      </c>
      <c r="P717" s="100" t="str">
        <f t="shared" si="312"/>
        <v/>
      </c>
      <c r="Q717" s="99">
        <f t="shared" si="313"/>
        <v>0</v>
      </c>
      <c r="R717" s="99">
        <f t="shared" si="314"/>
        <v>6</v>
      </c>
      <c r="S717" s="101">
        <f t="shared" si="315"/>
        <v>0</v>
      </c>
      <c r="T717" s="101">
        <f t="shared" si="316"/>
        <v>0</v>
      </c>
      <c r="U717" s="101">
        <f t="shared" si="306"/>
        <v>0</v>
      </c>
      <c r="V717" s="101">
        <f t="shared" si="317"/>
        <v>0</v>
      </c>
      <c r="W717" s="101">
        <f t="shared" si="318"/>
        <v>0</v>
      </c>
      <c r="X717" s="102">
        <f t="shared" si="319"/>
        <v>0</v>
      </c>
      <c r="Y717" s="101">
        <f t="shared" si="320"/>
        <v>0</v>
      </c>
      <c r="Z717" s="84">
        <f t="shared" si="321"/>
        <v>0</v>
      </c>
      <c r="AA717" s="84">
        <f t="shared" si="322"/>
        <v>0</v>
      </c>
      <c r="AB717" s="84">
        <f t="shared" si="323"/>
        <v>0</v>
      </c>
      <c r="AC717" s="84">
        <f t="shared" si="307"/>
        <v>0</v>
      </c>
      <c r="AD717" s="84">
        <f t="shared" si="324"/>
        <v>0</v>
      </c>
      <c r="AE717" s="84" t="str">
        <f t="shared" si="325"/>
        <v/>
      </c>
      <c r="AF717" s="102">
        <f t="shared" si="308"/>
        <v>0</v>
      </c>
      <c r="AG717" s="102" t="str">
        <f t="shared" si="309"/>
        <v/>
      </c>
      <c r="AH717" s="103" t="str">
        <f t="shared" si="326"/>
        <v/>
      </c>
      <c r="AI717" s="104" t="str">
        <f t="shared" si="327"/>
        <v/>
      </c>
      <c r="AJ717" s="104" t="str">
        <f t="shared" si="328"/>
        <v/>
      </c>
      <c r="AK717" s="104" t="str">
        <f t="shared" si="329"/>
        <v/>
      </c>
      <c r="IX717" s="5"/>
      <c r="IY717" s="5"/>
      <c r="IZ717" s="5"/>
    </row>
    <row r="718" spans="8:260" ht="12.75" customHeight="1">
      <c r="H718" s="97">
        <v>297</v>
      </c>
      <c r="I718" s="97">
        <f t="shared" si="301"/>
        <v>69</v>
      </c>
      <c r="J718" s="98">
        <f t="shared" si="302"/>
        <v>45223</v>
      </c>
      <c r="K718" s="98">
        <f t="shared" si="310"/>
        <v>45223</v>
      </c>
      <c r="L718" s="99">
        <f t="shared" si="303"/>
        <v>0</v>
      </c>
      <c r="M718" s="99">
        <f t="shared" si="304"/>
        <v>0</v>
      </c>
      <c r="N718" s="99">
        <f t="shared" si="305"/>
        <v>0</v>
      </c>
      <c r="O718" s="100">
        <f t="shared" si="311"/>
        <v>1</v>
      </c>
      <c r="P718" s="100" t="str">
        <f t="shared" si="312"/>
        <v/>
      </c>
      <c r="Q718" s="99">
        <f t="shared" si="313"/>
        <v>0</v>
      </c>
      <c r="R718" s="99">
        <f t="shared" si="314"/>
        <v>6</v>
      </c>
      <c r="S718" s="101">
        <f t="shared" si="315"/>
        <v>0</v>
      </c>
      <c r="T718" s="101">
        <f t="shared" si="316"/>
        <v>0</v>
      </c>
      <c r="U718" s="101">
        <f t="shared" si="306"/>
        <v>0</v>
      </c>
      <c r="V718" s="101">
        <f t="shared" si="317"/>
        <v>0</v>
      </c>
      <c r="W718" s="101">
        <f t="shared" si="318"/>
        <v>0</v>
      </c>
      <c r="X718" s="102">
        <f t="shared" si="319"/>
        <v>0</v>
      </c>
      <c r="Y718" s="101">
        <f t="shared" si="320"/>
        <v>0</v>
      </c>
      <c r="Z718" s="84">
        <f t="shared" si="321"/>
        <v>0</v>
      </c>
      <c r="AA718" s="84">
        <f t="shared" si="322"/>
        <v>0</v>
      </c>
      <c r="AB718" s="84">
        <f t="shared" si="323"/>
        <v>0</v>
      </c>
      <c r="AC718" s="84">
        <f t="shared" si="307"/>
        <v>0</v>
      </c>
      <c r="AD718" s="84">
        <f t="shared" si="324"/>
        <v>0</v>
      </c>
      <c r="AE718" s="84" t="str">
        <f t="shared" si="325"/>
        <v/>
      </c>
      <c r="AF718" s="102">
        <f t="shared" si="308"/>
        <v>0</v>
      </c>
      <c r="AG718" s="102" t="str">
        <f t="shared" si="309"/>
        <v/>
      </c>
      <c r="AH718" s="103" t="str">
        <f t="shared" si="326"/>
        <v/>
      </c>
      <c r="AI718" s="104" t="str">
        <f t="shared" si="327"/>
        <v/>
      </c>
      <c r="AJ718" s="104" t="str">
        <f t="shared" si="328"/>
        <v/>
      </c>
      <c r="AK718" s="104" t="str">
        <f t="shared" si="329"/>
        <v/>
      </c>
      <c r="IX718" s="5"/>
      <c r="IY718" s="5"/>
      <c r="IZ718" s="5"/>
    </row>
    <row r="719" spans="8:260" ht="12.75" customHeight="1">
      <c r="H719" s="97">
        <v>298</v>
      </c>
      <c r="I719" s="97">
        <f t="shared" si="301"/>
        <v>68</v>
      </c>
      <c r="J719" s="98">
        <f t="shared" si="302"/>
        <v>45224</v>
      </c>
      <c r="K719" s="98">
        <f t="shared" si="310"/>
        <v>45224</v>
      </c>
      <c r="L719" s="99">
        <f t="shared" si="303"/>
        <v>0</v>
      </c>
      <c r="M719" s="99">
        <f t="shared" si="304"/>
        <v>0</v>
      </c>
      <c r="N719" s="99">
        <f t="shared" si="305"/>
        <v>0</v>
      </c>
      <c r="O719" s="100">
        <f t="shared" si="311"/>
        <v>1</v>
      </c>
      <c r="P719" s="100" t="str">
        <f t="shared" si="312"/>
        <v/>
      </c>
      <c r="Q719" s="99">
        <f t="shared" si="313"/>
        <v>0</v>
      </c>
      <c r="R719" s="99">
        <f t="shared" si="314"/>
        <v>6</v>
      </c>
      <c r="S719" s="101">
        <f t="shared" si="315"/>
        <v>0</v>
      </c>
      <c r="T719" s="101">
        <f t="shared" si="316"/>
        <v>0</v>
      </c>
      <c r="U719" s="101">
        <f t="shared" si="306"/>
        <v>0</v>
      </c>
      <c r="V719" s="101">
        <f t="shared" si="317"/>
        <v>0</v>
      </c>
      <c r="W719" s="101">
        <f t="shared" si="318"/>
        <v>0</v>
      </c>
      <c r="X719" s="102">
        <f t="shared" si="319"/>
        <v>0</v>
      </c>
      <c r="Y719" s="101">
        <f t="shared" si="320"/>
        <v>0</v>
      </c>
      <c r="Z719" s="84">
        <f t="shared" si="321"/>
        <v>0</v>
      </c>
      <c r="AA719" s="84">
        <f t="shared" si="322"/>
        <v>0</v>
      </c>
      <c r="AB719" s="84">
        <f t="shared" si="323"/>
        <v>0</v>
      </c>
      <c r="AC719" s="84">
        <f t="shared" si="307"/>
        <v>0</v>
      </c>
      <c r="AD719" s="84">
        <f t="shared" si="324"/>
        <v>0</v>
      </c>
      <c r="AE719" s="84" t="str">
        <f t="shared" si="325"/>
        <v/>
      </c>
      <c r="AF719" s="102">
        <f t="shared" si="308"/>
        <v>0</v>
      </c>
      <c r="AG719" s="102" t="str">
        <f t="shared" si="309"/>
        <v/>
      </c>
      <c r="AH719" s="103" t="str">
        <f t="shared" si="326"/>
        <v/>
      </c>
      <c r="AI719" s="104" t="str">
        <f t="shared" si="327"/>
        <v/>
      </c>
      <c r="AJ719" s="104" t="str">
        <f t="shared" si="328"/>
        <v/>
      </c>
      <c r="AK719" s="104" t="str">
        <f t="shared" si="329"/>
        <v/>
      </c>
      <c r="IX719" s="5"/>
      <c r="IY719" s="5"/>
      <c r="IZ719" s="5"/>
    </row>
    <row r="720" spans="8:260" ht="12.75" customHeight="1">
      <c r="H720" s="97">
        <v>299</v>
      </c>
      <c r="I720" s="97">
        <f t="shared" si="301"/>
        <v>67</v>
      </c>
      <c r="J720" s="98">
        <f t="shared" si="302"/>
        <v>45225</v>
      </c>
      <c r="K720" s="98">
        <f t="shared" si="310"/>
        <v>45225</v>
      </c>
      <c r="L720" s="99">
        <f t="shared" si="303"/>
        <v>0</v>
      </c>
      <c r="M720" s="99">
        <f t="shared" si="304"/>
        <v>0</v>
      </c>
      <c r="N720" s="99">
        <f t="shared" si="305"/>
        <v>0</v>
      </c>
      <c r="O720" s="100">
        <f t="shared" si="311"/>
        <v>1</v>
      </c>
      <c r="P720" s="100" t="str">
        <f t="shared" si="312"/>
        <v/>
      </c>
      <c r="Q720" s="99">
        <f t="shared" si="313"/>
        <v>0</v>
      </c>
      <c r="R720" s="99">
        <f t="shared" si="314"/>
        <v>6</v>
      </c>
      <c r="S720" s="101">
        <f t="shared" si="315"/>
        <v>0</v>
      </c>
      <c r="T720" s="101">
        <f t="shared" si="316"/>
        <v>0</v>
      </c>
      <c r="U720" s="101">
        <f t="shared" si="306"/>
        <v>0</v>
      </c>
      <c r="V720" s="101">
        <f t="shared" si="317"/>
        <v>0</v>
      </c>
      <c r="W720" s="101">
        <f t="shared" si="318"/>
        <v>0</v>
      </c>
      <c r="X720" s="102">
        <f t="shared" si="319"/>
        <v>0</v>
      </c>
      <c r="Y720" s="101">
        <f t="shared" si="320"/>
        <v>0</v>
      </c>
      <c r="Z720" s="84">
        <f t="shared" si="321"/>
        <v>0</v>
      </c>
      <c r="AA720" s="84">
        <f t="shared" si="322"/>
        <v>0</v>
      </c>
      <c r="AB720" s="84">
        <f t="shared" si="323"/>
        <v>0</v>
      </c>
      <c r="AC720" s="84">
        <f t="shared" si="307"/>
        <v>0</v>
      </c>
      <c r="AD720" s="84">
        <f t="shared" si="324"/>
        <v>0</v>
      </c>
      <c r="AE720" s="84" t="str">
        <f t="shared" si="325"/>
        <v/>
      </c>
      <c r="AF720" s="102">
        <f t="shared" si="308"/>
        <v>0</v>
      </c>
      <c r="AG720" s="102" t="str">
        <f t="shared" si="309"/>
        <v/>
      </c>
      <c r="AH720" s="103" t="str">
        <f t="shared" si="326"/>
        <v/>
      </c>
      <c r="AI720" s="104" t="str">
        <f t="shared" si="327"/>
        <v/>
      </c>
      <c r="AJ720" s="104" t="str">
        <f t="shared" si="328"/>
        <v/>
      </c>
      <c r="AK720" s="104" t="str">
        <f t="shared" si="329"/>
        <v/>
      </c>
      <c r="IX720" s="5"/>
      <c r="IY720" s="5"/>
      <c r="IZ720" s="5"/>
    </row>
    <row r="721" spans="8:260" ht="12.75" customHeight="1">
      <c r="H721" s="97">
        <v>300</v>
      </c>
      <c r="I721" s="97">
        <f t="shared" si="301"/>
        <v>66</v>
      </c>
      <c r="J721" s="98">
        <f t="shared" si="302"/>
        <v>45226</v>
      </c>
      <c r="K721" s="98">
        <f t="shared" si="310"/>
        <v>45226</v>
      </c>
      <c r="L721" s="99">
        <f t="shared" si="303"/>
        <v>0</v>
      </c>
      <c r="M721" s="99">
        <f t="shared" si="304"/>
        <v>0</v>
      </c>
      <c r="N721" s="99">
        <f t="shared" si="305"/>
        <v>0</v>
      </c>
      <c r="O721" s="100">
        <f t="shared" si="311"/>
        <v>1</v>
      </c>
      <c r="P721" s="100" t="str">
        <f t="shared" si="312"/>
        <v/>
      </c>
      <c r="Q721" s="99">
        <f t="shared" si="313"/>
        <v>0</v>
      </c>
      <c r="R721" s="99">
        <f t="shared" si="314"/>
        <v>6</v>
      </c>
      <c r="S721" s="101">
        <f t="shared" si="315"/>
        <v>0</v>
      </c>
      <c r="T721" s="101">
        <f t="shared" si="316"/>
        <v>0</v>
      </c>
      <c r="U721" s="101">
        <f t="shared" si="306"/>
        <v>0</v>
      </c>
      <c r="V721" s="101">
        <f t="shared" si="317"/>
        <v>0</v>
      </c>
      <c r="W721" s="101">
        <f t="shared" si="318"/>
        <v>0</v>
      </c>
      <c r="X721" s="102">
        <f t="shared" si="319"/>
        <v>0</v>
      </c>
      <c r="Y721" s="101">
        <f t="shared" si="320"/>
        <v>0</v>
      </c>
      <c r="Z721" s="84">
        <f t="shared" si="321"/>
        <v>0</v>
      </c>
      <c r="AA721" s="84">
        <f t="shared" si="322"/>
        <v>0</v>
      </c>
      <c r="AB721" s="84">
        <f t="shared" si="323"/>
        <v>0</v>
      </c>
      <c r="AC721" s="84">
        <f t="shared" si="307"/>
        <v>0</v>
      </c>
      <c r="AD721" s="84">
        <f t="shared" si="324"/>
        <v>0</v>
      </c>
      <c r="AE721" s="84" t="str">
        <f t="shared" si="325"/>
        <v/>
      </c>
      <c r="AF721" s="102">
        <f t="shared" si="308"/>
        <v>0</v>
      </c>
      <c r="AG721" s="102" t="str">
        <f t="shared" si="309"/>
        <v/>
      </c>
      <c r="AH721" s="103" t="str">
        <f t="shared" si="326"/>
        <v/>
      </c>
      <c r="AI721" s="104" t="str">
        <f t="shared" si="327"/>
        <v/>
      </c>
      <c r="AJ721" s="104" t="str">
        <f t="shared" si="328"/>
        <v/>
      </c>
      <c r="AK721" s="104" t="str">
        <f t="shared" si="329"/>
        <v/>
      </c>
      <c r="IX721" s="5"/>
      <c r="IY721" s="5"/>
      <c r="IZ721" s="5"/>
    </row>
    <row r="722" spans="8:260" ht="12.75" customHeight="1">
      <c r="H722" s="97">
        <v>301</v>
      </c>
      <c r="I722" s="97">
        <f t="shared" si="301"/>
        <v>65</v>
      </c>
      <c r="J722" s="98">
        <f t="shared" si="302"/>
        <v>45227</v>
      </c>
      <c r="K722" s="98">
        <f t="shared" si="310"/>
        <v>45227</v>
      </c>
      <c r="L722" s="99">
        <f t="shared" si="303"/>
        <v>0</v>
      </c>
      <c r="M722" s="99">
        <f t="shared" si="304"/>
        <v>0</v>
      </c>
      <c r="N722" s="99">
        <f t="shared" si="305"/>
        <v>0</v>
      </c>
      <c r="O722" s="100">
        <f t="shared" si="311"/>
        <v>1</v>
      </c>
      <c r="P722" s="100" t="str">
        <f t="shared" si="312"/>
        <v/>
      </c>
      <c r="Q722" s="99">
        <f t="shared" si="313"/>
        <v>0</v>
      </c>
      <c r="R722" s="99">
        <f t="shared" si="314"/>
        <v>6</v>
      </c>
      <c r="S722" s="101">
        <f t="shared" si="315"/>
        <v>0</v>
      </c>
      <c r="T722" s="101">
        <f t="shared" si="316"/>
        <v>0</v>
      </c>
      <c r="U722" s="101">
        <f t="shared" si="306"/>
        <v>0</v>
      </c>
      <c r="V722" s="101">
        <f t="shared" si="317"/>
        <v>0</v>
      </c>
      <c r="W722" s="101">
        <f t="shared" si="318"/>
        <v>0</v>
      </c>
      <c r="X722" s="102">
        <f t="shared" si="319"/>
        <v>0</v>
      </c>
      <c r="Y722" s="101">
        <f t="shared" si="320"/>
        <v>0</v>
      </c>
      <c r="Z722" s="84">
        <f t="shared" si="321"/>
        <v>0</v>
      </c>
      <c r="AA722" s="84">
        <f t="shared" si="322"/>
        <v>0</v>
      </c>
      <c r="AB722" s="84">
        <f t="shared" si="323"/>
        <v>0</v>
      </c>
      <c r="AC722" s="84">
        <f t="shared" si="307"/>
        <v>0</v>
      </c>
      <c r="AD722" s="84">
        <f t="shared" si="324"/>
        <v>0</v>
      </c>
      <c r="AE722" s="84" t="str">
        <f t="shared" si="325"/>
        <v/>
      </c>
      <c r="AF722" s="102">
        <f t="shared" si="308"/>
        <v>0</v>
      </c>
      <c r="AG722" s="102" t="str">
        <f t="shared" si="309"/>
        <v/>
      </c>
      <c r="AH722" s="103" t="str">
        <f t="shared" si="326"/>
        <v/>
      </c>
      <c r="AI722" s="104" t="str">
        <f t="shared" si="327"/>
        <v/>
      </c>
      <c r="AJ722" s="104" t="str">
        <f t="shared" si="328"/>
        <v/>
      </c>
      <c r="AK722" s="104" t="str">
        <f t="shared" si="329"/>
        <v/>
      </c>
      <c r="IX722" s="5"/>
      <c r="IY722" s="5"/>
      <c r="IZ722" s="5"/>
    </row>
    <row r="723" spans="8:260" ht="12.75" customHeight="1">
      <c r="H723" s="97">
        <v>302</v>
      </c>
      <c r="I723" s="97">
        <f t="shared" si="301"/>
        <v>64</v>
      </c>
      <c r="J723" s="98">
        <f t="shared" si="302"/>
        <v>45228</v>
      </c>
      <c r="K723" s="98">
        <f t="shared" si="310"/>
        <v>45228</v>
      </c>
      <c r="L723" s="99">
        <f t="shared" si="303"/>
        <v>0</v>
      </c>
      <c r="M723" s="99">
        <f t="shared" si="304"/>
        <v>0</v>
      </c>
      <c r="N723" s="99">
        <f t="shared" si="305"/>
        <v>0</v>
      </c>
      <c r="O723" s="100">
        <f t="shared" si="311"/>
        <v>1</v>
      </c>
      <c r="P723" s="100" t="str">
        <f t="shared" si="312"/>
        <v/>
      </c>
      <c r="Q723" s="99">
        <f t="shared" si="313"/>
        <v>0</v>
      </c>
      <c r="R723" s="99">
        <f t="shared" si="314"/>
        <v>6</v>
      </c>
      <c r="S723" s="101">
        <f t="shared" si="315"/>
        <v>0</v>
      </c>
      <c r="T723" s="101">
        <f t="shared" si="316"/>
        <v>0</v>
      </c>
      <c r="U723" s="101">
        <f t="shared" si="306"/>
        <v>0</v>
      </c>
      <c r="V723" s="101">
        <f t="shared" si="317"/>
        <v>0</v>
      </c>
      <c r="W723" s="101">
        <f t="shared" si="318"/>
        <v>0</v>
      </c>
      <c r="X723" s="102">
        <f t="shared" si="319"/>
        <v>0</v>
      </c>
      <c r="Y723" s="101">
        <f t="shared" si="320"/>
        <v>0</v>
      </c>
      <c r="Z723" s="84">
        <f t="shared" si="321"/>
        <v>0</v>
      </c>
      <c r="AA723" s="84">
        <f t="shared" si="322"/>
        <v>0</v>
      </c>
      <c r="AB723" s="84">
        <f t="shared" si="323"/>
        <v>0</v>
      </c>
      <c r="AC723" s="84">
        <f t="shared" si="307"/>
        <v>0</v>
      </c>
      <c r="AD723" s="84">
        <f t="shared" si="324"/>
        <v>0</v>
      </c>
      <c r="AE723" s="84" t="str">
        <f t="shared" si="325"/>
        <v/>
      </c>
      <c r="AF723" s="102">
        <f t="shared" si="308"/>
        <v>0</v>
      </c>
      <c r="AG723" s="102" t="str">
        <f t="shared" si="309"/>
        <v/>
      </c>
      <c r="AH723" s="103" t="str">
        <f t="shared" si="326"/>
        <v/>
      </c>
      <c r="AI723" s="104" t="str">
        <f t="shared" si="327"/>
        <v/>
      </c>
      <c r="AJ723" s="104" t="str">
        <f t="shared" si="328"/>
        <v/>
      </c>
      <c r="AK723" s="104" t="str">
        <f t="shared" si="329"/>
        <v/>
      </c>
      <c r="IX723" s="5"/>
      <c r="IY723" s="5"/>
      <c r="IZ723" s="5"/>
    </row>
    <row r="724" spans="8:260" ht="12.75" customHeight="1">
      <c r="H724" s="97">
        <v>303</v>
      </c>
      <c r="I724" s="97">
        <f t="shared" si="301"/>
        <v>63</v>
      </c>
      <c r="J724" s="98">
        <f t="shared" si="302"/>
        <v>45229</v>
      </c>
      <c r="K724" s="98">
        <f t="shared" si="310"/>
        <v>45229</v>
      </c>
      <c r="L724" s="99">
        <f t="shared" si="303"/>
        <v>0</v>
      </c>
      <c r="M724" s="99">
        <f t="shared" si="304"/>
        <v>0</v>
      </c>
      <c r="N724" s="99">
        <f t="shared" si="305"/>
        <v>0</v>
      </c>
      <c r="O724" s="100">
        <f t="shared" si="311"/>
        <v>1</v>
      </c>
      <c r="P724" s="100" t="str">
        <f t="shared" si="312"/>
        <v/>
      </c>
      <c r="Q724" s="99">
        <f t="shared" si="313"/>
        <v>0</v>
      </c>
      <c r="R724" s="99">
        <f t="shared" si="314"/>
        <v>6</v>
      </c>
      <c r="S724" s="101">
        <f t="shared" si="315"/>
        <v>0</v>
      </c>
      <c r="T724" s="101">
        <f t="shared" si="316"/>
        <v>0</v>
      </c>
      <c r="U724" s="101">
        <f t="shared" si="306"/>
        <v>0</v>
      </c>
      <c r="V724" s="101">
        <f t="shared" si="317"/>
        <v>0</v>
      </c>
      <c r="W724" s="101">
        <f t="shared" si="318"/>
        <v>0</v>
      </c>
      <c r="X724" s="102">
        <f t="shared" si="319"/>
        <v>0</v>
      </c>
      <c r="Y724" s="101">
        <f t="shared" si="320"/>
        <v>0</v>
      </c>
      <c r="Z724" s="84">
        <f t="shared" si="321"/>
        <v>0</v>
      </c>
      <c r="AA724" s="84">
        <f t="shared" si="322"/>
        <v>0</v>
      </c>
      <c r="AB724" s="84">
        <f t="shared" si="323"/>
        <v>0</v>
      </c>
      <c r="AC724" s="84">
        <f t="shared" si="307"/>
        <v>0</v>
      </c>
      <c r="AD724" s="84">
        <f t="shared" si="324"/>
        <v>0</v>
      </c>
      <c r="AE724" s="84" t="str">
        <f t="shared" si="325"/>
        <v/>
      </c>
      <c r="AF724" s="102">
        <f t="shared" si="308"/>
        <v>0</v>
      </c>
      <c r="AG724" s="102" t="str">
        <f t="shared" si="309"/>
        <v/>
      </c>
      <c r="AH724" s="103" t="str">
        <f t="shared" si="326"/>
        <v/>
      </c>
      <c r="AI724" s="104" t="str">
        <f t="shared" si="327"/>
        <v/>
      </c>
      <c r="AJ724" s="104" t="str">
        <f t="shared" si="328"/>
        <v/>
      </c>
      <c r="AK724" s="104" t="str">
        <f t="shared" si="329"/>
        <v/>
      </c>
      <c r="IX724" s="5"/>
      <c r="IY724" s="5"/>
      <c r="IZ724" s="5"/>
    </row>
    <row r="725" spans="8:260" ht="12.75" customHeight="1">
      <c r="H725" s="97">
        <v>304</v>
      </c>
      <c r="I725" s="97">
        <f t="shared" si="301"/>
        <v>62</v>
      </c>
      <c r="J725" s="98">
        <f t="shared" si="302"/>
        <v>45230</v>
      </c>
      <c r="K725" s="98">
        <f t="shared" si="310"/>
        <v>45230</v>
      </c>
      <c r="L725" s="99">
        <f t="shared" si="303"/>
        <v>0</v>
      </c>
      <c r="M725" s="99">
        <f t="shared" si="304"/>
        <v>0</v>
      </c>
      <c r="N725" s="99">
        <f t="shared" si="305"/>
        <v>0</v>
      </c>
      <c r="O725" s="100">
        <f t="shared" si="311"/>
        <v>1</v>
      </c>
      <c r="P725" s="100" t="str">
        <f t="shared" si="312"/>
        <v/>
      </c>
      <c r="Q725" s="99">
        <f t="shared" si="313"/>
        <v>0</v>
      </c>
      <c r="R725" s="99">
        <f t="shared" si="314"/>
        <v>6</v>
      </c>
      <c r="S725" s="101">
        <f t="shared" si="315"/>
        <v>0</v>
      </c>
      <c r="T725" s="101">
        <f t="shared" si="316"/>
        <v>0</v>
      </c>
      <c r="U725" s="101">
        <f t="shared" si="306"/>
        <v>0</v>
      </c>
      <c r="V725" s="101">
        <f t="shared" si="317"/>
        <v>0</v>
      </c>
      <c r="W725" s="101">
        <f t="shared" si="318"/>
        <v>0</v>
      </c>
      <c r="X725" s="102">
        <f t="shared" si="319"/>
        <v>0</v>
      </c>
      <c r="Y725" s="101">
        <f t="shared" si="320"/>
        <v>0</v>
      </c>
      <c r="Z725" s="84">
        <f t="shared" si="321"/>
        <v>0</v>
      </c>
      <c r="AA725" s="84">
        <f t="shared" si="322"/>
        <v>0</v>
      </c>
      <c r="AB725" s="84">
        <f t="shared" si="323"/>
        <v>0</v>
      </c>
      <c r="AC725" s="84">
        <f t="shared" si="307"/>
        <v>0</v>
      </c>
      <c r="AD725" s="84">
        <f t="shared" si="324"/>
        <v>0</v>
      </c>
      <c r="AE725" s="84" t="str">
        <f t="shared" si="325"/>
        <v/>
      </c>
      <c r="AF725" s="102">
        <f t="shared" si="308"/>
        <v>0</v>
      </c>
      <c r="AG725" s="102" t="str">
        <f t="shared" si="309"/>
        <v/>
      </c>
      <c r="AH725" s="103" t="str">
        <f t="shared" si="326"/>
        <v/>
      </c>
      <c r="AI725" s="104" t="str">
        <f t="shared" si="327"/>
        <v/>
      </c>
      <c r="AJ725" s="104" t="str">
        <f t="shared" si="328"/>
        <v/>
      </c>
      <c r="AK725" s="104" t="str">
        <f t="shared" si="329"/>
        <v/>
      </c>
      <c r="IX725" s="5"/>
      <c r="IY725" s="5"/>
      <c r="IZ725" s="5"/>
    </row>
    <row r="726" spans="8:260" ht="12.75" customHeight="1">
      <c r="H726" s="97">
        <v>305</v>
      </c>
      <c r="I726" s="97">
        <f t="shared" si="301"/>
        <v>61</v>
      </c>
      <c r="J726" s="98">
        <f t="shared" si="302"/>
        <v>45231</v>
      </c>
      <c r="K726" s="98">
        <f t="shared" si="310"/>
        <v>45231</v>
      </c>
      <c r="L726" s="99">
        <f t="shared" si="303"/>
        <v>0</v>
      </c>
      <c r="M726" s="99">
        <f t="shared" si="304"/>
        <v>0</v>
      </c>
      <c r="N726" s="99">
        <f t="shared" si="305"/>
        <v>0</v>
      </c>
      <c r="O726" s="100">
        <f t="shared" si="311"/>
        <v>1</v>
      </c>
      <c r="P726" s="100" t="str">
        <f t="shared" si="312"/>
        <v/>
      </c>
      <c r="Q726" s="99">
        <f t="shared" si="313"/>
        <v>0</v>
      </c>
      <c r="R726" s="99">
        <f t="shared" si="314"/>
        <v>6</v>
      </c>
      <c r="S726" s="101">
        <f t="shared" si="315"/>
        <v>0</v>
      </c>
      <c r="T726" s="101">
        <f t="shared" si="316"/>
        <v>0</v>
      </c>
      <c r="U726" s="101">
        <f t="shared" si="306"/>
        <v>0</v>
      </c>
      <c r="V726" s="101">
        <f t="shared" si="317"/>
        <v>0</v>
      </c>
      <c r="W726" s="101">
        <f t="shared" si="318"/>
        <v>0</v>
      </c>
      <c r="X726" s="102">
        <f t="shared" si="319"/>
        <v>0</v>
      </c>
      <c r="Y726" s="101">
        <f t="shared" si="320"/>
        <v>0</v>
      </c>
      <c r="Z726" s="84">
        <f t="shared" si="321"/>
        <v>0</v>
      </c>
      <c r="AA726" s="84">
        <f t="shared" si="322"/>
        <v>0</v>
      </c>
      <c r="AB726" s="84">
        <f t="shared" si="323"/>
        <v>0</v>
      </c>
      <c r="AC726" s="84">
        <f t="shared" si="307"/>
        <v>0</v>
      </c>
      <c r="AD726" s="84">
        <f t="shared" si="324"/>
        <v>0</v>
      </c>
      <c r="AE726" s="84" t="str">
        <f t="shared" si="325"/>
        <v/>
      </c>
      <c r="AF726" s="102">
        <f t="shared" si="308"/>
        <v>0</v>
      </c>
      <c r="AG726" s="102" t="str">
        <f t="shared" si="309"/>
        <v/>
      </c>
      <c r="AH726" s="103" t="str">
        <f t="shared" si="326"/>
        <v/>
      </c>
      <c r="AI726" s="104" t="str">
        <f t="shared" si="327"/>
        <v/>
      </c>
      <c r="AJ726" s="104" t="str">
        <f t="shared" si="328"/>
        <v/>
      </c>
      <c r="AK726" s="104" t="str">
        <f t="shared" si="329"/>
        <v/>
      </c>
      <c r="IX726" s="5"/>
      <c r="IY726" s="5"/>
      <c r="IZ726" s="5"/>
    </row>
    <row r="727" spans="8:260" ht="12.75" customHeight="1">
      <c r="H727" s="97">
        <v>306</v>
      </c>
      <c r="I727" s="97">
        <f t="shared" si="301"/>
        <v>60</v>
      </c>
      <c r="J727" s="98">
        <f t="shared" si="302"/>
        <v>45232</v>
      </c>
      <c r="K727" s="98">
        <f t="shared" si="310"/>
        <v>45232</v>
      </c>
      <c r="L727" s="99">
        <f t="shared" si="303"/>
        <v>0</v>
      </c>
      <c r="M727" s="99">
        <f t="shared" si="304"/>
        <v>0</v>
      </c>
      <c r="N727" s="99">
        <f t="shared" si="305"/>
        <v>0</v>
      </c>
      <c r="O727" s="100">
        <f t="shared" si="311"/>
        <v>1</v>
      </c>
      <c r="P727" s="100" t="str">
        <f t="shared" si="312"/>
        <v/>
      </c>
      <c r="Q727" s="99">
        <f t="shared" si="313"/>
        <v>0</v>
      </c>
      <c r="R727" s="99">
        <f t="shared" si="314"/>
        <v>6</v>
      </c>
      <c r="S727" s="101">
        <f t="shared" si="315"/>
        <v>0</v>
      </c>
      <c r="T727" s="101">
        <f t="shared" si="316"/>
        <v>0</v>
      </c>
      <c r="U727" s="101">
        <f t="shared" si="306"/>
        <v>0</v>
      </c>
      <c r="V727" s="101">
        <f t="shared" si="317"/>
        <v>0</v>
      </c>
      <c r="W727" s="101">
        <f t="shared" si="318"/>
        <v>0</v>
      </c>
      <c r="X727" s="102">
        <f t="shared" si="319"/>
        <v>0</v>
      </c>
      <c r="Y727" s="101">
        <f t="shared" si="320"/>
        <v>0</v>
      </c>
      <c r="Z727" s="84">
        <f t="shared" si="321"/>
        <v>0</v>
      </c>
      <c r="AA727" s="84">
        <f t="shared" si="322"/>
        <v>0</v>
      </c>
      <c r="AB727" s="84">
        <f t="shared" si="323"/>
        <v>0</v>
      </c>
      <c r="AC727" s="84">
        <f t="shared" si="307"/>
        <v>0</v>
      </c>
      <c r="AD727" s="84">
        <f t="shared" si="324"/>
        <v>0</v>
      </c>
      <c r="AE727" s="84" t="str">
        <f t="shared" si="325"/>
        <v/>
      </c>
      <c r="AF727" s="102">
        <f t="shared" si="308"/>
        <v>0</v>
      </c>
      <c r="AG727" s="102" t="str">
        <f t="shared" si="309"/>
        <v/>
      </c>
      <c r="AH727" s="103" t="str">
        <f t="shared" si="326"/>
        <v/>
      </c>
      <c r="AI727" s="104" t="str">
        <f t="shared" si="327"/>
        <v/>
      </c>
      <c r="AJ727" s="104" t="str">
        <f t="shared" si="328"/>
        <v/>
      </c>
      <c r="AK727" s="104" t="str">
        <f t="shared" si="329"/>
        <v/>
      </c>
      <c r="IX727" s="5"/>
      <c r="IY727" s="5"/>
      <c r="IZ727" s="5"/>
    </row>
    <row r="728" spans="8:260" ht="12.75" customHeight="1">
      <c r="H728" s="97">
        <v>307</v>
      </c>
      <c r="I728" s="97">
        <f t="shared" si="301"/>
        <v>59</v>
      </c>
      <c r="J728" s="98">
        <f t="shared" si="302"/>
        <v>45233</v>
      </c>
      <c r="K728" s="98">
        <f t="shared" si="310"/>
        <v>45233</v>
      </c>
      <c r="L728" s="99">
        <f t="shared" si="303"/>
        <v>0</v>
      </c>
      <c r="M728" s="99">
        <f t="shared" si="304"/>
        <v>0</v>
      </c>
      <c r="N728" s="99">
        <f t="shared" si="305"/>
        <v>0</v>
      </c>
      <c r="O728" s="100">
        <f t="shared" si="311"/>
        <v>1</v>
      </c>
      <c r="P728" s="100" t="str">
        <f t="shared" si="312"/>
        <v/>
      </c>
      <c r="Q728" s="99">
        <f t="shared" si="313"/>
        <v>0</v>
      </c>
      <c r="R728" s="99">
        <f t="shared" si="314"/>
        <v>6</v>
      </c>
      <c r="S728" s="101">
        <f t="shared" si="315"/>
        <v>0</v>
      </c>
      <c r="T728" s="101">
        <f t="shared" si="316"/>
        <v>0</v>
      </c>
      <c r="U728" s="101">
        <f t="shared" si="306"/>
        <v>0</v>
      </c>
      <c r="V728" s="101">
        <f t="shared" si="317"/>
        <v>0</v>
      </c>
      <c r="W728" s="101">
        <f t="shared" si="318"/>
        <v>0</v>
      </c>
      <c r="X728" s="102">
        <f t="shared" si="319"/>
        <v>0</v>
      </c>
      <c r="Y728" s="101">
        <f t="shared" si="320"/>
        <v>0</v>
      </c>
      <c r="Z728" s="84">
        <f t="shared" si="321"/>
        <v>0</v>
      </c>
      <c r="AA728" s="84">
        <f t="shared" si="322"/>
        <v>0</v>
      </c>
      <c r="AB728" s="84">
        <f t="shared" si="323"/>
        <v>0</v>
      </c>
      <c r="AC728" s="84">
        <f t="shared" si="307"/>
        <v>0</v>
      </c>
      <c r="AD728" s="84">
        <f t="shared" si="324"/>
        <v>0</v>
      </c>
      <c r="AE728" s="84" t="str">
        <f t="shared" si="325"/>
        <v/>
      </c>
      <c r="AF728" s="102">
        <f t="shared" si="308"/>
        <v>0</v>
      </c>
      <c r="AG728" s="102" t="str">
        <f t="shared" si="309"/>
        <v/>
      </c>
      <c r="AH728" s="103" t="str">
        <f t="shared" si="326"/>
        <v/>
      </c>
      <c r="AI728" s="104" t="str">
        <f t="shared" si="327"/>
        <v/>
      </c>
      <c r="AJ728" s="104" t="str">
        <f t="shared" si="328"/>
        <v/>
      </c>
      <c r="AK728" s="104" t="str">
        <f t="shared" si="329"/>
        <v/>
      </c>
      <c r="IX728" s="5"/>
      <c r="IY728" s="5"/>
      <c r="IZ728" s="5"/>
    </row>
    <row r="729" spans="8:260" ht="12.75" customHeight="1">
      <c r="H729" s="97">
        <v>308</v>
      </c>
      <c r="I729" s="97">
        <f t="shared" si="301"/>
        <v>58</v>
      </c>
      <c r="J729" s="98">
        <f t="shared" si="302"/>
        <v>45234</v>
      </c>
      <c r="K729" s="98">
        <f t="shared" si="310"/>
        <v>45234</v>
      </c>
      <c r="L729" s="99">
        <f t="shared" si="303"/>
        <v>0</v>
      </c>
      <c r="M729" s="99">
        <f t="shared" si="304"/>
        <v>0</v>
      </c>
      <c r="N729" s="99">
        <f t="shared" si="305"/>
        <v>0</v>
      </c>
      <c r="O729" s="100">
        <f t="shared" si="311"/>
        <v>1</v>
      </c>
      <c r="P729" s="100" t="str">
        <f t="shared" si="312"/>
        <v/>
      </c>
      <c r="Q729" s="99">
        <f t="shared" si="313"/>
        <v>0</v>
      </c>
      <c r="R729" s="99">
        <f t="shared" si="314"/>
        <v>6</v>
      </c>
      <c r="S729" s="101">
        <f t="shared" si="315"/>
        <v>0</v>
      </c>
      <c r="T729" s="101">
        <f t="shared" si="316"/>
        <v>0</v>
      </c>
      <c r="U729" s="101">
        <f t="shared" si="306"/>
        <v>0</v>
      </c>
      <c r="V729" s="101">
        <f t="shared" si="317"/>
        <v>0</v>
      </c>
      <c r="W729" s="101">
        <f t="shared" si="318"/>
        <v>0</v>
      </c>
      <c r="X729" s="102">
        <f t="shared" si="319"/>
        <v>0</v>
      </c>
      <c r="Y729" s="101">
        <f t="shared" si="320"/>
        <v>0</v>
      </c>
      <c r="Z729" s="84">
        <f t="shared" si="321"/>
        <v>0</v>
      </c>
      <c r="AA729" s="84">
        <f t="shared" si="322"/>
        <v>0</v>
      </c>
      <c r="AB729" s="84">
        <f t="shared" si="323"/>
        <v>0</v>
      </c>
      <c r="AC729" s="84">
        <f t="shared" si="307"/>
        <v>0</v>
      </c>
      <c r="AD729" s="84">
        <f t="shared" si="324"/>
        <v>0</v>
      </c>
      <c r="AE729" s="84" t="str">
        <f t="shared" si="325"/>
        <v/>
      </c>
      <c r="AF729" s="102">
        <f t="shared" si="308"/>
        <v>0</v>
      </c>
      <c r="AG729" s="102" t="str">
        <f t="shared" si="309"/>
        <v/>
      </c>
      <c r="AH729" s="103" t="str">
        <f t="shared" si="326"/>
        <v/>
      </c>
      <c r="AI729" s="104" t="str">
        <f t="shared" si="327"/>
        <v/>
      </c>
      <c r="AJ729" s="104" t="str">
        <f t="shared" si="328"/>
        <v/>
      </c>
      <c r="AK729" s="104" t="str">
        <f t="shared" si="329"/>
        <v/>
      </c>
      <c r="IX729" s="5"/>
      <c r="IY729" s="5"/>
      <c r="IZ729" s="5"/>
    </row>
    <row r="730" spans="8:260" ht="12.75" customHeight="1">
      <c r="H730" s="97">
        <v>309</v>
      </c>
      <c r="I730" s="97">
        <f t="shared" si="301"/>
        <v>57</v>
      </c>
      <c r="J730" s="98">
        <f t="shared" si="302"/>
        <v>45235</v>
      </c>
      <c r="K730" s="98">
        <f t="shared" si="310"/>
        <v>45235</v>
      </c>
      <c r="L730" s="99">
        <f t="shared" si="303"/>
        <v>0</v>
      </c>
      <c r="M730" s="99">
        <f t="shared" si="304"/>
        <v>0</v>
      </c>
      <c r="N730" s="99">
        <f t="shared" si="305"/>
        <v>0</v>
      </c>
      <c r="O730" s="100">
        <f t="shared" si="311"/>
        <v>1</v>
      </c>
      <c r="P730" s="100" t="str">
        <f t="shared" si="312"/>
        <v/>
      </c>
      <c r="Q730" s="99">
        <f t="shared" si="313"/>
        <v>0</v>
      </c>
      <c r="R730" s="99">
        <f t="shared" si="314"/>
        <v>6</v>
      </c>
      <c r="S730" s="101">
        <f t="shared" si="315"/>
        <v>0</v>
      </c>
      <c r="T730" s="101">
        <f t="shared" si="316"/>
        <v>0</v>
      </c>
      <c r="U730" s="101">
        <f t="shared" si="306"/>
        <v>0</v>
      </c>
      <c r="V730" s="101">
        <f t="shared" si="317"/>
        <v>0</v>
      </c>
      <c r="W730" s="101">
        <f t="shared" si="318"/>
        <v>0</v>
      </c>
      <c r="X730" s="102">
        <f t="shared" si="319"/>
        <v>0</v>
      </c>
      <c r="Y730" s="101">
        <f t="shared" si="320"/>
        <v>0</v>
      </c>
      <c r="Z730" s="84">
        <f t="shared" si="321"/>
        <v>0</v>
      </c>
      <c r="AA730" s="84">
        <f t="shared" si="322"/>
        <v>0</v>
      </c>
      <c r="AB730" s="84">
        <f t="shared" si="323"/>
        <v>0</v>
      </c>
      <c r="AC730" s="84">
        <f t="shared" si="307"/>
        <v>0</v>
      </c>
      <c r="AD730" s="84">
        <f t="shared" si="324"/>
        <v>0</v>
      </c>
      <c r="AE730" s="84" t="str">
        <f t="shared" si="325"/>
        <v/>
      </c>
      <c r="AF730" s="102">
        <f t="shared" si="308"/>
        <v>0</v>
      </c>
      <c r="AG730" s="102" t="str">
        <f t="shared" si="309"/>
        <v/>
      </c>
      <c r="AH730" s="103" t="str">
        <f t="shared" si="326"/>
        <v/>
      </c>
      <c r="AI730" s="104" t="str">
        <f t="shared" si="327"/>
        <v/>
      </c>
      <c r="AJ730" s="104" t="str">
        <f t="shared" si="328"/>
        <v/>
      </c>
      <c r="AK730" s="104" t="str">
        <f t="shared" si="329"/>
        <v/>
      </c>
      <c r="IX730" s="5"/>
      <c r="IY730" s="5"/>
      <c r="IZ730" s="5"/>
    </row>
    <row r="731" spans="8:260" ht="12.75" customHeight="1">
      <c r="H731" s="97">
        <v>310</v>
      </c>
      <c r="I731" s="97">
        <f t="shared" si="301"/>
        <v>56</v>
      </c>
      <c r="J731" s="98">
        <f t="shared" si="302"/>
        <v>45236</v>
      </c>
      <c r="K731" s="98">
        <f t="shared" si="310"/>
        <v>45236</v>
      </c>
      <c r="L731" s="99">
        <f t="shared" si="303"/>
        <v>0</v>
      </c>
      <c r="M731" s="99">
        <f t="shared" si="304"/>
        <v>0</v>
      </c>
      <c r="N731" s="99">
        <f t="shared" si="305"/>
        <v>0</v>
      </c>
      <c r="O731" s="100">
        <f t="shared" si="311"/>
        <v>1</v>
      </c>
      <c r="P731" s="100" t="str">
        <f t="shared" si="312"/>
        <v/>
      </c>
      <c r="Q731" s="99">
        <f t="shared" si="313"/>
        <v>0</v>
      </c>
      <c r="R731" s="99">
        <f t="shared" si="314"/>
        <v>6</v>
      </c>
      <c r="S731" s="101">
        <f t="shared" si="315"/>
        <v>0</v>
      </c>
      <c r="T731" s="101">
        <f t="shared" si="316"/>
        <v>0</v>
      </c>
      <c r="U731" s="101">
        <f t="shared" si="306"/>
        <v>0</v>
      </c>
      <c r="V731" s="101">
        <f t="shared" si="317"/>
        <v>0</v>
      </c>
      <c r="W731" s="101">
        <f t="shared" si="318"/>
        <v>0</v>
      </c>
      <c r="X731" s="102">
        <f t="shared" si="319"/>
        <v>0</v>
      </c>
      <c r="Y731" s="101">
        <f t="shared" si="320"/>
        <v>0</v>
      </c>
      <c r="Z731" s="84">
        <f t="shared" si="321"/>
        <v>0</v>
      </c>
      <c r="AA731" s="84">
        <f t="shared" si="322"/>
        <v>0</v>
      </c>
      <c r="AB731" s="84">
        <f t="shared" si="323"/>
        <v>0</v>
      </c>
      <c r="AC731" s="84">
        <f t="shared" si="307"/>
        <v>0</v>
      </c>
      <c r="AD731" s="84">
        <f t="shared" si="324"/>
        <v>0</v>
      </c>
      <c r="AE731" s="84" t="str">
        <f t="shared" si="325"/>
        <v/>
      </c>
      <c r="AF731" s="102">
        <f t="shared" si="308"/>
        <v>0</v>
      </c>
      <c r="AG731" s="102" t="str">
        <f t="shared" si="309"/>
        <v/>
      </c>
      <c r="AH731" s="103" t="str">
        <f t="shared" si="326"/>
        <v/>
      </c>
      <c r="AI731" s="104" t="str">
        <f t="shared" si="327"/>
        <v/>
      </c>
      <c r="AJ731" s="104" t="str">
        <f t="shared" si="328"/>
        <v/>
      </c>
      <c r="AK731" s="104" t="str">
        <f t="shared" si="329"/>
        <v/>
      </c>
      <c r="IX731" s="5"/>
      <c r="IY731" s="5"/>
      <c r="IZ731" s="5"/>
    </row>
    <row r="732" spans="8:260" ht="12.75" customHeight="1">
      <c r="H732" s="97">
        <v>311</v>
      </c>
      <c r="I732" s="97">
        <f t="shared" si="301"/>
        <v>55</v>
      </c>
      <c r="J732" s="98">
        <f t="shared" si="302"/>
        <v>45237</v>
      </c>
      <c r="K732" s="98">
        <f t="shared" si="310"/>
        <v>45237</v>
      </c>
      <c r="L732" s="99">
        <f t="shared" si="303"/>
        <v>0</v>
      </c>
      <c r="M732" s="99">
        <f t="shared" si="304"/>
        <v>0</v>
      </c>
      <c r="N732" s="99">
        <f t="shared" si="305"/>
        <v>0</v>
      </c>
      <c r="O732" s="100">
        <f t="shared" si="311"/>
        <v>1</v>
      </c>
      <c r="P732" s="100" t="str">
        <f t="shared" si="312"/>
        <v/>
      </c>
      <c r="Q732" s="99">
        <f t="shared" si="313"/>
        <v>0</v>
      </c>
      <c r="R732" s="99">
        <f t="shared" si="314"/>
        <v>6</v>
      </c>
      <c r="S732" s="101">
        <f t="shared" si="315"/>
        <v>0</v>
      </c>
      <c r="T732" s="101">
        <f t="shared" si="316"/>
        <v>0</v>
      </c>
      <c r="U732" s="101">
        <f t="shared" si="306"/>
        <v>0</v>
      </c>
      <c r="V732" s="101">
        <f t="shared" si="317"/>
        <v>0</v>
      </c>
      <c r="W732" s="101">
        <f t="shared" si="318"/>
        <v>0</v>
      </c>
      <c r="X732" s="102">
        <f t="shared" si="319"/>
        <v>0</v>
      </c>
      <c r="Y732" s="101">
        <f t="shared" si="320"/>
        <v>0</v>
      </c>
      <c r="Z732" s="84">
        <f t="shared" si="321"/>
        <v>0</v>
      </c>
      <c r="AA732" s="84">
        <f t="shared" si="322"/>
        <v>0</v>
      </c>
      <c r="AB732" s="84">
        <f t="shared" si="323"/>
        <v>0</v>
      </c>
      <c r="AC732" s="84">
        <f t="shared" si="307"/>
        <v>0</v>
      </c>
      <c r="AD732" s="84">
        <f t="shared" si="324"/>
        <v>0</v>
      </c>
      <c r="AE732" s="84" t="str">
        <f t="shared" si="325"/>
        <v/>
      </c>
      <c r="AF732" s="102">
        <f t="shared" si="308"/>
        <v>0</v>
      </c>
      <c r="AG732" s="102" t="str">
        <f t="shared" si="309"/>
        <v/>
      </c>
      <c r="AH732" s="103" t="str">
        <f t="shared" si="326"/>
        <v/>
      </c>
      <c r="AI732" s="104" t="str">
        <f t="shared" si="327"/>
        <v/>
      </c>
      <c r="AJ732" s="104" t="str">
        <f t="shared" si="328"/>
        <v/>
      </c>
      <c r="AK732" s="104" t="str">
        <f t="shared" si="329"/>
        <v/>
      </c>
      <c r="IX732" s="5"/>
      <c r="IY732" s="5"/>
      <c r="IZ732" s="5"/>
    </row>
    <row r="733" spans="8:260" ht="12.75" customHeight="1">
      <c r="H733" s="97">
        <v>312</v>
      </c>
      <c r="I733" s="97">
        <f t="shared" si="301"/>
        <v>54</v>
      </c>
      <c r="J733" s="98">
        <f t="shared" si="302"/>
        <v>45238</v>
      </c>
      <c r="K733" s="98">
        <f t="shared" si="310"/>
        <v>45238</v>
      </c>
      <c r="L733" s="99">
        <f t="shared" si="303"/>
        <v>0</v>
      </c>
      <c r="M733" s="99">
        <f t="shared" si="304"/>
        <v>0</v>
      </c>
      <c r="N733" s="99">
        <f t="shared" si="305"/>
        <v>0</v>
      </c>
      <c r="O733" s="100">
        <f t="shared" si="311"/>
        <v>1</v>
      </c>
      <c r="P733" s="100" t="str">
        <f t="shared" si="312"/>
        <v/>
      </c>
      <c r="Q733" s="99">
        <f t="shared" si="313"/>
        <v>0</v>
      </c>
      <c r="R733" s="99">
        <f t="shared" si="314"/>
        <v>6</v>
      </c>
      <c r="S733" s="101">
        <f t="shared" si="315"/>
        <v>0</v>
      </c>
      <c r="T733" s="101">
        <f t="shared" si="316"/>
        <v>0</v>
      </c>
      <c r="U733" s="101">
        <f t="shared" si="306"/>
        <v>0</v>
      </c>
      <c r="V733" s="101">
        <f t="shared" si="317"/>
        <v>0</v>
      </c>
      <c r="W733" s="101">
        <f t="shared" si="318"/>
        <v>0</v>
      </c>
      <c r="X733" s="102">
        <f t="shared" si="319"/>
        <v>0</v>
      </c>
      <c r="Y733" s="101">
        <f t="shared" si="320"/>
        <v>0</v>
      </c>
      <c r="Z733" s="84">
        <f t="shared" si="321"/>
        <v>0</v>
      </c>
      <c r="AA733" s="84">
        <f t="shared" si="322"/>
        <v>0</v>
      </c>
      <c r="AB733" s="84">
        <f t="shared" si="323"/>
        <v>0</v>
      </c>
      <c r="AC733" s="84">
        <f t="shared" si="307"/>
        <v>0</v>
      </c>
      <c r="AD733" s="84">
        <f t="shared" si="324"/>
        <v>0</v>
      </c>
      <c r="AE733" s="84" t="str">
        <f t="shared" si="325"/>
        <v/>
      </c>
      <c r="AF733" s="102">
        <f t="shared" si="308"/>
        <v>0</v>
      </c>
      <c r="AG733" s="102" t="str">
        <f t="shared" si="309"/>
        <v/>
      </c>
      <c r="AH733" s="103" t="str">
        <f t="shared" si="326"/>
        <v/>
      </c>
      <c r="AI733" s="104" t="str">
        <f t="shared" si="327"/>
        <v/>
      </c>
      <c r="AJ733" s="104" t="str">
        <f t="shared" si="328"/>
        <v/>
      </c>
      <c r="AK733" s="104" t="str">
        <f t="shared" si="329"/>
        <v/>
      </c>
      <c r="IX733" s="5"/>
      <c r="IY733" s="5"/>
      <c r="IZ733" s="5"/>
    </row>
    <row r="734" spans="8:260" ht="12.75" customHeight="1">
      <c r="H734" s="97">
        <v>313</v>
      </c>
      <c r="I734" s="97">
        <f t="shared" si="301"/>
        <v>53</v>
      </c>
      <c r="J734" s="98">
        <f t="shared" si="302"/>
        <v>45239</v>
      </c>
      <c r="K734" s="98">
        <f t="shared" si="310"/>
        <v>45239</v>
      </c>
      <c r="L734" s="99">
        <f t="shared" si="303"/>
        <v>0</v>
      </c>
      <c r="M734" s="99">
        <f t="shared" si="304"/>
        <v>0</v>
      </c>
      <c r="N734" s="99">
        <f t="shared" si="305"/>
        <v>0</v>
      </c>
      <c r="O734" s="100">
        <f t="shared" si="311"/>
        <v>1</v>
      </c>
      <c r="P734" s="100" t="str">
        <f t="shared" si="312"/>
        <v/>
      </c>
      <c r="Q734" s="99">
        <f t="shared" si="313"/>
        <v>0</v>
      </c>
      <c r="R734" s="99">
        <f t="shared" si="314"/>
        <v>6</v>
      </c>
      <c r="S734" s="101">
        <f t="shared" si="315"/>
        <v>0</v>
      </c>
      <c r="T734" s="101">
        <f t="shared" si="316"/>
        <v>0</v>
      </c>
      <c r="U734" s="101">
        <f t="shared" si="306"/>
        <v>0</v>
      </c>
      <c r="V734" s="101">
        <f t="shared" si="317"/>
        <v>0</v>
      </c>
      <c r="W734" s="101">
        <f t="shared" si="318"/>
        <v>0</v>
      </c>
      <c r="X734" s="102">
        <f t="shared" si="319"/>
        <v>0</v>
      </c>
      <c r="Y734" s="101">
        <f t="shared" si="320"/>
        <v>0</v>
      </c>
      <c r="Z734" s="84">
        <f t="shared" si="321"/>
        <v>0</v>
      </c>
      <c r="AA734" s="84">
        <f t="shared" si="322"/>
        <v>0</v>
      </c>
      <c r="AB734" s="84">
        <f t="shared" si="323"/>
        <v>0</v>
      </c>
      <c r="AC734" s="84">
        <f t="shared" si="307"/>
        <v>0</v>
      </c>
      <c r="AD734" s="84">
        <f t="shared" si="324"/>
        <v>0</v>
      </c>
      <c r="AE734" s="84" t="str">
        <f t="shared" si="325"/>
        <v/>
      </c>
      <c r="AF734" s="102">
        <f t="shared" si="308"/>
        <v>0</v>
      </c>
      <c r="AG734" s="102" t="str">
        <f t="shared" si="309"/>
        <v/>
      </c>
      <c r="AH734" s="103" t="str">
        <f t="shared" si="326"/>
        <v/>
      </c>
      <c r="AI734" s="104" t="str">
        <f t="shared" si="327"/>
        <v/>
      </c>
      <c r="AJ734" s="104" t="str">
        <f t="shared" si="328"/>
        <v/>
      </c>
      <c r="AK734" s="104" t="str">
        <f t="shared" si="329"/>
        <v/>
      </c>
      <c r="IX734" s="5"/>
      <c r="IY734" s="5"/>
      <c r="IZ734" s="5"/>
    </row>
    <row r="735" spans="8:260" ht="12.75" customHeight="1">
      <c r="H735" s="97">
        <v>314</v>
      </c>
      <c r="I735" s="97">
        <f t="shared" si="301"/>
        <v>52</v>
      </c>
      <c r="J735" s="98">
        <f t="shared" si="302"/>
        <v>45240</v>
      </c>
      <c r="K735" s="98">
        <f t="shared" si="310"/>
        <v>45240</v>
      </c>
      <c r="L735" s="99">
        <f t="shared" si="303"/>
        <v>0</v>
      </c>
      <c r="M735" s="99">
        <f t="shared" si="304"/>
        <v>0</v>
      </c>
      <c r="N735" s="99">
        <f t="shared" si="305"/>
        <v>0</v>
      </c>
      <c r="O735" s="100">
        <f t="shared" si="311"/>
        <v>1</v>
      </c>
      <c r="P735" s="100" t="str">
        <f t="shared" si="312"/>
        <v/>
      </c>
      <c r="Q735" s="99">
        <f t="shared" si="313"/>
        <v>0</v>
      </c>
      <c r="R735" s="99">
        <f t="shared" si="314"/>
        <v>6</v>
      </c>
      <c r="S735" s="101">
        <f t="shared" si="315"/>
        <v>0</v>
      </c>
      <c r="T735" s="101">
        <f t="shared" si="316"/>
        <v>0</v>
      </c>
      <c r="U735" s="101">
        <f t="shared" si="306"/>
        <v>0</v>
      </c>
      <c r="V735" s="101">
        <f t="shared" si="317"/>
        <v>0</v>
      </c>
      <c r="W735" s="101">
        <f t="shared" si="318"/>
        <v>0</v>
      </c>
      <c r="X735" s="102">
        <f t="shared" si="319"/>
        <v>0</v>
      </c>
      <c r="Y735" s="101">
        <f t="shared" si="320"/>
        <v>0</v>
      </c>
      <c r="Z735" s="84">
        <f t="shared" si="321"/>
        <v>0</v>
      </c>
      <c r="AA735" s="84">
        <f t="shared" si="322"/>
        <v>0</v>
      </c>
      <c r="AB735" s="84">
        <f t="shared" si="323"/>
        <v>0</v>
      </c>
      <c r="AC735" s="84">
        <f t="shared" si="307"/>
        <v>0</v>
      </c>
      <c r="AD735" s="84">
        <f t="shared" si="324"/>
        <v>0</v>
      </c>
      <c r="AE735" s="84" t="str">
        <f t="shared" si="325"/>
        <v/>
      </c>
      <c r="AF735" s="102">
        <f t="shared" si="308"/>
        <v>0</v>
      </c>
      <c r="AG735" s="102" t="str">
        <f t="shared" si="309"/>
        <v/>
      </c>
      <c r="AH735" s="103" t="str">
        <f t="shared" si="326"/>
        <v/>
      </c>
      <c r="AI735" s="104" t="str">
        <f t="shared" si="327"/>
        <v/>
      </c>
      <c r="AJ735" s="104" t="str">
        <f t="shared" si="328"/>
        <v/>
      </c>
      <c r="AK735" s="104" t="str">
        <f t="shared" si="329"/>
        <v/>
      </c>
      <c r="IX735" s="5"/>
      <c r="IY735" s="5"/>
      <c r="IZ735" s="5"/>
    </row>
    <row r="736" spans="8:260" ht="12.75" customHeight="1">
      <c r="H736" s="97">
        <v>315</v>
      </c>
      <c r="I736" s="97">
        <f t="shared" si="301"/>
        <v>51</v>
      </c>
      <c r="J736" s="98">
        <f t="shared" si="302"/>
        <v>45241</v>
      </c>
      <c r="K736" s="98">
        <f t="shared" si="310"/>
        <v>45241</v>
      </c>
      <c r="L736" s="99">
        <f t="shared" si="303"/>
        <v>0</v>
      </c>
      <c r="M736" s="99">
        <f t="shared" si="304"/>
        <v>0</v>
      </c>
      <c r="N736" s="99">
        <f t="shared" si="305"/>
        <v>0</v>
      </c>
      <c r="O736" s="100">
        <f t="shared" si="311"/>
        <v>1</v>
      </c>
      <c r="P736" s="100" t="str">
        <f t="shared" si="312"/>
        <v/>
      </c>
      <c r="Q736" s="99">
        <f t="shared" si="313"/>
        <v>0</v>
      </c>
      <c r="R736" s="99">
        <f t="shared" si="314"/>
        <v>6</v>
      </c>
      <c r="S736" s="101">
        <f t="shared" si="315"/>
        <v>0</v>
      </c>
      <c r="T736" s="101">
        <f t="shared" si="316"/>
        <v>0</v>
      </c>
      <c r="U736" s="101">
        <f t="shared" si="306"/>
        <v>0</v>
      </c>
      <c r="V736" s="101">
        <f t="shared" si="317"/>
        <v>0</v>
      </c>
      <c r="W736" s="101">
        <f t="shared" si="318"/>
        <v>0</v>
      </c>
      <c r="X736" s="102">
        <f t="shared" si="319"/>
        <v>0</v>
      </c>
      <c r="Y736" s="101">
        <f t="shared" si="320"/>
        <v>0</v>
      </c>
      <c r="Z736" s="84">
        <f t="shared" si="321"/>
        <v>0</v>
      </c>
      <c r="AA736" s="84">
        <f t="shared" si="322"/>
        <v>0</v>
      </c>
      <c r="AB736" s="84">
        <f t="shared" si="323"/>
        <v>0</v>
      </c>
      <c r="AC736" s="84">
        <f t="shared" si="307"/>
        <v>0</v>
      </c>
      <c r="AD736" s="84">
        <f t="shared" si="324"/>
        <v>0</v>
      </c>
      <c r="AE736" s="84" t="str">
        <f t="shared" si="325"/>
        <v/>
      </c>
      <c r="AF736" s="102">
        <f t="shared" si="308"/>
        <v>0</v>
      </c>
      <c r="AG736" s="102" t="str">
        <f t="shared" si="309"/>
        <v/>
      </c>
      <c r="AH736" s="103" t="str">
        <f t="shared" si="326"/>
        <v/>
      </c>
      <c r="AI736" s="104" t="str">
        <f t="shared" si="327"/>
        <v/>
      </c>
      <c r="AJ736" s="104" t="str">
        <f t="shared" si="328"/>
        <v/>
      </c>
      <c r="AK736" s="104" t="str">
        <f t="shared" si="329"/>
        <v/>
      </c>
      <c r="IX736" s="5"/>
      <c r="IY736" s="5"/>
      <c r="IZ736" s="5"/>
    </row>
    <row r="737" spans="8:260" ht="12.75" customHeight="1">
      <c r="H737" s="97">
        <v>316</v>
      </c>
      <c r="I737" s="97">
        <f t="shared" si="301"/>
        <v>50</v>
      </c>
      <c r="J737" s="98">
        <f t="shared" si="302"/>
        <v>45242</v>
      </c>
      <c r="K737" s="98">
        <f t="shared" si="310"/>
        <v>45242</v>
      </c>
      <c r="L737" s="99">
        <f t="shared" si="303"/>
        <v>0</v>
      </c>
      <c r="M737" s="99">
        <f t="shared" si="304"/>
        <v>0</v>
      </c>
      <c r="N737" s="99">
        <f t="shared" si="305"/>
        <v>0</v>
      </c>
      <c r="O737" s="100">
        <f t="shared" si="311"/>
        <v>1</v>
      </c>
      <c r="P737" s="100" t="str">
        <f t="shared" si="312"/>
        <v/>
      </c>
      <c r="Q737" s="99">
        <f t="shared" si="313"/>
        <v>0</v>
      </c>
      <c r="R737" s="99">
        <f t="shared" si="314"/>
        <v>6</v>
      </c>
      <c r="S737" s="101">
        <f t="shared" si="315"/>
        <v>0</v>
      </c>
      <c r="T737" s="101">
        <f t="shared" si="316"/>
        <v>0</v>
      </c>
      <c r="U737" s="101">
        <f t="shared" si="306"/>
        <v>0</v>
      </c>
      <c r="V737" s="101">
        <f t="shared" si="317"/>
        <v>0</v>
      </c>
      <c r="W737" s="101">
        <f t="shared" si="318"/>
        <v>0</v>
      </c>
      <c r="X737" s="102">
        <f t="shared" si="319"/>
        <v>0</v>
      </c>
      <c r="Y737" s="101">
        <f t="shared" si="320"/>
        <v>0</v>
      </c>
      <c r="Z737" s="84">
        <f t="shared" si="321"/>
        <v>0</v>
      </c>
      <c r="AA737" s="84">
        <f t="shared" si="322"/>
        <v>0</v>
      </c>
      <c r="AB737" s="84">
        <f t="shared" si="323"/>
        <v>0</v>
      </c>
      <c r="AC737" s="84">
        <f t="shared" si="307"/>
        <v>0</v>
      </c>
      <c r="AD737" s="84">
        <f t="shared" si="324"/>
        <v>0</v>
      </c>
      <c r="AE737" s="84" t="str">
        <f t="shared" si="325"/>
        <v/>
      </c>
      <c r="AF737" s="102">
        <f t="shared" si="308"/>
        <v>0</v>
      </c>
      <c r="AG737" s="102" t="str">
        <f t="shared" si="309"/>
        <v/>
      </c>
      <c r="AH737" s="103" t="str">
        <f t="shared" si="326"/>
        <v/>
      </c>
      <c r="AI737" s="104" t="str">
        <f t="shared" si="327"/>
        <v/>
      </c>
      <c r="AJ737" s="104" t="str">
        <f t="shared" si="328"/>
        <v/>
      </c>
      <c r="AK737" s="104" t="str">
        <f t="shared" si="329"/>
        <v/>
      </c>
      <c r="IX737" s="5"/>
      <c r="IY737" s="5"/>
      <c r="IZ737" s="5"/>
    </row>
    <row r="738" spans="8:260" ht="12.75" customHeight="1">
      <c r="H738" s="97">
        <v>317</v>
      </c>
      <c r="I738" s="97">
        <f t="shared" si="301"/>
        <v>49</v>
      </c>
      <c r="J738" s="98">
        <f t="shared" si="302"/>
        <v>45243</v>
      </c>
      <c r="K738" s="98">
        <f t="shared" si="310"/>
        <v>45243</v>
      </c>
      <c r="L738" s="99">
        <f t="shared" si="303"/>
        <v>0</v>
      </c>
      <c r="M738" s="99">
        <f t="shared" si="304"/>
        <v>0</v>
      </c>
      <c r="N738" s="99">
        <f t="shared" si="305"/>
        <v>0</v>
      </c>
      <c r="O738" s="100">
        <f t="shared" si="311"/>
        <v>1</v>
      </c>
      <c r="P738" s="100" t="str">
        <f t="shared" si="312"/>
        <v/>
      </c>
      <c r="Q738" s="99">
        <f t="shared" si="313"/>
        <v>0</v>
      </c>
      <c r="R738" s="99">
        <f t="shared" si="314"/>
        <v>6</v>
      </c>
      <c r="S738" s="101">
        <f t="shared" si="315"/>
        <v>0</v>
      </c>
      <c r="T738" s="101">
        <f t="shared" si="316"/>
        <v>0</v>
      </c>
      <c r="U738" s="101">
        <f t="shared" si="306"/>
        <v>0</v>
      </c>
      <c r="V738" s="101">
        <f t="shared" si="317"/>
        <v>0</v>
      </c>
      <c r="W738" s="101">
        <f t="shared" si="318"/>
        <v>0</v>
      </c>
      <c r="X738" s="102">
        <f t="shared" si="319"/>
        <v>0</v>
      </c>
      <c r="Y738" s="101">
        <f t="shared" si="320"/>
        <v>0</v>
      </c>
      <c r="Z738" s="84">
        <f t="shared" si="321"/>
        <v>0</v>
      </c>
      <c r="AA738" s="84">
        <f t="shared" si="322"/>
        <v>0</v>
      </c>
      <c r="AB738" s="84">
        <f t="shared" si="323"/>
        <v>0</v>
      </c>
      <c r="AC738" s="84">
        <f t="shared" si="307"/>
        <v>0</v>
      </c>
      <c r="AD738" s="84">
        <f t="shared" si="324"/>
        <v>0</v>
      </c>
      <c r="AE738" s="84" t="str">
        <f t="shared" si="325"/>
        <v/>
      </c>
      <c r="AF738" s="102">
        <f t="shared" si="308"/>
        <v>0</v>
      </c>
      <c r="AG738" s="102" t="str">
        <f t="shared" si="309"/>
        <v/>
      </c>
      <c r="AH738" s="103" t="str">
        <f t="shared" si="326"/>
        <v/>
      </c>
      <c r="AI738" s="104" t="str">
        <f t="shared" si="327"/>
        <v/>
      </c>
      <c r="AJ738" s="104" t="str">
        <f t="shared" si="328"/>
        <v/>
      </c>
      <c r="AK738" s="104" t="str">
        <f t="shared" si="329"/>
        <v/>
      </c>
      <c r="IX738" s="5"/>
      <c r="IY738" s="5"/>
      <c r="IZ738" s="5"/>
    </row>
    <row r="739" spans="8:260" ht="12.75" customHeight="1">
      <c r="H739" s="97">
        <v>318</v>
      </c>
      <c r="I739" s="97">
        <f t="shared" si="301"/>
        <v>48</v>
      </c>
      <c r="J739" s="98">
        <f t="shared" si="302"/>
        <v>45244</v>
      </c>
      <c r="K739" s="98">
        <f t="shared" si="310"/>
        <v>45244</v>
      </c>
      <c r="L739" s="99">
        <f t="shared" si="303"/>
        <v>0</v>
      </c>
      <c r="M739" s="99">
        <f t="shared" si="304"/>
        <v>0</v>
      </c>
      <c r="N739" s="99">
        <f t="shared" si="305"/>
        <v>0</v>
      </c>
      <c r="O739" s="100">
        <f t="shared" si="311"/>
        <v>1</v>
      </c>
      <c r="P739" s="100" t="str">
        <f t="shared" si="312"/>
        <v/>
      </c>
      <c r="Q739" s="99">
        <f t="shared" si="313"/>
        <v>0</v>
      </c>
      <c r="R739" s="99">
        <f t="shared" si="314"/>
        <v>6</v>
      </c>
      <c r="S739" s="101">
        <f t="shared" si="315"/>
        <v>0</v>
      </c>
      <c r="T739" s="101">
        <f t="shared" si="316"/>
        <v>0</v>
      </c>
      <c r="U739" s="101">
        <f t="shared" si="306"/>
        <v>0</v>
      </c>
      <c r="V739" s="101">
        <f t="shared" si="317"/>
        <v>0</v>
      </c>
      <c r="W739" s="101">
        <f t="shared" si="318"/>
        <v>0</v>
      </c>
      <c r="X739" s="102">
        <f t="shared" si="319"/>
        <v>0</v>
      </c>
      <c r="Y739" s="101">
        <f t="shared" si="320"/>
        <v>0</v>
      </c>
      <c r="Z739" s="84">
        <f t="shared" si="321"/>
        <v>0</v>
      </c>
      <c r="AA739" s="84">
        <f t="shared" si="322"/>
        <v>0</v>
      </c>
      <c r="AB739" s="84">
        <f t="shared" si="323"/>
        <v>0</v>
      </c>
      <c r="AC739" s="84">
        <f t="shared" si="307"/>
        <v>0</v>
      </c>
      <c r="AD739" s="84">
        <f t="shared" si="324"/>
        <v>0</v>
      </c>
      <c r="AE739" s="84" t="str">
        <f t="shared" si="325"/>
        <v/>
      </c>
      <c r="AF739" s="102">
        <f t="shared" si="308"/>
        <v>0</v>
      </c>
      <c r="AG739" s="102" t="str">
        <f t="shared" si="309"/>
        <v/>
      </c>
      <c r="AH739" s="103" t="str">
        <f t="shared" si="326"/>
        <v/>
      </c>
      <c r="AI739" s="104" t="str">
        <f t="shared" si="327"/>
        <v/>
      </c>
      <c r="AJ739" s="104" t="str">
        <f t="shared" si="328"/>
        <v/>
      </c>
      <c r="AK739" s="104" t="str">
        <f t="shared" si="329"/>
        <v/>
      </c>
      <c r="IX739" s="5"/>
      <c r="IY739" s="5"/>
      <c r="IZ739" s="5"/>
    </row>
    <row r="740" spans="8:260" ht="12.75" customHeight="1">
      <c r="H740" s="97">
        <v>319</v>
      </c>
      <c r="I740" s="97">
        <f t="shared" si="301"/>
        <v>47</v>
      </c>
      <c r="J740" s="98">
        <f t="shared" si="302"/>
        <v>45245</v>
      </c>
      <c r="K740" s="98">
        <f t="shared" si="310"/>
        <v>45245</v>
      </c>
      <c r="L740" s="99">
        <f t="shared" si="303"/>
        <v>48300</v>
      </c>
      <c r="M740" s="99">
        <f t="shared" si="304"/>
        <v>0</v>
      </c>
      <c r="N740" s="99">
        <f t="shared" si="305"/>
        <v>0</v>
      </c>
      <c r="O740" s="100">
        <f t="shared" si="311"/>
        <v>0</v>
      </c>
      <c r="P740" s="100" t="str">
        <f t="shared" si="312"/>
        <v/>
      </c>
      <c r="Q740" s="99">
        <f t="shared" si="313"/>
        <v>1</v>
      </c>
      <c r="R740" s="99">
        <f t="shared" si="314"/>
        <v>6</v>
      </c>
      <c r="S740" s="101">
        <f t="shared" si="315"/>
        <v>6</v>
      </c>
      <c r="T740" s="101">
        <f t="shared" si="316"/>
        <v>6</v>
      </c>
      <c r="U740" s="101">
        <f t="shared" si="306"/>
        <v>0</v>
      </c>
      <c r="V740" s="101">
        <f t="shared" si="317"/>
        <v>0</v>
      </c>
      <c r="W740" s="101">
        <f t="shared" si="318"/>
        <v>0</v>
      </c>
      <c r="X740" s="102">
        <f t="shared" si="319"/>
        <v>48300</v>
      </c>
      <c r="Y740" s="101">
        <f t="shared" si="320"/>
        <v>0</v>
      </c>
      <c r="Z740" s="84">
        <f t="shared" si="321"/>
        <v>0</v>
      </c>
      <c r="AA740" s="84">
        <f t="shared" si="322"/>
        <v>0</v>
      </c>
      <c r="AB740" s="84">
        <f t="shared" si="323"/>
        <v>3300</v>
      </c>
      <c r="AC740" s="84">
        <f t="shared" si="307"/>
        <v>1</v>
      </c>
      <c r="AD740" s="84">
        <f t="shared" si="324"/>
        <v>47</v>
      </c>
      <c r="AE740" s="84" t="str">
        <f t="shared" si="325"/>
        <v/>
      </c>
      <c r="AF740" s="102">
        <f t="shared" si="308"/>
        <v>48229.787234042553</v>
      </c>
      <c r="AG740" s="102" t="str">
        <f t="shared" si="309"/>
        <v/>
      </c>
      <c r="AH740" s="103" t="str">
        <f t="shared" si="326"/>
        <v/>
      </c>
      <c r="AI740" s="104" t="str">
        <f t="shared" si="327"/>
        <v/>
      </c>
      <c r="AJ740" s="104" t="str">
        <f t="shared" si="328"/>
        <v/>
      </c>
      <c r="AK740" s="104" t="str">
        <f t="shared" si="329"/>
        <v/>
      </c>
      <c r="IX740" s="5"/>
      <c r="IY740" s="5"/>
      <c r="IZ740" s="5"/>
    </row>
    <row r="741" spans="8:260" ht="12.75" customHeight="1">
      <c r="H741" s="97">
        <v>320</v>
      </c>
      <c r="I741" s="97">
        <f t="shared" si="301"/>
        <v>46</v>
      </c>
      <c r="J741" s="98">
        <f t="shared" si="302"/>
        <v>45246</v>
      </c>
      <c r="K741" s="98">
        <f t="shared" si="310"/>
        <v>45246</v>
      </c>
      <c r="L741" s="99">
        <f t="shared" si="303"/>
        <v>0</v>
      </c>
      <c r="M741" s="99">
        <f t="shared" si="304"/>
        <v>0</v>
      </c>
      <c r="N741" s="99">
        <f t="shared" si="305"/>
        <v>0</v>
      </c>
      <c r="O741" s="100">
        <f t="shared" si="311"/>
        <v>0</v>
      </c>
      <c r="P741" s="100" t="str">
        <f t="shared" si="312"/>
        <v/>
      </c>
      <c r="Q741" s="99">
        <f t="shared" si="313"/>
        <v>1</v>
      </c>
      <c r="R741" s="99">
        <f t="shared" si="314"/>
        <v>6</v>
      </c>
      <c r="S741" s="101">
        <f t="shared" si="315"/>
        <v>6</v>
      </c>
      <c r="T741" s="101">
        <f t="shared" si="316"/>
        <v>6</v>
      </c>
      <c r="U741" s="101">
        <f t="shared" si="306"/>
        <v>0</v>
      </c>
      <c r="V741" s="101">
        <f t="shared" si="317"/>
        <v>0</v>
      </c>
      <c r="W741" s="101">
        <f t="shared" si="318"/>
        <v>0</v>
      </c>
      <c r="X741" s="102">
        <f t="shared" si="319"/>
        <v>48300</v>
      </c>
      <c r="Y741" s="101">
        <f t="shared" si="320"/>
        <v>0</v>
      </c>
      <c r="Z741" s="84">
        <f t="shared" si="321"/>
        <v>0</v>
      </c>
      <c r="AA741" s="84">
        <f t="shared" si="322"/>
        <v>0</v>
      </c>
      <c r="AB741" s="84">
        <f t="shared" si="323"/>
        <v>3300</v>
      </c>
      <c r="AC741" s="84">
        <f t="shared" si="307"/>
        <v>2</v>
      </c>
      <c r="AD741" s="84">
        <f t="shared" si="324"/>
        <v>47</v>
      </c>
      <c r="AE741" s="84" t="str">
        <f t="shared" si="325"/>
        <v/>
      </c>
      <c r="AF741" s="102">
        <f t="shared" si="308"/>
        <v>48159.574468085106</v>
      </c>
      <c r="AG741" s="102" t="str">
        <f t="shared" si="309"/>
        <v/>
      </c>
      <c r="AH741" s="103" t="str">
        <f t="shared" si="326"/>
        <v/>
      </c>
      <c r="AI741" s="104" t="str">
        <f t="shared" si="327"/>
        <v/>
      </c>
      <c r="AJ741" s="104" t="str">
        <f t="shared" si="328"/>
        <v/>
      </c>
      <c r="AK741" s="104" t="str">
        <f t="shared" si="329"/>
        <v/>
      </c>
      <c r="IX741" s="5"/>
      <c r="IY741" s="5"/>
      <c r="IZ741" s="5"/>
    </row>
    <row r="742" spans="8:260" ht="12.75" customHeight="1">
      <c r="H742" s="97">
        <v>321</v>
      </c>
      <c r="I742" s="97">
        <f t="shared" ref="I742:I786" si="330">J$788-J742</f>
        <v>45</v>
      </c>
      <c r="J742" s="98">
        <f t="shared" ref="J742:J786" si="331">J741+1</f>
        <v>45247</v>
      </c>
      <c r="K742" s="98">
        <f t="shared" si="310"/>
        <v>45247</v>
      </c>
      <c r="L742" s="99">
        <f t="shared" ref="L742:L786" si="332">IF(J742&lt;AQ$53,"",(_xlfn.IFNA(VLOOKUP(J742,$B$55:$D$84,2,),0)))</f>
        <v>0</v>
      </c>
      <c r="M742" s="99">
        <f t="shared" ref="M742:M786" si="333">IF(J742&lt;AQ$53,"",(_xlfn.IFNA(VLOOKUP(J742,$B$55:$D$84,3,),0)))</f>
        <v>0</v>
      </c>
      <c r="N742" s="99">
        <f t="shared" ref="N742:N786" si="334">IF(J742&lt;AQ$53,"",IF(J742=AQ$53,1,(_xlfn.IFNA(VLOOKUP(J742,$B$55:$E$84,4,),0))))</f>
        <v>0</v>
      </c>
      <c r="O742" s="100">
        <f t="shared" si="311"/>
        <v>0</v>
      </c>
      <c r="P742" s="100" t="str">
        <f t="shared" si="312"/>
        <v/>
      </c>
      <c r="Q742" s="99">
        <f t="shared" si="313"/>
        <v>1</v>
      </c>
      <c r="R742" s="99">
        <f t="shared" si="314"/>
        <v>6</v>
      </c>
      <c r="S742" s="101">
        <f t="shared" si="315"/>
        <v>6</v>
      </c>
      <c r="T742" s="101">
        <f t="shared" si="316"/>
        <v>6</v>
      </c>
      <c r="U742" s="101">
        <f t="shared" ref="U742:U786" si="335">IF(AND(S$788&lt;&gt;0,S742=S$53),0,T742)</f>
        <v>0</v>
      </c>
      <c r="V742" s="101">
        <f t="shared" si="317"/>
        <v>0</v>
      </c>
      <c r="W742" s="101">
        <f t="shared" si="318"/>
        <v>0</v>
      </c>
      <c r="X742" s="102">
        <f t="shared" si="319"/>
        <v>48300</v>
      </c>
      <c r="Y742" s="101">
        <f t="shared" si="320"/>
        <v>0</v>
      </c>
      <c r="Z742" s="84">
        <f t="shared" si="321"/>
        <v>0</v>
      </c>
      <c r="AA742" s="84">
        <f t="shared" si="322"/>
        <v>0</v>
      </c>
      <c r="AB742" s="84">
        <f t="shared" si="323"/>
        <v>3300</v>
      </c>
      <c r="AC742" s="84">
        <f t="shared" ref="AC742:AC786" si="336">IF(Q742=1,AC741+1,0)</f>
        <v>3</v>
      </c>
      <c r="AD742" s="84">
        <f t="shared" si="324"/>
        <v>47</v>
      </c>
      <c r="AE742" s="84" t="str">
        <f t="shared" si="325"/>
        <v/>
      </c>
      <c r="AF742" s="102">
        <f t="shared" ref="AF742:AF787" si="337">IF(J742&gt;=AQ$53,IF(O742=0,X742-Z742-AB742/AD742*(AC742),0),"")</f>
        <v>48089.361702127659</v>
      </c>
      <c r="AG742" s="102" t="str">
        <f t="shared" ref="AG742:AG787" si="338">IF(J742&gt;=AQ$53,IF(R742&lt;=V$53,IF(O742=0,X742-Z742-AB742/AD742*(AC742),0),""),"")</f>
        <v/>
      </c>
      <c r="AH742" s="103" t="str">
        <f t="shared" si="326"/>
        <v/>
      </c>
      <c r="AI742" s="104" t="str">
        <f t="shared" si="327"/>
        <v/>
      </c>
      <c r="AJ742" s="104" t="str">
        <f t="shared" si="328"/>
        <v/>
      </c>
      <c r="AK742" s="104" t="str">
        <f t="shared" si="329"/>
        <v/>
      </c>
      <c r="IX742" s="5"/>
      <c r="IY742" s="5"/>
      <c r="IZ742" s="5"/>
    </row>
    <row r="743" spans="8:260" ht="12.75" customHeight="1">
      <c r="H743" s="97">
        <v>322</v>
      </c>
      <c r="I743" s="97">
        <f t="shared" si="330"/>
        <v>44</v>
      </c>
      <c r="J743" s="98">
        <f t="shared" si="331"/>
        <v>45248</v>
      </c>
      <c r="K743" s="98">
        <f t="shared" si="310"/>
        <v>45248</v>
      </c>
      <c r="L743" s="99">
        <f t="shared" si="332"/>
        <v>0</v>
      </c>
      <c r="M743" s="99">
        <f t="shared" si="333"/>
        <v>0</v>
      </c>
      <c r="N743" s="99">
        <f t="shared" si="334"/>
        <v>0</v>
      </c>
      <c r="O743" s="100">
        <f t="shared" si="311"/>
        <v>0</v>
      </c>
      <c r="P743" s="100" t="str">
        <f t="shared" si="312"/>
        <v/>
      </c>
      <c r="Q743" s="99">
        <f t="shared" si="313"/>
        <v>1</v>
      </c>
      <c r="R743" s="99">
        <f t="shared" si="314"/>
        <v>6</v>
      </c>
      <c r="S743" s="101">
        <f t="shared" si="315"/>
        <v>6</v>
      </c>
      <c r="T743" s="101">
        <f t="shared" si="316"/>
        <v>6</v>
      </c>
      <c r="U743" s="101">
        <f t="shared" si="335"/>
        <v>0</v>
      </c>
      <c r="V743" s="101">
        <f t="shared" si="317"/>
        <v>0</v>
      </c>
      <c r="W743" s="101">
        <f t="shared" si="318"/>
        <v>0</v>
      </c>
      <c r="X743" s="102">
        <f t="shared" si="319"/>
        <v>48300</v>
      </c>
      <c r="Y743" s="101">
        <f t="shared" si="320"/>
        <v>0</v>
      </c>
      <c r="Z743" s="84">
        <f t="shared" si="321"/>
        <v>0</v>
      </c>
      <c r="AA743" s="84">
        <f t="shared" si="322"/>
        <v>0</v>
      </c>
      <c r="AB743" s="84">
        <f t="shared" si="323"/>
        <v>3300</v>
      </c>
      <c r="AC743" s="84">
        <f t="shared" si="336"/>
        <v>4</v>
      </c>
      <c r="AD743" s="84">
        <f t="shared" si="324"/>
        <v>47</v>
      </c>
      <c r="AE743" s="84" t="str">
        <f t="shared" si="325"/>
        <v/>
      </c>
      <c r="AF743" s="102">
        <f t="shared" si="337"/>
        <v>48019.148936170212</v>
      </c>
      <c r="AG743" s="102" t="str">
        <f t="shared" si="338"/>
        <v/>
      </c>
      <c r="AH743" s="103" t="str">
        <f t="shared" si="326"/>
        <v/>
      </c>
      <c r="AI743" s="104" t="str">
        <f t="shared" si="327"/>
        <v/>
      </c>
      <c r="AJ743" s="104" t="str">
        <f t="shared" si="328"/>
        <v/>
      </c>
      <c r="AK743" s="104" t="str">
        <f t="shared" si="329"/>
        <v/>
      </c>
      <c r="IX743" s="5"/>
      <c r="IY743" s="5"/>
      <c r="IZ743" s="5"/>
    </row>
    <row r="744" spans="8:260" ht="12.75" customHeight="1">
      <c r="H744" s="97">
        <v>323</v>
      </c>
      <c r="I744" s="97">
        <f t="shared" si="330"/>
        <v>43</v>
      </c>
      <c r="J744" s="98">
        <f t="shared" si="331"/>
        <v>45249</v>
      </c>
      <c r="K744" s="98">
        <f t="shared" si="310"/>
        <v>45249</v>
      </c>
      <c r="L744" s="99">
        <f t="shared" si="332"/>
        <v>0</v>
      </c>
      <c r="M744" s="99">
        <f t="shared" si="333"/>
        <v>0</v>
      </c>
      <c r="N744" s="99">
        <f t="shared" si="334"/>
        <v>0</v>
      </c>
      <c r="O744" s="100">
        <f t="shared" si="311"/>
        <v>0</v>
      </c>
      <c r="P744" s="100" t="str">
        <f t="shared" si="312"/>
        <v/>
      </c>
      <c r="Q744" s="99">
        <f t="shared" si="313"/>
        <v>1</v>
      </c>
      <c r="R744" s="99">
        <f t="shared" si="314"/>
        <v>6</v>
      </c>
      <c r="S744" s="101">
        <f t="shared" si="315"/>
        <v>6</v>
      </c>
      <c r="T744" s="101">
        <f t="shared" si="316"/>
        <v>6</v>
      </c>
      <c r="U744" s="101">
        <f t="shared" si="335"/>
        <v>0</v>
      </c>
      <c r="V744" s="101">
        <f t="shared" si="317"/>
        <v>0</v>
      </c>
      <c r="W744" s="101">
        <f t="shared" si="318"/>
        <v>0</v>
      </c>
      <c r="X744" s="102">
        <f t="shared" si="319"/>
        <v>48300</v>
      </c>
      <c r="Y744" s="101">
        <f t="shared" si="320"/>
        <v>0</v>
      </c>
      <c r="Z744" s="84">
        <f t="shared" si="321"/>
        <v>0</v>
      </c>
      <c r="AA744" s="84">
        <f t="shared" si="322"/>
        <v>0</v>
      </c>
      <c r="AB744" s="84">
        <f t="shared" si="323"/>
        <v>3300</v>
      </c>
      <c r="AC744" s="84">
        <f t="shared" si="336"/>
        <v>5</v>
      </c>
      <c r="AD744" s="84">
        <f t="shared" si="324"/>
        <v>47</v>
      </c>
      <c r="AE744" s="84" t="str">
        <f t="shared" si="325"/>
        <v/>
      </c>
      <c r="AF744" s="102">
        <f t="shared" si="337"/>
        <v>47948.936170212764</v>
      </c>
      <c r="AG744" s="102" t="str">
        <f t="shared" si="338"/>
        <v/>
      </c>
      <c r="AH744" s="103" t="str">
        <f t="shared" si="326"/>
        <v/>
      </c>
      <c r="AI744" s="104" t="str">
        <f t="shared" si="327"/>
        <v/>
      </c>
      <c r="AJ744" s="104" t="str">
        <f t="shared" si="328"/>
        <v/>
      </c>
      <c r="AK744" s="104" t="str">
        <f t="shared" si="329"/>
        <v/>
      </c>
      <c r="IX744" s="5"/>
      <c r="IY744" s="5"/>
      <c r="IZ744" s="5"/>
    </row>
    <row r="745" spans="8:260" ht="12.75" customHeight="1">
      <c r="H745" s="97">
        <v>324</v>
      </c>
      <c r="I745" s="97">
        <f t="shared" si="330"/>
        <v>42</v>
      </c>
      <c r="J745" s="98">
        <f t="shared" si="331"/>
        <v>45250</v>
      </c>
      <c r="K745" s="98">
        <f t="shared" si="310"/>
        <v>45250</v>
      </c>
      <c r="L745" s="99">
        <f t="shared" si="332"/>
        <v>0</v>
      </c>
      <c r="M745" s="99">
        <f t="shared" si="333"/>
        <v>0</v>
      </c>
      <c r="N745" s="99">
        <f t="shared" si="334"/>
        <v>0</v>
      </c>
      <c r="O745" s="100">
        <f t="shared" si="311"/>
        <v>0</v>
      </c>
      <c r="P745" s="100" t="str">
        <f t="shared" si="312"/>
        <v/>
      </c>
      <c r="Q745" s="99">
        <f t="shared" si="313"/>
        <v>1</v>
      </c>
      <c r="R745" s="99">
        <f t="shared" si="314"/>
        <v>6</v>
      </c>
      <c r="S745" s="101">
        <f t="shared" si="315"/>
        <v>6</v>
      </c>
      <c r="T745" s="101">
        <f t="shared" si="316"/>
        <v>6</v>
      </c>
      <c r="U745" s="101">
        <f t="shared" si="335"/>
        <v>0</v>
      </c>
      <c r="V745" s="101">
        <f t="shared" si="317"/>
        <v>0</v>
      </c>
      <c r="W745" s="101">
        <f t="shared" si="318"/>
        <v>0</v>
      </c>
      <c r="X745" s="102">
        <f t="shared" si="319"/>
        <v>48300</v>
      </c>
      <c r="Y745" s="101">
        <f t="shared" si="320"/>
        <v>0</v>
      </c>
      <c r="Z745" s="84">
        <f t="shared" si="321"/>
        <v>0</v>
      </c>
      <c r="AA745" s="84">
        <f t="shared" si="322"/>
        <v>0</v>
      </c>
      <c r="AB745" s="84">
        <f t="shared" si="323"/>
        <v>3300</v>
      </c>
      <c r="AC745" s="84">
        <f t="shared" si="336"/>
        <v>6</v>
      </c>
      <c r="AD745" s="84">
        <f t="shared" si="324"/>
        <v>47</v>
      </c>
      <c r="AE745" s="84" t="str">
        <f t="shared" si="325"/>
        <v/>
      </c>
      <c r="AF745" s="102">
        <f t="shared" si="337"/>
        <v>47878.723404255317</v>
      </c>
      <c r="AG745" s="102" t="str">
        <f t="shared" si="338"/>
        <v/>
      </c>
      <c r="AH745" s="103" t="str">
        <f t="shared" si="326"/>
        <v/>
      </c>
      <c r="AI745" s="104" t="str">
        <f t="shared" si="327"/>
        <v/>
      </c>
      <c r="AJ745" s="104" t="str">
        <f t="shared" si="328"/>
        <v/>
      </c>
      <c r="AK745" s="104" t="str">
        <f t="shared" si="329"/>
        <v/>
      </c>
      <c r="IX745" s="5"/>
      <c r="IY745" s="5"/>
      <c r="IZ745" s="5"/>
    </row>
    <row r="746" spans="8:260" ht="12.75" customHeight="1">
      <c r="H746" s="97">
        <v>325</v>
      </c>
      <c r="I746" s="97">
        <f t="shared" si="330"/>
        <v>41</v>
      </c>
      <c r="J746" s="98">
        <f t="shared" si="331"/>
        <v>45251</v>
      </c>
      <c r="K746" s="98">
        <f t="shared" si="310"/>
        <v>45251</v>
      </c>
      <c r="L746" s="99">
        <f t="shared" si="332"/>
        <v>0</v>
      </c>
      <c r="M746" s="99">
        <f t="shared" si="333"/>
        <v>0</v>
      </c>
      <c r="N746" s="99">
        <f t="shared" si="334"/>
        <v>0</v>
      </c>
      <c r="O746" s="100">
        <f t="shared" si="311"/>
        <v>0</v>
      </c>
      <c r="P746" s="100" t="str">
        <f t="shared" si="312"/>
        <v/>
      </c>
      <c r="Q746" s="99">
        <f t="shared" si="313"/>
        <v>1</v>
      </c>
      <c r="R746" s="99">
        <f t="shared" si="314"/>
        <v>6</v>
      </c>
      <c r="S746" s="101">
        <f t="shared" si="315"/>
        <v>6</v>
      </c>
      <c r="T746" s="101">
        <f t="shared" si="316"/>
        <v>6</v>
      </c>
      <c r="U746" s="101">
        <f t="shared" si="335"/>
        <v>0</v>
      </c>
      <c r="V746" s="101">
        <f t="shared" si="317"/>
        <v>0</v>
      </c>
      <c r="W746" s="101">
        <f t="shared" si="318"/>
        <v>0</v>
      </c>
      <c r="X746" s="102">
        <f t="shared" si="319"/>
        <v>48300</v>
      </c>
      <c r="Y746" s="101">
        <f t="shared" si="320"/>
        <v>0</v>
      </c>
      <c r="Z746" s="84">
        <f t="shared" si="321"/>
        <v>0</v>
      </c>
      <c r="AA746" s="84">
        <f t="shared" si="322"/>
        <v>0</v>
      </c>
      <c r="AB746" s="84">
        <f t="shared" si="323"/>
        <v>3300</v>
      </c>
      <c r="AC746" s="84">
        <f t="shared" si="336"/>
        <v>7</v>
      </c>
      <c r="AD746" s="84">
        <f t="shared" si="324"/>
        <v>47</v>
      </c>
      <c r="AE746" s="84" t="str">
        <f t="shared" si="325"/>
        <v/>
      </c>
      <c r="AF746" s="102">
        <f t="shared" si="337"/>
        <v>47808.51063829787</v>
      </c>
      <c r="AG746" s="102" t="str">
        <f t="shared" si="338"/>
        <v/>
      </c>
      <c r="AH746" s="103" t="str">
        <f t="shared" si="326"/>
        <v/>
      </c>
      <c r="AI746" s="104" t="str">
        <f t="shared" si="327"/>
        <v/>
      </c>
      <c r="AJ746" s="104" t="str">
        <f t="shared" si="328"/>
        <v/>
      </c>
      <c r="AK746" s="104" t="str">
        <f t="shared" si="329"/>
        <v/>
      </c>
      <c r="IX746" s="5"/>
      <c r="IY746" s="5"/>
      <c r="IZ746" s="5"/>
    </row>
    <row r="747" spans="8:260" ht="12.75" customHeight="1">
      <c r="H747" s="97">
        <v>326</v>
      </c>
      <c r="I747" s="97">
        <f t="shared" si="330"/>
        <v>40</v>
      </c>
      <c r="J747" s="98">
        <f t="shared" si="331"/>
        <v>45252</v>
      </c>
      <c r="K747" s="98">
        <f t="shared" si="310"/>
        <v>45252</v>
      </c>
      <c r="L747" s="99">
        <f t="shared" si="332"/>
        <v>0</v>
      </c>
      <c r="M747" s="99">
        <f t="shared" si="333"/>
        <v>0</v>
      </c>
      <c r="N747" s="99">
        <f t="shared" si="334"/>
        <v>0</v>
      </c>
      <c r="O747" s="100">
        <f t="shared" si="311"/>
        <v>0</v>
      </c>
      <c r="P747" s="100" t="str">
        <f t="shared" si="312"/>
        <v/>
      </c>
      <c r="Q747" s="99">
        <f t="shared" si="313"/>
        <v>1</v>
      </c>
      <c r="R747" s="99">
        <f t="shared" si="314"/>
        <v>6</v>
      </c>
      <c r="S747" s="101">
        <f t="shared" si="315"/>
        <v>6</v>
      </c>
      <c r="T747" s="101">
        <f t="shared" si="316"/>
        <v>6</v>
      </c>
      <c r="U747" s="101">
        <f t="shared" si="335"/>
        <v>0</v>
      </c>
      <c r="V747" s="101">
        <f t="shared" si="317"/>
        <v>0</v>
      </c>
      <c r="W747" s="101">
        <f t="shared" si="318"/>
        <v>0</v>
      </c>
      <c r="X747" s="102">
        <f t="shared" si="319"/>
        <v>48300</v>
      </c>
      <c r="Y747" s="101">
        <f t="shared" si="320"/>
        <v>0</v>
      </c>
      <c r="Z747" s="84">
        <f t="shared" si="321"/>
        <v>0</v>
      </c>
      <c r="AA747" s="84">
        <f t="shared" si="322"/>
        <v>0</v>
      </c>
      <c r="AB747" s="84">
        <f t="shared" si="323"/>
        <v>3300</v>
      </c>
      <c r="AC747" s="84">
        <f t="shared" si="336"/>
        <v>8</v>
      </c>
      <c r="AD747" s="84">
        <f t="shared" si="324"/>
        <v>47</v>
      </c>
      <c r="AE747" s="84" t="str">
        <f t="shared" si="325"/>
        <v/>
      </c>
      <c r="AF747" s="102">
        <f t="shared" si="337"/>
        <v>47738.297872340423</v>
      </c>
      <c r="AG747" s="102" t="str">
        <f t="shared" si="338"/>
        <v/>
      </c>
      <c r="AH747" s="103" t="str">
        <f t="shared" si="326"/>
        <v/>
      </c>
      <c r="AI747" s="104" t="str">
        <f t="shared" si="327"/>
        <v/>
      </c>
      <c r="AJ747" s="104" t="str">
        <f t="shared" si="328"/>
        <v/>
      </c>
      <c r="AK747" s="104" t="str">
        <f t="shared" si="329"/>
        <v/>
      </c>
      <c r="IX747" s="5"/>
      <c r="IY747" s="5"/>
      <c r="IZ747" s="5"/>
    </row>
    <row r="748" spans="8:260" ht="12.75" customHeight="1">
      <c r="H748" s="97">
        <v>327</v>
      </c>
      <c r="I748" s="97">
        <f t="shared" si="330"/>
        <v>39</v>
      </c>
      <c r="J748" s="98">
        <f t="shared" si="331"/>
        <v>45253</v>
      </c>
      <c r="K748" s="98">
        <f t="shared" si="310"/>
        <v>45253</v>
      </c>
      <c r="L748" s="99">
        <f t="shared" si="332"/>
        <v>0</v>
      </c>
      <c r="M748" s="99">
        <f t="shared" si="333"/>
        <v>0</v>
      </c>
      <c r="N748" s="99">
        <f t="shared" si="334"/>
        <v>0</v>
      </c>
      <c r="O748" s="100">
        <f t="shared" si="311"/>
        <v>0</v>
      </c>
      <c r="P748" s="100" t="str">
        <f t="shared" si="312"/>
        <v/>
      </c>
      <c r="Q748" s="99">
        <f t="shared" si="313"/>
        <v>1</v>
      </c>
      <c r="R748" s="99">
        <f t="shared" si="314"/>
        <v>6</v>
      </c>
      <c r="S748" s="101">
        <f t="shared" si="315"/>
        <v>6</v>
      </c>
      <c r="T748" s="101">
        <f t="shared" si="316"/>
        <v>6</v>
      </c>
      <c r="U748" s="101">
        <f t="shared" si="335"/>
        <v>0</v>
      </c>
      <c r="V748" s="101">
        <f t="shared" si="317"/>
        <v>0</v>
      </c>
      <c r="W748" s="101">
        <f t="shared" si="318"/>
        <v>0</v>
      </c>
      <c r="X748" s="102">
        <f t="shared" si="319"/>
        <v>48300</v>
      </c>
      <c r="Y748" s="101">
        <f t="shared" si="320"/>
        <v>0</v>
      </c>
      <c r="Z748" s="84">
        <f t="shared" si="321"/>
        <v>0</v>
      </c>
      <c r="AA748" s="84">
        <f t="shared" si="322"/>
        <v>0</v>
      </c>
      <c r="AB748" s="84">
        <f t="shared" si="323"/>
        <v>3300</v>
      </c>
      <c r="AC748" s="84">
        <f t="shared" si="336"/>
        <v>9</v>
      </c>
      <c r="AD748" s="84">
        <f t="shared" si="324"/>
        <v>47</v>
      </c>
      <c r="AE748" s="84" t="str">
        <f t="shared" si="325"/>
        <v/>
      </c>
      <c r="AF748" s="102">
        <f t="shared" si="337"/>
        <v>47668.085106382976</v>
      </c>
      <c r="AG748" s="102" t="str">
        <f t="shared" si="338"/>
        <v/>
      </c>
      <c r="AH748" s="103" t="str">
        <f t="shared" si="326"/>
        <v/>
      </c>
      <c r="AI748" s="104" t="str">
        <f t="shared" si="327"/>
        <v/>
      </c>
      <c r="AJ748" s="104" t="str">
        <f t="shared" si="328"/>
        <v/>
      </c>
      <c r="AK748" s="104" t="str">
        <f t="shared" si="329"/>
        <v/>
      </c>
      <c r="IX748" s="5"/>
      <c r="IY748" s="5"/>
      <c r="IZ748" s="5"/>
    </row>
    <row r="749" spans="8:260" ht="12.75" customHeight="1">
      <c r="H749" s="97">
        <v>328</v>
      </c>
      <c r="I749" s="97">
        <f t="shared" si="330"/>
        <v>38</v>
      </c>
      <c r="J749" s="98">
        <f t="shared" si="331"/>
        <v>45254</v>
      </c>
      <c r="K749" s="98">
        <f t="shared" si="310"/>
        <v>45254</v>
      </c>
      <c r="L749" s="99">
        <f t="shared" si="332"/>
        <v>0</v>
      </c>
      <c r="M749" s="99">
        <f t="shared" si="333"/>
        <v>0</v>
      </c>
      <c r="N749" s="99">
        <f t="shared" si="334"/>
        <v>0</v>
      </c>
      <c r="O749" s="100">
        <f t="shared" si="311"/>
        <v>0</v>
      </c>
      <c r="P749" s="100" t="str">
        <f t="shared" si="312"/>
        <v/>
      </c>
      <c r="Q749" s="99">
        <f t="shared" si="313"/>
        <v>1</v>
      </c>
      <c r="R749" s="99">
        <f t="shared" si="314"/>
        <v>6</v>
      </c>
      <c r="S749" s="101">
        <f t="shared" si="315"/>
        <v>6</v>
      </c>
      <c r="T749" s="101">
        <f t="shared" si="316"/>
        <v>6</v>
      </c>
      <c r="U749" s="101">
        <f t="shared" si="335"/>
        <v>0</v>
      </c>
      <c r="V749" s="101">
        <f t="shared" si="317"/>
        <v>0</v>
      </c>
      <c r="W749" s="101">
        <f t="shared" si="318"/>
        <v>0</v>
      </c>
      <c r="X749" s="102">
        <f t="shared" si="319"/>
        <v>48300</v>
      </c>
      <c r="Y749" s="101">
        <f t="shared" si="320"/>
        <v>0</v>
      </c>
      <c r="Z749" s="84">
        <f t="shared" si="321"/>
        <v>0</v>
      </c>
      <c r="AA749" s="84">
        <f t="shared" si="322"/>
        <v>0</v>
      </c>
      <c r="AB749" s="84">
        <f t="shared" si="323"/>
        <v>3300</v>
      </c>
      <c r="AC749" s="84">
        <f t="shared" si="336"/>
        <v>10</v>
      </c>
      <c r="AD749" s="84">
        <f t="shared" si="324"/>
        <v>47</v>
      </c>
      <c r="AE749" s="84" t="str">
        <f t="shared" si="325"/>
        <v/>
      </c>
      <c r="AF749" s="102">
        <f t="shared" si="337"/>
        <v>47597.872340425529</v>
      </c>
      <c r="AG749" s="102" t="str">
        <f t="shared" si="338"/>
        <v/>
      </c>
      <c r="AH749" s="103" t="str">
        <f t="shared" si="326"/>
        <v/>
      </c>
      <c r="AI749" s="104" t="str">
        <f t="shared" si="327"/>
        <v/>
      </c>
      <c r="AJ749" s="104" t="str">
        <f t="shared" si="328"/>
        <v/>
      </c>
      <c r="AK749" s="104" t="str">
        <f t="shared" si="329"/>
        <v/>
      </c>
      <c r="IX749" s="5"/>
      <c r="IY749" s="5"/>
      <c r="IZ749" s="5"/>
    </row>
    <row r="750" spans="8:260" ht="12.75" customHeight="1">
      <c r="H750" s="97">
        <v>329</v>
      </c>
      <c r="I750" s="97">
        <f t="shared" si="330"/>
        <v>37</v>
      </c>
      <c r="J750" s="98">
        <f t="shared" si="331"/>
        <v>45255</v>
      </c>
      <c r="K750" s="98">
        <f t="shared" si="310"/>
        <v>45255</v>
      </c>
      <c r="L750" s="99">
        <f t="shared" si="332"/>
        <v>0</v>
      </c>
      <c r="M750" s="99">
        <f t="shared" si="333"/>
        <v>0</v>
      </c>
      <c r="N750" s="99">
        <f t="shared" si="334"/>
        <v>0</v>
      </c>
      <c r="O750" s="100">
        <f t="shared" si="311"/>
        <v>0</v>
      </c>
      <c r="P750" s="100" t="str">
        <f t="shared" si="312"/>
        <v/>
      </c>
      <c r="Q750" s="99">
        <f t="shared" si="313"/>
        <v>1</v>
      </c>
      <c r="R750" s="99">
        <f t="shared" si="314"/>
        <v>6</v>
      </c>
      <c r="S750" s="101">
        <f t="shared" si="315"/>
        <v>6</v>
      </c>
      <c r="T750" s="101">
        <f t="shared" si="316"/>
        <v>6</v>
      </c>
      <c r="U750" s="101">
        <f t="shared" si="335"/>
        <v>0</v>
      </c>
      <c r="V750" s="101">
        <f t="shared" si="317"/>
        <v>0</v>
      </c>
      <c r="W750" s="101">
        <f t="shared" si="318"/>
        <v>0</v>
      </c>
      <c r="X750" s="102">
        <f t="shared" si="319"/>
        <v>48300</v>
      </c>
      <c r="Y750" s="101">
        <f t="shared" si="320"/>
        <v>0</v>
      </c>
      <c r="Z750" s="84">
        <f t="shared" si="321"/>
        <v>0</v>
      </c>
      <c r="AA750" s="84">
        <f t="shared" si="322"/>
        <v>0</v>
      </c>
      <c r="AB750" s="84">
        <f t="shared" si="323"/>
        <v>3300</v>
      </c>
      <c r="AC750" s="84">
        <f t="shared" si="336"/>
        <v>11</v>
      </c>
      <c r="AD750" s="84">
        <f t="shared" si="324"/>
        <v>47</v>
      </c>
      <c r="AE750" s="84" t="str">
        <f t="shared" si="325"/>
        <v/>
      </c>
      <c r="AF750" s="102">
        <f t="shared" si="337"/>
        <v>47527.659574468082</v>
      </c>
      <c r="AG750" s="102" t="str">
        <f t="shared" si="338"/>
        <v/>
      </c>
      <c r="AH750" s="103" t="str">
        <f t="shared" si="326"/>
        <v/>
      </c>
      <c r="AI750" s="104" t="str">
        <f t="shared" si="327"/>
        <v/>
      </c>
      <c r="AJ750" s="104" t="str">
        <f t="shared" si="328"/>
        <v/>
      </c>
      <c r="AK750" s="104" t="str">
        <f t="shared" si="329"/>
        <v/>
      </c>
      <c r="IX750" s="5"/>
      <c r="IY750" s="5"/>
      <c r="IZ750" s="5"/>
    </row>
    <row r="751" spans="8:260" ht="12.75" customHeight="1">
      <c r="H751" s="97">
        <v>330</v>
      </c>
      <c r="I751" s="97">
        <f t="shared" si="330"/>
        <v>36</v>
      </c>
      <c r="J751" s="98">
        <f t="shared" si="331"/>
        <v>45256</v>
      </c>
      <c r="K751" s="98">
        <f t="shared" si="310"/>
        <v>45256</v>
      </c>
      <c r="L751" s="99">
        <f t="shared" si="332"/>
        <v>0</v>
      </c>
      <c r="M751" s="99">
        <f t="shared" si="333"/>
        <v>0</v>
      </c>
      <c r="N751" s="99">
        <f t="shared" si="334"/>
        <v>0</v>
      </c>
      <c r="O751" s="100">
        <f t="shared" si="311"/>
        <v>0</v>
      </c>
      <c r="P751" s="100" t="str">
        <f t="shared" si="312"/>
        <v/>
      </c>
      <c r="Q751" s="99">
        <f t="shared" si="313"/>
        <v>1</v>
      </c>
      <c r="R751" s="99">
        <f t="shared" si="314"/>
        <v>6</v>
      </c>
      <c r="S751" s="101">
        <f t="shared" si="315"/>
        <v>6</v>
      </c>
      <c r="T751" s="101">
        <f t="shared" si="316"/>
        <v>6</v>
      </c>
      <c r="U751" s="101">
        <f t="shared" si="335"/>
        <v>0</v>
      </c>
      <c r="V751" s="101">
        <f t="shared" si="317"/>
        <v>0</v>
      </c>
      <c r="W751" s="101">
        <f t="shared" si="318"/>
        <v>0</v>
      </c>
      <c r="X751" s="102">
        <f t="shared" si="319"/>
        <v>48300</v>
      </c>
      <c r="Y751" s="101">
        <f t="shared" si="320"/>
        <v>0</v>
      </c>
      <c r="Z751" s="84">
        <f t="shared" si="321"/>
        <v>0</v>
      </c>
      <c r="AA751" s="84">
        <f t="shared" si="322"/>
        <v>0</v>
      </c>
      <c r="AB751" s="84">
        <f t="shared" si="323"/>
        <v>3300</v>
      </c>
      <c r="AC751" s="84">
        <f t="shared" si="336"/>
        <v>12</v>
      </c>
      <c r="AD751" s="84">
        <f t="shared" si="324"/>
        <v>47</v>
      </c>
      <c r="AE751" s="84" t="str">
        <f t="shared" si="325"/>
        <v/>
      </c>
      <c r="AF751" s="102">
        <f t="shared" si="337"/>
        <v>47457.446808510642</v>
      </c>
      <c r="AG751" s="102" t="str">
        <f t="shared" si="338"/>
        <v/>
      </c>
      <c r="AH751" s="103" t="str">
        <f t="shared" si="326"/>
        <v/>
      </c>
      <c r="AI751" s="104" t="str">
        <f t="shared" si="327"/>
        <v/>
      </c>
      <c r="AJ751" s="104" t="str">
        <f t="shared" si="328"/>
        <v/>
      </c>
      <c r="AK751" s="104" t="str">
        <f t="shared" si="329"/>
        <v/>
      </c>
      <c r="IX751" s="5"/>
      <c r="IY751" s="5"/>
      <c r="IZ751" s="5"/>
    </row>
    <row r="752" spans="8:260" ht="12.75" customHeight="1">
      <c r="H752" s="97">
        <v>331</v>
      </c>
      <c r="I752" s="97">
        <f t="shared" si="330"/>
        <v>35</v>
      </c>
      <c r="J752" s="98">
        <f t="shared" si="331"/>
        <v>45257</v>
      </c>
      <c r="K752" s="98">
        <f t="shared" si="310"/>
        <v>45257</v>
      </c>
      <c r="L752" s="99">
        <f t="shared" si="332"/>
        <v>0</v>
      </c>
      <c r="M752" s="99">
        <f t="shared" si="333"/>
        <v>0</v>
      </c>
      <c r="N752" s="99">
        <f t="shared" si="334"/>
        <v>0</v>
      </c>
      <c r="O752" s="100">
        <f t="shared" si="311"/>
        <v>0</v>
      </c>
      <c r="P752" s="100" t="str">
        <f t="shared" si="312"/>
        <v/>
      </c>
      <c r="Q752" s="99">
        <f t="shared" si="313"/>
        <v>1</v>
      </c>
      <c r="R752" s="99">
        <f t="shared" si="314"/>
        <v>6</v>
      </c>
      <c r="S752" s="101">
        <f t="shared" si="315"/>
        <v>6</v>
      </c>
      <c r="T752" s="101">
        <f t="shared" si="316"/>
        <v>6</v>
      </c>
      <c r="U752" s="101">
        <f t="shared" si="335"/>
        <v>0</v>
      </c>
      <c r="V752" s="101">
        <f t="shared" si="317"/>
        <v>0</v>
      </c>
      <c r="W752" s="101">
        <f t="shared" si="318"/>
        <v>0</v>
      </c>
      <c r="X752" s="102">
        <f t="shared" si="319"/>
        <v>48300</v>
      </c>
      <c r="Y752" s="101">
        <f t="shared" si="320"/>
        <v>0</v>
      </c>
      <c r="Z752" s="84">
        <f t="shared" si="321"/>
        <v>0</v>
      </c>
      <c r="AA752" s="84">
        <f t="shared" si="322"/>
        <v>0</v>
      </c>
      <c r="AB752" s="84">
        <f t="shared" si="323"/>
        <v>3300</v>
      </c>
      <c r="AC752" s="84">
        <f t="shared" si="336"/>
        <v>13</v>
      </c>
      <c r="AD752" s="84">
        <f t="shared" si="324"/>
        <v>47</v>
      </c>
      <c r="AE752" s="84" t="str">
        <f t="shared" si="325"/>
        <v/>
      </c>
      <c r="AF752" s="102">
        <f t="shared" si="337"/>
        <v>47387.234042553195</v>
      </c>
      <c r="AG752" s="102" t="str">
        <f t="shared" si="338"/>
        <v/>
      </c>
      <c r="AH752" s="103" t="str">
        <f t="shared" si="326"/>
        <v/>
      </c>
      <c r="AI752" s="104" t="str">
        <f t="shared" si="327"/>
        <v/>
      </c>
      <c r="AJ752" s="104" t="str">
        <f t="shared" si="328"/>
        <v/>
      </c>
      <c r="AK752" s="104" t="str">
        <f t="shared" si="329"/>
        <v/>
      </c>
      <c r="IX752" s="5"/>
      <c r="IY752" s="5"/>
      <c r="IZ752" s="5"/>
    </row>
    <row r="753" spans="1:260" ht="12.75" customHeight="1">
      <c r="H753" s="97">
        <v>332</v>
      </c>
      <c r="I753" s="97">
        <f t="shared" si="330"/>
        <v>34</v>
      </c>
      <c r="J753" s="98">
        <f t="shared" si="331"/>
        <v>45258</v>
      </c>
      <c r="K753" s="98">
        <f t="shared" si="310"/>
        <v>45258</v>
      </c>
      <c r="L753" s="99">
        <f t="shared" si="332"/>
        <v>0</v>
      </c>
      <c r="M753" s="99">
        <f t="shared" si="333"/>
        <v>0</v>
      </c>
      <c r="N753" s="99">
        <f t="shared" si="334"/>
        <v>0</v>
      </c>
      <c r="O753" s="100">
        <f t="shared" si="311"/>
        <v>0</v>
      </c>
      <c r="P753" s="100" t="str">
        <f t="shared" si="312"/>
        <v/>
      </c>
      <c r="Q753" s="99">
        <f t="shared" si="313"/>
        <v>1</v>
      </c>
      <c r="R753" s="99">
        <f t="shared" si="314"/>
        <v>6</v>
      </c>
      <c r="S753" s="101">
        <f t="shared" si="315"/>
        <v>6</v>
      </c>
      <c r="T753" s="101">
        <f t="shared" si="316"/>
        <v>6</v>
      </c>
      <c r="U753" s="101">
        <f t="shared" si="335"/>
        <v>0</v>
      </c>
      <c r="V753" s="101">
        <f t="shared" si="317"/>
        <v>0</v>
      </c>
      <c r="W753" s="101">
        <f t="shared" si="318"/>
        <v>0</v>
      </c>
      <c r="X753" s="102">
        <f t="shared" si="319"/>
        <v>48300</v>
      </c>
      <c r="Y753" s="101">
        <f t="shared" si="320"/>
        <v>0</v>
      </c>
      <c r="Z753" s="84">
        <f t="shared" si="321"/>
        <v>0</v>
      </c>
      <c r="AA753" s="84">
        <f t="shared" si="322"/>
        <v>0</v>
      </c>
      <c r="AB753" s="84">
        <f t="shared" si="323"/>
        <v>3300</v>
      </c>
      <c r="AC753" s="84">
        <f t="shared" si="336"/>
        <v>14</v>
      </c>
      <c r="AD753" s="84">
        <f t="shared" si="324"/>
        <v>47</v>
      </c>
      <c r="AE753" s="84" t="str">
        <f t="shared" si="325"/>
        <v/>
      </c>
      <c r="AF753" s="102">
        <f t="shared" si="337"/>
        <v>47317.021276595748</v>
      </c>
      <c r="AG753" s="102" t="str">
        <f t="shared" si="338"/>
        <v/>
      </c>
      <c r="AH753" s="103" t="str">
        <f t="shared" si="326"/>
        <v/>
      </c>
      <c r="AI753" s="104" t="str">
        <f t="shared" si="327"/>
        <v/>
      </c>
      <c r="AJ753" s="104" t="str">
        <f t="shared" si="328"/>
        <v/>
      </c>
      <c r="AK753" s="104" t="str">
        <f t="shared" si="329"/>
        <v/>
      </c>
      <c r="IX753" s="5"/>
      <c r="IY753" s="5"/>
      <c r="IZ753" s="5"/>
    </row>
    <row r="754" spans="1:260" ht="12.75" customHeight="1">
      <c r="H754" s="97">
        <v>333</v>
      </c>
      <c r="I754" s="97">
        <f t="shared" si="330"/>
        <v>33</v>
      </c>
      <c r="J754" s="98">
        <f t="shared" si="331"/>
        <v>45259</v>
      </c>
      <c r="K754" s="98">
        <f t="shared" si="310"/>
        <v>45259</v>
      </c>
      <c r="L754" s="99">
        <f t="shared" si="332"/>
        <v>0</v>
      </c>
      <c r="M754" s="99">
        <f t="shared" si="333"/>
        <v>0</v>
      </c>
      <c r="N754" s="99">
        <f t="shared" si="334"/>
        <v>0</v>
      </c>
      <c r="O754" s="100">
        <f t="shared" si="311"/>
        <v>0</v>
      </c>
      <c r="P754" s="100" t="str">
        <f t="shared" si="312"/>
        <v/>
      </c>
      <c r="Q754" s="99">
        <f t="shared" si="313"/>
        <v>1</v>
      </c>
      <c r="R754" s="99">
        <f t="shared" si="314"/>
        <v>6</v>
      </c>
      <c r="S754" s="101">
        <f t="shared" si="315"/>
        <v>6</v>
      </c>
      <c r="T754" s="101">
        <f t="shared" si="316"/>
        <v>6</v>
      </c>
      <c r="U754" s="101">
        <f t="shared" si="335"/>
        <v>0</v>
      </c>
      <c r="V754" s="101">
        <f t="shared" si="317"/>
        <v>0</v>
      </c>
      <c r="W754" s="101">
        <f t="shared" si="318"/>
        <v>0</v>
      </c>
      <c r="X754" s="102">
        <f t="shared" si="319"/>
        <v>48300</v>
      </c>
      <c r="Y754" s="101">
        <f t="shared" si="320"/>
        <v>0</v>
      </c>
      <c r="Z754" s="84">
        <f t="shared" si="321"/>
        <v>0</v>
      </c>
      <c r="AA754" s="84">
        <f t="shared" si="322"/>
        <v>0</v>
      </c>
      <c r="AB754" s="84">
        <f t="shared" si="323"/>
        <v>3300</v>
      </c>
      <c r="AC754" s="84">
        <f t="shared" si="336"/>
        <v>15</v>
      </c>
      <c r="AD754" s="84">
        <f t="shared" si="324"/>
        <v>47</v>
      </c>
      <c r="AE754" s="84" t="str">
        <f t="shared" si="325"/>
        <v/>
      </c>
      <c r="AF754" s="102">
        <f t="shared" si="337"/>
        <v>47246.808510638301</v>
      </c>
      <c r="AG754" s="102" t="str">
        <f t="shared" si="338"/>
        <v/>
      </c>
      <c r="AH754" s="103" t="str">
        <f t="shared" si="326"/>
        <v/>
      </c>
      <c r="AI754" s="104" t="str">
        <f t="shared" si="327"/>
        <v/>
      </c>
      <c r="AJ754" s="104" t="str">
        <f t="shared" si="328"/>
        <v/>
      </c>
      <c r="AK754" s="104" t="str">
        <f t="shared" si="329"/>
        <v/>
      </c>
      <c r="IX754" s="5"/>
      <c r="IY754" s="5"/>
      <c r="IZ754" s="5"/>
    </row>
    <row r="755" spans="1:260" ht="15" customHeight="1">
      <c r="A755"/>
      <c r="B755"/>
      <c r="C755"/>
      <c r="D755"/>
      <c r="E755"/>
      <c r="F755"/>
      <c r="G755"/>
      <c r="H755" s="97">
        <v>334</v>
      </c>
      <c r="I755" s="97">
        <f t="shared" si="330"/>
        <v>32</v>
      </c>
      <c r="J755" s="98">
        <f t="shared" si="331"/>
        <v>45260</v>
      </c>
      <c r="K755" s="98">
        <f t="shared" si="310"/>
        <v>45260</v>
      </c>
      <c r="L755" s="99">
        <f t="shared" si="332"/>
        <v>0</v>
      </c>
      <c r="M755" s="99">
        <f t="shared" si="333"/>
        <v>0</v>
      </c>
      <c r="N755" s="99">
        <f t="shared" si="334"/>
        <v>0</v>
      </c>
      <c r="O755" s="100">
        <f t="shared" si="311"/>
        <v>0</v>
      </c>
      <c r="P755" s="100" t="str">
        <f t="shared" si="312"/>
        <v/>
      </c>
      <c r="Q755" s="99">
        <f t="shared" si="313"/>
        <v>1</v>
      </c>
      <c r="R755" s="99">
        <f t="shared" si="314"/>
        <v>6</v>
      </c>
      <c r="S755" s="101">
        <f t="shared" si="315"/>
        <v>6</v>
      </c>
      <c r="T755" s="101">
        <f t="shared" si="316"/>
        <v>6</v>
      </c>
      <c r="U755" s="101">
        <f t="shared" si="335"/>
        <v>0</v>
      </c>
      <c r="V755" s="101">
        <f t="shared" si="317"/>
        <v>0</v>
      </c>
      <c r="W755" s="101">
        <f t="shared" si="318"/>
        <v>0</v>
      </c>
      <c r="X755" s="102">
        <f t="shared" si="319"/>
        <v>48300</v>
      </c>
      <c r="Y755" s="101">
        <f t="shared" si="320"/>
        <v>0</v>
      </c>
      <c r="Z755" s="84">
        <f t="shared" si="321"/>
        <v>0</v>
      </c>
      <c r="AA755" s="84">
        <f t="shared" si="322"/>
        <v>0</v>
      </c>
      <c r="AB755" s="84">
        <f t="shared" si="323"/>
        <v>3300</v>
      </c>
      <c r="AC755" s="84">
        <f t="shared" si="336"/>
        <v>16</v>
      </c>
      <c r="AD755" s="84">
        <f t="shared" si="324"/>
        <v>47</v>
      </c>
      <c r="AE755" s="84" t="str">
        <f t="shared" si="325"/>
        <v/>
      </c>
      <c r="AF755" s="102">
        <f t="shared" si="337"/>
        <v>47176.595744680853</v>
      </c>
      <c r="AG755" s="102" t="str">
        <f t="shared" si="338"/>
        <v/>
      </c>
      <c r="AH755" s="103" t="str">
        <f t="shared" si="326"/>
        <v/>
      </c>
      <c r="AI755" s="104" t="str">
        <f t="shared" si="327"/>
        <v/>
      </c>
      <c r="AJ755" s="104" t="str">
        <f t="shared" si="328"/>
        <v/>
      </c>
      <c r="AK755" s="104" t="str">
        <f t="shared" si="329"/>
        <v/>
      </c>
      <c r="AL755"/>
      <c r="AM755"/>
      <c r="AN755"/>
      <c r="AO755"/>
      <c r="AP755"/>
      <c r="AQ755"/>
      <c r="AR755"/>
      <c r="AS755"/>
      <c r="AT755"/>
      <c r="AU755"/>
      <c r="AV755"/>
      <c r="AW755"/>
      <c r="AX755"/>
      <c r="AY755"/>
      <c r="AZ755"/>
      <c r="BA755"/>
      <c r="BB755"/>
      <c r="BC755"/>
      <c r="BD755"/>
      <c r="BE755"/>
      <c r="BF755"/>
      <c r="BG755"/>
      <c r="BH755"/>
      <c r="BI755"/>
      <c r="BJ755"/>
      <c r="BK755"/>
      <c r="BL755"/>
      <c r="BM755"/>
      <c r="BN755"/>
      <c r="BO755"/>
      <c r="BP755"/>
      <c r="BQ755"/>
      <c r="BR755"/>
      <c r="BS755"/>
      <c r="BT755"/>
      <c r="BU755"/>
      <c r="BV755"/>
      <c r="BW755"/>
      <c r="BX755"/>
      <c r="BY755"/>
      <c r="BZ755"/>
      <c r="CA755"/>
      <c r="CB755"/>
      <c r="CC755"/>
      <c r="CD755"/>
      <c r="CE755"/>
      <c r="CF755"/>
      <c r="CG755"/>
      <c r="CH755"/>
      <c r="CI755"/>
      <c r="CJ755"/>
      <c r="CK755"/>
      <c r="CL755"/>
      <c r="CM755"/>
      <c r="CN755"/>
      <c r="CO755"/>
      <c r="CP755"/>
      <c r="CQ755"/>
      <c r="CR755"/>
      <c r="CS755"/>
      <c r="CT755"/>
      <c r="CU755"/>
      <c r="CV755"/>
      <c r="CW755"/>
      <c r="CX755"/>
      <c r="CY755"/>
      <c r="CZ755"/>
      <c r="DA755"/>
      <c r="DB755"/>
      <c r="DC755"/>
      <c r="DD755"/>
      <c r="DE755"/>
      <c r="DF755"/>
      <c r="DG755"/>
      <c r="DH755"/>
      <c r="DI755"/>
      <c r="DJ755"/>
      <c r="DK755"/>
      <c r="DL755"/>
      <c r="DM755"/>
      <c r="DN755"/>
      <c r="DO755"/>
      <c r="DP755"/>
      <c r="DQ755"/>
      <c r="DR755"/>
      <c r="DS755"/>
      <c r="DT755"/>
      <c r="DU755"/>
      <c r="DV755"/>
      <c r="DW755"/>
      <c r="DX755"/>
      <c r="DY755"/>
      <c r="DZ755"/>
      <c r="EA755"/>
      <c r="EB755"/>
      <c r="EC755"/>
      <c r="ED755"/>
      <c r="EE755"/>
      <c r="EF755"/>
      <c r="EG755"/>
      <c r="EH755"/>
      <c r="EI755"/>
      <c r="EJ755"/>
      <c r="EK755"/>
      <c r="EL755"/>
      <c r="EM755"/>
      <c r="EN755"/>
      <c r="EO755"/>
      <c r="EP755"/>
      <c r="EQ755"/>
      <c r="ER755"/>
      <c r="ES755"/>
      <c r="ET755"/>
      <c r="EU755"/>
      <c r="EV755"/>
      <c r="EW755"/>
      <c r="EX755"/>
      <c r="EY755"/>
      <c r="EZ755"/>
      <c r="FA755"/>
      <c r="FB755"/>
      <c r="FC755"/>
      <c r="FD755"/>
      <c r="FE755"/>
      <c r="FF755"/>
      <c r="FG755"/>
      <c r="FH755"/>
      <c r="FI755"/>
      <c r="FJ755"/>
      <c r="FK755"/>
      <c r="FL755"/>
      <c r="FM755"/>
      <c r="FN755"/>
      <c r="FO755"/>
      <c r="FP755"/>
      <c r="FQ755"/>
      <c r="FR755"/>
      <c r="FS755"/>
      <c r="FT755"/>
      <c r="FU755"/>
      <c r="FV755"/>
      <c r="FW755"/>
      <c r="FX755"/>
      <c r="FY755"/>
      <c r="FZ755"/>
      <c r="GA755"/>
      <c r="GB755"/>
      <c r="GC755"/>
      <c r="GD755"/>
      <c r="GE755"/>
      <c r="GF755"/>
      <c r="GG755"/>
      <c r="GH755"/>
      <c r="GI755"/>
      <c r="GJ755"/>
      <c r="GK755"/>
      <c r="GL755"/>
      <c r="GM755"/>
      <c r="GN755"/>
      <c r="GO755"/>
      <c r="GP755"/>
      <c r="GQ755"/>
      <c r="GR755"/>
      <c r="GS755"/>
      <c r="GT755"/>
      <c r="GU755"/>
      <c r="GV755"/>
      <c r="GW755"/>
      <c r="GX755"/>
      <c r="GY755"/>
      <c r="GZ755"/>
      <c r="HA755"/>
      <c r="HB755"/>
      <c r="HC755"/>
      <c r="HD755"/>
      <c r="HE755"/>
      <c r="HF755"/>
      <c r="HG755"/>
      <c r="HH755"/>
      <c r="HI755"/>
      <c r="HJ755"/>
      <c r="HK755"/>
      <c r="HL755"/>
      <c r="HM755"/>
      <c r="HN755"/>
      <c r="HO755"/>
      <c r="HP755"/>
      <c r="HQ755"/>
      <c r="HR755"/>
      <c r="HS755"/>
      <c r="HT755"/>
      <c r="HU755"/>
      <c r="HV755"/>
      <c r="HW755"/>
      <c r="HX755"/>
      <c r="HY755"/>
      <c r="HZ755"/>
      <c r="IA755"/>
      <c r="IB755"/>
      <c r="IC755"/>
      <c r="ID755"/>
      <c r="IE755"/>
      <c r="IF755"/>
      <c r="IG755"/>
      <c r="IH755"/>
      <c r="II755"/>
      <c r="IJ755"/>
      <c r="IK755"/>
      <c r="IL755"/>
      <c r="IM755"/>
      <c r="IN755"/>
      <c r="IO755"/>
      <c r="IP755"/>
      <c r="IQ755"/>
      <c r="IR755"/>
      <c r="IS755"/>
      <c r="IT755"/>
      <c r="IU755"/>
      <c r="IV755"/>
      <c r="IW755"/>
    </row>
    <row r="756" spans="1:260" ht="12.75" customHeight="1">
      <c r="H756" s="97">
        <v>335</v>
      </c>
      <c r="I756" s="97">
        <f t="shared" si="330"/>
        <v>31</v>
      </c>
      <c r="J756" s="98">
        <f t="shared" si="331"/>
        <v>45261</v>
      </c>
      <c r="K756" s="98">
        <f t="shared" si="310"/>
        <v>45261</v>
      </c>
      <c r="L756" s="99">
        <f t="shared" si="332"/>
        <v>0</v>
      </c>
      <c r="M756" s="99">
        <f t="shared" si="333"/>
        <v>0</v>
      </c>
      <c r="N756" s="99">
        <f t="shared" si="334"/>
        <v>0</v>
      </c>
      <c r="O756" s="100">
        <f t="shared" si="311"/>
        <v>0</v>
      </c>
      <c r="P756" s="100" t="str">
        <f t="shared" si="312"/>
        <v/>
      </c>
      <c r="Q756" s="99">
        <f t="shared" si="313"/>
        <v>1</v>
      </c>
      <c r="R756" s="99">
        <f t="shared" si="314"/>
        <v>6</v>
      </c>
      <c r="S756" s="101">
        <f t="shared" si="315"/>
        <v>6</v>
      </c>
      <c r="T756" s="101">
        <f t="shared" si="316"/>
        <v>6</v>
      </c>
      <c r="U756" s="101">
        <f t="shared" si="335"/>
        <v>0</v>
      </c>
      <c r="V756" s="101">
        <f t="shared" si="317"/>
        <v>0</v>
      </c>
      <c r="W756" s="101">
        <f t="shared" si="318"/>
        <v>0</v>
      </c>
      <c r="X756" s="102">
        <f t="shared" si="319"/>
        <v>48300</v>
      </c>
      <c r="Y756" s="101">
        <f t="shared" si="320"/>
        <v>0</v>
      </c>
      <c r="Z756" s="84">
        <f t="shared" si="321"/>
        <v>0</v>
      </c>
      <c r="AA756" s="84">
        <f t="shared" si="322"/>
        <v>0</v>
      </c>
      <c r="AB756" s="84">
        <f t="shared" si="323"/>
        <v>3300</v>
      </c>
      <c r="AC756" s="84">
        <f t="shared" si="336"/>
        <v>17</v>
      </c>
      <c r="AD756" s="84">
        <f t="shared" si="324"/>
        <v>47</v>
      </c>
      <c r="AE756" s="84" t="str">
        <f t="shared" si="325"/>
        <v/>
      </c>
      <c r="AF756" s="102">
        <f t="shared" si="337"/>
        <v>47106.382978723406</v>
      </c>
      <c r="AG756" s="102" t="str">
        <f t="shared" si="338"/>
        <v/>
      </c>
      <c r="AH756" s="103" t="str">
        <f t="shared" si="326"/>
        <v/>
      </c>
      <c r="AI756" s="104" t="str">
        <f t="shared" si="327"/>
        <v/>
      </c>
      <c r="AJ756" s="104" t="str">
        <f t="shared" si="328"/>
        <v/>
      </c>
      <c r="AK756" s="104" t="str">
        <f t="shared" si="329"/>
        <v/>
      </c>
      <c r="IX756" s="5"/>
      <c r="IY756" s="5"/>
      <c r="IZ756" s="5"/>
    </row>
    <row r="757" spans="1:260" ht="12.75" customHeight="1">
      <c r="H757" s="97">
        <v>336</v>
      </c>
      <c r="I757" s="97">
        <f t="shared" si="330"/>
        <v>30</v>
      </c>
      <c r="J757" s="98">
        <f t="shared" si="331"/>
        <v>45262</v>
      </c>
      <c r="K757" s="98">
        <f t="shared" si="310"/>
        <v>45262</v>
      </c>
      <c r="L757" s="99">
        <f t="shared" si="332"/>
        <v>0</v>
      </c>
      <c r="M757" s="99">
        <f t="shared" si="333"/>
        <v>0</v>
      </c>
      <c r="N757" s="99">
        <f t="shared" si="334"/>
        <v>0</v>
      </c>
      <c r="O757" s="100">
        <f t="shared" si="311"/>
        <v>0</v>
      </c>
      <c r="P757" s="100" t="str">
        <f t="shared" si="312"/>
        <v/>
      </c>
      <c r="Q757" s="99">
        <f t="shared" si="313"/>
        <v>1</v>
      </c>
      <c r="R757" s="99">
        <f t="shared" si="314"/>
        <v>6</v>
      </c>
      <c r="S757" s="101">
        <f t="shared" si="315"/>
        <v>6</v>
      </c>
      <c r="T757" s="101">
        <f t="shared" si="316"/>
        <v>6</v>
      </c>
      <c r="U757" s="101">
        <f t="shared" si="335"/>
        <v>0</v>
      </c>
      <c r="V757" s="101">
        <f t="shared" si="317"/>
        <v>0</v>
      </c>
      <c r="W757" s="101">
        <f t="shared" si="318"/>
        <v>0</v>
      </c>
      <c r="X757" s="102">
        <f t="shared" si="319"/>
        <v>48300</v>
      </c>
      <c r="Y757" s="101">
        <f t="shared" si="320"/>
        <v>0</v>
      </c>
      <c r="Z757" s="84">
        <f t="shared" si="321"/>
        <v>0</v>
      </c>
      <c r="AA757" s="84">
        <f t="shared" si="322"/>
        <v>0</v>
      </c>
      <c r="AB757" s="84">
        <f t="shared" si="323"/>
        <v>3300</v>
      </c>
      <c r="AC757" s="84">
        <f t="shared" si="336"/>
        <v>18</v>
      </c>
      <c r="AD757" s="84">
        <f t="shared" si="324"/>
        <v>47</v>
      </c>
      <c r="AE757" s="84" t="str">
        <f t="shared" si="325"/>
        <v/>
      </c>
      <c r="AF757" s="102">
        <f t="shared" si="337"/>
        <v>47036.170212765959</v>
      </c>
      <c r="AG757" s="102" t="str">
        <f t="shared" si="338"/>
        <v/>
      </c>
      <c r="AH757" s="103" t="str">
        <f t="shared" si="326"/>
        <v/>
      </c>
      <c r="AI757" s="104" t="str">
        <f t="shared" si="327"/>
        <v/>
      </c>
      <c r="AJ757" s="104" t="str">
        <f t="shared" si="328"/>
        <v/>
      </c>
      <c r="AK757" s="104" t="str">
        <f t="shared" si="329"/>
        <v/>
      </c>
      <c r="IX757" s="5"/>
      <c r="IY757" s="5"/>
      <c r="IZ757" s="5"/>
    </row>
    <row r="758" spans="1:260" ht="12.75" customHeight="1">
      <c r="H758" s="97">
        <v>337</v>
      </c>
      <c r="I758" s="97">
        <f t="shared" si="330"/>
        <v>29</v>
      </c>
      <c r="J758" s="98">
        <f t="shared" si="331"/>
        <v>45263</v>
      </c>
      <c r="K758" s="98">
        <f t="shared" si="310"/>
        <v>45263</v>
      </c>
      <c r="L758" s="99">
        <f t="shared" si="332"/>
        <v>0</v>
      </c>
      <c r="M758" s="99">
        <f t="shared" si="333"/>
        <v>0</v>
      </c>
      <c r="N758" s="99">
        <f t="shared" si="334"/>
        <v>0</v>
      </c>
      <c r="O758" s="100">
        <f t="shared" si="311"/>
        <v>0</v>
      </c>
      <c r="P758" s="100" t="str">
        <f t="shared" si="312"/>
        <v/>
      </c>
      <c r="Q758" s="99">
        <f t="shared" si="313"/>
        <v>1</v>
      </c>
      <c r="R758" s="99">
        <f t="shared" si="314"/>
        <v>6</v>
      </c>
      <c r="S758" s="101">
        <f t="shared" si="315"/>
        <v>6</v>
      </c>
      <c r="T758" s="101">
        <f t="shared" si="316"/>
        <v>6</v>
      </c>
      <c r="U758" s="101">
        <f t="shared" si="335"/>
        <v>0</v>
      </c>
      <c r="V758" s="101">
        <f t="shared" si="317"/>
        <v>0</v>
      </c>
      <c r="W758" s="101">
        <f t="shared" si="318"/>
        <v>0</v>
      </c>
      <c r="X758" s="102">
        <f t="shared" si="319"/>
        <v>48300</v>
      </c>
      <c r="Y758" s="101">
        <f t="shared" si="320"/>
        <v>0</v>
      </c>
      <c r="Z758" s="84">
        <f t="shared" si="321"/>
        <v>0</v>
      </c>
      <c r="AA758" s="84">
        <f t="shared" si="322"/>
        <v>0</v>
      </c>
      <c r="AB758" s="84">
        <f t="shared" si="323"/>
        <v>3300</v>
      </c>
      <c r="AC758" s="84">
        <f t="shared" si="336"/>
        <v>19</v>
      </c>
      <c r="AD758" s="84">
        <f t="shared" si="324"/>
        <v>47</v>
      </c>
      <c r="AE758" s="84" t="str">
        <f t="shared" si="325"/>
        <v/>
      </c>
      <c r="AF758" s="102">
        <f t="shared" si="337"/>
        <v>46965.957446808512</v>
      </c>
      <c r="AG758" s="102" t="str">
        <f t="shared" si="338"/>
        <v/>
      </c>
      <c r="AH758" s="103" t="str">
        <f t="shared" si="326"/>
        <v/>
      </c>
      <c r="AI758" s="104" t="str">
        <f t="shared" si="327"/>
        <v/>
      </c>
      <c r="AJ758" s="104" t="str">
        <f t="shared" si="328"/>
        <v/>
      </c>
      <c r="AK758" s="104" t="str">
        <f t="shared" si="329"/>
        <v/>
      </c>
      <c r="IX758" s="5"/>
      <c r="IY758" s="5"/>
      <c r="IZ758" s="5"/>
    </row>
    <row r="759" spans="1:260" ht="12.75" customHeight="1">
      <c r="H759" s="97">
        <v>338</v>
      </c>
      <c r="I759" s="97">
        <f t="shared" si="330"/>
        <v>28</v>
      </c>
      <c r="J759" s="98">
        <f t="shared" si="331"/>
        <v>45264</v>
      </c>
      <c r="K759" s="98">
        <f t="shared" si="310"/>
        <v>45264</v>
      </c>
      <c r="L759" s="99">
        <f t="shared" si="332"/>
        <v>0</v>
      </c>
      <c r="M759" s="99">
        <f t="shared" si="333"/>
        <v>0</v>
      </c>
      <c r="N759" s="99">
        <f t="shared" si="334"/>
        <v>0</v>
      </c>
      <c r="O759" s="100">
        <f t="shared" si="311"/>
        <v>0</v>
      </c>
      <c r="P759" s="100" t="str">
        <f t="shared" si="312"/>
        <v/>
      </c>
      <c r="Q759" s="99">
        <f t="shared" si="313"/>
        <v>1</v>
      </c>
      <c r="R759" s="99">
        <f t="shared" si="314"/>
        <v>6</v>
      </c>
      <c r="S759" s="101">
        <f t="shared" si="315"/>
        <v>6</v>
      </c>
      <c r="T759" s="101">
        <f t="shared" si="316"/>
        <v>6</v>
      </c>
      <c r="U759" s="101">
        <f t="shared" si="335"/>
        <v>0</v>
      </c>
      <c r="V759" s="101">
        <f t="shared" si="317"/>
        <v>0</v>
      </c>
      <c r="W759" s="101">
        <f t="shared" si="318"/>
        <v>0</v>
      </c>
      <c r="X759" s="102">
        <f t="shared" si="319"/>
        <v>48300</v>
      </c>
      <c r="Y759" s="101">
        <f t="shared" si="320"/>
        <v>0</v>
      </c>
      <c r="Z759" s="84">
        <f t="shared" si="321"/>
        <v>0</v>
      </c>
      <c r="AA759" s="84">
        <f t="shared" si="322"/>
        <v>0</v>
      </c>
      <c r="AB759" s="84">
        <f t="shared" si="323"/>
        <v>3300</v>
      </c>
      <c r="AC759" s="84">
        <f t="shared" si="336"/>
        <v>20</v>
      </c>
      <c r="AD759" s="84">
        <f t="shared" si="324"/>
        <v>47</v>
      </c>
      <c r="AE759" s="84" t="str">
        <f t="shared" si="325"/>
        <v/>
      </c>
      <c r="AF759" s="102">
        <f t="shared" si="337"/>
        <v>46895.744680851065</v>
      </c>
      <c r="AG759" s="102" t="str">
        <f t="shared" si="338"/>
        <v/>
      </c>
      <c r="AH759" s="103" t="str">
        <f t="shared" si="326"/>
        <v/>
      </c>
      <c r="AI759" s="104" t="str">
        <f t="shared" si="327"/>
        <v/>
      </c>
      <c r="AJ759" s="104" t="str">
        <f t="shared" si="328"/>
        <v/>
      </c>
      <c r="AK759" s="104" t="str">
        <f t="shared" si="329"/>
        <v/>
      </c>
      <c r="IX759" s="5"/>
      <c r="IY759" s="5"/>
      <c r="IZ759" s="5"/>
    </row>
    <row r="760" spans="1:260" ht="12.75" customHeight="1">
      <c r="H760" s="97">
        <v>339</v>
      </c>
      <c r="I760" s="97">
        <f t="shared" si="330"/>
        <v>27</v>
      </c>
      <c r="J760" s="98">
        <f t="shared" si="331"/>
        <v>45265</v>
      </c>
      <c r="K760" s="98">
        <f t="shared" ref="K760:K787" si="339">IF(J760&gt;=AQ$53,J760,"")</f>
        <v>45265</v>
      </c>
      <c r="L760" s="99">
        <f t="shared" si="332"/>
        <v>0</v>
      </c>
      <c r="M760" s="99">
        <f t="shared" si="333"/>
        <v>0</v>
      </c>
      <c r="N760" s="99">
        <f t="shared" si="334"/>
        <v>0</v>
      </c>
      <c r="O760" s="100">
        <f t="shared" ref="O760:O787" si="340">IF(N760&lt;&gt;"",IF(AND(N760=1,L760=0),1,IF(L760=0,O759,0)),"")</f>
        <v>0</v>
      </c>
      <c r="P760" s="100" t="str">
        <f t="shared" ref="P760:P787" si="341">IF(R761&lt;=V$53,O760,"")</f>
        <v/>
      </c>
      <c r="Q760" s="99">
        <f t="shared" ref="Q760:Q786" si="342">IF(O760&lt;&gt;"",IF(O760=1,0,1),"")</f>
        <v>1</v>
      </c>
      <c r="R760" s="99">
        <f t="shared" ref="R760:R787" si="343">IF(N759=1,R759+1,R759)</f>
        <v>6</v>
      </c>
      <c r="S760" s="101">
        <f t="shared" ref="S760:S787" si="344">IF(J760&gt;=AQ$53,Q760*R760,"")</f>
        <v>6</v>
      </c>
      <c r="T760" s="101">
        <f t="shared" ref="T760:T788" si="345">S760</f>
        <v>6</v>
      </c>
      <c r="U760" s="101">
        <f t="shared" si="335"/>
        <v>0</v>
      </c>
      <c r="V760" s="101">
        <f t="shared" ref="V760:V786" si="346">IF(J760&gt;=AQ$53,U760*NOT(O760),"")</f>
        <v>0</v>
      </c>
      <c r="W760" s="101">
        <f t="shared" ref="W760:W787" si="347">IF(J760&gt;=AQ$53,IF(T760&lt;&gt;T761,T760,0),"")</f>
        <v>0</v>
      </c>
      <c r="X760" s="102">
        <f t="shared" ref="X760:X787" si="348">IF(J760&gt;=AQ$53,IF(N760=0,X759+L760,L760),"")</f>
        <v>48300</v>
      </c>
      <c r="Y760" s="101">
        <f t="shared" ref="Y760:Y787" si="349">IF(J760&gt;=AQ$53,IF(V760&lt;&gt;V761,V760,0),"")</f>
        <v>0</v>
      </c>
      <c r="Z760" s="84">
        <f t="shared" ref="Z760:Z787" si="350">IF(J760&gt;=AQ$53,IF(N760=0,Z759+M761,0),"")</f>
        <v>0</v>
      </c>
      <c r="AA760" s="84">
        <f t="shared" ref="AA760:AA787" si="351">IF(J760&gt;=AQ$53,IF(N761=1,X760-Z760,0),"")</f>
        <v>0</v>
      </c>
      <c r="AB760" s="84">
        <f t="shared" ref="AB760:AB787" si="352">IF(J760&gt;=AQ$53,IF(Q760=1,IF(T760&lt;&gt;T761,AA760,AB761),0),"")</f>
        <v>3300</v>
      </c>
      <c r="AC760" s="84">
        <f t="shared" si="336"/>
        <v>21</v>
      </c>
      <c r="AD760" s="84">
        <f t="shared" ref="AD760:AD787" si="353">IF(Q760=1,IF(S760&lt;&gt;S761,AC760,AD761),0)</f>
        <v>47</v>
      </c>
      <c r="AE760" s="84" t="str">
        <f t="shared" ref="AE760:AE787" si="354">IF(J760&gt;=AQ$53,IF(V760=0,"",IF(Q760=1,IF(S760&lt;&gt;S761,AC760,AD761),0)),"")</f>
        <v/>
      </c>
      <c r="AF760" s="102">
        <f t="shared" si="337"/>
        <v>46825.531914893618</v>
      </c>
      <c r="AG760" s="102" t="str">
        <f t="shared" si="338"/>
        <v/>
      </c>
      <c r="AH760" s="103" t="str">
        <f t="shared" ref="AH760:AH787" si="355">IF(J760&gt;=AQ$53,IF(R760&lt;=V$53,_xlfn.IFNA(VLOOKUP(J760,$B$55:$G$84,5,),0),""),"")</f>
        <v/>
      </c>
      <c r="AI760" s="104" t="str">
        <f t="shared" ref="AI760:AI787" si="356">IF(J760&gt;=AQ$53,IF(R760&lt;=V$53,_xlfn.IFNA(VLOOKUP(J760,$B$55:$G$84,6,),0),""),"")</f>
        <v/>
      </c>
      <c r="AJ760" s="104" t="str">
        <f t="shared" ref="AJ760:AJ787" si="357">IF(AH760&lt;&gt;"",AH760*L760,"")</f>
        <v/>
      </c>
      <c r="AK760" s="104" t="str">
        <f t="shared" ref="AK760:AK787" si="358">IF(AI760&lt;&gt;"",AI760*M760,"")</f>
        <v/>
      </c>
      <c r="IX760" s="5"/>
      <c r="IY760" s="5"/>
      <c r="IZ760" s="5"/>
    </row>
    <row r="761" spans="1:260" ht="12.75" customHeight="1">
      <c r="H761" s="97">
        <v>340</v>
      </c>
      <c r="I761" s="97">
        <f t="shared" si="330"/>
        <v>26</v>
      </c>
      <c r="J761" s="98">
        <f t="shared" si="331"/>
        <v>45266</v>
      </c>
      <c r="K761" s="98">
        <f t="shared" si="339"/>
        <v>45266</v>
      </c>
      <c r="L761" s="99">
        <f t="shared" si="332"/>
        <v>0</v>
      </c>
      <c r="M761" s="99">
        <f t="shared" si="333"/>
        <v>0</v>
      </c>
      <c r="N761" s="99">
        <f t="shared" si="334"/>
        <v>0</v>
      </c>
      <c r="O761" s="100">
        <f t="shared" si="340"/>
        <v>0</v>
      </c>
      <c r="P761" s="100" t="str">
        <f t="shared" si="341"/>
        <v/>
      </c>
      <c r="Q761" s="99">
        <f t="shared" si="342"/>
        <v>1</v>
      </c>
      <c r="R761" s="99">
        <f t="shared" si="343"/>
        <v>6</v>
      </c>
      <c r="S761" s="101">
        <f t="shared" si="344"/>
        <v>6</v>
      </c>
      <c r="T761" s="101">
        <f t="shared" si="345"/>
        <v>6</v>
      </c>
      <c r="U761" s="101">
        <f t="shared" si="335"/>
        <v>0</v>
      </c>
      <c r="V761" s="101">
        <f t="shared" si="346"/>
        <v>0</v>
      </c>
      <c r="W761" s="101">
        <f t="shared" si="347"/>
        <v>0</v>
      </c>
      <c r="X761" s="102">
        <f t="shared" si="348"/>
        <v>48300</v>
      </c>
      <c r="Y761" s="101">
        <f t="shared" si="349"/>
        <v>0</v>
      </c>
      <c r="Z761" s="84">
        <f t="shared" si="350"/>
        <v>0</v>
      </c>
      <c r="AA761" s="84">
        <f t="shared" si="351"/>
        <v>0</v>
      </c>
      <c r="AB761" s="84">
        <f t="shared" si="352"/>
        <v>3300</v>
      </c>
      <c r="AC761" s="84">
        <f t="shared" si="336"/>
        <v>22</v>
      </c>
      <c r="AD761" s="84">
        <f t="shared" si="353"/>
        <v>47</v>
      </c>
      <c r="AE761" s="84" t="str">
        <f t="shared" si="354"/>
        <v/>
      </c>
      <c r="AF761" s="102">
        <f t="shared" si="337"/>
        <v>46755.319148936171</v>
      </c>
      <c r="AG761" s="102" t="str">
        <f t="shared" si="338"/>
        <v/>
      </c>
      <c r="AH761" s="103" t="str">
        <f t="shared" si="355"/>
        <v/>
      </c>
      <c r="AI761" s="104" t="str">
        <f t="shared" si="356"/>
        <v/>
      </c>
      <c r="AJ761" s="104" t="str">
        <f t="shared" si="357"/>
        <v/>
      </c>
      <c r="AK761" s="104" t="str">
        <f t="shared" si="358"/>
        <v/>
      </c>
      <c r="IX761" s="5"/>
      <c r="IY761" s="5"/>
      <c r="IZ761" s="5"/>
    </row>
    <row r="762" spans="1:260" ht="12.75" customHeight="1">
      <c r="H762" s="97">
        <v>341</v>
      </c>
      <c r="I762" s="97">
        <f t="shared" si="330"/>
        <v>25</v>
      </c>
      <c r="J762" s="98">
        <f t="shared" si="331"/>
        <v>45267</v>
      </c>
      <c r="K762" s="98">
        <f t="shared" si="339"/>
        <v>45267</v>
      </c>
      <c r="L762" s="99">
        <f t="shared" si="332"/>
        <v>0</v>
      </c>
      <c r="M762" s="99">
        <f t="shared" si="333"/>
        <v>0</v>
      </c>
      <c r="N762" s="99">
        <f t="shared" si="334"/>
        <v>0</v>
      </c>
      <c r="O762" s="100">
        <f t="shared" si="340"/>
        <v>0</v>
      </c>
      <c r="P762" s="100" t="str">
        <f t="shared" si="341"/>
        <v/>
      </c>
      <c r="Q762" s="99">
        <f t="shared" si="342"/>
        <v>1</v>
      </c>
      <c r="R762" s="99">
        <f t="shared" si="343"/>
        <v>6</v>
      </c>
      <c r="S762" s="101">
        <f t="shared" si="344"/>
        <v>6</v>
      </c>
      <c r="T762" s="101">
        <f t="shared" si="345"/>
        <v>6</v>
      </c>
      <c r="U762" s="101">
        <f t="shared" si="335"/>
        <v>0</v>
      </c>
      <c r="V762" s="101">
        <f t="shared" si="346"/>
        <v>0</v>
      </c>
      <c r="W762" s="101">
        <f t="shared" si="347"/>
        <v>0</v>
      </c>
      <c r="X762" s="102">
        <f t="shared" si="348"/>
        <v>48300</v>
      </c>
      <c r="Y762" s="101">
        <f t="shared" si="349"/>
        <v>0</v>
      </c>
      <c r="Z762" s="84">
        <f t="shared" si="350"/>
        <v>0</v>
      </c>
      <c r="AA762" s="84">
        <f t="shared" si="351"/>
        <v>0</v>
      </c>
      <c r="AB762" s="84">
        <f t="shared" si="352"/>
        <v>3300</v>
      </c>
      <c r="AC762" s="84">
        <f t="shared" si="336"/>
        <v>23</v>
      </c>
      <c r="AD762" s="84">
        <f t="shared" si="353"/>
        <v>47</v>
      </c>
      <c r="AE762" s="84" t="str">
        <f t="shared" si="354"/>
        <v/>
      </c>
      <c r="AF762" s="102">
        <f t="shared" si="337"/>
        <v>46685.106382978724</v>
      </c>
      <c r="AG762" s="102" t="str">
        <f t="shared" si="338"/>
        <v/>
      </c>
      <c r="AH762" s="103" t="str">
        <f t="shared" si="355"/>
        <v/>
      </c>
      <c r="AI762" s="104" t="str">
        <f t="shared" si="356"/>
        <v/>
      </c>
      <c r="AJ762" s="104" t="str">
        <f t="shared" si="357"/>
        <v/>
      </c>
      <c r="AK762" s="104" t="str">
        <f t="shared" si="358"/>
        <v/>
      </c>
      <c r="IX762" s="5"/>
      <c r="IY762" s="5"/>
      <c r="IZ762" s="5"/>
    </row>
    <row r="763" spans="1:260" ht="12.75" customHeight="1">
      <c r="H763" s="97">
        <v>342</v>
      </c>
      <c r="I763" s="97">
        <f t="shared" si="330"/>
        <v>24</v>
      </c>
      <c r="J763" s="98">
        <f t="shared" si="331"/>
        <v>45268</v>
      </c>
      <c r="K763" s="98">
        <f t="shared" si="339"/>
        <v>45268</v>
      </c>
      <c r="L763" s="99">
        <f t="shared" si="332"/>
        <v>0</v>
      </c>
      <c r="M763" s="99">
        <f t="shared" si="333"/>
        <v>0</v>
      </c>
      <c r="N763" s="99">
        <f t="shared" si="334"/>
        <v>0</v>
      </c>
      <c r="O763" s="100">
        <f t="shared" si="340"/>
        <v>0</v>
      </c>
      <c r="P763" s="100" t="str">
        <f t="shared" si="341"/>
        <v/>
      </c>
      <c r="Q763" s="99">
        <f t="shared" si="342"/>
        <v>1</v>
      </c>
      <c r="R763" s="99">
        <f t="shared" si="343"/>
        <v>6</v>
      </c>
      <c r="S763" s="101">
        <f t="shared" si="344"/>
        <v>6</v>
      </c>
      <c r="T763" s="101">
        <f t="shared" si="345"/>
        <v>6</v>
      </c>
      <c r="U763" s="101">
        <f t="shared" si="335"/>
        <v>0</v>
      </c>
      <c r="V763" s="101">
        <f t="shared" si="346"/>
        <v>0</v>
      </c>
      <c r="W763" s="101">
        <f t="shared" si="347"/>
        <v>0</v>
      </c>
      <c r="X763" s="102">
        <f t="shared" si="348"/>
        <v>48300</v>
      </c>
      <c r="Y763" s="101">
        <f t="shared" si="349"/>
        <v>0</v>
      </c>
      <c r="Z763" s="84">
        <f t="shared" si="350"/>
        <v>0</v>
      </c>
      <c r="AA763" s="84">
        <f t="shared" si="351"/>
        <v>0</v>
      </c>
      <c r="AB763" s="84">
        <f t="shared" si="352"/>
        <v>3300</v>
      </c>
      <c r="AC763" s="84">
        <f t="shared" si="336"/>
        <v>24</v>
      </c>
      <c r="AD763" s="84">
        <f t="shared" si="353"/>
        <v>47</v>
      </c>
      <c r="AE763" s="84" t="str">
        <f t="shared" si="354"/>
        <v/>
      </c>
      <c r="AF763" s="102">
        <f t="shared" si="337"/>
        <v>46614.893617021276</v>
      </c>
      <c r="AG763" s="102" t="str">
        <f t="shared" si="338"/>
        <v/>
      </c>
      <c r="AH763" s="103" t="str">
        <f t="shared" si="355"/>
        <v/>
      </c>
      <c r="AI763" s="104" t="str">
        <f t="shared" si="356"/>
        <v/>
      </c>
      <c r="AJ763" s="104" t="str">
        <f t="shared" si="357"/>
        <v/>
      </c>
      <c r="AK763" s="104" t="str">
        <f t="shared" si="358"/>
        <v/>
      </c>
      <c r="IX763" s="5"/>
      <c r="IY763" s="5"/>
      <c r="IZ763" s="5"/>
    </row>
    <row r="764" spans="1:260" ht="12.75" customHeight="1">
      <c r="H764" s="97">
        <v>343</v>
      </c>
      <c r="I764" s="97">
        <f t="shared" si="330"/>
        <v>23</v>
      </c>
      <c r="J764" s="98">
        <f t="shared" si="331"/>
        <v>45269</v>
      </c>
      <c r="K764" s="98">
        <f t="shared" si="339"/>
        <v>45269</v>
      </c>
      <c r="L764" s="99">
        <f t="shared" si="332"/>
        <v>0</v>
      </c>
      <c r="M764" s="99">
        <f t="shared" si="333"/>
        <v>0</v>
      </c>
      <c r="N764" s="99">
        <f t="shared" si="334"/>
        <v>0</v>
      </c>
      <c r="O764" s="100">
        <f t="shared" si="340"/>
        <v>0</v>
      </c>
      <c r="P764" s="100" t="str">
        <f t="shared" si="341"/>
        <v/>
      </c>
      <c r="Q764" s="99">
        <f t="shared" si="342"/>
        <v>1</v>
      </c>
      <c r="R764" s="99">
        <f t="shared" si="343"/>
        <v>6</v>
      </c>
      <c r="S764" s="101">
        <f t="shared" si="344"/>
        <v>6</v>
      </c>
      <c r="T764" s="101">
        <f t="shared" si="345"/>
        <v>6</v>
      </c>
      <c r="U764" s="101">
        <f t="shared" si="335"/>
        <v>0</v>
      </c>
      <c r="V764" s="101">
        <f t="shared" si="346"/>
        <v>0</v>
      </c>
      <c r="W764" s="101">
        <f t="shared" si="347"/>
        <v>0</v>
      </c>
      <c r="X764" s="102">
        <f t="shared" si="348"/>
        <v>48300</v>
      </c>
      <c r="Y764" s="101">
        <f t="shared" si="349"/>
        <v>0</v>
      </c>
      <c r="Z764" s="84">
        <f t="shared" si="350"/>
        <v>0</v>
      </c>
      <c r="AA764" s="84">
        <f t="shared" si="351"/>
        <v>0</v>
      </c>
      <c r="AB764" s="84">
        <f t="shared" si="352"/>
        <v>3300</v>
      </c>
      <c r="AC764" s="84">
        <f t="shared" si="336"/>
        <v>25</v>
      </c>
      <c r="AD764" s="84">
        <f t="shared" si="353"/>
        <v>47</v>
      </c>
      <c r="AE764" s="84" t="str">
        <f t="shared" si="354"/>
        <v/>
      </c>
      <c r="AF764" s="102">
        <f t="shared" si="337"/>
        <v>46544.680851063829</v>
      </c>
      <c r="AG764" s="102" t="str">
        <f t="shared" si="338"/>
        <v/>
      </c>
      <c r="AH764" s="103" t="str">
        <f t="shared" si="355"/>
        <v/>
      </c>
      <c r="AI764" s="104" t="str">
        <f t="shared" si="356"/>
        <v/>
      </c>
      <c r="AJ764" s="104" t="str">
        <f t="shared" si="357"/>
        <v/>
      </c>
      <c r="AK764" s="104" t="str">
        <f t="shared" si="358"/>
        <v/>
      </c>
      <c r="IX764" s="5"/>
      <c r="IY764" s="5"/>
      <c r="IZ764" s="5"/>
    </row>
    <row r="765" spans="1:260" ht="12.75" customHeight="1">
      <c r="H765" s="97">
        <v>344</v>
      </c>
      <c r="I765" s="97">
        <f t="shared" si="330"/>
        <v>22</v>
      </c>
      <c r="J765" s="98">
        <f t="shared" si="331"/>
        <v>45270</v>
      </c>
      <c r="K765" s="98">
        <f t="shared" si="339"/>
        <v>45270</v>
      </c>
      <c r="L765" s="99">
        <f t="shared" si="332"/>
        <v>0</v>
      </c>
      <c r="M765" s="99">
        <f t="shared" si="333"/>
        <v>0</v>
      </c>
      <c r="N765" s="99">
        <f t="shared" si="334"/>
        <v>0</v>
      </c>
      <c r="O765" s="100">
        <f t="shared" si="340"/>
        <v>0</v>
      </c>
      <c r="P765" s="100" t="str">
        <f t="shared" si="341"/>
        <v/>
      </c>
      <c r="Q765" s="99">
        <f t="shared" si="342"/>
        <v>1</v>
      </c>
      <c r="R765" s="99">
        <f t="shared" si="343"/>
        <v>6</v>
      </c>
      <c r="S765" s="101">
        <f t="shared" si="344"/>
        <v>6</v>
      </c>
      <c r="T765" s="101">
        <f t="shared" si="345"/>
        <v>6</v>
      </c>
      <c r="U765" s="101">
        <f t="shared" si="335"/>
        <v>0</v>
      </c>
      <c r="V765" s="101">
        <f t="shared" si="346"/>
        <v>0</v>
      </c>
      <c r="W765" s="101">
        <f t="shared" si="347"/>
        <v>0</v>
      </c>
      <c r="X765" s="102">
        <f t="shared" si="348"/>
        <v>48300</v>
      </c>
      <c r="Y765" s="101">
        <f t="shared" si="349"/>
        <v>0</v>
      </c>
      <c r="Z765" s="84">
        <f t="shared" si="350"/>
        <v>0</v>
      </c>
      <c r="AA765" s="84">
        <f t="shared" si="351"/>
        <v>0</v>
      </c>
      <c r="AB765" s="84">
        <f t="shared" si="352"/>
        <v>3300</v>
      </c>
      <c r="AC765" s="84">
        <f t="shared" si="336"/>
        <v>26</v>
      </c>
      <c r="AD765" s="84">
        <f t="shared" si="353"/>
        <v>47</v>
      </c>
      <c r="AE765" s="84" t="str">
        <f t="shared" si="354"/>
        <v/>
      </c>
      <c r="AF765" s="102">
        <f t="shared" si="337"/>
        <v>46474.468085106382</v>
      </c>
      <c r="AG765" s="102" t="str">
        <f t="shared" si="338"/>
        <v/>
      </c>
      <c r="AH765" s="103" t="str">
        <f t="shared" si="355"/>
        <v/>
      </c>
      <c r="AI765" s="104" t="str">
        <f t="shared" si="356"/>
        <v/>
      </c>
      <c r="AJ765" s="104" t="str">
        <f t="shared" si="357"/>
        <v/>
      </c>
      <c r="AK765" s="104" t="str">
        <f t="shared" si="358"/>
        <v/>
      </c>
      <c r="IX765" s="5"/>
      <c r="IY765" s="5"/>
      <c r="IZ765" s="5"/>
    </row>
    <row r="766" spans="1:260" ht="12.75" customHeight="1">
      <c r="H766" s="97">
        <v>345</v>
      </c>
      <c r="I766" s="97">
        <f t="shared" si="330"/>
        <v>21</v>
      </c>
      <c r="J766" s="98">
        <f t="shared" si="331"/>
        <v>45271</v>
      </c>
      <c r="K766" s="98">
        <f t="shared" si="339"/>
        <v>45271</v>
      </c>
      <c r="L766" s="99">
        <f t="shared" si="332"/>
        <v>0</v>
      </c>
      <c r="M766" s="99">
        <f t="shared" si="333"/>
        <v>0</v>
      </c>
      <c r="N766" s="99">
        <f t="shared" si="334"/>
        <v>0</v>
      </c>
      <c r="O766" s="100">
        <f t="shared" si="340"/>
        <v>0</v>
      </c>
      <c r="P766" s="100" t="str">
        <f t="shared" si="341"/>
        <v/>
      </c>
      <c r="Q766" s="99">
        <f t="shared" si="342"/>
        <v>1</v>
      </c>
      <c r="R766" s="99">
        <f t="shared" si="343"/>
        <v>6</v>
      </c>
      <c r="S766" s="101">
        <f t="shared" si="344"/>
        <v>6</v>
      </c>
      <c r="T766" s="101">
        <f t="shared" si="345"/>
        <v>6</v>
      </c>
      <c r="U766" s="101">
        <f t="shared" si="335"/>
        <v>0</v>
      </c>
      <c r="V766" s="101">
        <f t="shared" si="346"/>
        <v>0</v>
      </c>
      <c r="W766" s="101">
        <f t="shared" si="347"/>
        <v>0</v>
      </c>
      <c r="X766" s="102">
        <f t="shared" si="348"/>
        <v>48300</v>
      </c>
      <c r="Y766" s="101">
        <f t="shared" si="349"/>
        <v>0</v>
      </c>
      <c r="Z766" s="84">
        <f t="shared" si="350"/>
        <v>0</v>
      </c>
      <c r="AA766" s="84">
        <f t="shared" si="351"/>
        <v>0</v>
      </c>
      <c r="AB766" s="84">
        <f t="shared" si="352"/>
        <v>3300</v>
      </c>
      <c r="AC766" s="84">
        <f t="shared" si="336"/>
        <v>27</v>
      </c>
      <c r="AD766" s="84">
        <f t="shared" si="353"/>
        <v>47</v>
      </c>
      <c r="AE766" s="84" t="str">
        <f t="shared" si="354"/>
        <v/>
      </c>
      <c r="AF766" s="102">
        <f t="shared" si="337"/>
        <v>46404.255319148935</v>
      </c>
      <c r="AG766" s="102" t="str">
        <f t="shared" si="338"/>
        <v/>
      </c>
      <c r="AH766" s="103" t="str">
        <f t="shared" si="355"/>
        <v/>
      </c>
      <c r="AI766" s="104" t="str">
        <f t="shared" si="356"/>
        <v/>
      </c>
      <c r="AJ766" s="104" t="str">
        <f t="shared" si="357"/>
        <v/>
      </c>
      <c r="AK766" s="104" t="str">
        <f t="shared" si="358"/>
        <v/>
      </c>
      <c r="IX766" s="5"/>
      <c r="IY766" s="5"/>
      <c r="IZ766" s="5"/>
    </row>
    <row r="767" spans="1:260" ht="12.75" customHeight="1">
      <c r="H767" s="97">
        <v>346</v>
      </c>
      <c r="I767" s="97">
        <f t="shared" si="330"/>
        <v>20</v>
      </c>
      <c r="J767" s="98">
        <f t="shared" si="331"/>
        <v>45272</v>
      </c>
      <c r="K767" s="98">
        <f t="shared" si="339"/>
        <v>45272</v>
      </c>
      <c r="L767" s="99">
        <f t="shared" si="332"/>
        <v>0</v>
      </c>
      <c r="M767" s="99">
        <f t="shared" si="333"/>
        <v>0</v>
      </c>
      <c r="N767" s="99">
        <f t="shared" si="334"/>
        <v>0</v>
      </c>
      <c r="O767" s="100">
        <f t="shared" si="340"/>
        <v>0</v>
      </c>
      <c r="P767" s="100" t="str">
        <f t="shared" si="341"/>
        <v/>
      </c>
      <c r="Q767" s="99">
        <f t="shared" si="342"/>
        <v>1</v>
      </c>
      <c r="R767" s="99">
        <f t="shared" si="343"/>
        <v>6</v>
      </c>
      <c r="S767" s="101">
        <f t="shared" si="344"/>
        <v>6</v>
      </c>
      <c r="T767" s="101">
        <f t="shared" si="345"/>
        <v>6</v>
      </c>
      <c r="U767" s="101">
        <f t="shared" si="335"/>
        <v>0</v>
      </c>
      <c r="V767" s="101">
        <f t="shared" si="346"/>
        <v>0</v>
      </c>
      <c r="W767" s="101">
        <f t="shared" si="347"/>
        <v>0</v>
      </c>
      <c r="X767" s="102">
        <f t="shared" si="348"/>
        <v>48300</v>
      </c>
      <c r="Y767" s="101">
        <f t="shared" si="349"/>
        <v>0</v>
      </c>
      <c r="Z767" s="84">
        <f t="shared" si="350"/>
        <v>0</v>
      </c>
      <c r="AA767" s="84">
        <f t="shared" si="351"/>
        <v>0</v>
      </c>
      <c r="AB767" s="84">
        <f t="shared" si="352"/>
        <v>3300</v>
      </c>
      <c r="AC767" s="84">
        <f t="shared" si="336"/>
        <v>28</v>
      </c>
      <c r="AD767" s="84">
        <f t="shared" si="353"/>
        <v>47</v>
      </c>
      <c r="AE767" s="84" t="str">
        <f t="shared" si="354"/>
        <v/>
      </c>
      <c r="AF767" s="102">
        <f t="shared" si="337"/>
        <v>46334.042553191488</v>
      </c>
      <c r="AG767" s="102" t="str">
        <f t="shared" si="338"/>
        <v/>
      </c>
      <c r="AH767" s="103" t="str">
        <f t="shared" si="355"/>
        <v/>
      </c>
      <c r="AI767" s="104" t="str">
        <f t="shared" si="356"/>
        <v/>
      </c>
      <c r="AJ767" s="104" t="str">
        <f t="shared" si="357"/>
        <v/>
      </c>
      <c r="AK767" s="104" t="str">
        <f t="shared" si="358"/>
        <v/>
      </c>
      <c r="IX767" s="5"/>
      <c r="IY767" s="5"/>
      <c r="IZ767" s="5"/>
    </row>
    <row r="768" spans="1:260" ht="12.75" customHeight="1">
      <c r="H768" s="97">
        <v>347</v>
      </c>
      <c r="I768" s="97">
        <f t="shared" si="330"/>
        <v>19</v>
      </c>
      <c r="J768" s="98">
        <f t="shared" si="331"/>
        <v>45273</v>
      </c>
      <c r="K768" s="98">
        <f t="shared" si="339"/>
        <v>45273</v>
      </c>
      <c r="L768" s="99">
        <f t="shared" si="332"/>
        <v>0</v>
      </c>
      <c r="M768" s="99">
        <f t="shared" si="333"/>
        <v>0</v>
      </c>
      <c r="N768" s="99">
        <f t="shared" si="334"/>
        <v>0</v>
      </c>
      <c r="O768" s="100">
        <f t="shared" si="340"/>
        <v>0</v>
      </c>
      <c r="P768" s="100" t="str">
        <f t="shared" si="341"/>
        <v/>
      </c>
      <c r="Q768" s="99">
        <f t="shared" si="342"/>
        <v>1</v>
      </c>
      <c r="R768" s="99">
        <f t="shared" si="343"/>
        <v>6</v>
      </c>
      <c r="S768" s="101">
        <f t="shared" si="344"/>
        <v>6</v>
      </c>
      <c r="T768" s="101">
        <f t="shared" si="345"/>
        <v>6</v>
      </c>
      <c r="U768" s="101">
        <f t="shared" si="335"/>
        <v>0</v>
      </c>
      <c r="V768" s="101">
        <f t="shared" si="346"/>
        <v>0</v>
      </c>
      <c r="W768" s="101">
        <f t="shared" si="347"/>
        <v>0</v>
      </c>
      <c r="X768" s="102">
        <f t="shared" si="348"/>
        <v>48300</v>
      </c>
      <c r="Y768" s="101">
        <f t="shared" si="349"/>
        <v>0</v>
      </c>
      <c r="Z768" s="84">
        <f t="shared" si="350"/>
        <v>0</v>
      </c>
      <c r="AA768" s="84">
        <f t="shared" si="351"/>
        <v>0</v>
      </c>
      <c r="AB768" s="84">
        <f t="shared" si="352"/>
        <v>3300</v>
      </c>
      <c r="AC768" s="84">
        <f t="shared" si="336"/>
        <v>29</v>
      </c>
      <c r="AD768" s="84">
        <f t="shared" si="353"/>
        <v>47</v>
      </c>
      <c r="AE768" s="84" t="str">
        <f t="shared" si="354"/>
        <v/>
      </c>
      <c r="AF768" s="102">
        <f t="shared" si="337"/>
        <v>46263.829787234041</v>
      </c>
      <c r="AG768" s="102" t="str">
        <f t="shared" si="338"/>
        <v/>
      </c>
      <c r="AH768" s="103" t="str">
        <f t="shared" si="355"/>
        <v/>
      </c>
      <c r="AI768" s="104" t="str">
        <f t="shared" si="356"/>
        <v/>
      </c>
      <c r="AJ768" s="104" t="str">
        <f t="shared" si="357"/>
        <v/>
      </c>
      <c r="AK768" s="104" t="str">
        <f t="shared" si="358"/>
        <v/>
      </c>
      <c r="IX768" s="5"/>
      <c r="IY768" s="5"/>
      <c r="IZ768" s="5"/>
    </row>
    <row r="769" spans="8:260" ht="12.75" customHeight="1">
      <c r="H769" s="97">
        <v>348</v>
      </c>
      <c r="I769" s="97">
        <f t="shared" si="330"/>
        <v>18</v>
      </c>
      <c r="J769" s="98">
        <f t="shared" si="331"/>
        <v>45274</v>
      </c>
      <c r="K769" s="98">
        <f t="shared" si="339"/>
        <v>45274</v>
      </c>
      <c r="L769" s="99">
        <f t="shared" si="332"/>
        <v>0</v>
      </c>
      <c r="M769" s="99">
        <f t="shared" si="333"/>
        <v>0</v>
      </c>
      <c r="N769" s="99">
        <f t="shared" si="334"/>
        <v>0</v>
      </c>
      <c r="O769" s="100">
        <f t="shared" si="340"/>
        <v>0</v>
      </c>
      <c r="P769" s="100" t="str">
        <f t="shared" si="341"/>
        <v/>
      </c>
      <c r="Q769" s="99">
        <f t="shared" si="342"/>
        <v>1</v>
      </c>
      <c r="R769" s="99">
        <f t="shared" si="343"/>
        <v>6</v>
      </c>
      <c r="S769" s="101">
        <f t="shared" si="344"/>
        <v>6</v>
      </c>
      <c r="T769" s="101">
        <f t="shared" si="345"/>
        <v>6</v>
      </c>
      <c r="U769" s="101">
        <f t="shared" si="335"/>
        <v>0</v>
      </c>
      <c r="V769" s="101">
        <f t="shared" si="346"/>
        <v>0</v>
      </c>
      <c r="W769" s="101">
        <f t="shared" si="347"/>
        <v>0</v>
      </c>
      <c r="X769" s="102">
        <f t="shared" si="348"/>
        <v>48300</v>
      </c>
      <c r="Y769" s="101">
        <f t="shared" si="349"/>
        <v>0</v>
      </c>
      <c r="Z769" s="84">
        <f t="shared" si="350"/>
        <v>0</v>
      </c>
      <c r="AA769" s="84">
        <f t="shared" si="351"/>
        <v>0</v>
      </c>
      <c r="AB769" s="84">
        <f t="shared" si="352"/>
        <v>3300</v>
      </c>
      <c r="AC769" s="84">
        <f t="shared" si="336"/>
        <v>30</v>
      </c>
      <c r="AD769" s="84">
        <f t="shared" si="353"/>
        <v>47</v>
      </c>
      <c r="AE769" s="84" t="str">
        <f t="shared" si="354"/>
        <v/>
      </c>
      <c r="AF769" s="102">
        <f t="shared" si="337"/>
        <v>46193.617021276594</v>
      </c>
      <c r="AG769" s="102" t="str">
        <f t="shared" si="338"/>
        <v/>
      </c>
      <c r="AH769" s="103" t="str">
        <f t="shared" si="355"/>
        <v/>
      </c>
      <c r="AI769" s="104" t="str">
        <f t="shared" si="356"/>
        <v/>
      </c>
      <c r="AJ769" s="104" t="str">
        <f t="shared" si="357"/>
        <v/>
      </c>
      <c r="AK769" s="104" t="str">
        <f t="shared" si="358"/>
        <v/>
      </c>
      <c r="IX769" s="5"/>
      <c r="IY769" s="5"/>
      <c r="IZ769" s="5"/>
    </row>
    <row r="770" spans="8:260" ht="12.75" customHeight="1">
      <c r="H770" s="97">
        <v>349</v>
      </c>
      <c r="I770" s="97">
        <f t="shared" si="330"/>
        <v>17</v>
      </c>
      <c r="J770" s="98">
        <f t="shared" si="331"/>
        <v>45275</v>
      </c>
      <c r="K770" s="98">
        <f t="shared" si="339"/>
        <v>45275</v>
      </c>
      <c r="L770" s="99">
        <f t="shared" si="332"/>
        <v>0</v>
      </c>
      <c r="M770" s="99">
        <f t="shared" si="333"/>
        <v>0</v>
      </c>
      <c r="N770" s="99">
        <f t="shared" si="334"/>
        <v>0</v>
      </c>
      <c r="O770" s="100">
        <f t="shared" si="340"/>
        <v>0</v>
      </c>
      <c r="P770" s="100" t="str">
        <f t="shared" si="341"/>
        <v/>
      </c>
      <c r="Q770" s="99">
        <f t="shared" si="342"/>
        <v>1</v>
      </c>
      <c r="R770" s="99">
        <f t="shared" si="343"/>
        <v>6</v>
      </c>
      <c r="S770" s="101">
        <f t="shared" si="344"/>
        <v>6</v>
      </c>
      <c r="T770" s="101">
        <f t="shared" si="345"/>
        <v>6</v>
      </c>
      <c r="U770" s="101">
        <f t="shared" si="335"/>
        <v>0</v>
      </c>
      <c r="V770" s="101">
        <f t="shared" si="346"/>
        <v>0</v>
      </c>
      <c r="W770" s="101">
        <f t="shared" si="347"/>
        <v>0</v>
      </c>
      <c r="X770" s="102">
        <f t="shared" si="348"/>
        <v>48300</v>
      </c>
      <c r="Y770" s="101">
        <f t="shared" si="349"/>
        <v>0</v>
      </c>
      <c r="Z770" s="84">
        <f t="shared" si="350"/>
        <v>0</v>
      </c>
      <c r="AA770" s="84">
        <f t="shared" si="351"/>
        <v>0</v>
      </c>
      <c r="AB770" s="84">
        <f t="shared" si="352"/>
        <v>3300</v>
      </c>
      <c r="AC770" s="84">
        <f t="shared" si="336"/>
        <v>31</v>
      </c>
      <c r="AD770" s="84">
        <f t="shared" si="353"/>
        <v>47</v>
      </c>
      <c r="AE770" s="84" t="str">
        <f t="shared" si="354"/>
        <v/>
      </c>
      <c r="AF770" s="102">
        <f t="shared" si="337"/>
        <v>46123.404255319147</v>
      </c>
      <c r="AG770" s="102" t="str">
        <f t="shared" si="338"/>
        <v/>
      </c>
      <c r="AH770" s="103" t="str">
        <f t="shared" si="355"/>
        <v/>
      </c>
      <c r="AI770" s="104" t="str">
        <f t="shared" si="356"/>
        <v/>
      </c>
      <c r="AJ770" s="104" t="str">
        <f t="shared" si="357"/>
        <v/>
      </c>
      <c r="AK770" s="104" t="str">
        <f t="shared" si="358"/>
        <v/>
      </c>
      <c r="IX770" s="5"/>
      <c r="IY770" s="5"/>
      <c r="IZ770" s="5"/>
    </row>
    <row r="771" spans="8:260" ht="12.75" customHeight="1">
      <c r="H771" s="97">
        <v>350</v>
      </c>
      <c r="I771" s="97">
        <f t="shared" si="330"/>
        <v>16</v>
      </c>
      <c r="J771" s="98">
        <f t="shared" si="331"/>
        <v>45276</v>
      </c>
      <c r="K771" s="98">
        <f t="shared" si="339"/>
        <v>45276</v>
      </c>
      <c r="L771" s="99">
        <f t="shared" si="332"/>
        <v>0</v>
      </c>
      <c r="M771" s="99">
        <f t="shared" si="333"/>
        <v>0</v>
      </c>
      <c r="N771" s="99">
        <f t="shared" si="334"/>
        <v>0</v>
      </c>
      <c r="O771" s="100">
        <f t="shared" si="340"/>
        <v>0</v>
      </c>
      <c r="P771" s="100" t="str">
        <f t="shared" si="341"/>
        <v/>
      </c>
      <c r="Q771" s="99">
        <f t="shared" si="342"/>
        <v>1</v>
      </c>
      <c r="R771" s="99">
        <f t="shared" si="343"/>
        <v>6</v>
      </c>
      <c r="S771" s="101">
        <f t="shared" si="344"/>
        <v>6</v>
      </c>
      <c r="T771" s="101">
        <f t="shared" si="345"/>
        <v>6</v>
      </c>
      <c r="U771" s="101">
        <f t="shared" si="335"/>
        <v>0</v>
      </c>
      <c r="V771" s="101">
        <f t="shared" si="346"/>
        <v>0</v>
      </c>
      <c r="W771" s="101">
        <f t="shared" si="347"/>
        <v>0</v>
      </c>
      <c r="X771" s="102">
        <f t="shared" si="348"/>
        <v>48300</v>
      </c>
      <c r="Y771" s="101">
        <f t="shared" si="349"/>
        <v>0</v>
      </c>
      <c r="Z771" s="84">
        <f t="shared" si="350"/>
        <v>0</v>
      </c>
      <c r="AA771" s="84">
        <f t="shared" si="351"/>
        <v>0</v>
      </c>
      <c r="AB771" s="84">
        <f t="shared" si="352"/>
        <v>3300</v>
      </c>
      <c r="AC771" s="84">
        <f t="shared" si="336"/>
        <v>32</v>
      </c>
      <c r="AD771" s="84">
        <f t="shared" si="353"/>
        <v>47</v>
      </c>
      <c r="AE771" s="84" t="str">
        <f t="shared" si="354"/>
        <v/>
      </c>
      <c r="AF771" s="102">
        <f t="shared" si="337"/>
        <v>46053.191489361699</v>
      </c>
      <c r="AG771" s="102" t="str">
        <f t="shared" si="338"/>
        <v/>
      </c>
      <c r="AH771" s="103" t="str">
        <f t="shared" si="355"/>
        <v/>
      </c>
      <c r="AI771" s="104" t="str">
        <f t="shared" si="356"/>
        <v/>
      </c>
      <c r="AJ771" s="104" t="str">
        <f t="shared" si="357"/>
        <v/>
      </c>
      <c r="AK771" s="104" t="str">
        <f t="shared" si="358"/>
        <v/>
      </c>
      <c r="IX771" s="5"/>
      <c r="IY771" s="5"/>
      <c r="IZ771" s="5"/>
    </row>
    <row r="772" spans="8:260" ht="12.75" customHeight="1">
      <c r="H772" s="97">
        <v>351</v>
      </c>
      <c r="I772" s="97">
        <f t="shared" si="330"/>
        <v>15</v>
      </c>
      <c r="J772" s="98">
        <f t="shared" si="331"/>
        <v>45277</v>
      </c>
      <c r="K772" s="98">
        <f t="shared" si="339"/>
        <v>45277</v>
      </c>
      <c r="L772" s="99">
        <f t="shared" si="332"/>
        <v>0</v>
      </c>
      <c r="M772" s="99">
        <f t="shared" si="333"/>
        <v>0</v>
      </c>
      <c r="N772" s="99">
        <f t="shared" si="334"/>
        <v>0</v>
      </c>
      <c r="O772" s="100">
        <f t="shared" si="340"/>
        <v>0</v>
      </c>
      <c r="P772" s="100" t="str">
        <f t="shared" si="341"/>
        <v/>
      </c>
      <c r="Q772" s="99">
        <f t="shared" si="342"/>
        <v>1</v>
      </c>
      <c r="R772" s="99">
        <f t="shared" si="343"/>
        <v>6</v>
      </c>
      <c r="S772" s="101">
        <f t="shared" si="344"/>
        <v>6</v>
      </c>
      <c r="T772" s="101">
        <f t="shared" si="345"/>
        <v>6</v>
      </c>
      <c r="U772" s="101">
        <f t="shared" si="335"/>
        <v>0</v>
      </c>
      <c r="V772" s="101">
        <f t="shared" si="346"/>
        <v>0</v>
      </c>
      <c r="W772" s="101">
        <f t="shared" si="347"/>
        <v>0</v>
      </c>
      <c r="X772" s="102">
        <f t="shared" si="348"/>
        <v>48300</v>
      </c>
      <c r="Y772" s="101">
        <f t="shared" si="349"/>
        <v>0</v>
      </c>
      <c r="Z772" s="84">
        <f t="shared" si="350"/>
        <v>0</v>
      </c>
      <c r="AA772" s="84">
        <f t="shared" si="351"/>
        <v>0</v>
      </c>
      <c r="AB772" s="84">
        <f t="shared" si="352"/>
        <v>3300</v>
      </c>
      <c r="AC772" s="84">
        <f t="shared" si="336"/>
        <v>33</v>
      </c>
      <c r="AD772" s="84">
        <f t="shared" si="353"/>
        <v>47</v>
      </c>
      <c r="AE772" s="84" t="str">
        <f t="shared" si="354"/>
        <v/>
      </c>
      <c r="AF772" s="102">
        <f t="shared" si="337"/>
        <v>45982.978723404252</v>
      </c>
      <c r="AG772" s="102" t="str">
        <f t="shared" si="338"/>
        <v/>
      </c>
      <c r="AH772" s="103" t="str">
        <f t="shared" si="355"/>
        <v/>
      </c>
      <c r="AI772" s="104" t="str">
        <f t="shared" si="356"/>
        <v/>
      </c>
      <c r="AJ772" s="104" t="str">
        <f t="shared" si="357"/>
        <v/>
      </c>
      <c r="AK772" s="104" t="str">
        <f t="shared" si="358"/>
        <v/>
      </c>
      <c r="IX772" s="5"/>
      <c r="IY772" s="5"/>
      <c r="IZ772" s="5"/>
    </row>
    <row r="773" spans="8:260" ht="12.75" customHeight="1">
      <c r="H773" s="97">
        <v>352</v>
      </c>
      <c r="I773" s="97">
        <f t="shared" si="330"/>
        <v>14</v>
      </c>
      <c r="J773" s="98">
        <f t="shared" si="331"/>
        <v>45278</v>
      </c>
      <c r="K773" s="98">
        <f t="shared" si="339"/>
        <v>45278</v>
      </c>
      <c r="L773" s="99">
        <f t="shared" si="332"/>
        <v>0</v>
      </c>
      <c r="M773" s="99">
        <f t="shared" si="333"/>
        <v>0</v>
      </c>
      <c r="N773" s="99">
        <f t="shared" si="334"/>
        <v>0</v>
      </c>
      <c r="O773" s="100">
        <f t="shared" si="340"/>
        <v>0</v>
      </c>
      <c r="P773" s="100" t="str">
        <f t="shared" si="341"/>
        <v/>
      </c>
      <c r="Q773" s="99">
        <f t="shared" si="342"/>
        <v>1</v>
      </c>
      <c r="R773" s="99">
        <f t="shared" si="343"/>
        <v>6</v>
      </c>
      <c r="S773" s="101">
        <f t="shared" si="344"/>
        <v>6</v>
      </c>
      <c r="T773" s="101">
        <f t="shared" si="345"/>
        <v>6</v>
      </c>
      <c r="U773" s="101">
        <f t="shared" si="335"/>
        <v>0</v>
      </c>
      <c r="V773" s="101">
        <f t="shared" si="346"/>
        <v>0</v>
      </c>
      <c r="W773" s="101">
        <f t="shared" si="347"/>
        <v>0</v>
      </c>
      <c r="X773" s="102">
        <f t="shared" si="348"/>
        <v>48300</v>
      </c>
      <c r="Y773" s="101">
        <f t="shared" si="349"/>
        <v>0</v>
      </c>
      <c r="Z773" s="84">
        <f t="shared" si="350"/>
        <v>0</v>
      </c>
      <c r="AA773" s="84">
        <f t="shared" si="351"/>
        <v>0</v>
      </c>
      <c r="AB773" s="84">
        <f t="shared" si="352"/>
        <v>3300</v>
      </c>
      <c r="AC773" s="84">
        <f t="shared" si="336"/>
        <v>34</v>
      </c>
      <c r="AD773" s="84">
        <f t="shared" si="353"/>
        <v>47</v>
      </c>
      <c r="AE773" s="84" t="str">
        <f t="shared" si="354"/>
        <v/>
      </c>
      <c r="AF773" s="102">
        <f t="shared" si="337"/>
        <v>45912.765957446805</v>
      </c>
      <c r="AG773" s="102" t="str">
        <f t="shared" si="338"/>
        <v/>
      </c>
      <c r="AH773" s="103" t="str">
        <f t="shared" si="355"/>
        <v/>
      </c>
      <c r="AI773" s="104" t="str">
        <f t="shared" si="356"/>
        <v/>
      </c>
      <c r="AJ773" s="104" t="str">
        <f t="shared" si="357"/>
        <v/>
      </c>
      <c r="AK773" s="104" t="str">
        <f t="shared" si="358"/>
        <v/>
      </c>
      <c r="IX773" s="5"/>
      <c r="IY773" s="5"/>
      <c r="IZ773" s="5"/>
    </row>
    <row r="774" spans="8:260" ht="12.75" customHeight="1">
      <c r="H774" s="97">
        <v>353</v>
      </c>
      <c r="I774" s="97">
        <f t="shared" si="330"/>
        <v>13</v>
      </c>
      <c r="J774" s="98">
        <f t="shared" si="331"/>
        <v>45279</v>
      </c>
      <c r="K774" s="98">
        <f t="shared" si="339"/>
        <v>45279</v>
      </c>
      <c r="L774" s="99">
        <f t="shared" si="332"/>
        <v>0</v>
      </c>
      <c r="M774" s="99">
        <f t="shared" si="333"/>
        <v>0</v>
      </c>
      <c r="N774" s="99">
        <f t="shared" si="334"/>
        <v>0</v>
      </c>
      <c r="O774" s="100">
        <f t="shared" si="340"/>
        <v>0</v>
      </c>
      <c r="P774" s="100" t="str">
        <f t="shared" si="341"/>
        <v/>
      </c>
      <c r="Q774" s="99">
        <f t="shared" si="342"/>
        <v>1</v>
      </c>
      <c r="R774" s="99">
        <f t="shared" si="343"/>
        <v>6</v>
      </c>
      <c r="S774" s="101">
        <f t="shared" si="344"/>
        <v>6</v>
      </c>
      <c r="T774" s="101">
        <f t="shared" si="345"/>
        <v>6</v>
      </c>
      <c r="U774" s="101">
        <f t="shared" si="335"/>
        <v>0</v>
      </c>
      <c r="V774" s="101">
        <f t="shared" si="346"/>
        <v>0</v>
      </c>
      <c r="W774" s="101">
        <f t="shared" si="347"/>
        <v>0</v>
      </c>
      <c r="X774" s="102">
        <f t="shared" si="348"/>
        <v>48300</v>
      </c>
      <c r="Y774" s="101">
        <f t="shared" si="349"/>
        <v>0</v>
      </c>
      <c r="Z774" s="84">
        <f t="shared" si="350"/>
        <v>10000</v>
      </c>
      <c r="AA774" s="84">
        <f t="shared" si="351"/>
        <v>0</v>
      </c>
      <c r="AB774" s="84">
        <f t="shared" si="352"/>
        <v>3300</v>
      </c>
      <c r="AC774" s="84">
        <f t="shared" si="336"/>
        <v>35</v>
      </c>
      <c r="AD774" s="84">
        <f t="shared" si="353"/>
        <v>47</v>
      </c>
      <c r="AE774" s="84" t="str">
        <f t="shared" si="354"/>
        <v/>
      </c>
      <c r="AF774" s="102">
        <f t="shared" si="337"/>
        <v>35842.553191489365</v>
      </c>
      <c r="AG774" s="102" t="str">
        <f t="shared" si="338"/>
        <v/>
      </c>
      <c r="AH774" s="103" t="str">
        <f t="shared" si="355"/>
        <v/>
      </c>
      <c r="AI774" s="104" t="str">
        <f t="shared" si="356"/>
        <v/>
      </c>
      <c r="AJ774" s="104" t="str">
        <f t="shared" si="357"/>
        <v/>
      </c>
      <c r="AK774" s="104" t="str">
        <f t="shared" si="358"/>
        <v/>
      </c>
      <c r="IX774" s="5"/>
      <c r="IY774" s="5"/>
      <c r="IZ774" s="5"/>
    </row>
    <row r="775" spans="8:260" ht="12.75" customHeight="1">
      <c r="H775" s="97">
        <v>354</v>
      </c>
      <c r="I775" s="97">
        <f t="shared" si="330"/>
        <v>12</v>
      </c>
      <c r="J775" s="98">
        <f t="shared" si="331"/>
        <v>45280</v>
      </c>
      <c r="K775" s="98">
        <f t="shared" si="339"/>
        <v>45280</v>
      </c>
      <c r="L775" s="99">
        <f t="shared" si="332"/>
        <v>0</v>
      </c>
      <c r="M775" s="99">
        <f t="shared" si="333"/>
        <v>10000</v>
      </c>
      <c r="N775" s="99">
        <f t="shared" si="334"/>
        <v>0</v>
      </c>
      <c r="O775" s="100">
        <f t="shared" si="340"/>
        <v>0</v>
      </c>
      <c r="P775" s="100" t="str">
        <f t="shared" si="341"/>
        <v/>
      </c>
      <c r="Q775" s="99">
        <f t="shared" si="342"/>
        <v>1</v>
      </c>
      <c r="R775" s="99">
        <f t="shared" si="343"/>
        <v>6</v>
      </c>
      <c r="S775" s="101">
        <f t="shared" si="344"/>
        <v>6</v>
      </c>
      <c r="T775" s="101">
        <f t="shared" si="345"/>
        <v>6</v>
      </c>
      <c r="U775" s="101">
        <f t="shared" si="335"/>
        <v>0</v>
      </c>
      <c r="V775" s="101">
        <f t="shared" si="346"/>
        <v>0</v>
      </c>
      <c r="W775" s="101">
        <f t="shared" si="347"/>
        <v>0</v>
      </c>
      <c r="X775" s="102">
        <f t="shared" si="348"/>
        <v>48300</v>
      </c>
      <c r="Y775" s="101">
        <f t="shared" si="349"/>
        <v>0</v>
      </c>
      <c r="Z775" s="84">
        <f t="shared" si="350"/>
        <v>10000</v>
      </c>
      <c r="AA775" s="84">
        <f t="shared" si="351"/>
        <v>0</v>
      </c>
      <c r="AB775" s="84">
        <f t="shared" si="352"/>
        <v>3300</v>
      </c>
      <c r="AC775" s="84">
        <f t="shared" si="336"/>
        <v>36</v>
      </c>
      <c r="AD775" s="84">
        <f t="shared" si="353"/>
        <v>47</v>
      </c>
      <c r="AE775" s="84" t="str">
        <f t="shared" si="354"/>
        <v/>
      </c>
      <c r="AF775" s="102">
        <f t="shared" si="337"/>
        <v>35772.340425531918</v>
      </c>
      <c r="AG775" s="102" t="str">
        <f t="shared" si="338"/>
        <v/>
      </c>
      <c r="AH775" s="103" t="str">
        <f t="shared" si="355"/>
        <v/>
      </c>
      <c r="AI775" s="104" t="str">
        <f t="shared" si="356"/>
        <v/>
      </c>
      <c r="AJ775" s="104" t="str">
        <f t="shared" si="357"/>
        <v/>
      </c>
      <c r="AK775" s="104" t="str">
        <f t="shared" si="358"/>
        <v/>
      </c>
      <c r="IX775" s="5"/>
      <c r="IY775" s="5"/>
      <c r="IZ775" s="5"/>
    </row>
    <row r="776" spans="8:260" ht="12.75" customHeight="1">
      <c r="H776" s="97">
        <v>355</v>
      </c>
      <c r="I776" s="97">
        <f t="shared" si="330"/>
        <v>11</v>
      </c>
      <c r="J776" s="98">
        <f t="shared" si="331"/>
        <v>45281</v>
      </c>
      <c r="K776" s="98">
        <f t="shared" si="339"/>
        <v>45281</v>
      </c>
      <c r="L776" s="99">
        <f t="shared" si="332"/>
        <v>0</v>
      </c>
      <c r="M776" s="99">
        <f t="shared" si="333"/>
        <v>0</v>
      </c>
      <c r="N776" s="99">
        <f t="shared" si="334"/>
        <v>0</v>
      </c>
      <c r="O776" s="100">
        <f t="shared" si="340"/>
        <v>0</v>
      </c>
      <c r="P776" s="100" t="str">
        <f t="shared" si="341"/>
        <v/>
      </c>
      <c r="Q776" s="99">
        <f t="shared" si="342"/>
        <v>1</v>
      </c>
      <c r="R776" s="99">
        <f t="shared" si="343"/>
        <v>6</v>
      </c>
      <c r="S776" s="101">
        <f t="shared" si="344"/>
        <v>6</v>
      </c>
      <c r="T776" s="101">
        <f t="shared" si="345"/>
        <v>6</v>
      </c>
      <c r="U776" s="101">
        <f t="shared" si="335"/>
        <v>0</v>
      </c>
      <c r="V776" s="101">
        <f t="shared" si="346"/>
        <v>0</v>
      </c>
      <c r="W776" s="101">
        <f t="shared" si="347"/>
        <v>0</v>
      </c>
      <c r="X776" s="102">
        <f t="shared" si="348"/>
        <v>48300</v>
      </c>
      <c r="Y776" s="101">
        <f t="shared" si="349"/>
        <v>0</v>
      </c>
      <c r="Z776" s="84">
        <f t="shared" si="350"/>
        <v>10000</v>
      </c>
      <c r="AA776" s="84">
        <f t="shared" si="351"/>
        <v>0</v>
      </c>
      <c r="AB776" s="84">
        <f t="shared" si="352"/>
        <v>3300</v>
      </c>
      <c r="AC776" s="84">
        <f t="shared" si="336"/>
        <v>37</v>
      </c>
      <c r="AD776" s="84">
        <f t="shared" si="353"/>
        <v>47</v>
      </c>
      <c r="AE776" s="84" t="str">
        <f t="shared" si="354"/>
        <v/>
      </c>
      <c r="AF776" s="102">
        <f t="shared" si="337"/>
        <v>35702.127659574471</v>
      </c>
      <c r="AG776" s="102" t="str">
        <f t="shared" si="338"/>
        <v/>
      </c>
      <c r="AH776" s="103" t="str">
        <f t="shared" si="355"/>
        <v/>
      </c>
      <c r="AI776" s="104" t="str">
        <f t="shared" si="356"/>
        <v/>
      </c>
      <c r="AJ776" s="104" t="str">
        <f t="shared" si="357"/>
        <v/>
      </c>
      <c r="AK776" s="104" t="str">
        <f t="shared" si="358"/>
        <v/>
      </c>
      <c r="IX776" s="5"/>
      <c r="IY776" s="5"/>
      <c r="IZ776" s="5"/>
    </row>
    <row r="777" spans="8:260" ht="12.75" customHeight="1">
      <c r="H777" s="97">
        <v>356</v>
      </c>
      <c r="I777" s="97">
        <f t="shared" si="330"/>
        <v>10</v>
      </c>
      <c r="J777" s="98">
        <f t="shared" si="331"/>
        <v>45282</v>
      </c>
      <c r="K777" s="98">
        <f t="shared" si="339"/>
        <v>45282</v>
      </c>
      <c r="L777" s="99">
        <f t="shared" si="332"/>
        <v>0</v>
      </c>
      <c r="M777" s="99">
        <f t="shared" si="333"/>
        <v>0</v>
      </c>
      <c r="N777" s="99">
        <f t="shared" si="334"/>
        <v>0</v>
      </c>
      <c r="O777" s="100">
        <f t="shared" si="340"/>
        <v>0</v>
      </c>
      <c r="P777" s="100" t="str">
        <f t="shared" si="341"/>
        <v/>
      </c>
      <c r="Q777" s="99">
        <f t="shared" si="342"/>
        <v>1</v>
      </c>
      <c r="R777" s="99">
        <f t="shared" si="343"/>
        <v>6</v>
      </c>
      <c r="S777" s="101">
        <f t="shared" si="344"/>
        <v>6</v>
      </c>
      <c r="T777" s="101">
        <f t="shared" si="345"/>
        <v>6</v>
      </c>
      <c r="U777" s="101">
        <f t="shared" si="335"/>
        <v>0</v>
      </c>
      <c r="V777" s="101">
        <f t="shared" si="346"/>
        <v>0</v>
      </c>
      <c r="W777" s="101">
        <f t="shared" si="347"/>
        <v>0</v>
      </c>
      <c r="X777" s="102">
        <f t="shared" si="348"/>
        <v>48300</v>
      </c>
      <c r="Y777" s="101">
        <f t="shared" si="349"/>
        <v>0</v>
      </c>
      <c r="Z777" s="84">
        <f t="shared" si="350"/>
        <v>10000</v>
      </c>
      <c r="AA777" s="84">
        <f t="shared" si="351"/>
        <v>0</v>
      </c>
      <c r="AB777" s="84">
        <f t="shared" si="352"/>
        <v>3300</v>
      </c>
      <c r="AC777" s="84">
        <f t="shared" si="336"/>
        <v>38</v>
      </c>
      <c r="AD777" s="84">
        <f t="shared" si="353"/>
        <v>47</v>
      </c>
      <c r="AE777" s="84" t="str">
        <f t="shared" si="354"/>
        <v/>
      </c>
      <c r="AF777" s="102">
        <f t="shared" si="337"/>
        <v>35631.914893617024</v>
      </c>
      <c r="AG777" s="102" t="str">
        <f t="shared" si="338"/>
        <v/>
      </c>
      <c r="AH777" s="103" t="str">
        <f t="shared" si="355"/>
        <v/>
      </c>
      <c r="AI777" s="104" t="str">
        <f t="shared" si="356"/>
        <v/>
      </c>
      <c r="AJ777" s="104" t="str">
        <f t="shared" si="357"/>
        <v/>
      </c>
      <c r="AK777" s="104" t="str">
        <f t="shared" si="358"/>
        <v/>
      </c>
      <c r="IX777" s="5"/>
      <c r="IY777" s="5"/>
      <c r="IZ777" s="5"/>
    </row>
    <row r="778" spans="8:260" ht="12.75" customHeight="1">
      <c r="H778" s="97">
        <v>357</v>
      </c>
      <c r="I778" s="97">
        <f t="shared" si="330"/>
        <v>9</v>
      </c>
      <c r="J778" s="98">
        <f t="shared" si="331"/>
        <v>45283</v>
      </c>
      <c r="K778" s="98">
        <f t="shared" si="339"/>
        <v>45283</v>
      </c>
      <c r="L778" s="99">
        <f t="shared" si="332"/>
        <v>0</v>
      </c>
      <c r="M778" s="99">
        <f t="shared" si="333"/>
        <v>0</v>
      </c>
      <c r="N778" s="99">
        <f t="shared" si="334"/>
        <v>0</v>
      </c>
      <c r="O778" s="100">
        <f t="shared" si="340"/>
        <v>0</v>
      </c>
      <c r="P778" s="100" t="str">
        <f t="shared" si="341"/>
        <v/>
      </c>
      <c r="Q778" s="99">
        <f t="shared" si="342"/>
        <v>1</v>
      </c>
      <c r="R778" s="99">
        <f t="shared" si="343"/>
        <v>6</v>
      </c>
      <c r="S778" s="101">
        <f t="shared" si="344"/>
        <v>6</v>
      </c>
      <c r="T778" s="101">
        <f t="shared" si="345"/>
        <v>6</v>
      </c>
      <c r="U778" s="101">
        <f t="shared" si="335"/>
        <v>0</v>
      </c>
      <c r="V778" s="101">
        <f t="shared" si="346"/>
        <v>0</v>
      </c>
      <c r="W778" s="101">
        <f t="shared" si="347"/>
        <v>0</v>
      </c>
      <c r="X778" s="102">
        <f t="shared" si="348"/>
        <v>48300</v>
      </c>
      <c r="Y778" s="101">
        <f t="shared" si="349"/>
        <v>0</v>
      </c>
      <c r="Z778" s="84">
        <f t="shared" si="350"/>
        <v>10000</v>
      </c>
      <c r="AA778" s="84">
        <f t="shared" si="351"/>
        <v>0</v>
      </c>
      <c r="AB778" s="84">
        <f t="shared" si="352"/>
        <v>3300</v>
      </c>
      <c r="AC778" s="84">
        <f t="shared" si="336"/>
        <v>39</v>
      </c>
      <c r="AD778" s="84">
        <f t="shared" si="353"/>
        <v>47</v>
      </c>
      <c r="AE778" s="84" t="str">
        <f t="shared" si="354"/>
        <v/>
      </c>
      <c r="AF778" s="102">
        <f t="shared" si="337"/>
        <v>35561.702127659577</v>
      </c>
      <c r="AG778" s="102" t="str">
        <f t="shared" si="338"/>
        <v/>
      </c>
      <c r="AH778" s="103" t="str">
        <f t="shared" si="355"/>
        <v/>
      </c>
      <c r="AI778" s="104" t="str">
        <f t="shared" si="356"/>
        <v/>
      </c>
      <c r="AJ778" s="104" t="str">
        <f t="shared" si="357"/>
        <v/>
      </c>
      <c r="AK778" s="104" t="str">
        <f t="shared" si="358"/>
        <v/>
      </c>
      <c r="IX778" s="5"/>
      <c r="IY778" s="5"/>
      <c r="IZ778" s="5"/>
    </row>
    <row r="779" spans="8:260" ht="12.75" customHeight="1">
      <c r="H779" s="97">
        <v>358</v>
      </c>
      <c r="I779" s="97">
        <f t="shared" si="330"/>
        <v>8</v>
      </c>
      <c r="J779" s="98">
        <f t="shared" si="331"/>
        <v>45284</v>
      </c>
      <c r="K779" s="98">
        <f t="shared" si="339"/>
        <v>45284</v>
      </c>
      <c r="L779" s="99">
        <f t="shared" si="332"/>
        <v>0</v>
      </c>
      <c r="M779" s="99">
        <f t="shared" si="333"/>
        <v>0</v>
      </c>
      <c r="N779" s="99">
        <f t="shared" si="334"/>
        <v>0</v>
      </c>
      <c r="O779" s="100">
        <f t="shared" si="340"/>
        <v>0</v>
      </c>
      <c r="P779" s="100" t="str">
        <f t="shared" si="341"/>
        <v/>
      </c>
      <c r="Q779" s="99">
        <f t="shared" si="342"/>
        <v>1</v>
      </c>
      <c r="R779" s="99">
        <f t="shared" si="343"/>
        <v>6</v>
      </c>
      <c r="S779" s="101">
        <f t="shared" si="344"/>
        <v>6</v>
      </c>
      <c r="T779" s="101">
        <f t="shared" si="345"/>
        <v>6</v>
      </c>
      <c r="U779" s="101">
        <f t="shared" si="335"/>
        <v>0</v>
      </c>
      <c r="V779" s="101">
        <f t="shared" si="346"/>
        <v>0</v>
      </c>
      <c r="W779" s="101">
        <f t="shared" si="347"/>
        <v>0</v>
      </c>
      <c r="X779" s="102">
        <f t="shared" si="348"/>
        <v>48300</v>
      </c>
      <c r="Y779" s="101">
        <f t="shared" si="349"/>
        <v>0</v>
      </c>
      <c r="Z779" s="84">
        <f t="shared" si="350"/>
        <v>10000</v>
      </c>
      <c r="AA779" s="84">
        <f t="shared" si="351"/>
        <v>0</v>
      </c>
      <c r="AB779" s="84">
        <f t="shared" si="352"/>
        <v>3300</v>
      </c>
      <c r="AC779" s="84">
        <f t="shared" si="336"/>
        <v>40</v>
      </c>
      <c r="AD779" s="84">
        <f t="shared" si="353"/>
        <v>47</v>
      </c>
      <c r="AE779" s="84" t="str">
        <f t="shared" si="354"/>
        <v/>
      </c>
      <c r="AF779" s="102">
        <f t="shared" si="337"/>
        <v>35491.48936170213</v>
      </c>
      <c r="AG779" s="102" t="str">
        <f t="shared" si="338"/>
        <v/>
      </c>
      <c r="AH779" s="103" t="str">
        <f t="shared" si="355"/>
        <v/>
      </c>
      <c r="AI779" s="104" t="str">
        <f t="shared" si="356"/>
        <v/>
      </c>
      <c r="AJ779" s="104" t="str">
        <f t="shared" si="357"/>
        <v/>
      </c>
      <c r="AK779" s="104" t="str">
        <f t="shared" si="358"/>
        <v/>
      </c>
      <c r="IX779" s="5"/>
      <c r="IY779" s="5"/>
      <c r="IZ779" s="5"/>
    </row>
    <row r="780" spans="8:260" ht="12.75" customHeight="1">
      <c r="H780" s="97">
        <v>359</v>
      </c>
      <c r="I780" s="97">
        <f t="shared" si="330"/>
        <v>7</v>
      </c>
      <c r="J780" s="98">
        <f t="shared" si="331"/>
        <v>45285</v>
      </c>
      <c r="K780" s="98">
        <f t="shared" si="339"/>
        <v>45285</v>
      </c>
      <c r="L780" s="99">
        <f t="shared" si="332"/>
        <v>0</v>
      </c>
      <c r="M780" s="99">
        <f t="shared" si="333"/>
        <v>0</v>
      </c>
      <c r="N780" s="99">
        <f t="shared" si="334"/>
        <v>0</v>
      </c>
      <c r="O780" s="100">
        <f t="shared" si="340"/>
        <v>0</v>
      </c>
      <c r="P780" s="100" t="str">
        <f t="shared" si="341"/>
        <v/>
      </c>
      <c r="Q780" s="99">
        <f t="shared" si="342"/>
        <v>1</v>
      </c>
      <c r="R780" s="99">
        <f t="shared" si="343"/>
        <v>6</v>
      </c>
      <c r="S780" s="101">
        <f t="shared" si="344"/>
        <v>6</v>
      </c>
      <c r="T780" s="101">
        <f t="shared" si="345"/>
        <v>6</v>
      </c>
      <c r="U780" s="101">
        <f t="shared" si="335"/>
        <v>0</v>
      </c>
      <c r="V780" s="101">
        <f t="shared" si="346"/>
        <v>0</v>
      </c>
      <c r="W780" s="101">
        <f t="shared" si="347"/>
        <v>0</v>
      </c>
      <c r="X780" s="102">
        <f t="shared" si="348"/>
        <v>48300</v>
      </c>
      <c r="Y780" s="101">
        <f t="shared" si="349"/>
        <v>0</v>
      </c>
      <c r="Z780" s="84">
        <f t="shared" si="350"/>
        <v>10000</v>
      </c>
      <c r="AA780" s="84">
        <f t="shared" si="351"/>
        <v>0</v>
      </c>
      <c r="AB780" s="84">
        <f t="shared" si="352"/>
        <v>3300</v>
      </c>
      <c r="AC780" s="84">
        <f t="shared" si="336"/>
        <v>41</v>
      </c>
      <c r="AD780" s="84">
        <f t="shared" si="353"/>
        <v>47</v>
      </c>
      <c r="AE780" s="84" t="str">
        <f t="shared" si="354"/>
        <v/>
      </c>
      <c r="AF780" s="102">
        <f t="shared" si="337"/>
        <v>35421.276595744683</v>
      </c>
      <c r="AG780" s="102" t="str">
        <f t="shared" si="338"/>
        <v/>
      </c>
      <c r="AH780" s="103" t="str">
        <f t="shared" si="355"/>
        <v/>
      </c>
      <c r="AI780" s="104" t="str">
        <f t="shared" si="356"/>
        <v/>
      </c>
      <c r="AJ780" s="104" t="str">
        <f t="shared" si="357"/>
        <v/>
      </c>
      <c r="AK780" s="104" t="str">
        <f t="shared" si="358"/>
        <v/>
      </c>
      <c r="IX780" s="5"/>
      <c r="IY780" s="5"/>
      <c r="IZ780" s="5"/>
    </row>
    <row r="781" spans="8:260" ht="12.75" customHeight="1">
      <c r="H781" s="97">
        <v>360</v>
      </c>
      <c r="I781" s="97">
        <f t="shared" si="330"/>
        <v>6</v>
      </c>
      <c r="J781" s="98">
        <f t="shared" si="331"/>
        <v>45286</v>
      </c>
      <c r="K781" s="98">
        <f t="shared" si="339"/>
        <v>45286</v>
      </c>
      <c r="L781" s="99">
        <f t="shared" si="332"/>
        <v>0</v>
      </c>
      <c r="M781" s="99">
        <f t="shared" si="333"/>
        <v>0</v>
      </c>
      <c r="N781" s="99">
        <f t="shared" si="334"/>
        <v>0</v>
      </c>
      <c r="O781" s="100">
        <f t="shared" si="340"/>
        <v>0</v>
      </c>
      <c r="P781" s="100" t="str">
        <f t="shared" si="341"/>
        <v/>
      </c>
      <c r="Q781" s="99">
        <f t="shared" si="342"/>
        <v>1</v>
      </c>
      <c r="R781" s="99">
        <f t="shared" si="343"/>
        <v>6</v>
      </c>
      <c r="S781" s="101">
        <f t="shared" si="344"/>
        <v>6</v>
      </c>
      <c r="T781" s="101">
        <f t="shared" si="345"/>
        <v>6</v>
      </c>
      <c r="U781" s="101">
        <f t="shared" si="335"/>
        <v>0</v>
      </c>
      <c r="V781" s="101">
        <f t="shared" si="346"/>
        <v>0</v>
      </c>
      <c r="W781" s="101">
        <f t="shared" si="347"/>
        <v>0</v>
      </c>
      <c r="X781" s="102">
        <f t="shared" si="348"/>
        <v>48300</v>
      </c>
      <c r="Y781" s="101">
        <f t="shared" si="349"/>
        <v>0</v>
      </c>
      <c r="Z781" s="84">
        <f t="shared" si="350"/>
        <v>10000</v>
      </c>
      <c r="AA781" s="84">
        <f t="shared" si="351"/>
        <v>0</v>
      </c>
      <c r="AB781" s="84">
        <f t="shared" si="352"/>
        <v>3300</v>
      </c>
      <c r="AC781" s="84">
        <f t="shared" si="336"/>
        <v>42</v>
      </c>
      <c r="AD781" s="84">
        <f t="shared" si="353"/>
        <v>47</v>
      </c>
      <c r="AE781" s="84" t="str">
        <f t="shared" si="354"/>
        <v/>
      </c>
      <c r="AF781" s="102">
        <f t="shared" si="337"/>
        <v>35351.063829787236</v>
      </c>
      <c r="AG781" s="102" t="str">
        <f t="shared" si="338"/>
        <v/>
      </c>
      <c r="AH781" s="103" t="str">
        <f t="shared" si="355"/>
        <v/>
      </c>
      <c r="AI781" s="104" t="str">
        <f t="shared" si="356"/>
        <v/>
      </c>
      <c r="AJ781" s="104" t="str">
        <f t="shared" si="357"/>
        <v/>
      </c>
      <c r="AK781" s="104" t="str">
        <f t="shared" si="358"/>
        <v/>
      </c>
      <c r="IX781" s="5"/>
      <c r="IY781" s="5"/>
      <c r="IZ781" s="5"/>
    </row>
    <row r="782" spans="8:260" ht="12.75" customHeight="1">
      <c r="H782" s="97">
        <v>361</v>
      </c>
      <c r="I782" s="97">
        <f t="shared" si="330"/>
        <v>5</v>
      </c>
      <c r="J782" s="98">
        <f t="shared" si="331"/>
        <v>45287</v>
      </c>
      <c r="K782" s="98">
        <f t="shared" si="339"/>
        <v>45287</v>
      </c>
      <c r="L782" s="99">
        <f t="shared" si="332"/>
        <v>0</v>
      </c>
      <c r="M782" s="99">
        <f t="shared" si="333"/>
        <v>0</v>
      </c>
      <c r="N782" s="99">
        <f t="shared" si="334"/>
        <v>0</v>
      </c>
      <c r="O782" s="100">
        <f t="shared" si="340"/>
        <v>0</v>
      </c>
      <c r="P782" s="100" t="str">
        <f t="shared" si="341"/>
        <v/>
      </c>
      <c r="Q782" s="99">
        <f t="shared" si="342"/>
        <v>1</v>
      </c>
      <c r="R782" s="99">
        <f t="shared" si="343"/>
        <v>6</v>
      </c>
      <c r="S782" s="101">
        <f t="shared" si="344"/>
        <v>6</v>
      </c>
      <c r="T782" s="101">
        <f t="shared" si="345"/>
        <v>6</v>
      </c>
      <c r="U782" s="101">
        <f t="shared" si="335"/>
        <v>0</v>
      </c>
      <c r="V782" s="101">
        <f t="shared" si="346"/>
        <v>0</v>
      </c>
      <c r="W782" s="101">
        <f t="shared" si="347"/>
        <v>0</v>
      </c>
      <c r="X782" s="102">
        <f t="shared" si="348"/>
        <v>48300</v>
      </c>
      <c r="Y782" s="101">
        <f t="shared" si="349"/>
        <v>0</v>
      </c>
      <c r="Z782" s="84">
        <f t="shared" si="350"/>
        <v>10000</v>
      </c>
      <c r="AA782" s="84">
        <f t="shared" si="351"/>
        <v>0</v>
      </c>
      <c r="AB782" s="84">
        <f t="shared" si="352"/>
        <v>3300</v>
      </c>
      <c r="AC782" s="84">
        <f t="shared" si="336"/>
        <v>43</v>
      </c>
      <c r="AD782" s="84">
        <f t="shared" si="353"/>
        <v>47</v>
      </c>
      <c r="AE782" s="84" t="str">
        <f t="shared" si="354"/>
        <v/>
      </c>
      <c r="AF782" s="102">
        <f t="shared" si="337"/>
        <v>35280.851063829788</v>
      </c>
      <c r="AG782" s="102" t="str">
        <f t="shared" si="338"/>
        <v/>
      </c>
      <c r="AH782" s="103" t="str">
        <f t="shared" si="355"/>
        <v/>
      </c>
      <c r="AI782" s="104" t="str">
        <f t="shared" si="356"/>
        <v/>
      </c>
      <c r="AJ782" s="104" t="str">
        <f t="shared" si="357"/>
        <v/>
      </c>
      <c r="AK782" s="104" t="str">
        <f t="shared" si="358"/>
        <v/>
      </c>
      <c r="IX782" s="5"/>
      <c r="IY782" s="5"/>
      <c r="IZ782" s="5"/>
    </row>
    <row r="783" spans="8:260" ht="12.75" customHeight="1">
      <c r="H783" s="97">
        <v>362</v>
      </c>
      <c r="I783" s="97">
        <f t="shared" si="330"/>
        <v>4</v>
      </c>
      <c r="J783" s="98">
        <f t="shared" si="331"/>
        <v>45288</v>
      </c>
      <c r="K783" s="98">
        <f t="shared" si="339"/>
        <v>45288</v>
      </c>
      <c r="L783" s="99">
        <f t="shared" si="332"/>
        <v>0</v>
      </c>
      <c r="M783" s="99">
        <f t="shared" si="333"/>
        <v>0</v>
      </c>
      <c r="N783" s="99">
        <f t="shared" si="334"/>
        <v>0</v>
      </c>
      <c r="O783" s="100">
        <f t="shared" si="340"/>
        <v>0</v>
      </c>
      <c r="P783" s="100" t="str">
        <f t="shared" si="341"/>
        <v/>
      </c>
      <c r="Q783" s="99">
        <f t="shared" si="342"/>
        <v>1</v>
      </c>
      <c r="R783" s="99">
        <f t="shared" si="343"/>
        <v>6</v>
      </c>
      <c r="S783" s="101">
        <f t="shared" si="344"/>
        <v>6</v>
      </c>
      <c r="T783" s="101">
        <f t="shared" si="345"/>
        <v>6</v>
      </c>
      <c r="U783" s="101">
        <f t="shared" si="335"/>
        <v>0</v>
      </c>
      <c r="V783" s="101">
        <f t="shared" si="346"/>
        <v>0</v>
      </c>
      <c r="W783" s="101">
        <f t="shared" si="347"/>
        <v>0</v>
      </c>
      <c r="X783" s="102">
        <f t="shared" si="348"/>
        <v>48300</v>
      </c>
      <c r="Y783" s="101">
        <f t="shared" si="349"/>
        <v>0</v>
      </c>
      <c r="Z783" s="84">
        <f t="shared" si="350"/>
        <v>10000</v>
      </c>
      <c r="AA783" s="84">
        <f t="shared" si="351"/>
        <v>0</v>
      </c>
      <c r="AB783" s="84">
        <f t="shared" si="352"/>
        <v>3300</v>
      </c>
      <c r="AC783" s="84">
        <f t="shared" si="336"/>
        <v>44</v>
      </c>
      <c r="AD783" s="84">
        <f t="shared" si="353"/>
        <v>47</v>
      </c>
      <c r="AE783" s="84" t="str">
        <f t="shared" si="354"/>
        <v/>
      </c>
      <c r="AF783" s="102">
        <f t="shared" si="337"/>
        <v>35210.638297872341</v>
      </c>
      <c r="AG783" s="102" t="str">
        <f t="shared" si="338"/>
        <v/>
      </c>
      <c r="AH783" s="103" t="str">
        <f t="shared" si="355"/>
        <v/>
      </c>
      <c r="AI783" s="104" t="str">
        <f t="shared" si="356"/>
        <v/>
      </c>
      <c r="AJ783" s="104" t="str">
        <f t="shared" si="357"/>
        <v/>
      </c>
      <c r="AK783" s="104" t="str">
        <f t="shared" si="358"/>
        <v/>
      </c>
      <c r="IX783" s="5"/>
      <c r="IY783" s="5"/>
      <c r="IZ783" s="5"/>
    </row>
    <row r="784" spans="8:260" ht="12.75" customHeight="1">
      <c r="H784" s="97">
        <v>363</v>
      </c>
      <c r="I784" s="97">
        <f t="shared" si="330"/>
        <v>3</v>
      </c>
      <c r="J784" s="98">
        <f t="shared" si="331"/>
        <v>45289</v>
      </c>
      <c r="K784" s="98">
        <f t="shared" si="339"/>
        <v>45289</v>
      </c>
      <c r="L784" s="99">
        <f t="shared" si="332"/>
        <v>0</v>
      </c>
      <c r="M784" s="99">
        <f t="shared" si="333"/>
        <v>0</v>
      </c>
      <c r="N784" s="99">
        <f t="shared" si="334"/>
        <v>0</v>
      </c>
      <c r="O784" s="100">
        <f t="shared" si="340"/>
        <v>0</v>
      </c>
      <c r="P784" s="100" t="str">
        <f t="shared" si="341"/>
        <v/>
      </c>
      <c r="Q784" s="99">
        <f t="shared" si="342"/>
        <v>1</v>
      </c>
      <c r="R784" s="99">
        <f t="shared" si="343"/>
        <v>6</v>
      </c>
      <c r="S784" s="101">
        <f t="shared" si="344"/>
        <v>6</v>
      </c>
      <c r="T784" s="101">
        <f t="shared" si="345"/>
        <v>6</v>
      </c>
      <c r="U784" s="101">
        <f t="shared" si="335"/>
        <v>0</v>
      </c>
      <c r="V784" s="101">
        <f t="shared" si="346"/>
        <v>0</v>
      </c>
      <c r="W784" s="101">
        <f t="shared" si="347"/>
        <v>0</v>
      </c>
      <c r="X784" s="102">
        <f t="shared" si="348"/>
        <v>48300</v>
      </c>
      <c r="Y784" s="101">
        <f t="shared" si="349"/>
        <v>0</v>
      </c>
      <c r="Z784" s="84">
        <f t="shared" si="350"/>
        <v>10000</v>
      </c>
      <c r="AA784" s="84">
        <f t="shared" si="351"/>
        <v>0</v>
      </c>
      <c r="AB784" s="84">
        <f t="shared" si="352"/>
        <v>3300</v>
      </c>
      <c r="AC784" s="84">
        <f t="shared" si="336"/>
        <v>45</v>
      </c>
      <c r="AD784" s="84">
        <f t="shared" si="353"/>
        <v>47</v>
      </c>
      <c r="AE784" s="84" t="str">
        <f t="shared" si="354"/>
        <v/>
      </c>
      <c r="AF784" s="102">
        <f t="shared" si="337"/>
        <v>35140.425531914894</v>
      </c>
      <c r="AG784" s="102" t="str">
        <f t="shared" si="338"/>
        <v/>
      </c>
      <c r="AH784" s="103" t="str">
        <f t="shared" si="355"/>
        <v/>
      </c>
      <c r="AI784" s="104" t="str">
        <f t="shared" si="356"/>
        <v/>
      </c>
      <c r="AJ784" s="104" t="str">
        <f t="shared" si="357"/>
        <v/>
      </c>
      <c r="AK784" s="104" t="str">
        <f t="shared" si="358"/>
        <v/>
      </c>
      <c r="IX784" s="5"/>
      <c r="IY784" s="5"/>
      <c r="IZ784" s="5"/>
    </row>
    <row r="785" spans="8:260" ht="12.75" customHeight="1">
      <c r="H785" s="97">
        <v>364</v>
      </c>
      <c r="I785" s="97">
        <f t="shared" si="330"/>
        <v>2</v>
      </c>
      <c r="J785" s="98">
        <f t="shared" si="331"/>
        <v>45290</v>
      </c>
      <c r="K785" s="98">
        <f t="shared" si="339"/>
        <v>45290</v>
      </c>
      <c r="L785" s="99">
        <f t="shared" si="332"/>
        <v>0</v>
      </c>
      <c r="M785" s="99">
        <f t="shared" si="333"/>
        <v>0</v>
      </c>
      <c r="N785" s="99">
        <f t="shared" si="334"/>
        <v>0</v>
      </c>
      <c r="O785" s="100">
        <f t="shared" si="340"/>
        <v>0</v>
      </c>
      <c r="P785" s="100" t="str">
        <f t="shared" si="341"/>
        <v/>
      </c>
      <c r="Q785" s="99">
        <f t="shared" si="342"/>
        <v>1</v>
      </c>
      <c r="R785" s="99">
        <f t="shared" si="343"/>
        <v>6</v>
      </c>
      <c r="S785" s="101">
        <f t="shared" si="344"/>
        <v>6</v>
      </c>
      <c r="T785" s="101">
        <f t="shared" si="345"/>
        <v>6</v>
      </c>
      <c r="U785" s="101">
        <f t="shared" si="335"/>
        <v>0</v>
      </c>
      <c r="V785" s="101">
        <f t="shared" si="346"/>
        <v>0</v>
      </c>
      <c r="W785" s="101">
        <f t="shared" si="347"/>
        <v>0</v>
      </c>
      <c r="X785" s="102">
        <f t="shared" si="348"/>
        <v>48300</v>
      </c>
      <c r="Y785" s="101">
        <f t="shared" si="349"/>
        <v>0</v>
      </c>
      <c r="Z785" s="84">
        <f t="shared" si="350"/>
        <v>10000</v>
      </c>
      <c r="AA785" s="84">
        <f t="shared" si="351"/>
        <v>0</v>
      </c>
      <c r="AB785" s="84">
        <f t="shared" si="352"/>
        <v>3300</v>
      </c>
      <c r="AC785" s="84">
        <f t="shared" si="336"/>
        <v>46</v>
      </c>
      <c r="AD785" s="84">
        <f t="shared" si="353"/>
        <v>47</v>
      </c>
      <c r="AE785" s="84" t="str">
        <f t="shared" si="354"/>
        <v/>
      </c>
      <c r="AF785" s="102">
        <f t="shared" si="337"/>
        <v>35070.212765957447</v>
      </c>
      <c r="AG785" s="102" t="str">
        <f t="shared" si="338"/>
        <v/>
      </c>
      <c r="AH785" s="103" t="str">
        <f t="shared" si="355"/>
        <v/>
      </c>
      <c r="AI785" s="104" t="str">
        <f t="shared" si="356"/>
        <v/>
      </c>
      <c r="AJ785" s="104" t="str">
        <f t="shared" si="357"/>
        <v/>
      </c>
      <c r="AK785" s="104" t="str">
        <f t="shared" si="358"/>
        <v/>
      </c>
      <c r="IX785" s="5"/>
      <c r="IY785" s="5"/>
      <c r="IZ785" s="5"/>
    </row>
    <row r="786" spans="8:260" ht="12.75" customHeight="1">
      <c r="H786" s="97">
        <v>365</v>
      </c>
      <c r="I786" s="97">
        <f t="shared" si="330"/>
        <v>1</v>
      </c>
      <c r="J786" s="98">
        <f t="shared" si="331"/>
        <v>45291</v>
      </c>
      <c r="K786" s="98">
        <f t="shared" si="339"/>
        <v>45291</v>
      </c>
      <c r="L786" s="99">
        <f t="shared" si="332"/>
        <v>0</v>
      </c>
      <c r="M786" s="99">
        <f t="shared" si="333"/>
        <v>0</v>
      </c>
      <c r="N786" s="99">
        <f t="shared" si="334"/>
        <v>0</v>
      </c>
      <c r="O786" s="100">
        <f t="shared" si="340"/>
        <v>0</v>
      </c>
      <c r="P786" s="100" t="str">
        <f t="shared" si="341"/>
        <v/>
      </c>
      <c r="Q786" s="99">
        <f t="shared" si="342"/>
        <v>1</v>
      </c>
      <c r="R786" s="99">
        <f t="shared" si="343"/>
        <v>6</v>
      </c>
      <c r="S786" s="101">
        <f t="shared" si="344"/>
        <v>6</v>
      </c>
      <c r="T786" s="101">
        <f t="shared" si="345"/>
        <v>6</v>
      </c>
      <c r="U786" s="101">
        <f t="shared" si="335"/>
        <v>0</v>
      </c>
      <c r="V786" s="101">
        <f t="shared" si="346"/>
        <v>0</v>
      </c>
      <c r="W786" s="101">
        <f t="shared" si="347"/>
        <v>0</v>
      </c>
      <c r="X786" s="102">
        <f t="shared" si="348"/>
        <v>48300</v>
      </c>
      <c r="Y786" s="101">
        <f t="shared" si="349"/>
        <v>0</v>
      </c>
      <c r="Z786" s="84">
        <f t="shared" si="350"/>
        <v>10000</v>
      </c>
      <c r="AA786" s="84">
        <f t="shared" si="351"/>
        <v>0</v>
      </c>
      <c r="AB786" s="84">
        <f t="shared" si="352"/>
        <v>3300</v>
      </c>
      <c r="AC786" s="84">
        <f t="shared" si="336"/>
        <v>47</v>
      </c>
      <c r="AD786" s="84">
        <f t="shared" si="353"/>
        <v>47</v>
      </c>
      <c r="AE786" s="84" t="str">
        <f t="shared" si="354"/>
        <v/>
      </c>
      <c r="AF786" s="102">
        <f t="shared" si="337"/>
        <v>35000</v>
      </c>
      <c r="AG786" s="102" t="str">
        <f t="shared" si="338"/>
        <v/>
      </c>
      <c r="AH786" s="103" t="str">
        <f t="shared" si="355"/>
        <v/>
      </c>
      <c r="AI786" s="104" t="str">
        <f t="shared" si="356"/>
        <v/>
      </c>
      <c r="AJ786" s="104" t="str">
        <f t="shared" si="357"/>
        <v/>
      </c>
      <c r="AK786" s="104" t="str">
        <f t="shared" si="358"/>
        <v/>
      </c>
      <c r="IX786" s="5"/>
      <c r="IY786" s="5"/>
      <c r="IZ786" s="5"/>
    </row>
    <row r="787" spans="8:260" ht="12.75" customHeight="1">
      <c r="H787" s="97" t="str">
        <f>IF((J788-J421=367),366,"")</f>
        <v/>
      </c>
      <c r="I787" s="97" t="str">
        <f>IF(H787=366,J$788-J787,"")</f>
        <v/>
      </c>
      <c r="J787" s="98">
        <f>IF($H787=366,J786+1,J786)</f>
        <v>45291</v>
      </c>
      <c r="K787" s="98">
        <f t="shared" si="339"/>
        <v>45291</v>
      </c>
      <c r="L787" s="99">
        <f>IF(H787=366,IF(J787&lt;AQ$53,"",(_xlfn.IFNA(VLOOKUP(J787,$B$55:$D$84,2,),0))),0)</f>
        <v>0</v>
      </c>
      <c r="M787" s="99">
        <f>IF(H787=366,IF(J787&lt;AQ$53,"",(_xlfn.IFNA(VLOOKUP(J787,$B$55:$D$84,3,),0))),0)</f>
        <v>0</v>
      </c>
      <c r="N787" s="99" t="str">
        <f>IF(H787=366,IF(J787&lt;AQ$53,"",IF(J787=AQ$53,1,(_xlfn.IFNA(VLOOKUP(J787,$B$55:$E$84,4,),0)))),"")</f>
        <v/>
      </c>
      <c r="O787" s="100" t="str">
        <f t="shared" si="340"/>
        <v/>
      </c>
      <c r="P787" s="100" t="str">
        <f t="shared" si="341"/>
        <v/>
      </c>
      <c r="Q787" s="99">
        <f>IF(H787=366,IF(O787&lt;&gt;"",IF(O787=1,0,1),""),Q786)</f>
        <v>1</v>
      </c>
      <c r="R787" s="99">
        <f t="shared" si="343"/>
        <v>6</v>
      </c>
      <c r="S787" s="101">
        <f t="shared" si="344"/>
        <v>6</v>
      </c>
      <c r="T787" s="101">
        <f t="shared" si="345"/>
        <v>6</v>
      </c>
      <c r="U787" s="101">
        <f>IF($H787=366,IF(AND(S$788&lt;&gt;0,S787=S$53),0,T787),U786)</f>
        <v>0</v>
      </c>
      <c r="V787" s="101">
        <f>IF($H787=366,IF(J787&gt;=AQ$53,U787*NOT(O787),""),V786)</f>
        <v>0</v>
      </c>
      <c r="W787" s="101">
        <f t="shared" si="347"/>
        <v>0</v>
      </c>
      <c r="X787" s="102">
        <f t="shared" si="348"/>
        <v>0</v>
      </c>
      <c r="Y787" s="101">
        <f t="shared" si="349"/>
        <v>0</v>
      </c>
      <c r="Z787" s="84">
        <f t="shared" si="350"/>
        <v>0</v>
      </c>
      <c r="AA787" s="84">
        <f t="shared" si="351"/>
        <v>0</v>
      </c>
      <c r="AB787" s="84">
        <f t="shared" si="352"/>
        <v>3300</v>
      </c>
      <c r="AC787" s="84">
        <f>IF($H787=366,IF(Q787=1,AC786+1,0),AC786)</f>
        <v>47</v>
      </c>
      <c r="AD787" s="84">
        <f t="shared" si="353"/>
        <v>47</v>
      </c>
      <c r="AE787" s="84" t="str">
        <f t="shared" si="354"/>
        <v/>
      </c>
      <c r="AF787" s="102">
        <f t="shared" si="337"/>
        <v>0</v>
      </c>
      <c r="AG787" s="102" t="str">
        <f t="shared" si="338"/>
        <v/>
      </c>
      <c r="AH787" s="103" t="str">
        <f t="shared" si="355"/>
        <v/>
      </c>
      <c r="AI787" s="104" t="str">
        <f t="shared" si="356"/>
        <v/>
      </c>
      <c r="AJ787" s="104" t="str">
        <f t="shared" si="357"/>
        <v/>
      </c>
      <c r="AK787" s="104" t="str">
        <f t="shared" si="358"/>
        <v/>
      </c>
      <c r="IX787" s="5"/>
      <c r="IY787" s="5"/>
      <c r="IZ787" s="5"/>
    </row>
    <row r="788" spans="8:260" ht="15" customHeight="1">
      <c r="H788" s="85">
        <v>0</v>
      </c>
      <c r="I788" s="85">
        <v>0</v>
      </c>
      <c r="J788" s="86">
        <f>DATE(E5+1,1,1)</f>
        <v>45292</v>
      </c>
      <c r="K788" s="86"/>
      <c r="L788" s="87">
        <v>0</v>
      </c>
      <c r="M788" s="87">
        <v>0</v>
      </c>
      <c r="N788" s="87">
        <v>0</v>
      </c>
      <c r="O788" s="87">
        <f>IF($H787=366,IF(AND(N787=1,L788=0),1,IF(L788=0,O787,0)),IF(AND(N786=1,L788=0),1,IF(L788=0,O786,0)))</f>
        <v>0</v>
      </c>
      <c r="P788" s="87"/>
      <c r="Q788" s="87">
        <f>IF(O788=0,1,0)</f>
        <v>1</v>
      </c>
      <c r="R788" s="87">
        <f>IF($H787=366,IF(N787=1,R787+1,R787),IF(N786=1,R786+1,R786))</f>
        <v>6</v>
      </c>
      <c r="S788" s="87">
        <f>Q788*R788</f>
        <v>6</v>
      </c>
      <c r="T788" s="87">
        <f t="shared" si="345"/>
        <v>6</v>
      </c>
      <c r="U788" s="87">
        <f>IF(AND(S$788&lt;&gt;0,S788=S$53),0,T788)</f>
        <v>0</v>
      </c>
      <c r="V788" s="87">
        <f>U788*NOT(O788)</f>
        <v>0</v>
      </c>
      <c r="W788" s="87"/>
      <c r="X788" s="88">
        <f>IF($H787=366,IF(N787=0,X787+L788,L788),IF(N786=0,X786+L788,L788))</f>
        <v>48300</v>
      </c>
      <c r="Y788" s="87"/>
      <c r="Z788" s="90">
        <f>IF($H787=366,IF(N787=0,Z787+E9,0),IF(N786=0,Z786+E9,0))</f>
        <v>45000</v>
      </c>
      <c r="AA788" s="90">
        <f>X788-Z788</f>
        <v>3300</v>
      </c>
      <c r="AB788" s="90">
        <f>IF(Q788=1,IF(T788&lt;&gt;T423,AA788,AB423),0)</f>
        <v>3300</v>
      </c>
      <c r="AC788" s="90">
        <f>IF($H787=366,AC787,AC786)</f>
        <v>47</v>
      </c>
      <c r="AD788" s="90">
        <f>AC788</f>
        <v>47</v>
      </c>
      <c r="AE788" s="90" t="str">
        <f>AE787</f>
        <v/>
      </c>
      <c r="AF788" s="90"/>
      <c r="AG788" s="88"/>
      <c r="AH788" s="110"/>
      <c r="AI788" s="111"/>
      <c r="AJ788" s="111"/>
      <c r="AK788" s="111"/>
      <c r="AP788" s="6"/>
      <c r="AQ788" s="6"/>
      <c r="AR788" s="6"/>
      <c r="AS788" s="6"/>
      <c r="AT788" s="6"/>
      <c r="AU788" s="6"/>
      <c r="AV788" s="6"/>
      <c r="AW788" s="6"/>
      <c r="IX788" s="5"/>
      <c r="IY788" s="5"/>
      <c r="IZ788" s="5"/>
    </row>
    <row r="789" spans="8:260" ht="12.75" customHeight="1">
      <c r="AF789" s="5"/>
      <c r="AI789" s="6"/>
      <c r="IX789" s="5"/>
      <c r="IY789" s="5"/>
      <c r="IZ789" s="5"/>
    </row>
    <row r="790" spans="8:260" ht="12.75" customHeight="1">
      <c r="AF790" s="5"/>
      <c r="AG790" s="6"/>
      <c r="IX790" s="5"/>
    </row>
    <row r="843" customFormat="1" ht="15" customHeight="1"/>
  </sheetData>
  <mergeCells count="31">
    <mergeCell ref="A1:P1"/>
    <mergeCell ref="G3:J3"/>
    <mergeCell ref="L4:P4"/>
    <mergeCell ref="C5:D5"/>
    <mergeCell ref="E5:F5"/>
    <mergeCell ref="I5:J5"/>
    <mergeCell ref="L5:O5"/>
    <mergeCell ref="C6:D6"/>
    <mergeCell ref="E6:F6"/>
    <mergeCell ref="I6:J6"/>
    <mergeCell ref="L6:O6"/>
    <mergeCell ref="C7:D7"/>
    <mergeCell ref="E7:F7"/>
    <mergeCell ref="L7:O7"/>
    <mergeCell ref="C8:D8"/>
    <mergeCell ref="E8:F8"/>
    <mergeCell ref="L8:O8"/>
    <mergeCell ref="C9:D9"/>
    <mergeCell ref="E9:F9"/>
    <mergeCell ref="I9:J9"/>
    <mergeCell ref="L9:O9"/>
    <mergeCell ref="L11:O11"/>
    <mergeCell ref="I12:J12"/>
    <mergeCell ref="L12:O12"/>
    <mergeCell ref="AN53:AP53"/>
    <mergeCell ref="C10:D10"/>
    <mergeCell ref="E10:F10"/>
    <mergeCell ref="I10:J10"/>
    <mergeCell ref="C11:C12"/>
    <mergeCell ref="D11:F12"/>
    <mergeCell ref="I11:J11"/>
  </mergeCells>
  <dataValidations count="10">
    <dataValidation type="custom" allowBlank="1" showErrorMessage="1" error="Inserire l'anno di riferirmento" sqref="F6:F10" xr:uid="{00000000-0002-0000-0100-000000000000}">
      <formula1>E5=""</formula1>
      <formula2>0</formula2>
    </dataValidation>
    <dataValidation type="date" allowBlank="1" showErrorMessage="1" errorTitle="Attenzione" error="La data deve dell'anno scorso o di quello precedente" sqref="B15:B44" xr:uid="{00000000-0002-0000-0100-000001000000}">
      <formula1>DATE(E$5-1,1,1)</formula1>
      <formula2>DATE(E$5,12,31)</formula2>
    </dataValidation>
    <dataValidation type="whole" operator="greaterThan" allowBlank="1" showErrorMessage="1" sqref="C15:D44" xr:uid="{00000000-0002-0000-0100-000002000000}">
      <formula1>0</formula1>
      <formula2>0</formula2>
    </dataValidation>
    <dataValidation type="list" operator="equal" allowBlank="1" showDropDown="1" showErrorMessage="1" sqref="E15:E43" xr:uid="{00000000-0002-0000-0100-000003000000}">
      <formula1>"X"</formula1>
      <formula2>0</formula2>
    </dataValidation>
    <dataValidation type="decimal" operator="greaterThan" allowBlank="1" showErrorMessage="1" sqref="F15:G44" xr:uid="{00000000-0002-0000-0100-000004000000}">
      <formula1>0</formula1>
      <formula2>0</formula2>
    </dataValidation>
    <dataValidation type="custom" allowBlank="1" showErrorMessage="1" sqref="E44" xr:uid="{00000000-0002-0000-0100-000005000000}">
      <formula1>#REF!="X"</formula1>
      <formula2>0</formula2>
    </dataValidation>
    <dataValidation type="list" operator="equal" allowBlank="1" showErrorMessage="1" error="Inserire l'anno di riferirmento" sqref="E7" xr:uid="{00000000-0002-0000-0100-000006000000}">
      <formula1>$AX$55:$AX$64</formula1>
      <formula2>0</formula2>
    </dataValidation>
    <dataValidation type="custom" allowBlank="1" showErrorMessage="1" error="Inserire l'anno di riferirmento" sqref="E6 E8" xr:uid="{00000000-0002-0000-0100-000007000000}">
      <formula1>E5&lt;&gt;""</formula1>
      <formula2>0</formula2>
    </dataValidation>
    <dataValidation type="custom" allowBlank="1" showErrorMessage="1" error="Inserire l'anno di riferirmento" sqref="E10" xr:uid="{00000000-0002-0000-0100-000009000000}">
      <formula1>E5&lt;&gt;""</formula1>
      <formula2>0</formula2>
    </dataValidation>
    <dataValidation type="custom" allowBlank="1" showErrorMessage="1" error="Inserire l'anno di riferirmento" sqref="E9" xr:uid="{00000000-0002-0000-0100-00000A000000}">
      <formula1>E5&lt;&gt;""</formula1>
      <formula2>0</formula2>
    </dataValidation>
  </dataValidations>
  <printOptions horizontalCentered="1" verticalCentered="1"/>
  <pageMargins left="0.59027777777777801" right="0.59027777777777801" top="0.43125000000000002" bottom="0.38402777777777802" header="0.511811023622047" footer="0.511811023622047"/>
  <pageSetup paperSize="9" pageOrder="overThenDown" orientation="landscape" horizontalDpi="300" verticalDpi="300"/>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J843"/>
  <sheetViews>
    <sheetView zoomScale="90" zoomScaleNormal="90" workbookViewId="0">
      <selection activeCell="O113" sqref="O113"/>
    </sheetView>
  </sheetViews>
  <sheetFormatPr defaultColWidth="11.5703125" defaultRowHeight="12.75"/>
  <cols>
    <col min="1" max="1" width="3.85546875" style="5" customWidth="1"/>
    <col min="2" max="2" width="17.5703125" style="5" customWidth="1"/>
    <col min="3" max="3" width="15.28515625" style="5" customWidth="1"/>
    <col min="4" max="4" width="15.42578125" style="5" customWidth="1"/>
    <col min="5" max="5" width="13.7109375" style="5" customWidth="1"/>
    <col min="6" max="6" width="13.42578125" style="5" customWidth="1"/>
    <col min="7" max="7" width="14.5703125" style="5" customWidth="1"/>
    <col min="8" max="8" width="9.85546875" style="5" customWidth="1"/>
    <col min="9" max="9" width="13.28515625" style="5" customWidth="1"/>
    <col min="10" max="10" width="14.85546875" style="5" customWidth="1"/>
    <col min="11" max="11" width="10.85546875" style="5" customWidth="1"/>
    <col min="12" max="12" width="12.5703125" style="5" customWidth="1"/>
    <col min="13" max="13" width="11.5703125" style="5"/>
    <col min="14" max="14" width="12.140625" style="5" customWidth="1"/>
    <col min="15" max="15" width="12" style="5" customWidth="1"/>
    <col min="16" max="16" width="12.42578125" style="5" customWidth="1"/>
    <col min="17" max="18" width="16.7109375" style="5" customWidth="1"/>
    <col min="19" max="19" width="11.5703125" style="5"/>
    <col min="20" max="27" width="11.42578125" style="5" customWidth="1"/>
    <col min="28" max="28" width="13" style="5" customWidth="1"/>
    <col min="29" max="30" width="14" style="5" customWidth="1"/>
    <col min="31" max="31" width="16.140625" style="5" customWidth="1"/>
    <col min="32" max="32" width="16.7109375" style="6" customWidth="1"/>
    <col min="33" max="35" width="11.42578125" style="5" customWidth="1"/>
    <col min="36" max="36" width="15.85546875" style="5" customWidth="1"/>
    <col min="37" max="38" width="11.42578125" style="5" customWidth="1"/>
    <col min="39" max="39" width="16.5703125" style="5" customWidth="1"/>
    <col min="40" max="46" width="11.42578125" style="5" customWidth="1"/>
    <col min="47" max="47" width="11.5703125" style="5"/>
    <col min="48" max="48" width="12.140625" style="5" customWidth="1"/>
    <col min="49" max="49" width="12.5703125" style="5" customWidth="1"/>
    <col min="50" max="50" width="24.140625" style="5" customWidth="1"/>
    <col min="51" max="51" width="11.42578125" style="5" customWidth="1"/>
    <col min="52" max="52" width="45" style="5" customWidth="1"/>
    <col min="53" max="257" width="11.42578125" style="5" customWidth="1"/>
    <col min="258" max="1024" width="11.42578125" customWidth="1"/>
  </cols>
  <sheetData>
    <row r="1" spans="1:1024" ht="19.7" customHeight="1">
      <c r="A1" s="124" t="s">
        <v>2</v>
      </c>
      <c r="B1" s="124"/>
      <c r="C1" s="124"/>
      <c r="D1" s="124"/>
      <c r="E1" s="124"/>
      <c r="F1" s="124"/>
      <c r="G1" s="124"/>
      <c r="H1" s="124"/>
      <c r="I1" s="124"/>
      <c r="J1" s="124"/>
      <c r="K1" s="124"/>
      <c r="L1" s="124"/>
      <c r="M1" s="124"/>
      <c r="N1" s="124"/>
      <c r="O1" s="124"/>
      <c r="P1" s="124"/>
      <c r="Q1" s="7"/>
      <c r="R1" s="7"/>
      <c r="S1" s="7"/>
      <c r="T1" s="7"/>
      <c r="U1" s="7"/>
      <c r="V1" s="7"/>
      <c r="W1" s="7"/>
      <c r="X1" s="7"/>
      <c r="Y1" s="7"/>
      <c r="Z1" s="7"/>
      <c r="AA1" s="7"/>
      <c r="AB1" s="7"/>
      <c r="AC1" s="7"/>
      <c r="AD1" s="7"/>
      <c r="AE1" s="7"/>
      <c r="AF1" s="8"/>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row>
    <row r="2" spans="1:1024" ht="11.1" customHeight="1">
      <c r="A2" s="9"/>
      <c r="B2" s="10"/>
      <c r="C2" s="11"/>
      <c r="D2" s="12"/>
      <c r="E2" s="11"/>
      <c r="F2" s="11"/>
      <c r="G2" s="10"/>
      <c r="H2" s="10"/>
      <c r="I2" s="11"/>
      <c r="J2" s="11"/>
      <c r="K2" s="11"/>
      <c r="L2" s="13"/>
      <c r="M2" s="14"/>
      <c r="N2" s="14"/>
      <c r="O2" s="7"/>
      <c r="P2" s="7"/>
      <c r="Q2" s="7"/>
      <c r="R2" s="7"/>
      <c r="S2" s="7"/>
      <c r="T2" s="7"/>
      <c r="U2" s="7"/>
      <c r="V2" s="7"/>
      <c r="W2" s="7"/>
      <c r="X2" s="7"/>
      <c r="Y2" s="7"/>
      <c r="Z2" s="7"/>
      <c r="AA2" s="7"/>
      <c r="AB2" s="7"/>
      <c r="AC2" s="7"/>
      <c r="AD2" s="7"/>
      <c r="AE2" s="7"/>
      <c r="AF2" s="8"/>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row>
    <row r="3" spans="1:1024" ht="36.200000000000003" customHeight="1">
      <c r="A3" s="7"/>
      <c r="B3" s="10"/>
      <c r="C3" s="1"/>
      <c r="D3" s="1"/>
      <c r="E3" s="1"/>
      <c r="F3" s="15" t="s">
        <v>3</v>
      </c>
      <c r="G3" s="125" t="s">
        <v>110</v>
      </c>
      <c r="H3" s="125"/>
      <c r="I3" s="125"/>
      <c r="J3" s="125"/>
      <c r="K3" s="16"/>
      <c r="L3" s="17"/>
      <c r="M3" s="7"/>
      <c r="N3" s="7"/>
      <c r="O3" s="7"/>
      <c r="P3" s="7"/>
      <c r="Q3" s="7"/>
      <c r="R3" s="7"/>
      <c r="S3" s="7"/>
      <c r="T3" s="7"/>
      <c r="U3" s="7"/>
      <c r="V3" s="7"/>
      <c r="W3" s="7"/>
      <c r="X3" s="7"/>
      <c r="Y3" s="7"/>
      <c r="Z3" s="7"/>
      <c r="AA3" s="7"/>
      <c r="AB3" s="7"/>
      <c r="AC3" s="7"/>
      <c r="AD3" s="7"/>
      <c r="AE3" s="7"/>
      <c r="AF3" s="8"/>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row>
    <row r="4" spans="1:1024" ht="16.350000000000001" customHeight="1">
      <c r="A4" s="7"/>
      <c r="B4" s="10"/>
      <c r="C4" s="1"/>
      <c r="D4" s="1"/>
      <c r="E4" s="1"/>
      <c r="F4" s="18"/>
      <c r="G4" s="10"/>
      <c r="H4" s="16"/>
      <c r="I4" s="16"/>
      <c r="J4" s="16"/>
      <c r="K4" s="16"/>
      <c r="L4" s="126" t="s">
        <v>5</v>
      </c>
      <c r="M4" s="126"/>
      <c r="N4" s="126"/>
      <c r="O4" s="126"/>
      <c r="P4" s="126"/>
      <c r="Q4" s="7"/>
      <c r="R4" s="7"/>
      <c r="S4" s="7"/>
      <c r="T4" s="7"/>
      <c r="U4" s="7"/>
      <c r="V4" s="7"/>
      <c r="W4" s="7"/>
      <c r="X4" s="7"/>
      <c r="Y4" s="7"/>
      <c r="Z4" s="7"/>
      <c r="AA4" s="7"/>
      <c r="AB4" s="7"/>
      <c r="AC4" s="7"/>
      <c r="AD4" s="7"/>
      <c r="AE4" s="7"/>
      <c r="AF4" s="8"/>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row>
    <row r="5" spans="1:1024" ht="14.1" customHeight="1">
      <c r="C5" s="115" t="s">
        <v>6</v>
      </c>
      <c r="D5" s="115"/>
      <c r="E5" s="127">
        <v>2024</v>
      </c>
      <c r="F5" s="127"/>
      <c r="I5" s="115" t="s">
        <v>7</v>
      </c>
      <c r="J5" s="115"/>
      <c r="K5" s="19">
        <f>AV56</f>
        <v>3550</v>
      </c>
      <c r="L5" s="128" t="s">
        <v>8</v>
      </c>
      <c r="M5" s="128"/>
      <c r="N5" s="128"/>
      <c r="O5" s="128"/>
      <c r="P5" s="20">
        <f>AV61</f>
        <v>3550</v>
      </c>
    </row>
    <row r="6" spans="1:1024" ht="15.75" customHeight="1">
      <c r="C6" s="115" t="s">
        <v>9</v>
      </c>
      <c r="D6" s="115"/>
      <c r="E6" s="120" t="s">
        <v>109</v>
      </c>
      <c r="F6" s="120"/>
      <c r="I6" s="115" t="s">
        <v>11</v>
      </c>
      <c r="J6" s="115"/>
      <c r="K6" s="19">
        <f>AV57</f>
        <v>3480</v>
      </c>
      <c r="L6" s="122" t="s">
        <v>12</v>
      </c>
      <c r="M6" s="122"/>
      <c r="N6" s="122"/>
      <c r="O6" s="122"/>
      <c r="P6" s="21">
        <f>IF(SUM(O15:O22)&lt;&gt;0,AVERAGE(P15:P22)*K8,"")</f>
        <v>825.04294057025083</v>
      </c>
    </row>
    <row r="7" spans="1:1024" ht="14.1" customHeight="1">
      <c r="C7" s="115" t="s">
        <v>13</v>
      </c>
      <c r="D7" s="115"/>
      <c r="E7" s="123" t="s">
        <v>87</v>
      </c>
      <c r="F7" s="123"/>
      <c r="I7" s="22" t="s">
        <v>15</v>
      </c>
      <c r="J7" s="23"/>
      <c r="K7" s="24">
        <f>IF(AE53=0,"NO cicli completi",K8*P5*(1-P12))</f>
        <v>6196.0975609756106</v>
      </c>
      <c r="L7" s="121" t="s">
        <v>16</v>
      </c>
      <c r="M7" s="121"/>
      <c r="N7" s="121"/>
      <c r="O7" s="121"/>
      <c r="P7" s="25">
        <f>IF(K5&lt;&gt;0,AJ53/K5,"")</f>
        <v>30</v>
      </c>
    </row>
    <row r="8" spans="1:1024" ht="15.75" customHeight="1">
      <c r="C8" s="115" t="s">
        <v>17</v>
      </c>
      <c r="D8" s="115"/>
      <c r="E8" s="120" t="s">
        <v>18</v>
      </c>
      <c r="F8" s="120"/>
      <c r="I8" s="22" t="s">
        <v>19</v>
      </c>
      <c r="J8" s="23"/>
      <c r="K8" s="26">
        <f>IF(AE53=0,"NO cicli completi",IF(K12=0,1,365/(P10+P11)))</f>
        <v>1.7804878048780488</v>
      </c>
      <c r="L8" s="121" t="s">
        <v>20</v>
      </c>
      <c r="M8" s="121"/>
      <c r="N8" s="121"/>
      <c r="O8" s="121"/>
      <c r="P8" s="25">
        <f>IF(K6&lt;&gt;0,AK53/K6,"")</f>
        <v>175</v>
      </c>
      <c r="Q8"/>
      <c r="R8"/>
      <c r="S8"/>
      <c r="AD8" s="27"/>
      <c r="AE8" s="27"/>
      <c r="AG8" s="28"/>
    </row>
    <row r="9" spans="1:1024" ht="15.75" customHeight="1">
      <c r="C9" s="115" t="s">
        <v>21</v>
      </c>
      <c r="D9" s="115"/>
      <c r="E9" s="120">
        <v>3500</v>
      </c>
      <c r="F9" s="120"/>
      <c r="I9" s="115" t="s">
        <v>22</v>
      </c>
      <c r="J9" s="115"/>
      <c r="K9" s="19">
        <f>AV59</f>
        <v>70</v>
      </c>
      <c r="L9" s="116" t="s">
        <v>23</v>
      </c>
      <c r="M9" s="116"/>
      <c r="N9" s="116"/>
      <c r="O9" s="116"/>
      <c r="P9" s="29">
        <f>VLOOKUP(E7,$AX$55:$AY$64,2,0)</f>
        <v>102.5</v>
      </c>
      <c r="Q9"/>
      <c r="R9"/>
      <c r="S9"/>
      <c r="AC9" s="27"/>
      <c r="AD9" s="27"/>
      <c r="AE9" s="27"/>
      <c r="AG9" s="28"/>
    </row>
    <row r="10" spans="1:1024" ht="14.1" customHeight="1">
      <c r="C10" s="115" t="s">
        <v>24</v>
      </c>
      <c r="D10" s="115"/>
      <c r="E10" s="118">
        <v>45240</v>
      </c>
      <c r="F10" s="118"/>
      <c r="I10" s="115" t="s">
        <v>25</v>
      </c>
      <c r="J10" s="115"/>
      <c r="K10" s="30">
        <f>K9/365</f>
        <v>0.19178082191780821</v>
      </c>
      <c r="L10" s="31" t="s">
        <v>26</v>
      </c>
      <c r="M10" s="32"/>
      <c r="N10" s="32"/>
      <c r="O10" s="33"/>
      <c r="P10" s="34">
        <f>IF(AE53=0,"NO cicli completi",ROUND(AE53,0))</f>
        <v>197</v>
      </c>
      <c r="R10"/>
      <c r="S10"/>
      <c r="AF10" s="5"/>
    </row>
    <row r="11" spans="1:1024" ht="14.1" customHeight="1">
      <c r="C11" s="115" t="s">
        <v>27</v>
      </c>
      <c r="D11" s="119" t="s">
        <v>28</v>
      </c>
      <c r="E11" s="119"/>
      <c r="F11" s="119"/>
      <c r="I11" s="115" t="s">
        <v>29</v>
      </c>
      <c r="J11" s="115"/>
      <c r="K11" s="30">
        <f>SUM(L15:L22)</f>
        <v>197</v>
      </c>
      <c r="L11" s="114" t="s">
        <v>30</v>
      </c>
      <c r="M11" s="114"/>
      <c r="N11" s="114"/>
      <c r="O11" s="114"/>
      <c r="P11" s="34">
        <f>IF(K12=0,"No vuoti",ROUND(K12/N53,0))</f>
        <v>8</v>
      </c>
      <c r="R11"/>
      <c r="S11"/>
      <c r="AF11" s="5"/>
    </row>
    <row r="12" spans="1:1024" ht="15.75" customHeight="1">
      <c r="C12" s="115"/>
      <c r="D12" s="115"/>
      <c r="E12" s="119"/>
      <c r="F12" s="119"/>
      <c r="I12" s="115" t="s">
        <v>31</v>
      </c>
      <c r="J12" s="115"/>
      <c r="K12" s="30">
        <f>P53</f>
        <v>16</v>
      </c>
      <c r="L12" s="116" t="s">
        <v>32</v>
      </c>
      <c r="M12" s="116"/>
      <c r="N12" s="116"/>
      <c r="O12" s="116"/>
      <c r="P12" s="35">
        <f>AV60</f>
        <v>1.9718309859154931E-2</v>
      </c>
      <c r="R12"/>
      <c r="S12"/>
      <c r="AF12" s="5"/>
    </row>
    <row r="13" spans="1:1024" ht="18.600000000000001" customHeight="1">
      <c r="I13" s="36"/>
      <c r="J13" s="37"/>
      <c r="K13" s="38"/>
      <c r="AF13" s="5"/>
    </row>
    <row r="14" spans="1:1024" ht="39" customHeight="1">
      <c r="A14" s="39"/>
      <c r="B14" s="40" t="s">
        <v>33</v>
      </c>
      <c r="C14" s="41" t="s">
        <v>34</v>
      </c>
      <c r="D14" s="42" t="s">
        <v>35</v>
      </c>
      <c r="E14" s="42" t="s">
        <v>36</v>
      </c>
      <c r="F14" s="43" t="s">
        <v>37</v>
      </c>
      <c r="G14" s="43" t="s">
        <v>38</v>
      </c>
      <c r="H14" s="44"/>
      <c r="I14" s="45" t="s">
        <v>39</v>
      </c>
      <c r="J14" s="46" t="s">
        <v>40</v>
      </c>
      <c r="K14" s="45" t="s">
        <v>41</v>
      </c>
      <c r="L14" s="45" t="s">
        <v>42</v>
      </c>
      <c r="M14" s="45" t="s">
        <v>43</v>
      </c>
      <c r="N14" s="45" t="s">
        <v>44</v>
      </c>
      <c r="O14" s="45" t="s">
        <v>45</v>
      </c>
      <c r="P14" s="45" t="s">
        <v>46</v>
      </c>
      <c r="R14"/>
      <c r="S14"/>
      <c r="AF14" s="5"/>
    </row>
    <row r="15" spans="1:1024" ht="17.100000000000001" customHeight="1">
      <c r="A15" s="47">
        <v>1</v>
      </c>
      <c r="B15" s="48">
        <v>45256</v>
      </c>
      <c r="C15" s="49">
        <v>3550</v>
      </c>
      <c r="D15" s="50"/>
      <c r="E15" s="50"/>
      <c r="F15" s="51">
        <v>30</v>
      </c>
      <c r="G15" s="52"/>
      <c r="H15" s="53"/>
      <c r="I15" s="54">
        <f>AN55</f>
        <v>1</v>
      </c>
      <c r="J15" s="54">
        <f>AN56</f>
        <v>3550</v>
      </c>
      <c r="K15" s="54">
        <f>AN57</f>
        <v>3480</v>
      </c>
      <c r="L15" s="54">
        <f>AN58</f>
        <v>197</v>
      </c>
      <c r="M15" s="54">
        <f>AN59</f>
        <v>70</v>
      </c>
      <c r="N15" s="55">
        <f>AN60</f>
        <v>1.9718309859154931E-2</v>
      </c>
      <c r="O15" s="56">
        <v>1645000</v>
      </c>
      <c r="P15" s="57">
        <f t="shared" ref="P15:P22" si="0">IF(O15&lt;&gt;"",O15/J15,"")</f>
        <v>463.38028169014086</v>
      </c>
      <c r="R15"/>
      <c r="S15"/>
      <c r="AF15" s="5"/>
    </row>
    <row r="16" spans="1:1024" ht="17.100000000000001" customHeight="1">
      <c r="A16" s="47">
        <v>2</v>
      </c>
      <c r="B16" s="48">
        <v>45453</v>
      </c>
      <c r="C16" s="49"/>
      <c r="D16" s="50">
        <v>3480</v>
      </c>
      <c r="E16" s="50" t="s">
        <v>47</v>
      </c>
      <c r="F16" s="51"/>
      <c r="G16" s="52">
        <v>175</v>
      </c>
      <c r="H16" s="53"/>
      <c r="I16" s="54" t="str">
        <f>AO55</f>
        <v/>
      </c>
      <c r="J16" s="54" t="str">
        <f>AO56</f>
        <v/>
      </c>
      <c r="K16" s="54" t="str">
        <f>AO57</f>
        <v/>
      </c>
      <c r="L16" s="54" t="str">
        <f>AO58</f>
        <v/>
      </c>
      <c r="M16" s="54" t="str">
        <f>AO59</f>
        <v/>
      </c>
      <c r="N16" s="55" t="str">
        <f>AO60</f>
        <v/>
      </c>
      <c r="O16" s="56"/>
      <c r="P16" s="57" t="str">
        <f t="shared" si="0"/>
        <v/>
      </c>
      <c r="R16"/>
      <c r="S16"/>
      <c r="AF16" s="5"/>
    </row>
    <row r="17" spans="1:1024" ht="17.100000000000001" customHeight="1">
      <c r="A17" s="47">
        <v>3</v>
      </c>
      <c r="B17" s="48">
        <v>45483</v>
      </c>
      <c r="C17" s="49">
        <v>3550</v>
      </c>
      <c r="D17" s="50"/>
      <c r="E17" s="50"/>
      <c r="F17" s="51">
        <v>30</v>
      </c>
      <c r="G17" s="52"/>
      <c r="H17" s="53"/>
      <c r="I17" s="54" t="str">
        <f>AP55</f>
        <v/>
      </c>
      <c r="J17" s="54" t="str">
        <f>AP56</f>
        <v/>
      </c>
      <c r="K17" s="54" t="str">
        <f>AP57</f>
        <v/>
      </c>
      <c r="L17" s="54" t="str">
        <f>AP58</f>
        <v/>
      </c>
      <c r="M17" s="54" t="str">
        <f>AP59</f>
        <v/>
      </c>
      <c r="N17" s="55" t="str">
        <f>AP60</f>
        <v/>
      </c>
      <c r="O17" s="56"/>
      <c r="P17" s="57" t="str">
        <f t="shared" si="0"/>
        <v/>
      </c>
      <c r="AF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row>
    <row r="18" spans="1:1024" ht="17.100000000000001" customHeight="1">
      <c r="A18" s="47">
        <v>4</v>
      </c>
      <c r="B18" s="48"/>
      <c r="C18" s="49"/>
      <c r="D18" s="50"/>
      <c r="E18" s="50"/>
      <c r="F18" s="51"/>
      <c r="G18" s="52"/>
      <c r="H18" s="53"/>
      <c r="I18" s="54" t="str">
        <f>AQ55</f>
        <v/>
      </c>
      <c r="J18" s="54" t="str">
        <f>AQ56</f>
        <v/>
      </c>
      <c r="K18" s="54" t="str">
        <f>AQ57</f>
        <v/>
      </c>
      <c r="L18" s="54" t="str">
        <f>AQ58</f>
        <v/>
      </c>
      <c r="M18" s="54" t="str">
        <f>AQ59</f>
        <v/>
      </c>
      <c r="N18" s="55" t="str">
        <f>AQ60</f>
        <v/>
      </c>
      <c r="O18" s="56"/>
      <c r="P18" s="57" t="str">
        <f t="shared" si="0"/>
        <v/>
      </c>
      <c r="AF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row>
    <row r="19" spans="1:1024" ht="17.100000000000001" customHeight="1">
      <c r="A19" s="47">
        <v>5</v>
      </c>
      <c r="B19" s="48"/>
      <c r="C19" s="49"/>
      <c r="D19" s="50"/>
      <c r="E19" s="50"/>
      <c r="F19" s="51"/>
      <c r="G19" s="52"/>
      <c r="H19" s="53"/>
      <c r="I19" s="54" t="str">
        <f>AR55</f>
        <v/>
      </c>
      <c r="J19" s="54" t="str">
        <f>AR56</f>
        <v/>
      </c>
      <c r="K19" s="54" t="str">
        <f>AR57</f>
        <v/>
      </c>
      <c r="L19" s="54" t="str">
        <f>AR58</f>
        <v/>
      </c>
      <c r="M19" s="54" t="str">
        <f>AR59</f>
        <v/>
      </c>
      <c r="N19" s="55" t="str">
        <f>AR60</f>
        <v/>
      </c>
      <c r="O19" s="56"/>
      <c r="P19" s="57" t="str">
        <f t="shared" si="0"/>
        <v/>
      </c>
      <c r="Q19"/>
      <c r="R19" s="58"/>
      <c r="S19" s="58"/>
      <c r="T19"/>
      <c r="U19"/>
      <c r="AF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row>
    <row r="20" spans="1:1024" ht="17.100000000000001" customHeight="1">
      <c r="A20" s="47">
        <v>6</v>
      </c>
      <c r="B20" s="48"/>
      <c r="C20" s="49"/>
      <c r="D20" s="50"/>
      <c r="E20" s="50"/>
      <c r="F20" s="51"/>
      <c r="G20" s="52"/>
      <c r="H20" s="53"/>
      <c r="I20" s="54" t="str">
        <f>AS55</f>
        <v/>
      </c>
      <c r="J20" s="54" t="str">
        <f>AS56</f>
        <v/>
      </c>
      <c r="K20" s="54" t="str">
        <f>AS57</f>
        <v/>
      </c>
      <c r="L20" s="54" t="str">
        <f>AS58</f>
        <v/>
      </c>
      <c r="M20" s="54" t="str">
        <f>AS59</f>
        <v/>
      </c>
      <c r="N20" s="55" t="str">
        <f>AS60</f>
        <v/>
      </c>
      <c r="O20" s="56"/>
      <c r="P20" s="57" t="str">
        <f t="shared" si="0"/>
        <v/>
      </c>
      <c r="R20"/>
      <c r="S20"/>
      <c r="AF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row>
    <row r="21" spans="1:1024" ht="17.100000000000001" customHeight="1">
      <c r="A21" s="47">
        <v>7</v>
      </c>
      <c r="B21" s="48"/>
      <c r="C21" s="49"/>
      <c r="D21" s="50"/>
      <c r="E21" s="50"/>
      <c r="F21" s="51"/>
      <c r="G21" s="52"/>
      <c r="H21" s="53"/>
      <c r="I21" s="54" t="str">
        <f>AT55</f>
        <v/>
      </c>
      <c r="J21" s="54" t="str">
        <f>AT56</f>
        <v/>
      </c>
      <c r="K21" s="54" t="str">
        <f>AT57</f>
        <v/>
      </c>
      <c r="L21" s="54" t="str">
        <f>AT58</f>
        <v/>
      </c>
      <c r="M21" s="54" t="str">
        <f>AT59</f>
        <v/>
      </c>
      <c r="N21" s="55" t="str">
        <f>AT60</f>
        <v/>
      </c>
      <c r="O21" s="56"/>
      <c r="P21" s="57" t="str">
        <f t="shared" si="0"/>
        <v/>
      </c>
      <c r="AF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c r="AMH21" s="5"/>
      <c r="AMI21" s="5"/>
      <c r="AMJ21" s="5"/>
    </row>
    <row r="22" spans="1:1024" ht="17.100000000000001" customHeight="1">
      <c r="A22" s="47">
        <v>8</v>
      </c>
      <c r="B22" s="48"/>
      <c r="C22" s="49"/>
      <c r="D22" s="50"/>
      <c r="E22" s="50"/>
      <c r="F22" s="51"/>
      <c r="G22" s="52"/>
      <c r="H22" s="53"/>
      <c r="I22" s="54" t="str">
        <f>AU55</f>
        <v/>
      </c>
      <c r="J22" s="54" t="str">
        <f>AU56</f>
        <v/>
      </c>
      <c r="K22" s="54" t="str">
        <f>AU57</f>
        <v/>
      </c>
      <c r="L22" s="54" t="str">
        <f>AU58</f>
        <v/>
      </c>
      <c r="M22" s="54" t="str">
        <f>AU59</f>
        <v/>
      </c>
      <c r="N22" s="55" t="str">
        <f>AU60</f>
        <v/>
      </c>
      <c r="O22" s="56"/>
      <c r="P22" s="57" t="str">
        <f t="shared" si="0"/>
        <v/>
      </c>
      <c r="AF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c r="AMF22" s="5"/>
      <c r="AMG22" s="5"/>
      <c r="AMH22" s="5"/>
      <c r="AMI22" s="5"/>
      <c r="AMJ22" s="5"/>
    </row>
    <row r="23" spans="1:1024" ht="17.100000000000001" customHeight="1">
      <c r="A23" s="47">
        <v>9</v>
      </c>
      <c r="B23" s="48"/>
      <c r="C23" s="49"/>
      <c r="D23" s="50"/>
      <c r="E23" s="50"/>
      <c r="F23" s="51"/>
      <c r="G23" s="52"/>
      <c r="H23" s="53"/>
      <c r="K23" s="59"/>
      <c r="L23" s="6"/>
      <c r="M23" s="6"/>
      <c r="R23"/>
      <c r="S23"/>
      <c r="T23"/>
      <c r="U23"/>
      <c r="V23"/>
      <c r="AF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c r="ACA23" s="5"/>
      <c r="ACB23" s="5"/>
      <c r="ACC23" s="5"/>
      <c r="ACD23" s="5"/>
      <c r="ACE23" s="5"/>
      <c r="ACF23" s="5"/>
      <c r="ACG23" s="5"/>
      <c r="ACH23" s="5"/>
      <c r="ACI23" s="5"/>
      <c r="ACJ23" s="5"/>
      <c r="ACK23" s="5"/>
      <c r="ACL23" s="5"/>
      <c r="ACM23" s="5"/>
      <c r="ACN23" s="5"/>
      <c r="ACO23" s="5"/>
      <c r="ACP23" s="5"/>
      <c r="ACQ23" s="5"/>
      <c r="ACR23" s="5"/>
      <c r="ACS23" s="5"/>
      <c r="ACT23" s="5"/>
      <c r="ACU23" s="5"/>
      <c r="ACV23" s="5"/>
      <c r="ACW23" s="5"/>
      <c r="ACX23" s="5"/>
      <c r="ACY23" s="5"/>
      <c r="ACZ23" s="5"/>
      <c r="ADA23" s="5"/>
      <c r="ADB23" s="5"/>
      <c r="ADC23" s="5"/>
      <c r="ADD23" s="5"/>
      <c r="ADE23" s="5"/>
      <c r="ADF23" s="5"/>
      <c r="ADG23" s="5"/>
      <c r="ADH23" s="5"/>
      <c r="ADI23" s="5"/>
      <c r="ADJ23" s="5"/>
      <c r="ADK23" s="5"/>
      <c r="ADL23" s="5"/>
      <c r="ADM23" s="5"/>
      <c r="ADN23" s="5"/>
      <c r="ADO23" s="5"/>
      <c r="ADP23" s="5"/>
      <c r="ADQ23" s="5"/>
      <c r="ADR23" s="5"/>
      <c r="ADS23" s="5"/>
      <c r="ADT23" s="5"/>
      <c r="ADU23" s="5"/>
      <c r="ADV23" s="5"/>
      <c r="ADW23" s="5"/>
      <c r="ADX23" s="5"/>
      <c r="ADY23" s="5"/>
      <c r="ADZ23" s="5"/>
      <c r="AEA23" s="5"/>
      <c r="AEB23" s="5"/>
      <c r="AEC23" s="5"/>
      <c r="AED23" s="5"/>
      <c r="AEE23" s="5"/>
      <c r="AEF23" s="5"/>
      <c r="AEG23" s="5"/>
      <c r="AEH23" s="5"/>
      <c r="AEI23" s="5"/>
      <c r="AEJ23" s="5"/>
      <c r="AEK23" s="5"/>
      <c r="AEL23" s="5"/>
      <c r="AEM23" s="5"/>
      <c r="AEN23" s="5"/>
      <c r="AEO23" s="5"/>
      <c r="AEP23" s="5"/>
      <c r="AEQ23" s="5"/>
      <c r="AER23" s="5"/>
      <c r="AES23" s="5"/>
      <c r="AET23" s="5"/>
      <c r="AEU23" s="5"/>
      <c r="AEV23" s="5"/>
      <c r="AEW23" s="5"/>
      <c r="AEX23" s="5"/>
      <c r="AEY23" s="5"/>
      <c r="AEZ23" s="5"/>
      <c r="AFA23" s="5"/>
      <c r="AFB23" s="5"/>
      <c r="AFC23" s="5"/>
      <c r="AFD23" s="5"/>
      <c r="AFE23" s="5"/>
      <c r="AFF23" s="5"/>
      <c r="AFG23" s="5"/>
      <c r="AFH23" s="5"/>
      <c r="AFI23" s="5"/>
      <c r="AFJ23" s="5"/>
      <c r="AFK23" s="5"/>
      <c r="AFL23" s="5"/>
      <c r="AFM23" s="5"/>
      <c r="AFN23" s="5"/>
      <c r="AFO23" s="5"/>
      <c r="AFP23" s="5"/>
      <c r="AFQ23" s="5"/>
      <c r="AFR23" s="5"/>
      <c r="AFS23" s="5"/>
      <c r="AFT23" s="5"/>
      <c r="AFU23" s="5"/>
      <c r="AFV23" s="5"/>
      <c r="AFW23" s="5"/>
      <c r="AFX23" s="5"/>
      <c r="AFY23" s="5"/>
      <c r="AFZ23" s="5"/>
      <c r="AGA23" s="5"/>
      <c r="AGB23" s="5"/>
      <c r="AGC23" s="5"/>
      <c r="AGD23" s="5"/>
      <c r="AGE23" s="5"/>
      <c r="AGF23" s="5"/>
      <c r="AGG23" s="5"/>
      <c r="AGH23" s="5"/>
      <c r="AGI23" s="5"/>
      <c r="AGJ23" s="5"/>
      <c r="AGK23" s="5"/>
      <c r="AGL23" s="5"/>
      <c r="AGM23" s="5"/>
      <c r="AGN23" s="5"/>
      <c r="AGO23" s="5"/>
      <c r="AGP23" s="5"/>
      <c r="AGQ23" s="5"/>
      <c r="AGR23" s="5"/>
      <c r="AGS23" s="5"/>
      <c r="AGT23" s="5"/>
      <c r="AGU23" s="5"/>
      <c r="AGV23" s="5"/>
      <c r="AGW23" s="5"/>
      <c r="AGX23" s="5"/>
      <c r="AGY23" s="5"/>
      <c r="AGZ23" s="5"/>
      <c r="AHA23" s="5"/>
      <c r="AHB23" s="5"/>
      <c r="AHC23" s="5"/>
      <c r="AHD23" s="5"/>
      <c r="AHE23" s="5"/>
      <c r="AHF23" s="5"/>
      <c r="AHG23" s="5"/>
      <c r="AHH23" s="5"/>
      <c r="AHI23" s="5"/>
      <c r="AHJ23" s="5"/>
      <c r="AHK23" s="5"/>
      <c r="AHL23" s="5"/>
      <c r="AHM23" s="5"/>
      <c r="AHN23" s="5"/>
      <c r="AHO23" s="5"/>
      <c r="AHP23" s="5"/>
      <c r="AHQ23" s="5"/>
      <c r="AHR23" s="5"/>
      <c r="AHS23" s="5"/>
      <c r="AHT23" s="5"/>
      <c r="AHU23" s="5"/>
      <c r="AHV23" s="5"/>
      <c r="AHW23" s="5"/>
      <c r="AHX23" s="5"/>
      <c r="AHY23" s="5"/>
      <c r="AHZ23" s="5"/>
      <c r="AIA23" s="5"/>
      <c r="AIB23" s="5"/>
      <c r="AIC23" s="5"/>
      <c r="AID23" s="5"/>
      <c r="AIE23" s="5"/>
      <c r="AIF23" s="5"/>
      <c r="AIG23" s="5"/>
      <c r="AIH23" s="5"/>
      <c r="AII23" s="5"/>
      <c r="AIJ23" s="5"/>
      <c r="AIK23" s="5"/>
      <c r="AIL23" s="5"/>
      <c r="AIM23" s="5"/>
      <c r="AIN23" s="5"/>
      <c r="AIO23" s="5"/>
      <c r="AIP23" s="5"/>
      <c r="AIQ23" s="5"/>
      <c r="AIR23" s="5"/>
      <c r="AIS23" s="5"/>
      <c r="AIT23" s="5"/>
      <c r="AIU23" s="5"/>
      <c r="AIV23" s="5"/>
      <c r="AIW23" s="5"/>
      <c r="AIX23" s="5"/>
      <c r="AIY23" s="5"/>
      <c r="AIZ23" s="5"/>
      <c r="AJA23" s="5"/>
      <c r="AJB23" s="5"/>
      <c r="AJC23" s="5"/>
      <c r="AJD23" s="5"/>
      <c r="AJE23" s="5"/>
      <c r="AJF23" s="5"/>
      <c r="AJG23" s="5"/>
      <c r="AJH23" s="5"/>
      <c r="AJI23" s="5"/>
      <c r="AJJ23" s="5"/>
      <c r="AJK23" s="5"/>
      <c r="AJL23" s="5"/>
      <c r="AJM23" s="5"/>
      <c r="AJN23" s="5"/>
      <c r="AJO23" s="5"/>
      <c r="AJP23" s="5"/>
      <c r="AJQ23" s="5"/>
      <c r="AJR23" s="5"/>
      <c r="AJS23" s="5"/>
      <c r="AJT23" s="5"/>
      <c r="AJU23" s="5"/>
      <c r="AJV23" s="5"/>
      <c r="AJW23" s="5"/>
      <c r="AJX23" s="5"/>
      <c r="AJY23" s="5"/>
      <c r="AJZ23" s="5"/>
      <c r="AKA23" s="5"/>
      <c r="AKB23" s="5"/>
      <c r="AKC23" s="5"/>
      <c r="AKD23" s="5"/>
      <c r="AKE23" s="5"/>
      <c r="AKF23" s="5"/>
      <c r="AKG23" s="5"/>
      <c r="AKH23" s="5"/>
      <c r="AKI23" s="5"/>
      <c r="AKJ23" s="5"/>
      <c r="AKK23" s="5"/>
      <c r="AKL23" s="5"/>
      <c r="AKM23" s="5"/>
      <c r="AKN23" s="5"/>
      <c r="AKO23" s="5"/>
      <c r="AKP23" s="5"/>
      <c r="AKQ23" s="5"/>
      <c r="AKR23" s="5"/>
      <c r="AKS23" s="5"/>
      <c r="AKT23" s="5"/>
      <c r="AKU23" s="5"/>
      <c r="AKV23" s="5"/>
      <c r="AKW23" s="5"/>
      <c r="AKX23" s="5"/>
      <c r="AKY23" s="5"/>
      <c r="AKZ23" s="5"/>
      <c r="ALA23" s="5"/>
      <c r="ALB23" s="5"/>
      <c r="ALC23" s="5"/>
      <c r="ALD23" s="5"/>
      <c r="ALE23" s="5"/>
      <c r="ALF23" s="5"/>
      <c r="ALG23" s="5"/>
      <c r="ALH23" s="5"/>
      <c r="ALI23" s="5"/>
      <c r="ALJ23" s="5"/>
      <c r="ALK23" s="5"/>
      <c r="ALL23" s="5"/>
      <c r="ALM23" s="5"/>
      <c r="ALN23" s="5"/>
      <c r="ALO23" s="5"/>
      <c r="ALP23" s="5"/>
      <c r="ALQ23" s="5"/>
      <c r="ALR23" s="5"/>
      <c r="ALS23" s="5"/>
      <c r="ALT23" s="5"/>
      <c r="ALU23" s="5"/>
      <c r="ALV23" s="5"/>
      <c r="ALW23" s="5"/>
      <c r="ALX23" s="5"/>
      <c r="ALY23" s="5"/>
      <c r="ALZ23" s="5"/>
      <c r="AMA23" s="5"/>
      <c r="AMB23" s="5"/>
      <c r="AMC23" s="5"/>
      <c r="AMD23" s="5"/>
      <c r="AME23" s="5"/>
      <c r="AMF23" s="5"/>
      <c r="AMG23" s="5"/>
      <c r="AMH23" s="5"/>
      <c r="AMI23" s="5"/>
      <c r="AMJ23" s="5"/>
    </row>
    <row r="24" spans="1:1024" ht="17.100000000000001" customHeight="1">
      <c r="A24" s="47">
        <v>10</v>
      </c>
      <c r="B24" s="48"/>
      <c r="C24" s="49"/>
      <c r="D24" s="50"/>
      <c r="E24" s="50"/>
      <c r="F24" s="51"/>
      <c r="G24" s="52"/>
      <c r="H24" s="53"/>
      <c r="K24" s="59"/>
      <c r="L24" s="6"/>
      <c r="M24" s="6"/>
      <c r="R24"/>
      <c r="S24"/>
      <c r="T24"/>
      <c r="U24"/>
      <c r="V24"/>
      <c r="AF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c r="ACA24" s="5"/>
      <c r="ACB24" s="5"/>
      <c r="ACC24" s="5"/>
      <c r="ACD24" s="5"/>
      <c r="ACE24" s="5"/>
      <c r="ACF24" s="5"/>
      <c r="ACG24" s="5"/>
      <c r="ACH24" s="5"/>
      <c r="ACI24" s="5"/>
      <c r="ACJ24" s="5"/>
      <c r="ACK24" s="5"/>
      <c r="ACL24" s="5"/>
      <c r="ACM24" s="5"/>
      <c r="ACN24" s="5"/>
      <c r="ACO24" s="5"/>
      <c r="ACP24" s="5"/>
      <c r="ACQ24" s="5"/>
      <c r="ACR24" s="5"/>
      <c r="ACS24" s="5"/>
      <c r="ACT24" s="5"/>
      <c r="ACU24" s="5"/>
      <c r="ACV24" s="5"/>
      <c r="ACW24" s="5"/>
      <c r="ACX24" s="5"/>
      <c r="ACY24" s="5"/>
      <c r="ACZ24" s="5"/>
      <c r="ADA24" s="5"/>
      <c r="ADB24" s="5"/>
      <c r="ADC24" s="5"/>
      <c r="ADD24" s="5"/>
      <c r="ADE24" s="5"/>
      <c r="ADF24" s="5"/>
      <c r="ADG24" s="5"/>
      <c r="ADH24" s="5"/>
      <c r="ADI24" s="5"/>
      <c r="ADJ24" s="5"/>
      <c r="ADK24" s="5"/>
      <c r="ADL24" s="5"/>
      <c r="ADM24" s="5"/>
      <c r="ADN24" s="5"/>
      <c r="ADO24" s="5"/>
      <c r="ADP24" s="5"/>
      <c r="ADQ24" s="5"/>
      <c r="ADR24" s="5"/>
      <c r="ADS24" s="5"/>
      <c r="ADT24" s="5"/>
      <c r="ADU24" s="5"/>
      <c r="ADV24" s="5"/>
      <c r="ADW24" s="5"/>
      <c r="ADX24" s="5"/>
      <c r="ADY24" s="5"/>
      <c r="ADZ24" s="5"/>
      <c r="AEA24" s="5"/>
      <c r="AEB24" s="5"/>
      <c r="AEC24" s="5"/>
      <c r="AED24" s="5"/>
      <c r="AEE24" s="5"/>
      <c r="AEF24" s="5"/>
      <c r="AEG24" s="5"/>
      <c r="AEH24" s="5"/>
      <c r="AEI24" s="5"/>
      <c r="AEJ24" s="5"/>
      <c r="AEK24" s="5"/>
      <c r="AEL24" s="5"/>
      <c r="AEM24" s="5"/>
      <c r="AEN24" s="5"/>
      <c r="AEO24" s="5"/>
      <c r="AEP24" s="5"/>
      <c r="AEQ24" s="5"/>
      <c r="AER24" s="5"/>
      <c r="AES24" s="5"/>
      <c r="AET24" s="5"/>
      <c r="AEU24" s="5"/>
      <c r="AEV24" s="5"/>
      <c r="AEW24" s="5"/>
      <c r="AEX24" s="5"/>
      <c r="AEY24" s="5"/>
      <c r="AEZ24" s="5"/>
      <c r="AFA24" s="5"/>
      <c r="AFB24" s="5"/>
      <c r="AFC24" s="5"/>
      <c r="AFD24" s="5"/>
      <c r="AFE24" s="5"/>
      <c r="AFF24" s="5"/>
      <c r="AFG24" s="5"/>
      <c r="AFH24" s="5"/>
      <c r="AFI24" s="5"/>
      <c r="AFJ24" s="5"/>
      <c r="AFK24" s="5"/>
      <c r="AFL24" s="5"/>
      <c r="AFM24" s="5"/>
      <c r="AFN24" s="5"/>
      <c r="AFO24" s="5"/>
      <c r="AFP24" s="5"/>
      <c r="AFQ24" s="5"/>
      <c r="AFR24" s="5"/>
      <c r="AFS24" s="5"/>
      <c r="AFT24" s="5"/>
      <c r="AFU24" s="5"/>
      <c r="AFV24" s="5"/>
      <c r="AFW24" s="5"/>
      <c r="AFX24" s="5"/>
      <c r="AFY24" s="5"/>
      <c r="AFZ24" s="5"/>
      <c r="AGA24" s="5"/>
      <c r="AGB24" s="5"/>
      <c r="AGC24" s="5"/>
      <c r="AGD24" s="5"/>
      <c r="AGE24" s="5"/>
      <c r="AGF24" s="5"/>
      <c r="AGG24" s="5"/>
      <c r="AGH24" s="5"/>
      <c r="AGI24" s="5"/>
      <c r="AGJ24" s="5"/>
      <c r="AGK24" s="5"/>
      <c r="AGL24" s="5"/>
      <c r="AGM24" s="5"/>
      <c r="AGN24" s="5"/>
      <c r="AGO24" s="5"/>
      <c r="AGP24" s="5"/>
      <c r="AGQ24" s="5"/>
      <c r="AGR24" s="5"/>
      <c r="AGS24" s="5"/>
      <c r="AGT24" s="5"/>
      <c r="AGU24" s="5"/>
      <c r="AGV24" s="5"/>
      <c r="AGW24" s="5"/>
      <c r="AGX24" s="5"/>
      <c r="AGY24" s="5"/>
      <c r="AGZ24" s="5"/>
      <c r="AHA24" s="5"/>
      <c r="AHB24" s="5"/>
      <c r="AHC24" s="5"/>
      <c r="AHD24" s="5"/>
      <c r="AHE24" s="5"/>
      <c r="AHF24" s="5"/>
      <c r="AHG24" s="5"/>
      <c r="AHH24" s="5"/>
      <c r="AHI24" s="5"/>
      <c r="AHJ24" s="5"/>
      <c r="AHK24" s="5"/>
      <c r="AHL24" s="5"/>
      <c r="AHM24" s="5"/>
      <c r="AHN24" s="5"/>
      <c r="AHO24" s="5"/>
      <c r="AHP24" s="5"/>
      <c r="AHQ24" s="5"/>
      <c r="AHR24" s="5"/>
      <c r="AHS24" s="5"/>
      <c r="AHT24" s="5"/>
      <c r="AHU24" s="5"/>
      <c r="AHV24" s="5"/>
      <c r="AHW24" s="5"/>
      <c r="AHX24" s="5"/>
      <c r="AHY24" s="5"/>
      <c r="AHZ24" s="5"/>
      <c r="AIA24" s="5"/>
      <c r="AIB24" s="5"/>
      <c r="AIC24" s="5"/>
      <c r="AID24" s="5"/>
      <c r="AIE24" s="5"/>
      <c r="AIF24" s="5"/>
      <c r="AIG24" s="5"/>
      <c r="AIH24" s="5"/>
      <c r="AII24" s="5"/>
      <c r="AIJ24" s="5"/>
      <c r="AIK24" s="5"/>
      <c r="AIL24" s="5"/>
      <c r="AIM24" s="5"/>
      <c r="AIN24" s="5"/>
      <c r="AIO24" s="5"/>
      <c r="AIP24" s="5"/>
      <c r="AIQ24" s="5"/>
      <c r="AIR24" s="5"/>
      <c r="AIS24" s="5"/>
      <c r="AIT24" s="5"/>
      <c r="AIU24" s="5"/>
      <c r="AIV24" s="5"/>
      <c r="AIW24" s="5"/>
      <c r="AIX24" s="5"/>
      <c r="AIY24" s="5"/>
      <c r="AIZ24" s="5"/>
      <c r="AJA24" s="5"/>
      <c r="AJB24" s="5"/>
      <c r="AJC24" s="5"/>
      <c r="AJD24" s="5"/>
      <c r="AJE24" s="5"/>
      <c r="AJF24" s="5"/>
      <c r="AJG24" s="5"/>
      <c r="AJH24" s="5"/>
      <c r="AJI24" s="5"/>
      <c r="AJJ24" s="5"/>
      <c r="AJK24" s="5"/>
      <c r="AJL24" s="5"/>
      <c r="AJM24" s="5"/>
      <c r="AJN24" s="5"/>
      <c r="AJO24" s="5"/>
      <c r="AJP24" s="5"/>
      <c r="AJQ24" s="5"/>
      <c r="AJR24" s="5"/>
      <c r="AJS24" s="5"/>
      <c r="AJT24" s="5"/>
      <c r="AJU24" s="5"/>
      <c r="AJV24" s="5"/>
      <c r="AJW24" s="5"/>
      <c r="AJX24" s="5"/>
      <c r="AJY24" s="5"/>
      <c r="AJZ24" s="5"/>
      <c r="AKA24" s="5"/>
      <c r="AKB24" s="5"/>
      <c r="AKC24" s="5"/>
      <c r="AKD24" s="5"/>
      <c r="AKE24" s="5"/>
      <c r="AKF24" s="5"/>
      <c r="AKG24" s="5"/>
      <c r="AKH24" s="5"/>
      <c r="AKI24" s="5"/>
      <c r="AKJ24" s="5"/>
      <c r="AKK24" s="5"/>
      <c r="AKL24" s="5"/>
      <c r="AKM24" s="5"/>
      <c r="AKN24" s="5"/>
      <c r="AKO24" s="5"/>
      <c r="AKP24" s="5"/>
      <c r="AKQ24" s="5"/>
      <c r="AKR24" s="5"/>
      <c r="AKS24" s="5"/>
      <c r="AKT24" s="5"/>
      <c r="AKU24" s="5"/>
      <c r="AKV24" s="5"/>
      <c r="AKW24" s="5"/>
      <c r="AKX24" s="5"/>
      <c r="AKY24" s="5"/>
      <c r="AKZ24" s="5"/>
      <c r="ALA24" s="5"/>
      <c r="ALB24" s="5"/>
      <c r="ALC24" s="5"/>
      <c r="ALD24" s="5"/>
      <c r="ALE24" s="5"/>
      <c r="ALF24" s="5"/>
      <c r="ALG24" s="5"/>
      <c r="ALH24" s="5"/>
      <c r="ALI24" s="5"/>
      <c r="ALJ24" s="5"/>
      <c r="ALK24" s="5"/>
      <c r="ALL24" s="5"/>
      <c r="ALM24" s="5"/>
      <c r="ALN24" s="5"/>
      <c r="ALO24" s="5"/>
      <c r="ALP24" s="5"/>
      <c r="ALQ24" s="5"/>
      <c r="ALR24" s="5"/>
      <c r="ALS24" s="5"/>
      <c r="ALT24" s="5"/>
      <c r="ALU24" s="5"/>
      <c r="ALV24" s="5"/>
      <c r="ALW24" s="5"/>
      <c r="ALX24" s="5"/>
      <c r="ALY24" s="5"/>
      <c r="ALZ24" s="5"/>
      <c r="AMA24" s="5"/>
      <c r="AMB24" s="5"/>
      <c r="AMC24" s="5"/>
      <c r="AMD24" s="5"/>
      <c r="AME24" s="5"/>
      <c r="AMF24" s="5"/>
      <c r="AMG24" s="5"/>
      <c r="AMH24" s="5"/>
      <c r="AMI24" s="5"/>
      <c r="AMJ24" s="5"/>
    </row>
    <row r="25" spans="1:1024" ht="17.100000000000001" customHeight="1">
      <c r="A25" s="47">
        <v>11</v>
      </c>
      <c r="B25" s="48"/>
      <c r="C25" s="49"/>
      <c r="D25" s="50"/>
      <c r="E25" s="50"/>
      <c r="F25" s="51"/>
      <c r="G25" s="52"/>
      <c r="H25" s="53"/>
      <c r="K25" s="59"/>
      <c r="L25" s="6"/>
      <c r="M25" s="6"/>
      <c r="R25"/>
      <c r="S25"/>
      <c r="T25"/>
      <c r="U25"/>
      <c r="V25"/>
      <c r="AF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c r="SB25" s="5"/>
      <c r="SC25" s="5"/>
      <c r="SD25" s="5"/>
      <c r="SE25" s="5"/>
      <c r="SF25" s="5"/>
      <c r="SG25" s="5"/>
      <c r="SH25" s="5"/>
      <c r="SI25" s="5"/>
      <c r="SJ25" s="5"/>
      <c r="SK25" s="5"/>
      <c r="SL25" s="5"/>
      <c r="SM25" s="5"/>
      <c r="SN25" s="5"/>
      <c r="SO25" s="5"/>
      <c r="SP25" s="5"/>
      <c r="SQ25" s="5"/>
      <c r="SR25" s="5"/>
      <c r="SS25" s="5"/>
      <c r="ST25" s="5"/>
      <c r="SU25" s="5"/>
      <c r="SV25" s="5"/>
      <c r="SW25" s="5"/>
      <c r="SX25" s="5"/>
      <c r="SY25" s="5"/>
      <c r="SZ25" s="5"/>
      <c r="TA25" s="5"/>
      <c r="TB25" s="5"/>
      <c r="TC25" s="5"/>
      <c r="TD25" s="5"/>
      <c r="TE25" s="5"/>
      <c r="TF25" s="5"/>
      <c r="TG25" s="5"/>
      <c r="TH25" s="5"/>
      <c r="TI25" s="5"/>
      <c r="TJ25" s="5"/>
      <c r="TK25" s="5"/>
      <c r="TL25" s="5"/>
      <c r="TM25" s="5"/>
      <c r="TN25" s="5"/>
      <c r="TO25" s="5"/>
      <c r="TP25" s="5"/>
      <c r="TQ25" s="5"/>
      <c r="TR25" s="5"/>
      <c r="TS25" s="5"/>
      <c r="TT25" s="5"/>
      <c r="TU25" s="5"/>
      <c r="TV25" s="5"/>
      <c r="TW25" s="5"/>
      <c r="TX25" s="5"/>
      <c r="TY25" s="5"/>
      <c r="TZ25" s="5"/>
      <c r="UA25" s="5"/>
      <c r="UB25" s="5"/>
      <c r="UC25" s="5"/>
      <c r="UD25" s="5"/>
      <c r="UE25" s="5"/>
      <c r="UF25" s="5"/>
      <c r="UG25" s="5"/>
      <c r="UH25" s="5"/>
      <c r="UI25" s="5"/>
      <c r="UJ25" s="5"/>
      <c r="UK25" s="5"/>
      <c r="UL25" s="5"/>
      <c r="UM25" s="5"/>
      <c r="UN25" s="5"/>
      <c r="UO25" s="5"/>
      <c r="UP25" s="5"/>
      <c r="UQ25" s="5"/>
      <c r="UR25" s="5"/>
      <c r="US25" s="5"/>
      <c r="UT25" s="5"/>
      <c r="UU25" s="5"/>
      <c r="UV25" s="5"/>
      <c r="UW25" s="5"/>
      <c r="UX25" s="5"/>
      <c r="UY25" s="5"/>
      <c r="UZ25" s="5"/>
      <c r="VA25" s="5"/>
      <c r="VB25" s="5"/>
      <c r="VC25" s="5"/>
      <c r="VD25" s="5"/>
      <c r="VE25" s="5"/>
      <c r="VF25" s="5"/>
      <c r="VG25" s="5"/>
      <c r="VH25" s="5"/>
      <c r="VI25" s="5"/>
      <c r="VJ25" s="5"/>
      <c r="VK25" s="5"/>
      <c r="VL25" s="5"/>
      <c r="VM25" s="5"/>
      <c r="VN25" s="5"/>
      <c r="VO25" s="5"/>
      <c r="VP25" s="5"/>
      <c r="VQ25" s="5"/>
      <c r="VR25" s="5"/>
      <c r="VS25" s="5"/>
      <c r="VT25" s="5"/>
      <c r="VU25" s="5"/>
      <c r="VV25" s="5"/>
      <c r="VW25" s="5"/>
      <c r="VX25" s="5"/>
      <c r="VY25" s="5"/>
      <c r="VZ25" s="5"/>
      <c r="WA25" s="5"/>
      <c r="WB25" s="5"/>
      <c r="WC25" s="5"/>
      <c r="WD25" s="5"/>
      <c r="WE25" s="5"/>
      <c r="WF25" s="5"/>
      <c r="WG25" s="5"/>
      <c r="WH25" s="5"/>
      <c r="WI25" s="5"/>
      <c r="WJ25" s="5"/>
      <c r="WK25" s="5"/>
      <c r="WL25" s="5"/>
      <c r="WM25" s="5"/>
      <c r="WN25" s="5"/>
      <c r="WO25" s="5"/>
      <c r="WP25" s="5"/>
      <c r="WQ25" s="5"/>
      <c r="WR25" s="5"/>
      <c r="WS25" s="5"/>
      <c r="WT25" s="5"/>
      <c r="WU25" s="5"/>
      <c r="WV25" s="5"/>
      <c r="WW25" s="5"/>
      <c r="WX25" s="5"/>
      <c r="WY25" s="5"/>
      <c r="WZ25" s="5"/>
      <c r="XA25" s="5"/>
      <c r="XB25" s="5"/>
      <c r="XC25" s="5"/>
      <c r="XD25" s="5"/>
      <c r="XE25" s="5"/>
      <c r="XF25" s="5"/>
      <c r="XG25" s="5"/>
      <c r="XH25" s="5"/>
      <c r="XI25" s="5"/>
      <c r="XJ25" s="5"/>
      <c r="XK25" s="5"/>
      <c r="XL25" s="5"/>
      <c r="XM25" s="5"/>
      <c r="XN25" s="5"/>
      <c r="XO25" s="5"/>
      <c r="XP25" s="5"/>
      <c r="XQ25" s="5"/>
      <c r="XR25" s="5"/>
      <c r="XS25" s="5"/>
      <c r="XT25" s="5"/>
      <c r="XU25" s="5"/>
      <c r="XV25" s="5"/>
      <c r="XW25" s="5"/>
      <c r="XX25" s="5"/>
      <c r="XY25" s="5"/>
      <c r="XZ25" s="5"/>
      <c r="YA25" s="5"/>
      <c r="YB25" s="5"/>
      <c r="YC25" s="5"/>
      <c r="YD25" s="5"/>
      <c r="YE25" s="5"/>
      <c r="YF25" s="5"/>
      <c r="YG25" s="5"/>
      <c r="YH25" s="5"/>
      <c r="YI25" s="5"/>
      <c r="YJ25" s="5"/>
      <c r="YK25" s="5"/>
      <c r="YL25" s="5"/>
      <c r="YM25" s="5"/>
      <c r="YN25" s="5"/>
      <c r="YO25" s="5"/>
      <c r="YP25" s="5"/>
      <c r="YQ25" s="5"/>
      <c r="YR25" s="5"/>
      <c r="YS25" s="5"/>
      <c r="YT25" s="5"/>
      <c r="YU25" s="5"/>
      <c r="YV25" s="5"/>
      <c r="YW25" s="5"/>
      <c r="YX25" s="5"/>
      <c r="YY25" s="5"/>
      <c r="YZ25" s="5"/>
      <c r="ZA25" s="5"/>
      <c r="ZB25" s="5"/>
      <c r="ZC25" s="5"/>
      <c r="ZD25" s="5"/>
      <c r="ZE25" s="5"/>
      <c r="ZF25" s="5"/>
      <c r="ZG25" s="5"/>
      <c r="ZH25" s="5"/>
      <c r="ZI25" s="5"/>
      <c r="ZJ25" s="5"/>
      <c r="ZK25" s="5"/>
      <c r="ZL25" s="5"/>
      <c r="ZM25" s="5"/>
      <c r="ZN25" s="5"/>
      <c r="ZO25" s="5"/>
      <c r="ZP25" s="5"/>
      <c r="ZQ25" s="5"/>
      <c r="ZR25" s="5"/>
      <c r="ZS25" s="5"/>
      <c r="ZT25" s="5"/>
      <c r="ZU25" s="5"/>
      <c r="ZV25" s="5"/>
      <c r="ZW25" s="5"/>
      <c r="ZX25" s="5"/>
      <c r="ZY25" s="5"/>
      <c r="ZZ25" s="5"/>
      <c r="AAA25" s="5"/>
      <c r="AAB25" s="5"/>
      <c r="AAC25" s="5"/>
      <c r="AAD25" s="5"/>
      <c r="AAE25" s="5"/>
      <c r="AAF25" s="5"/>
      <c r="AAG25" s="5"/>
      <c r="AAH25" s="5"/>
      <c r="AAI25" s="5"/>
      <c r="AAJ25" s="5"/>
      <c r="AAK25" s="5"/>
      <c r="AAL25" s="5"/>
      <c r="AAM25" s="5"/>
      <c r="AAN25" s="5"/>
      <c r="AAO25" s="5"/>
      <c r="AAP25" s="5"/>
      <c r="AAQ25" s="5"/>
      <c r="AAR25" s="5"/>
      <c r="AAS25" s="5"/>
      <c r="AAT25" s="5"/>
      <c r="AAU25" s="5"/>
      <c r="AAV25" s="5"/>
      <c r="AAW25" s="5"/>
      <c r="AAX25" s="5"/>
      <c r="AAY25" s="5"/>
      <c r="AAZ25" s="5"/>
      <c r="ABA25" s="5"/>
      <c r="ABB25" s="5"/>
      <c r="ABC25" s="5"/>
      <c r="ABD25" s="5"/>
      <c r="ABE25" s="5"/>
      <c r="ABF25" s="5"/>
      <c r="ABG25" s="5"/>
      <c r="ABH25" s="5"/>
      <c r="ABI25" s="5"/>
      <c r="ABJ25" s="5"/>
      <c r="ABK25" s="5"/>
      <c r="ABL25" s="5"/>
      <c r="ABM25" s="5"/>
      <c r="ABN25" s="5"/>
      <c r="ABO25" s="5"/>
      <c r="ABP25" s="5"/>
      <c r="ABQ25" s="5"/>
      <c r="ABR25" s="5"/>
      <c r="ABS25" s="5"/>
      <c r="ABT25" s="5"/>
      <c r="ABU25" s="5"/>
      <c r="ABV25" s="5"/>
      <c r="ABW25" s="5"/>
      <c r="ABX25" s="5"/>
      <c r="ABY25" s="5"/>
      <c r="ABZ25" s="5"/>
      <c r="ACA25" s="5"/>
      <c r="ACB25" s="5"/>
      <c r="ACC25" s="5"/>
      <c r="ACD25" s="5"/>
      <c r="ACE25" s="5"/>
      <c r="ACF25" s="5"/>
      <c r="ACG25" s="5"/>
      <c r="ACH25" s="5"/>
      <c r="ACI25" s="5"/>
      <c r="ACJ25" s="5"/>
      <c r="ACK25" s="5"/>
      <c r="ACL25" s="5"/>
      <c r="ACM25" s="5"/>
      <c r="ACN25" s="5"/>
      <c r="ACO25" s="5"/>
      <c r="ACP25" s="5"/>
      <c r="ACQ25" s="5"/>
      <c r="ACR25" s="5"/>
      <c r="ACS25" s="5"/>
      <c r="ACT25" s="5"/>
      <c r="ACU25" s="5"/>
      <c r="ACV25" s="5"/>
      <c r="ACW25" s="5"/>
      <c r="ACX25" s="5"/>
      <c r="ACY25" s="5"/>
      <c r="ACZ25" s="5"/>
      <c r="ADA25" s="5"/>
      <c r="ADB25" s="5"/>
      <c r="ADC25" s="5"/>
      <c r="ADD25" s="5"/>
      <c r="ADE25" s="5"/>
      <c r="ADF25" s="5"/>
      <c r="ADG25" s="5"/>
      <c r="ADH25" s="5"/>
      <c r="ADI25" s="5"/>
      <c r="ADJ25" s="5"/>
      <c r="ADK25" s="5"/>
      <c r="ADL25" s="5"/>
      <c r="ADM25" s="5"/>
      <c r="ADN25" s="5"/>
      <c r="ADO25" s="5"/>
      <c r="ADP25" s="5"/>
      <c r="ADQ25" s="5"/>
      <c r="ADR25" s="5"/>
      <c r="ADS25" s="5"/>
      <c r="ADT25" s="5"/>
      <c r="ADU25" s="5"/>
      <c r="ADV25" s="5"/>
      <c r="ADW25" s="5"/>
      <c r="ADX25" s="5"/>
      <c r="ADY25" s="5"/>
      <c r="ADZ25" s="5"/>
      <c r="AEA25" s="5"/>
      <c r="AEB25" s="5"/>
      <c r="AEC25" s="5"/>
      <c r="AED25" s="5"/>
      <c r="AEE25" s="5"/>
      <c r="AEF25" s="5"/>
      <c r="AEG25" s="5"/>
      <c r="AEH25" s="5"/>
      <c r="AEI25" s="5"/>
      <c r="AEJ25" s="5"/>
      <c r="AEK25" s="5"/>
      <c r="AEL25" s="5"/>
      <c r="AEM25" s="5"/>
      <c r="AEN25" s="5"/>
      <c r="AEO25" s="5"/>
      <c r="AEP25" s="5"/>
      <c r="AEQ25" s="5"/>
      <c r="AER25" s="5"/>
      <c r="AES25" s="5"/>
      <c r="AET25" s="5"/>
      <c r="AEU25" s="5"/>
      <c r="AEV25" s="5"/>
      <c r="AEW25" s="5"/>
      <c r="AEX25" s="5"/>
      <c r="AEY25" s="5"/>
      <c r="AEZ25" s="5"/>
      <c r="AFA25" s="5"/>
      <c r="AFB25" s="5"/>
      <c r="AFC25" s="5"/>
      <c r="AFD25" s="5"/>
      <c r="AFE25" s="5"/>
      <c r="AFF25" s="5"/>
      <c r="AFG25" s="5"/>
      <c r="AFH25" s="5"/>
      <c r="AFI25" s="5"/>
      <c r="AFJ25" s="5"/>
      <c r="AFK25" s="5"/>
      <c r="AFL25" s="5"/>
      <c r="AFM25" s="5"/>
      <c r="AFN25" s="5"/>
      <c r="AFO25" s="5"/>
      <c r="AFP25" s="5"/>
      <c r="AFQ25" s="5"/>
      <c r="AFR25" s="5"/>
      <c r="AFS25" s="5"/>
      <c r="AFT25" s="5"/>
      <c r="AFU25" s="5"/>
      <c r="AFV25" s="5"/>
      <c r="AFW25" s="5"/>
      <c r="AFX25" s="5"/>
      <c r="AFY25" s="5"/>
      <c r="AFZ25" s="5"/>
      <c r="AGA25" s="5"/>
      <c r="AGB25" s="5"/>
      <c r="AGC25" s="5"/>
      <c r="AGD25" s="5"/>
      <c r="AGE25" s="5"/>
      <c r="AGF25" s="5"/>
      <c r="AGG25" s="5"/>
      <c r="AGH25" s="5"/>
      <c r="AGI25" s="5"/>
      <c r="AGJ25" s="5"/>
      <c r="AGK25" s="5"/>
      <c r="AGL25" s="5"/>
      <c r="AGM25" s="5"/>
      <c r="AGN25" s="5"/>
      <c r="AGO25" s="5"/>
      <c r="AGP25" s="5"/>
      <c r="AGQ25" s="5"/>
      <c r="AGR25" s="5"/>
      <c r="AGS25" s="5"/>
      <c r="AGT25" s="5"/>
      <c r="AGU25" s="5"/>
      <c r="AGV25" s="5"/>
      <c r="AGW25" s="5"/>
      <c r="AGX25" s="5"/>
      <c r="AGY25" s="5"/>
      <c r="AGZ25" s="5"/>
      <c r="AHA25" s="5"/>
      <c r="AHB25" s="5"/>
      <c r="AHC25" s="5"/>
      <c r="AHD25" s="5"/>
      <c r="AHE25" s="5"/>
      <c r="AHF25" s="5"/>
      <c r="AHG25" s="5"/>
      <c r="AHH25" s="5"/>
      <c r="AHI25" s="5"/>
      <c r="AHJ25" s="5"/>
      <c r="AHK25" s="5"/>
      <c r="AHL25" s="5"/>
      <c r="AHM25" s="5"/>
      <c r="AHN25" s="5"/>
      <c r="AHO25" s="5"/>
      <c r="AHP25" s="5"/>
      <c r="AHQ25" s="5"/>
      <c r="AHR25" s="5"/>
      <c r="AHS25" s="5"/>
      <c r="AHT25" s="5"/>
      <c r="AHU25" s="5"/>
      <c r="AHV25" s="5"/>
      <c r="AHW25" s="5"/>
      <c r="AHX25" s="5"/>
      <c r="AHY25" s="5"/>
      <c r="AHZ25" s="5"/>
      <c r="AIA25" s="5"/>
      <c r="AIB25" s="5"/>
      <c r="AIC25" s="5"/>
      <c r="AID25" s="5"/>
      <c r="AIE25" s="5"/>
      <c r="AIF25" s="5"/>
      <c r="AIG25" s="5"/>
      <c r="AIH25" s="5"/>
      <c r="AII25" s="5"/>
      <c r="AIJ25" s="5"/>
      <c r="AIK25" s="5"/>
      <c r="AIL25" s="5"/>
      <c r="AIM25" s="5"/>
      <c r="AIN25" s="5"/>
      <c r="AIO25" s="5"/>
      <c r="AIP25" s="5"/>
      <c r="AIQ25" s="5"/>
      <c r="AIR25" s="5"/>
      <c r="AIS25" s="5"/>
      <c r="AIT25" s="5"/>
      <c r="AIU25" s="5"/>
      <c r="AIV25" s="5"/>
      <c r="AIW25" s="5"/>
      <c r="AIX25" s="5"/>
      <c r="AIY25" s="5"/>
      <c r="AIZ25" s="5"/>
      <c r="AJA25" s="5"/>
      <c r="AJB25" s="5"/>
      <c r="AJC25" s="5"/>
      <c r="AJD25" s="5"/>
      <c r="AJE25" s="5"/>
      <c r="AJF25" s="5"/>
      <c r="AJG25" s="5"/>
      <c r="AJH25" s="5"/>
      <c r="AJI25" s="5"/>
      <c r="AJJ25" s="5"/>
      <c r="AJK25" s="5"/>
      <c r="AJL25" s="5"/>
      <c r="AJM25" s="5"/>
      <c r="AJN25" s="5"/>
      <c r="AJO25" s="5"/>
      <c r="AJP25" s="5"/>
      <c r="AJQ25" s="5"/>
      <c r="AJR25" s="5"/>
      <c r="AJS25" s="5"/>
      <c r="AJT25" s="5"/>
      <c r="AJU25" s="5"/>
      <c r="AJV25" s="5"/>
      <c r="AJW25" s="5"/>
      <c r="AJX25" s="5"/>
      <c r="AJY25" s="5"/>
      <c r="AJZ25" s="5"/>
      <c r="AKA25" s="5"/>
      <c r="AKB25" s="5"/>
      <c r="AKC25" s="5"/>
      <c r="AKD25" s="5"/>
      <c r="AKE25" s="5"/>
      <c r="AKF25" s="5"/>
      <c r="AKG25" s="5"/>
      <c r="AKH25" s="5"/>
      <c r="AKI25" s="5"/>
      <c r="AKJ25" s="5"/>
      <c r="AKK25" s="5"/>
      <c r="AKL25" s="5"/>
      <c r="AKM25" s="5"/>
      <c r="AKN25" s="5"/>
      <c r="AKO25" s="5"/>
      <c r="AKP25" s="5"/>
      <c r="AKQ25" s="5"/>
      <c r="AKR25" s="5"/>
      <c r="AKS25" s="5"/>
      <c r="AKT25" s="5"/>
      <c r="AKU25" s="5"/>
      <c r="AKV25" s="5"/>
      <c r="AKW25" s="5"/>
      <c r="AKX25" s="5"/>
      <c r="AKY25" s="5"/>
      <c r="AKZ25" s="5"/>
      <c r="ALA25" s="5"/>
      <c r="ALB25" s="5"/>
      <c r="ALC25" s="5"/>
      <c r="ALD25" s="5"/>
      <c r="ALE25" s="5"/>
      <c r="ALF25" s="5"/>
      <c r="ALG25" s="5"/>
      <c r="ALH25" s="5"/>
      <c r="ALI25" s="5"/>
      <c r="ALJ25" s="5"/>
      <c r="ALK25" s="5"/>
      <c r="ALL25" s="5"/>
      <c r="ALM25" s="5"/>
      <c r="ALN25" s="5"/>
      <c r="ALO25" s="5"/>
      <c r="ALP25" s="5"/>
      <c r="ALQ25" s="5"/>
      <c r="ALR25" s="5"/>
      <c r="ALS25" s="5"/>
      <c r="ALT25" s="5"/>
      <c r="ALU25" s="5"/>
      <c r="ALV25" s="5"/>
      <c r="ALW25" s="5"/>
      <c r="ALX25" s="5"/>
      <c r="ALY25" s="5"/>
      <c r="ALZ25" s="5"/>
      <c r="AMA25" s="5"/>
      <c r="AMB25" s="5"/>
      <c r="AMC25" s="5"/>
      <c r="AMD25" s="5"/>
      <c r="AME25" s="5"/>
      <c r="AMF25" s="5"/>
      <c r="AMG25" s="5"/>
      <c r="AMH25" s="5"/>
      <c r="AMI25" s="5"/>
      <c r="AMJ25" s="5"/>
    </row>
    <row r="26" spans="1:1024" ht="17.100000000000001" customHeight="1">
      <c r="A26" s="47">
        <v>12</v>
      </c>
      <c r="B26" s="48"/>
      <c r="C26" s="49"/>
      <c r="D26" s="50"/>
      <c r="E26" s="50"/>
      <c r="F26" s="51"/>
      <c r="G26" s="52"/>
      <c r="H26" s="53"/>
      <c r="K26" s="59"/>
      <c r="L26" s="6"/>
      <c r="M26" s="6"/>
      <c r="R26"/>
      <c r="S26"/>
      <c r="T26"/>
      <c r="U26"/>
      <c r="V26"/>
      <c r="AF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c r="AJK26" s="5"/>
      <c r="AJL26" s="5"/>
      <c r="AJM26" s="5"/>
      <c r="AJN26" s="5"/>
      <c r="AJO26" s="5"/>
      <c r="AJP26" s="5"/>
      <c r="AJQ26" s="5"/>
      <c r="AJR26" s="5"/>
      <c r="AJS26" s="5"/>
      <c r="AJT26" s="5"/>
      <c r="AJU26" s="5"/>
      <c r="AJV26" s="5"/>
      <c r="AJW26" s="5"/>
      <c r="AJX26" s="5"/>
      <c r="AJY26" s="5"/>
      <c r="AJZ26" s="5"/>
      <c r="AKA26" s="5"/>
      <c r="AKB26" s="5"/>
      <c r="AKC26" s="5"/>
      <c r="AKD26" s="5"/>
      <c r="AKE26" s="5"/>
      <c r="AKF26" s="5"/>
      <c r="AKG26" s="5"/>
      <c r="AKH26" s="5"/>
      <c r="AKI26" s="5"/>
      <c r="AKJ26" s="5"/>
      <c r="AKK26" s="5"/>
      <c r="AKL26" s="5"/>
      <c r="AKM26" s="5"/>
      <c r="AKN26" s="5"/>
      <c r="AKO26" s="5"/>
      <c r="AKP26" s="5"/>
      <c r="AKQ26" s="5"/>
      <c r="AKR26" s="5"/>
      <c r="AKS26" s="5"/>
      <c r="AKT26" s="5"/>
      <c r="AKU26" s="5"/>
      <c r="AKV26" s="5"/>
      <c r="AKW26" s="5"/>
      <c r="AKX26" s="5"/>
      <c r="AKY26" s="5"/>
      <c r="AKZ26" s="5"/>
      <c r="ALA26" s="5"/>
      <c r="ALB26" s="5"/>
      <c r="ALC26" s="5"/>
      <c r="ALD26" s="5"/>
      <c r="ALE26" s="5"/>
      <c r="ALF26" s="5"/>
      <c r="ALG26" s="5"/>
      <c r="ALH26" s="5"/>
      <c r="ALI26" s="5"/>
      <c r="ALJ26" s="5"/>
      <c r="ALK26" s="5"/>
      <c r="ALL26" s="5"/>
      <c r="ALM26" s="5"/>
      <c r="ALN26" s="5"/>
      <c r="ALO26" s="5"/>
      <c r="ALP26" s="5"/>
      <c r="ALQ26" s="5"/>
      <c r="ALR26" s="5"/>
      <c r="ALS26" s="5"/>
      <c r="ALT26" s="5"/>
      <c r="ALU26" s="5"/>
      <c r="ALV26" s="5"/>
      <c r="ALW26" s="5"/>
      <c r="ALX26" s="5"/>
      <c r="ALY26" s="5"/>
      <c r="ALZ26" s="5"/>
      <c r="AMA26" s="5"/>
      <c r="AMB26" s="5"/>
      <c r="AMC26" s="5"/>
      <c r="AMD26" s="5"/>
      <c r="AME26" s="5"/>
      <c r="AMF26" s="5"/>
      <c r="AMG26" s="5"/>
      <c r="AMH26" s="5"/>
      <c r="AMI26" s="5"/>
      <c r="AMJ26" s="5"/>
    </row>
    <row r="27" spans="1:1024" ht="17.100000000000001" customHeight="1">
      <c r="A27" s="47">
        <v>13</v>
      </c>
      <c r="B27" s="48"/>
      <c r="C27" s="49"/>
      <c r="D27" s="50"/>
      <c r="E27" s="50"/>
      <c r="F27" s="51"/>
      <c r="G27" s="52"/>
      <c r="H27" s="53"/>
      <c r="K27" s="59"/>
      <c r="L27" s="6"/>
      <c r="M27" s="6"/>
      <c r="R27"/>
      <c r="S27"/>
      <c r="T27"/>
      <c r="U27"/>
      <c r="V27"/>
      <c r="AF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c r="ACA27" s="5"/>
      <c r="ACB27" s="5"/>
      <c r="ACC27" s="5"/>
      <c r="ACD27" s="5"/>
      <c r="ACE27" s="5"/>
      <c r="ACF27" s="5"/>
      <c r="ACG27" s="5"/>
      <c r="ACH27" s="5"/>
      <c r="ACI27" s="5"/>
      <c r="ACJ27" s="5"/>
      <c r="ACK27" s="5"/>
      <c r="ACL27" s="5"/>
      <c r="ACM27" s="5"/>
      <c r="ACN27" s="5"/>
      <c r="ACO27" s="5"/>
      <c r="ACP27" s="5"/>
      <c r="ACQ27" s="5"/>
      <c r="ACR27" s="5"/>
      <c r="ACS27" s="5"/>
      <c r="ACT27" s="5"/>
      <c r="ACU27" s="5"/>
      <c r="ACV27" s="5"/>
      <c r="ACW27" s="5"/>
      <c r="ACX27" s="5"/>
      <c r="ACY27" s="5"/>
      <c r="ACZ27" s="5"/>
      <c r="ADA27" s="5"/>
      <c r="ADB27" s="5"/>
      <c r="ADC27" s="5"/>
      <c r="ADD27" s="5"/>
      <c r="ADE27" s="5"/>
      <c r="ADF27" s="5"/>
      <c r="ADG27" s="5"/>
      <c r="ADH27" s="5"/>
      <c r="ADI27" s="5"/>
      <c r="ADJ27" s="5"/>
      <c r="ADK27" s="5"/>
      <c r="ADL27" s="5"/>
      <c r="ADM27" s="5"/>
      <c r="ADN27" s="5"/>
      <c r="ADO27" s="5"/>
      <c r="ADP27" s="5"/>
      <c r="ADQ27" s="5"/>
      <c r="ADR27" s="5"/>
      <c r="ADS27" s="5"/>
      <c r="ADT27" s="5"/>
      <c r="ADU27" s="5"/>
      <c r="ADV27" s="5"/>
      <c r="ADW27" s="5"/>
      <c r="ADX27" s="5"/>
      <c r="ADY27" s="5"/>
      <c r="ADZ27" s="5"/>
      <c r="AEA27" s="5"/>
      <c r="AEB27" s="5"/>
      <c r="AEC27" s="5"/>
      <c r="AED27" s="5"/>
      <c r="AEE27" s="5"/>
      <c r="AEF27" s="5"/>
      <c r="AEG27" s="5"/>
      <c r="AEH27" s="5"/>
      <c r="AEI27" s="5"/>
      <c r="AEJ27" s="5"/>
      <c r="AEK27" s="5"/>
      <c r="AEL27" s="5"/>
      <c r="AEM27" s="5"/>
      <c r="AEN27" s="5"/>
      <c r="AEO27" s="5"/>
      <c r="AEP27" s="5"/>
      <c r="AEQ27" s="5"/>
      <c r="AER27" s="5"/>
      <c r="AES27" s="5"/>
      <c r="AET27" s="5"/>
      <c r="AEU27" s="5"/>
      <c r="AEV27" s="5"/>
      <c r="AEW27" s="5"/>
      <c r="AEX27" s="5"/>
      <c r="AEY27" s="5"/>
      <c r="AEZ27" s="5"/>
      <c r="AFA27" s="5"/>
      <c r="AFB27" s="5"/>
      <c r="AFC27" s="5"/>
      <c r="AFD27" s="5"/>
      <c r="AFE27" s="5"/>
      <c r="AFF27" s="5"/>
      <c r="AFG27" s="5"/>
      <c r="AFH27" s="5"/>
      <c r="AFI27" s="5"/>
      <c r="AFJ27" s="5"/>
      <c r="AFK27" s="5"/>
      <c r="AFL27" s="5"/>
      <c r="AFM27" s="5"/>
      <c r="AFN27" s="5"/>
      <c r="AFO27" s="5"/>
      <c r="AFP27" s="5"/>
      <c r="AFQ27" s="5"/>
      <c r="AFR27" s="5"/>
      <c r="AFS27" s="5"/>
      <c r="AFT27" s="5"/>
      <c r="AFU27" s="5"/>
      <c r="AFV27" s="5"/>
      <c r="AFW27" s="5"/>
      <c r="AFX27" s="5"/>
      <c r="AFY27" s="5"/>
      <c r="AFZ27" s="5"/>
      <c r="AGA27" s="5"/>
      <c r="AGB27" s="5"/>
      <c r="AGC27" s="5"/>
      <c r="AGD27" s="5"/>
      <c r="AGE27" s="5"/>
      <c r="AGF27" s="5"/>
      <c r="AGG27" s="5"/>
      <c r="AGH27" s="5"/>
      <c r="AGI27" s="5"/>
      <c r="AGJ27" s="5"/>
      <c r="AGK27" s="5"/>
      <c r="AGL27" s="5"/>
      <c r="AGM27" s="5"/>
      <c r="AGN27" s="5"/>
      <c r="AGO27" s="5"/>
      <c r="AGP27" s="5"/>
      <c r="AGQ27" s="5"/>
      <c r="AGR27" s="5"/>
      <c r="AGS27" s="5"/>
      <c r="AGT27" s="5"/>
      <c r="AGU27" s="5"/>
      <c r="AGV27" s="5"/>
      <c r="AGW27" s="5"/>
      <c r="AGX27" s="5"/>
      <c r="AGY27" s="5"/>
      <c r="AGZ27" s="5"/>
      <c r="AHA27" s="5"/>
      <c r="AHB27" s="5"/>
      <c r="AHC27" s="5"/>
      <c r="AHD27" s="5"/>
      <c r="AHE27" s="5"/>
      <c r="AHF27" s="5"/>
      <c r="AHG27" s="5"/>
      <c r="AHH27" s="5"/>
      <c r="AHI27" s="5"/>
      <c r="AHJ27" s="5"/>
      <c r="AHK27" s="5"/>
      <c r="AHL27" s="5"/>
      <c r="AHM27" s="5"/>
      <c r="AHN27" s="5"/>
      <c r="AHO27" s="5"/>
      <c r="AHP27" s="5"/>
      <c r="AHQ27" s="5"/>
      <c r="AHR27" s="5"/>
      <c r="AHS27" s="5"/>
      <c r="AHT27" s="5"/>
      <c r="AHU27" s="5"/>
      <c r="AHV27" s="5"/>
      <c r="AHW27" s="5"/>
      <c r="AHX27" s="5"/>
      <c r="AHY27" s="5"/>
      <c r="AHZ27" s="5"/>
      <c r="AIA27" s="5"/>
      <c r="AIB27" s="5"/>
      <c r="AIC27" s="5"/>
      <c r="AID27" s="5"/>
      <c r="AIE27" s="5"/>
      <c r="AIF27" s="5"/>
      <c r="AIG27" s="5"/>
      <c r="AIH27" s="5"/>
      <c r="AII27" s="5"/>
      <c r="AIJ27" s="5"/>
      <c r="AIK27" s="5"/>
      <c r="AIL27" s="5"/>
      <c r="AIM27" s="5"/>
      <c r="AIN27" s="5"/>
      <c r="AIO27" s="5"/>
      <c r="AIP27" s="5"/>
      <c r="AIQ27" s="5"/>
      <c r="AIR27" s="5"/>
      <c r="AIS27" s="5"/>
      <c r="AIT27" s="5"/>
      <c r="AIU27" s="5"/>
      <c r="AIV27" s="5"/>
      <c r="AIW27" s="5"/>
      <c r="AIX27" s="5"/>
      <c r="AIY27" s="5"/>
      <c r="AIZ27" s="5"/>
      <c r="AJA27" s="5"/>
      <c r="AJB27" s="5"/>
      <c r="AJC27" s="5"/>
      <c r="AJD27" s="5"/>
      <c r="AJE27" s="5"/>
      <c r="AJF27" s="5"/>
      <c r="AJG27" s="5"/>
      <c r="AJH27" s="5"/>
      <c r="AJI27" s="5"/>
      <c r="AJJ27" s="5"/>
      <c r="AJK27" s="5"/>
      <c r="AJL27" s="5"/>
      <c r="AJM27" s="5"/>
      <c r="AJN27" s="5"/>
      <c r="AJO27" s="5"/>
      <c r="AJP27" s="5"/>
      <c r="AJQ27" s="5"/>
      <c r="AJR27" s="5"/>
      <c r="AJS27" s="5"/>
      <c r="AJT27" s="5"/>
      <c r="AJU27" s="5"/>
      <c r="AJV27" s="5"/>
      <c r="AJW27" s="5"/>
      <c r="AJX27" s="5"/>
      <c r="AJY27" s="5"/>
      <c r="AJZ27" s="5"/>
      <c r="AKA27" s="5"/>
      <c r="AKB27" s="5"/>
      <c r="AKC27" s="5"/>
      <c r="AKD27" s="5"/>
      <c r="AKE27" s="5"/>
      <c r="AKF27" s="5"/>
      <c r="AKG27" s="5"/>
      <c r="AKH27" s="5"/>
      <c r="AKI27" s="5"/>
      <c r="AKJ27" s="5"/>
      <c r="AKK27" s="5"/>
      <c r="AKL27" s="5"/>
      <c r="AKM27" s="5"/>
      <c r="AKN27" s="5"/>
      <c r="AKO27" s="5"/>
      <c r="AKP27" s="5"/>
      <c r="AKQ27" s="5"/>
      <c r="AKR27" s="5"/>
      <c r="AKS27" s="5"/>
      <c r="AKT27" s="5"/>
      <c r="AKU27" s="5"/>
      <c r="AKV27" s="5"/>
      <c r="AKW27" s="5"/>
      <c r="AKX27" s="5"/>
      <c r="AKY27" s="5"/>
      <c r="AKZ27" s="5"/>
      <c r="ALA27" s="5"/>
      <c r="ALB27" s="5"/>
      <c r="ALC27" s="5"/>
      <c r="ALD27" s="5"/>
      <c r="ALE27" s="5"/>
      <c r="ALF27" s="5"/>
      <c r="ALG27" s="5"/>
      <c r="ALH27" s="5"/>
      <c r="ALI27" s="5"/>
      <c r="ALJ27" s="5"/>
      <c r="ALK27" s="5"/>
      <c r="ALL27" s="5"/>
      <c r="ALM27" s="5"/>
      <c r="ALN27" s="5"/>
      <c r="ALO27" s="5"/>
      <c r="ALP27" s="5"/>
      <c r="ALQ27" s="5"/>
      <c r="ALR27" s="5"/>
      <c r="ALS27" s="5"/>
      <c r="ALT27" s="5"/>
      <c r="ALU27" s="5"/>
      <c r="ALV27" s="5"/>
      <c r="ALW27" s="5"/>
      <c r="ALX27" s="5"/>
      <c r="ALY27" s="5"/>
      <c r="ALZ27" s="5"/>
      <c r="AMA27" s="5"/>
      <c r="AMB27" s="5"/>
      <c r="AMC27" s="5"/>
      <c r="AMD27" s="5"/>
      <c r="AME27" s="5"/>
      <c r="AMF27" s="5"/>
      <c r="AMG27" s="5"/>
      <c r="AMH27" s="5"/>
      <c r="AMI27" s="5"/>
      <c r="AMJ27" s="5"/>
    </row>
    <row r="28" spans="1:1024" ht="17.100000000000001" customHeight="1">
      <c r="A28" s="47">
        <v>14</v>
      </c>
      <c r="B28" s="48"/>
      <c r="C28" s="49"/>
      <c r="D28" s="50"/>
      <c r="E28" s="50"/>
      <c r="F28" s="51"/>
      <c r="G28" s="52"/>
      <c r="H28" s="53"/>
      <c r="K28" s="59"/>
      <c r="L28" s="6"/>
      <c r="M28" s="6"/>
      <c r="R28"/>
      <c r="S28"/>
      <c r="T28"/>
      <c r="U28"/>
      <c r="V28"/>
      <c r="AF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c r="AJO28" s="5"/>
      <c r="AJP28" s="5"/>
      <c r="AJQ28" s="5"/>
      <c r="AJR28" s="5"/>
      <c r="AJS28" s="5"/>
      <c r="AJT28" s="5"/>
      <c r="AJU28" s="5"/>
      <c r="AJV28" s="5"/>
      <c r="AJW28" s="5"/>
      <c r="AJX28" s="5"/>
      <c r="AJY28" s="5"/>
      <c r="AJZ28" s="5"/>
      <c r="AKA28" s="5"/>
      <c r="AKB28" s="5"/>
      <c r="AKC28" s="5"/>
      <c r="AKD28" s="5"/>
      <c r="AKE28" s="5"/>
      <c r="AKF28" s="5"/>
      <c r="AKG28" s="5"/>
      <c r="AKH28" s="5"/>
      <c r="AKI28" s="5"/>
      <c r="AKJ28" s="5"/>
      <c r="AKK28" s="5"/>
      <c r="AKL28" s="5"/>
      <c r="AKM28" s="5"/>
      <c r="AKN28" s="5"/>
      <c r="AKO28" s="5"/>
      <c r="AKP28" s="5"/>
      <c r="AKQ28" s="5"/>
      <c r="AKR28" s="5"/>
      <c r="AKS28" s="5"/>
      <c r="AKT28" s="5"/>
      <c r="AKU28" s="5"/>
      <c r="AKV28" s="5"/>
      <c r="AKW28" s="5"/>
      <c r="AKX28" s="5"/>
      <c r="AKY28" s="5"/>
      <c r="AKZ28" s="5"/>
      <c r="ALA28" s="5"/>
      <c r="ALB28" s="5"/>
      <c r="ALC28" s="5"/>
      <c r="ALD28" s="5"/>
      <c r="ALE28" s="5"/>
      <c r="ALF28" s="5"/>
      <c r="ALG28" s="5"/>
      <c r="ALH28" s="5"/>
      <c r="ALI28" s="5"/>
      <c r="ALJ28" s="5"/>
      <c r="ALK28" s="5"/>
      <c r="ALL28" s="5"/>
      <c r="ALM28" s="5"/>
      <c r="ALN28" s="5"/>
      <c r="ALO28" s="5"/>
      <c r="ALP28" s="5"/>
      <c r="ALQ28" s="5"/>
      <c r="ALR28" s="5"/>
      <c r="ALS28" s="5"/>
      <c r="ALT28" s="5"/>
      <c r="ALU28" s="5"/>
      <c r="ALV28" s="5"/>
      <c r="ALW28" s="5"/>
      <c r="ALX28" s="5"/>
      <c r="ALY28" s="5"/>
      <c r="ALZ28" s="5"/>
      <c r="AMA28" s="5"/>
      <c r="AMB28" s="5"/>
      <c r="AMC28" s="5"/>
      <c r="AMD28" s="5"/>
      <c r="AME28" s="5"/>
      <c r="AMF28" s="5"/>
      <c r="AMG28" s="5"/>
      <c r="AMH28" s="5"/>
      <c r="AMI28" s="5"/>
      <c r="AMJ28" s="5"/>
    </row>
    <row r="29" spans="1:1024" ht="17.100000000000001" customHeight="1">
      <c r="A29" s="47">
        <v>15</v>
      </c>
      <c r="B29" s="48"/>
      <c r="C29" s="49"/>
      <c r="D29" s="50"/>
      <c r="E29" s="50"/>
      <c r="F29" s="51"/>
      <c r="G29" s="52"/>
      <c r="H29" s="53"/>
      <c r="K29" s="59"/>
      <c r="L29" s="6"/>
      <c r="M29" s="6"/>
      <c r="AF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c r="AJK29" s="5"/>
      <c r="AJL29" s="5"/>
      <c r="AJM29" s="5"/>
      <c r="AJN29" s="5"/>
      <c r="AJO29" s="5"/>
      <c r="AJP29" s="5"/>
      <c r="AJQ29" s="5"/>
      <c r="AJR29" s="5"/>
      <c r="AJS29" s="5"/>
      <c r="AJT29" s="5"/>
      <c r="AJU29" s="5"/>
      <c r="AJV29" s="5"/>
      <c r="AJW29" s="5"/>
      <c r="AJX29" s="5"/>
      <c r="AJY29" s="5"/>
      <c r="AJZ29" s="5"/>
      <c r="AKA29" s="5"/>
      <c r="AKB29" s="5"/>
      <c r="AKC29" s="5"/>
      <c r="AKD29" s="5"/>
      <c r="AKE29" s="5"/>
      <c r="AKF29" s="5"/>
      <c r="AKG29" s="5"/>
      <c r="AKH29" s="5"/>
      <c r="AKI29" s="5"/>
      <c r="AKJ29" s="5"/>
      <c r="AKK29" s="5"/>
      <c r="AKL29" s="5"/>
      <c r="AKM29" s="5"/>
      <c r="AKN29" s="5"/>
      <c r="AKO29" s="5"/>
      <c r="AKP29" s="5"/>
      <c r="AKQ29" s="5"/>
      <c r="AKR29" s="5"/>
      <c r="AKS29" s="5"/>
      <c r="AKT29" s="5"/>
      <c r="AKU29" s="5"/>
      <c r="AKV29" s="5"/>
      <c r="AKW29" s="5"/>
      <c r="AKX29" s="5"/>
      <c r="AKY29" s="5"/>
      <c r="AKZ29" s="5"/>
      <c r="ALA29" s="5"/>
      <c r="ALB29" s="5"/>
      <c r="ALC29" s="5"/>
      <c r="ALD29" s="5"/>
      <c r="ALE29" s="5"/>
      <c r="ALF29" s="5"/>
      <c r="ALG29" s="5"/>
      <c r="ALH29" s="5"/>
      <c r="ALI29" s="5"/>
      <c r="ALJ29" s="5"/>
      <c r="ALK29" s="5"/>
      <c r="ALL29" s="5"/>
      <c r="ALM29" s="5"/>
      <c r="ALN29" s="5"/>
      <c r="ALO29" s="5"/>
      <c r="ALP29" s="5"/>
      <c r="ALQ29" s="5"/>
      <c r="ALR29" s="5"/>
      <c r="ALS29" s="5"/>
      <c r="ALT29" s="5"/>
      <c r="ALU29" s="5"/>
      <c r="ALV29" s="5"/>
      <c r="ALW29" s="5"/>
      <c r="ALX29" s="5"/>
      <c r="ALY29" s="5"/>
      <c r="ALZ29" s="5"/>
      <c r="AMA29" s="5"/>
      <c r="AMB29" s="5"/>
      <c r="AMC29" s="5"/>
      <c r="AMD29" s="5"/>
      <c r="AME29" s="5"/>
      <c r="AMF29" s="5"/>
      <c r="AMG29" s="5"/>
      <c r="AMH29" s="5"/>
      <c r="AMI29" s="5"/>
      <c r="AMJ29" s="5"/>
    </row>
    <row r="30" spans="1:1024" ht="17.100000000000001" customHeight="1">
      <c r="A30" s="47">
        <v>16</v>
      </c>
      <c r="B30" s="48"/>
      <c r="C30" s="49"/>
      <c r="D30" s="50"/>
      <c r="E30" s="50"/>
      <c r="F30" s="51"/>
      <c r="G30" s="52"/>
      <c r="H30" s="53"/>
      <c r="K30" s="59"/>
      <c r="L30" s="6"/>
      <c r="M30" s="6"/>
      <c r="AF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c r="AMF30" s="5"/>
      <c r="AMG30" s="5"/>
      <c r="AMH30" s="5"/>
      <c r="AMI30" s="5"/>
      <c r="AMJ30" s="5"/>
    </row>
    <row r="31" spans="1:1024" ht="17.100000000000001" customHeight="1">
      <c r="A31" s="47">
        <v>17</v>
      </c>
      <c r="B31" s="48"/>
      <c r="C31" s="49"/>
      <c r="D31" s="50"/>
      <c r="E31" s="50"/>
      <c r="F31" s="51"/>
      <c r="G31" s="52"/>
      <c r="H31" s="53"/>
      <c r="K31" s="59"/>
      <c r="L31" s="6"/>
      <c r="M31" s="6"/>
      <c r="AF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c r="AMF31" s="5"/>
      <c r="AMG31" s="5"/>
      <c r="AMH31" s="5"/>
      <c r="AMI31" s="5"/>
      <c r="AMJ31" s="5"/>
    </row>
    <row r="32" spans="1:1024" ht="17.100000000000001" customHeight="1">
      <c r="A32" s="47">
        <v>18</v>
      </c>
      <c r="B32" s="48"/>
      <c r="C32" s="49"/>
      <c r="D32" s="50"/>
      <c r="E32" s="50"/>
      <c r="F32" s="51"/>
      <c r="G32" s="52"/>
      <c r="H32" s="53"/>
      <c r="L32" s="6"/>
      <c r="M32" s="6"/>
      <c r="AF32" s="5"/>
      <c r="IX32" s="5"/>
      <c r="IY32" s="5"/>
      <c r="IZ32" s="5"/>
      <c r="JA32" s="5"/>
      <c r="JB32" s="5"/>
      <c r="JC32" s="5"/>
      <c r="JD32" s="5"/>
      <c r="JE32" s="5"/>
      <c r="JF32" s="5"/>
      <c r="JG32" s="5"/>
      <c r="JH32" s="5"/>
      <c r="JI32" s="5"/>
      <c r="JJ32" s="5"/>
      <c r="JK32" s="5"/>
      <c r="JL32" s="5"/>
      <c r="JM32" s="5"/>
      <c r="JN32" s="5"/>
      <c r="JO32" s="5"/>
      <c r="JP32" s="5"/>
      <c r="JQ32" s="5"/>
      <c r="JR32" s="5"/>
      <c r="JS32" s="5"/>
      <c r="JT32" s="5"/>
      <c r="JU32" s="5"/>
      <c r="JV32" s="5"/>
      <c r="JW32" s="5"/>
      <c r="JX32" s="5"/>
      <c r="JY32" s="5"/>
      <c r="JZ32" s="5"/>
      <c r="KA32" s="5"/>
      <c r="KB32" s="5"/>
      <c r="KC32" s="5"/>
      <c r="KD32" s="5"/>
      <c r="KE32" s="5"/>
      <c r="KF32" s="5"/>
      <c r="KG32" s="5"/>
      <c r="KH32" s="5"/>
      <c r="KI32" s="5"/>
      <c r="KJ32" s="5"/>
      <c r="KK32" s="5"/>
      <c r="KL32" s="5"/>
      <c r="KM32" s="5"/>
      <c r="KN32" s="5"/>
      <c r="KO32" s="5"/>
      <c r="KP32" s="5"/>
      <c r="KQ32" s="5"/>
      <c r="KR32" s="5"/>
      <c r="KS32" s="5"/>
      <c r="KT32" s="5"/>
      <c r="KU32" s="5"/>
      <c r="KV32" s="5"/>
      <c r="KW32" s="5"/>
      <c r="KX32" s="5"/>
      <c r="KY32" s="5"/>
      <c r="KZ32" s="5"/>
      <c r="LA32" s="5"/>
      <c r="LB32" s="5"/>
      <c r="LC32" s="5"/>
      <c r="LD32" s="5"/>
      <c r="LE32" s="5"/>
      <c r="LF32" s="5"/>
      <c r="LG32" s="5"/>
      <c r="LH32" s="5"/>
      <c r="LI32" s="5"/>
      <c r="LJ32" s="5"/>
      <c r="LK32" s="5"/>
      <c r="LL32" s="5"/>
      <c r="LM32" s="5"/>
      <c r="LN32" s="5"/>
      <c r="LO32" s="5"/>
      <c r="LP32" s="5"/>
      <c r="LQ32" s="5"/>
      <c r="LR32" s="5"/>
      <c r="LS32" s="5"/>
      <c r="LT32" s="5"/>
      <c r="LU32" s="5"/>
      <c r="LV32" s="5"/>
      <c r="LW32" s="5"/>
      <c r="LX32" s="5"/>
      <c r="LY32" s="5"/>
      <c r="LZ32" s="5"/>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c r="SB32" s="5"/>
      <c r="SC32" s="5"/>
      <c r="SD32" s="5"/>
      <c r="SE32" s="5"/>
      <c r="SF32" s="5"/>
      <c r="SG32" s="5"/>
      <c r="SH32" s="5"/>
      <c r="SI32" s="5"/>
      <c r="SJ32" s="5"/>
      <c r="SK32" s="5"/>
      <c r="SL32" s="5"/>
      <c r="SM32" s="5"/>
      <c r="SN32" s="5"/>
      <c r="SO32" s="5"/>
      <c r="SP32" s="5"/>
      <c r="SQ32" s="5"/>
      <c r="SR32" s="5"/>
      <c r="SS32" s="5"/>
      <c r="ST32" s="5"/>
      <c r="SU32" s="5"/>
      <c r="SV32" s="5"/>
      <c r="SW32" s="5"/>
      <c r="SX32" s="5"/>
      <c r="SY32" s="5"/>
      <c r="SZ32" s="5"/>
      <c r="TA32" s="5"/>
      <c r="TB32" s="5"/>
      <c r="TC32" s="5"/>
      <c r="TD32" s="5"/>
      <c r="TE32" s="5"/>
      <c r="TF32" s="5"/>
      <c r="TG32" s="5"/>
      <c r="TH32" s="5"/>
      <c r="TI32" s="5"/>
      <c r="TJ32" s="5"/>
      <c r="TK32" s="5"/>
      <c r="TL32" s="5"/>
      <c r="TM32" s="5"/>
      <c r="TN32" s="5"/>
      <c r="TO32" s="5"/>
      <c r="TP32" s="5"/>
      <c r="TQ32" s="5"/>
      <c r="TR32" s="5"/>
      <c r="TS32" s="5"/>
      <c r="TT32" s="5"/>
      <c r="TU32" s="5"/>
      <c r="TV32" s="5"/>
      <c r="TW32" s="5"/>
      <c r="TX32" s="5"/>
      <c r="TY32" s="5"/>
      <c r="TZ32" s="5"/>
      <c r="UA32" s="5"/>
      <c r="UB32" s="5"/>
      <c r="UC32" s="5"/>
      <c r="UD32" s="5"/>
      <c r="UE32" s="5"/>
      <c r="UF32" s="5"/>
      <c r="UG32" s="5"/>
      <c r="UH32" s="5"/>
      <c r="UI32" s="5"/>
      <c r="UJ32" s="5"/>
      <c r="UK32" s="5"/>
      <c r="UL32" s="5"/>
      <c r="UM32" s="5"/>
      <c r="UN32" s="5"/>
      <c r="UO32" s="5"/>
      <c r="UP32" s="5"/>
      <c r="UQ32" s="5"/>
      <c r="UR32" s="5"/>
      <c r="US32" s="5"/>
      <c r="UT32" s="5"/>
      <c r="UU32" s="5"/>
      <c r="UV32" s="5"/>
      <c r="UW32" s="5"/>
      <c r="UX32" s="5"/>
      <c r="UY32" s="5"/>
      <c r="UZ32" s="5"/>
      <c r="VA32" s="5"/>
      <c r="VB32" s="5"/>
      <c r="VC32" s="5"/>
      <c r="VD32" s="5"/>
      <c r="VE32" s="5"/>
      <c r="VF32" s="5"/>
      <c r="VG32" s="5"/>
      <c r="VH32" s="5"/>
      <c r="VI32" s="5"/>
      <c r="VJ32" s="5"/>
      <c r="VK32" s="5"/>
      <c r="VL32" s="5"/>
      <c r="VM32" s="5"/>
      <c r="VN32" s="5"/>
      <c r="VO32" s="5"/>
      <c r="VP32" s="5"/>
      <c r="VQ32" s="5"/>
      <c r="VR32" s="5"/>
      <c r="VS32" s="5"/>
      <c r="VT32" s="5"/>
      <c r="VU32" s="5"/>
      <c r="VV32" s="5"/>
      <c r="VW32" s="5"/>
      <c r="VX32" s="5"/>
      <c r="VY32" s="5"/>
      <c r="VZ32" s="5"/>
      <c r="WA32" s="5"/>
      <c r="WB32" s="5"/>
      <c r="WC32" s="5"/>
      <c r="WD32" s="5"/>
      <c r="WE32" s="5"/>
      <c r="WF32" s="5"/>
      <c r="WG32" s="5"/>
      <c r="WH32" s="5"/>
      <c r="WI32" s="5"/>
      <c r="WJ32" s="5"/>
      <c r="WK32" s="5"/>
      <c r="WL32" s="5"/>
      <c r="WM32" s="5"/>
      <c r="WN32" s="5"/>
      <c r="WO32" s="5"/>
      <c r="WP32" s="5"/>
      <c r="WQ32" s="5"/>
      <c r="WR32" s="5"/>
      <c r="WS32" s="5"/>
      <c r="WT32" s="5"/>
      <c r="WU32" s="5"/>
      <c r="WV32" s="5"/>
      <c r="WW32" s="5"/>
      <c r="WX32" s="5"/>
      <c r="WY32" s="5"/>
      <c r="WZ32" s="5"/>
      <c r="XA32" s="5"/>
      <c r="XB32" s="5"/>
      <c r="XC32" s="5"/>
      <c r="XD32" s="5"/>
      <c r="XE32" s="5"/>
      <c r="XF32" s="5"/>
      <c r="XG32" s="5"/>
      <c r="XH32" s="5"/>
      <c r="XI32" s="5"/>
      <c r="XJ32" s="5"/>
      <c r="XK32" s="5"/>
      <c r="XL32" s="5"/>
      <c r="XM32" s="5"/>
      <c r="XN32" s="5"/>
      <c r="XO32" s="5"/>
      <c r="XP32" s="5"/>
      <c r="XQ32" s="5"/>
      <c r="XR32" s="5"/>
      <c r="XS32" s="5"/>
      <c r="XT32" s="5"/>
      <c r="XU32" s="5"/>
      <c r="XV32" s="5"/>
      <c r="XW32" s="5"/>
      <c r="XX32" s="5"/>
      <c r="XY32" s="5"/>
      <c r="XZ32" s="5"/>
      <c r="YA32" s="5"/>
      <c r="YB32" s="5"/>
      <c r="YC32" s="5"/>
      <c r="YD32" s="5"/>
      <c r="YE32" s="5"/>
      <c r="YF32" s="5"/>
      <c r="YG32" s="5"/>
      <c r="YH32" s="5"/>
      <c r="YI32" s="5"/>
      <c r="YJ32" s="5"/>
      <c r="YK32" s="5"/>
      <c r="YL32" s="5"/>
      <c r="YM32" s="5"/>
      <c r="YN32" s="5"/>
      <c r="YO32" s="5"/>
      <c r="YP32" s="5"/>
      <c r="YQ32" s="5"/>
      <c r="YR32" s="5"/>
      <c r="YS32" s="5"/>
      <c r="YT32" s="5"/>
      <c r="YU32" s="5"/>
      <c r="YV32" s="5"/>
      <c r="YW32" s="5"/>
      <c r="YX32" s="5"/>
      <c r="YY32" s="5"/>
      <c r="YZ32" s="5"/>
      <c r="ZA32" s="5"/>
      <c r="ZB32" s="5"/>
      <c r="ZC32" s="5"/>
      <c r="ZD32" s="5"/>
      <c r="ZE32" s="5"/>
      <c r="ZF32" s="5"/>
      <c r="ZG32" s="5"/>
      <c r="ZH32" s="5"/>
      <c r="ZI32" s="5"/>
      <c r="ZJ32" s="5"/>
      <c r="ZK32" s="5"/>
      <c r="ZL32" s="5"/>
      <c r="ZM32" s="5"/>
      <c r="ZN32" s="5"/>
      <c r="ZO32" s="5"/>
      <c r="ZP32" s="5"/>
      <c r="ZQ32" s="5"/>
      <c r="ZR32" s="5"/>
      <c r="ZS32" s="5"/>
      <c r="ZT32" s="5"/>
      <c r="ZU32" s="5"/>
      <c r="ZV32" s="5"/>
      <c r="ZW32" s="5"/>
      <c r="ZX32" s="5"/>
      <c r="ZY32" s="5"/>
      <c r="ZZ32" s="5"/>
      <c r="AAA32" s="5"/>
      <c r="AAB32" s="5"/>
      <c r="AAC32" s="5"/>
      <c r="AAD32" s="5"/>
      <c r="AAE32" s="5"/>
      <c r="AAF32" s="5"/>
      <c r="AAG32" s="5"/>
      <c r="AAH32" s="5"/>
      <c r="AAI32" s="5"/>
      <c r="AAJ32" s="5"/>
      <c r="AAK32" s="5"/>
      <c r="AAL32" s="5"/>
      <c r="AAM32" s="5"/>
      <c r="AAN32" s="5"/>
      <c r="AAO32" s="5"/>
      <c r="AAP32" s="5"/>
      <c r="AAQ32" s="5"/>
      <c r="AAR32" s="5"/>
      <c r="AAS32" s="5"/>
      <c r="AAT32" s="5"/>
      <c r="AAU32" s="5"/>
      <c r="AAV32" s="5"/>
      <c r="AAW32" s="5"/>
      <c r="AAX32" s="5"/>
      <c r="AAY32" s="5"/>
      <c r="AAZ32" s="5"/>
      <c r="ABA32" s="5"/>
      <c r="ABB32" s="5"/>
      <c r="ABC32" s="5"/>
      <c r="ABD32" s="5"/>
      <c r="ABE32" s="5"/>
      <c r="ABF32" s="5"/>
      <c r="ABG32" s="5"/>
      <c r="ABH32" s="5"/>
      <c r="ABI32" s="5"/>
      <c r="ABJ32" s="5"/>
      <c r="ABK32" s="5"/>
      <c r="ABL32" s="5"/>
      <c r="ABM32" s="5"/>
      <c r="ABN32" s="5"/>
      <c r="ABO32" s="5"/>
      <c r="ABP32" s="5"/>
      <c r="ABQ32" s="5"/>
      <c r="ABR32" s="5"/>
      <c r="ABS32" s="5"/>
      <c r="ABT32" s="5"/>
      <c r="ABU32" s="5"/>
      <c r="ABV32" s="5"/>
      <c r="ABW32" s="5"/>
      <c r="ABX32" s="5"/>
      <c r="ABY32" s="5"/>
      <c r="ABZ32" s="5"/>
      <c r="ACA32" s="5"/>
      <c r="ACB32" s="5"/>
      <c r="ACC32" s="5"/>
      <c r="ACD32" s="5"/>
      <c r="ACE32" s="5"/>
      <c r="ACF32" s="5"/>
      <c r="ACG32" s="5"/>
      <c r="ACH32" s="5"/>
      <c r="ACI32" s="5"/>
      <c r="ACJ32" s="5"/>
      <c r="ACK32" s="5"/>
      <c r="ACL32" s="5"/>
      <c r="ACM32" s="5"/>
      <c r="ACN32" s="5"/>
      <c r="ACO32" s="5"/>
      <c r="ACP32" s="5"/>
      <c r="ACQ32" s="5"/>
      <c r="ACR32" s="5"/>
      <c r="ACS32" s="5"/>
      <c r="ACT32" s="5"/>
      <c r="ACU32" s="5"/>
      <c r="ACV32" s="5"/>
      <c r="ACW32" s="5"/>
      <c r="ACX32" s="5"/>
      <c r="ACY32" s="5"/>
      <c r="ACZ32" s="5"/>
      <c r="ADA32" s="5"/>
      <c r="ADB32" s="5"/>
      <c r="ADC32" s="5"/>
      <c r="ADD32" s="5"/>
      <c r="ADE32" s="5"/>
      <c r="ADF32" s="5"/>
      <c r="ADG32" s="5"/>
      <c r="ADH32" s="5"/>
      <c r="ADI32" s="5"/>
      <c r="ADJ32" s="5"/>
      <c r="ADK32" s="5"/>
      <c r="ADL32" s="5"/>
      <c r="ADM32" s="5"/>
      <c r="ADN32" s="5"/>
      <c r="ADO32" s="5"/>
      <c r="ADP32" s="5"/>
      <c r="ADQ32" s="5"/>
      <c r="ADR32" s="5"/>
      <c r="ADS32" s="5"/>
      <c r="ADT32" s="5"/>
      <c r="ADU32" s="5"/>
      <c r="ADV32" s="5"/>
      <c r="ADW32" s="5"/>
      <c r="ADX32" s="5"/>
      <c r="ADY32" s="5"/>
      <c r="ADZ32" s="5"/>
      <c r="AEA32" s="5"/>
      <c r="AEB32" s="5"/>
      <c r="AEC32" s="5"/>
      <c r="AED32" s="5"/>
      <c r="AEE32" s="5"/>
      <c r="AEF32" s="5"/>
      <c r="AEG32" s="5"/>
      <c r="AEH32" s="5"/>
      <c r="AEI32" s="5"/>
      <c r="AEJ32" s="5"/>
      <c r="AEK32" s="5"/>
      <c r="AEL32" s="5"/>
      <c r="AEM32" s="5"/>
      <c r="AEN32" s="5"/>
      <c r="AEO32" s="5"/>
      <c r="AEP32" s="5"/>
      <c r="AEQ32" s="5"/>
      <c r="AER32" s="5"/>
      <c r="AES32" s="5"/>
      <c r="AET32" s="5"/>
      <c r="AEU32" s="5"/>
      <c r="AEV32" s="5"/>
      <c r="AEW32" s="5"/>
      <c r="AEX32" s="5"/>
      <c r="AEY32" s="5"/>
      <c r="AEZ32" s="5"/>
      <c r="AFA32" s="5"/>
      <c r="AFB32" s="5"/>
      <c r="AFC32" s="5"/>
      <c r="AFD32" s="5"/>
      <c r="AFE32" s="5"/>
      <c r="AFF32" s="5"/>
      <c r="AFG32" s="5"/>
      <c r="AFH32" s="5"/>
      <c r="AFI32" s="5"/>
      <c r="AFJ32" s="5"/>
      <c r="AFK32" s="5"/>
      <c r="AFL32" s="5"/>
      <c r="AFM32" s="5"/>
      <c r="AFN32" s="5"/>
      <c r="AFO32" s="5"/>
      <c r="AFP32" s="5"/>
      <c r="AFQ32" s="5"/>
      <c r="AFR32" s="5"/>
      <c r="AFS32" s="5"/>
      <c r="AFT32" s="5"/>
      <c r="AFU32" s="5"/>
      <c r="AFV32" s="5"/>
      <c r="AFW32" s="5"/>
      <c r="AFX32" s="5"/>
      <c r="AFY32" s="5"/>
      <c r="AFZ32" s="5"/>
      <c r="AGA32" s="5"/>
      <c r="AGB32" s="5"/>
      <c r="AGC32" s="5"/>
      <c r="AGD32" s="5"/>
      <c r="AGE32" s="5"/>
      <c r="AGF32" s="5"/>
      <c r="AGG32" s="5"/>
      <c r="AGH32" s="5"/>
      <c r="AGI32" s="5"/>
      <c r="AGJ32" s="5"/>
      <c r="AGK32" s="5"/>
      <c r="AGL32" s="5"/>
      <c r="AGM32" s="5"/>
      <c r="AGN32" s="5"/>
      <c r="AGO32" s="5"/>
      <c r="AGP32" s="5"/>
      <c r="AGQ32" s="5"/>
      <c r="AGR32" s="5"/>
      <c r="AGS32" s="5"/>
      <c r="AGT32" s="5"/>
      <c r="AGU32" s="5"/>
      <c r="AGV32" s="5"/>
      <c r="AGW32" s="5"/>
      <c r="AGX32" s="5"/>
      <c r="AGY32" s="5"/>
      <c r="AGZ32" s="5"/>
      <c r="AHA32" s="5"/>
      <c r="AHB32" s="5"/>
      <c r="AHC32" s="5"/>
      <c r="AHD32" s="5"/>
      <c r="AHE32" s="5"/>
      <c r="AHF32" s="5"/>
      <c r="AHG32" s="5"/>
      <c r="AHH32" s="5"/>
      <c r="AHI32" s="5"/>
      <c r="AHJ32" s="5"/>
      <c r="AHK32" s="5"/>
      <c r="AHL32" s="5"/>
      <c r="AHM32" s="5"/>
      <c r="AHN32" s="5"/>
      <c r="AHO32" s="5"/>
      <c r="AHP32" s="5"/>
      <c r="AHQ32" s="5"/>
      <c r="AHR32" s="5"/>
      <c r="AHS32" s="5"/>
      <c r="AHT32" s="5"/>
      <c r="AHU32" s="5"/>
      <c r="AHV32" s="5"/>
      <c r="AHW32" s="5"/>
      <c r="AHX32" s="5"/>
      <c r="AHY32" s="5"/>
      <c r="AHZ32" s="5"/>
      <c r="AIA32" s="5"/>
      <c r="AIB32" s="5"/>
      <c r="AIC32" s="5"/>
      <c r="AID32" s="5"/>
      <c r="AIE32" s="5"/>
      <c r="AIF32" s="5"/>
      <c r="AIG32" s="5"/>
      <c r="AIH32" s="5"/>
      <c r="AII32" s="5"/>
      <c r="AIJ32" s="5"/>
      <c r="AIK32" s="5"/>
      <c r="AIL32" s="5"/>
      <c r="AIM32" s="5"/>
      <c r="AIN32" s="5"/>
      <c r="AIO32" s="5"/>
      <c r="AIP32" s="5"/>
      <c r="AIQ32" s="5"/>
      <c r="AIR32" s="5"/>
      <c r="AIS32" s="5"/>
      <c r="AIT32" s="5"/>
      <c r="AIU32" s="5"/>
      <c r="AIV32" s="5"/>
      <c r="AIW32" s="5"/>
      <c r="AIX32" s="5"/>
      <c r="AIY32" s="5"/>
      <c r="AIZ32" s="5"/>
      <c r="AJA32" s="5"/>
      <c r="AJB32" s="5"/>
      <c r="AJC32" s="5"/>
      <c r="AJD32" s="5"/>
      <c r="AJE32" s="5"/>
      <c r="AJF32" s="5"/>
      <c r="AJG32" s="5"/>
      <c r="AJH32" s="5"/>
      <c r="AJI32" s="5"/>
      <c r="AJJ32" s="5"/>
      <c r="AJK32" s="5"/>
      <c r="AJL32" s="5"/>
      <c r="AJM32" s="5"/>
      <c r="AJN32" s="5"/>
      <c r="AJO32" s="5"/>
      <c r="AJP32" s="5"/>
      <c r="AJQ32" s="5"/>
      <c r="AJR32" s="5"/>
      <c r="AJS32" s="5"/>
      <c r="AJT32" s="5"/>
      <c r="AJU32" s="5"/>
      <c r="AJV32" s="5"/>
      <c r="AJW32" s="5"/>
      <c r="AJX32" s="5"/>
      <c r="AJY32" s="5"/>
      <c r="AJZ32" s="5"/>
      <c r="AKA32" s="5"/>
      <c r="AKB32" s="5"/>
      <c r="AKC32" s="5"/>
      <c r="AKD32" s="5"/>
      <c r="AKE32" s="5"/>
      <c r="AKF32" s="5"/>
      <c r="AKG32" s="5"/>
      <c r="AKH32" s="5"/>
      <c r="AKI32" s="5"/>
      <c r="AKJ32" s="5"/>
      <c r="AKK32" s="5"/>
      <c r="AKL32" s="5"/>
      <c r="AKM32" s="5"/>
      <c r="AKN32" s="5"/>
      <c r="AKO32" s="5"/>
      <c r="AKP32" s="5"/>
      <c r="AKQ32" s="5"/>
      <c r="AKR32" s="5"/>
      <c r="AKS32" s="5"/>
      <c r="AKT32" s="5"/>
      <c r="AKU32" s="5"/>
      <c r="AKV32" s="5"/>
      <c r="AKW32" s="5"/>
      <c r="AKX32" s="5"/>
      <c r="AKY32" s="5"/>
      <c r="AKZ32" s="5"/>
      <c r="ALA32" s="5"/>
      <c r="ALB32" s="5"/>
      <c r="ALC32" s="5"/>
      <c r="ALD32" s="5"/>
      <c r="ALE32" s="5"/>
      <c r="ALF32" s="5"/>
      <c r="ALG32" s="5"/>
      <c r="ALH32" s="5"/>
      <c r="ALI32" s="5"/>
      <c r="ALJ32" s="5"/>
      <c r="ALK32" s="5"/>
      <c r="ALL32" s="5"/>
      <c r="ALM32" s="5"/>
      <c r="ALN32" s="5"/>
      <c r="ALO32" s="5"/>
      <c r="ALP32" s="5"/>
      <c r="ALQ32" s="5"/>
      <c r="ALR32" s="5"/>
      <c r="ALS32" s="5"/>
      <c r="ALT32" s="5"/>
      <c r="ALU32" s="5"/>
      <c r="ALV32" s="5"/>
      <c r="ALW32" s="5"/>
      <c r="ALX32" s="5"/>
      <c r="ALY32" s="5"/>
      <c r="ALZ32" s="5"/>
      <c r="AMA32" s="5"/>
      <c r="AMB32" s="5"/>
      <c r="AMC32" s="5"/>
      <c r="AMD32" s="5"/>
      <c r="AME32" s="5"/>
      <c r="AMF32" s="5"/>
      <c r="AMG32" s="5"/>
      <c r="AMH32" s="5"/>
      <c r="AMI32" s="5"/>
      <c r="AMJ32" s="5"/>
    </row>
    <row r="33" spans="1:1024" ht="17.100000000000001" customHeight="1">
      <c r="A33" s="47">
        <v>19</v>
      </c>
      <c r="B33" s="48"/>
      <c r="C33" s="49"/>
      <c r="D33" s="50"/>
      <c r="E33" s="50"/>
      <c r="F33" s="51"/>
      <c r="G33" s="52"/>
      <c r="H33" s="53"/>
      <c r="L33" s="6"/>
      <c r="M33" s="6"/>
      <c r="AF33" s="5"/>
      <c r="IX33" s="5"/>
      <c r="IY33" s="5"/>
      <c r="IZ33" s="5"/>
      <c r="JA33" s="5"/>
      <c r="JB33" s="5"/>
      <c r="JC33" s="5"/>
      <c r="JD33" s="5"/>
      <c r="JE33" s="5"/>
      <c r="JF33" s="5"/>
      <c r="JG33" s="5"/>
      <c r="JH33" s="5"/>
      <c r="JI33" s="5"/>
      <c r="JJ33" s="5"/>
      <c r="JK33" s="5"/>
      <c r="JL33" s="5"/>
      <c r="JM33" s="5"/>
      <c r="JN33" s="5"/>
      <c r="JO33" s="5"/>
      <c r="JP33" s="5"/>
      <c r="JQ33" s="5"/>
      <c r="JR33" s="5"/>
      <c r="JS33" s="5"/>
      <c r="JT33" s="5"/>
      <c r="JU33" s="5"/>
      <c r="JV33" s="5"/>
      <c r="JW33" s="5"/>
      <c r="JX33" s="5"/>
      <c r="JY33" s="5"/>
      <c r="JZ33" s="5"/>
      <c r="KA33" s="5"/>
      <c r="KB33" s="5"/>
      <c r="KC33" s="5"/>
      <c r="KD33" s="5"/>
      <c r="KE33" s="5"/>
      <c r="KF33" s="5"/>
      <c r="KG33" s="5"/>
      <c r="KH33" s="5"/>
      <c r="KI33" s="5"/>
      <c r="KJ33" s="5"/>
      <c r="KK33" s="5"/>
      <c r="KL33" s="5"/>
      <c r="KM33" s="5"/>
      <c r="KN33" s="5"/>
      <c r="KO33" s="5"/>
      <c r="KP33" s="5"/>
      <c r="KQ33" s="5"/>
      <c r="KR33" s="5"/>
      <c r="KS33" s="5"/>
      <c r="KT33" s="5"/>
      <c r="KU33" s="5"/>
      <c r="KV33" s="5"/>
      <c r="KW33" s="5"/>
      <c r="KX33" s="5"/>
      <c r="KY33" s="5"/>
      <c r="KZ33" s="5"/>
      <c r="LA33" s="5"/>
      <c r="LB33" s="5"/>
      <c r="LC33" s="5"/>
      <c r="LD33" s="5"/>
      <c r="LE33" s="5"/>
      <c r="LF33" s="5"/>
      <c r="LG33" s="5"/>
      <c r="LH33" s="5"/>
      <c r="LI33" s="5"/>
      <c r="LJ33" s="5"/>
      <c r="LK33" s="5"/>
      <c r="LL33" s="5"/>
      <c r="LM33" s="5"/>
      <c r="LN33" s="5"/>
      <c r="LO33" s="5"/>
      <c r="LP33" s="5"/>
      <c r="LQ33" s="5"/>
      <c r="LR33" s="5"/>
      <c r="LS33" s="5"/>
      <c r="LT33" s="5"/>
      <c r="LU33" s="5"/>
      <c r="LV33" s="5"/>
      <c r="LW33" s="5"/>
      <c r="LX33" s="5"/>
      <c r="LY33" s="5"/>
      <c r="LZ33" s="5"/>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c r="SB33" s="5"/>
      <c r="SC33" s="5"/>
      <c r="SD33" s="5"/>
      <c r="SE33" s="5"/>
      <c r="SF33" s="5"/>
      <c r="SG33" s="5"/>
      <c r="SH33" s="5"/>
      <c r="SI33" s="5"/>
      <c r="SJ33" s="5"/>
      <c r="SK33" s="5"/>
      <c r="SL33" s="5"/>
      <c r="SM33" s="5"/>
      <c r="SN33" s="5"/>
      <c r="SO33" s="5"/>
      <c r="SP33" s="5"/>
      <c r="SQ33" s="5"/>
      <c r="SR33" s="5"/>
      <c r="SS33" s="5"/>
      <c r="ST33" s="5"/>
      <c r="SU33" s="5"/>
      <c r="SV33" s="5"/>
      <c r="SW33" s="5"/>
      <c r="SX33" s="5"/>
      <c r="SY33" s="5"/>
      <c r="SZ33" s="5"/>
      <c r="TA33" s="5"/>
      <c r="TB33" s="5"/>
      <c r="TC33" s="5"/>
      <c r="TD33" s="5"/>
      <c r="TE33" s="5"/>
      <c r="TF33" s="5"/>
      <c r="TG33" s="5"/>
      <c r="TH33" s="5"/>
      <c r="TI33" s="5"/>
      <c r="TJ33" s="5"/>
      <c r="TK33" s="5"/>
      <c r="TL33" s="5"/>
      <c r="TM33" s="5"/>
      <c r="TN33" s="5"/>
      <c r="TO33" s="5"/>
      <c r="TP33" s="5"/>
      <c r="TQ33" s="5"/>
      <c r="TR33" s="5"/>
      <c r="TS33" s="5"/>
      <c r="TT33" s="5"/>
      <c r="TU33" s="5"/>
      <c r="TV33" s="5"/>
      <c r="TW33" s="5"/>
      <c r="TX33" s="5"/>
      <c r="TY33" s="5"/>
      <c r="TZ33" s="5"/>
      <c r="UA33" s="5"/>
      <c r="UB33" s="5"/>
      <c r="UC33" s="5"/>
      <c r="UD33" s="5"/>
      <c r="UE33" s="5"/>
      <c r="UF33" s="5"/>
      <c r="UG33" s="5"/>
      <c r="UH33" s="5"/>
      <c r="UI33" s="5"/>
      <c r="UJ33" s="5"/>
      <c r="UK33" s="5"/>
      <c r="UL33" s="5"/>
      <c r="UM33" s="5"/>
      <c r="UN33" s="5"/>
      <c r="UO33" s="5"/>
      <c r="UP33" s="5"/>
      <c r="UQ33" s="5"/>
      <c r="UR33" s="5"/>
      <c r="US33" s="5"/>
      <c r="UT33" s="5"/>
      <c r="UU33" s="5"/>
      <c r="UV33" s="5"/>
      <c r="UW33" s="5"/>
      <c r="UX33" s="5"/>
      <c r="UY33" s="5"/>
      <c r="UZ33" s="5"/>
      <c r="VA33" s="5"/>
      <c r="VB33" s="5"/>
      <c r="VC33" s="5"/>
      <c r="VD33" s="5"/>
      <c r="VE33" s="5"/>
      <c r="VF33" s="5"/>
      <c r="VG33" s="5"/>
      <c r="VH33" s="5"/>
      <c r="VI33" s="5"/>
      <c r="VJ33" s="5"/>
      <c r="VK33" s="5"/>
      <c r="VL33" s="5"/>
      <c r="VM33" s="5"/>
      <c r="VN33" s="5"/>
      <c r="VO33" s="5"/>
      <c r="VP33" s="5"/>
      <c r="VQ33" s="5"/>
      <c r="VR33" s="5"/>
      <c r="VS33" s="5"/>
      <c r="VT33" s="5"/>
      <c r="VU33" s="5"/>
      <c r="VV33" s="5"/>
      <c r="VW33" s="5"/>
      <c r="VX33" s="5"/>
      <c r="VY33" s="5"/>
      <c r="VZ33" s="5"/>
      <c r="WA33" s="5"/>
      <c r="WB33" s="5"/>
      <c r="WC33" s="5"/>
      <c r="WD33" s="5"/>
      <c r="WE33" s="5"/>
      <c r="WF33" s="5"/>
      <c r="WG33" s="5"/>
      <c r="WH33" s="5"/>
      <c r="WI33" s="5"/>
      <c r="WJ33" s="5"/>
      <c r="WK33" s="5"/>
      <c r="WL33" s="5"/>
      <c r="WM33" s="5"/>
      <c r="WN33" s="5"/>
      <c r="WO33" s="5"/>
      <c r="WP33" s="5"/>
      <c r="WQ33" s="5"/>
      <c r="WR33" s="5"/>
      <c r="WS33" s="5"/>
      <c r="WT33" s="5"/>
      <c r="WU33" s="5"/>
      <c r="WV33" s="5"/>
      <c r="WW33" s="5"/>
      <c r="WX33" s="5"/>
      <c r="WY33" s="5"/>
      <c r="WZ33" s="5"/>
      <c r="XA33" s="5"/>
      <c r="XB33" s="5"/>
      <c r="XC33" s="5"/>
      <c r="XD33" s="5"/>
      <c r="XE33" s="5"/>
      <c r="XF33" s="5"/>
      <c r="XG33" s="5"/>
      <c r="XH33" s="5"/>
      <c r="XI33" s="5"/>
      <c r="XJ33" s="5"/>
      <c r="XK33" s="5"/>
      <c r="XL33" s="5"/>
      <c r="XM33" s="5"/>
      <c r="XN33" s="5"/>
      <c r="XO33" s="5"/>
      <c r="XP33" s="5"/>
      <c r="XQ33" s="5"/>
      <c r="XR33" s="5"/>
      <c r="XS33" s="5"/>
      <c r="XT33" s="5"/>
      <c r="XU33" s="5"/>
      <c r="XV33" s="5"/>
      <c r="XW33" s="5"/>
      <c r="XX33" s="5"/>
      <c r="XY33" s="5"/>
      <c r="XZ33" s="5"/>
      <c r="YA33" s="5"/>
      <c r="YB33" s="5"/>
      <c r="YC33" s="5"/>
      <c r="YD33" s="5"/>
      <c r="YE33" s="5"/>
      <c r="YF33" s="5"/>
      <c r="YG33" s="5"/>
      <c r="YH33" s="5"/>
      <c r="YI33" s="5"/>
      <c r="YJ33" s="5"/>
      <c r="YK33" s="5"/>
      <c r="YL33" s="5"/>
      <c r="YM33" s="5"/>
      <c r="YN33" s="5"/>
      <c r="YO33" s="5"/>
      <c r="YP33" s="5"/>
      <c r="YQ33" s="5"/>
      <c r="YR33" s="5"/>
      <c r="YS33" s="5"/>
      <c r="YT33" s="5"/>
      <c r="YU33" s="5"/>
      <c r="YV33" s="5"/>
      <c r="YW33" s="5"/>
      <c r="YX33" s="5"/>
      <c r="YY33" s="5"/>
      <c r="YZ33" s="5"/>
      <c r="ZA33" s="5"/>
      <c r="ZB33" s="5"/>
      <c r="ZC33" s="5"/>
      <c r="ZD33" s="5"/>
      <c r="ZE33" s="5"/>
      <c r="ZF33" s="5"/>
      <c r="ZG33" s="5"/>
      <c r="ZH33" s="5"/>
      <c r="ZI33" s="5"/>
      <c r="ZJ33" s="5"/>
      <c r="ZK33" s="5"/>
      <c r="ZL33" s="5"/>
      <c r="ZM33" s="5"/>
      <c r="ZN33" s="5"/>
      <c r="ZO33" s="5"/>
      <c r="ZP33" s="5"/>
      <c r="ZQ33" s="5"/>
      <c r="ZR33" s="5"/>
      <c r="ZS33" s="5"/>
      <c r="ZT33" s="5"/>
      <c r="ZU33" s="5"/>
      <c r="ZV33" s="5"/>
      <c r="ZW33" s="5"/>
      <c r="ZX33" s="5"/>
      <c r="ZY33" s="5"/>
      <c r="ZZ33" s="5"/>
      <c r="AAA33" s="5"/>
      <c r="AAB33" s="5"/>
      <c r="AAC33" s="5"/>
      <c r="AAD33" s="5"/>
      <c r="AAE33" s="5"/>
      <c r="AAF33" s="5"/>
      <c r="AAG33" s="5"/>
      <c r="AAH33" s="5"/>
      <c r="AAI33" s="5"/>
      <c r="AAJ33" s="5"/>
      <c r="AAK33" s="5"/>
      <c r="AAL33" s="5"/>
      <c r="AAM33" s="5"/>
      <c r="AAN33" s="5"/>
      <c r="AAO33" s="5"/>
      <c r="AAP33" s="5"/>
      <c r="AAQ33" s="5"/>
      <c r="AAR33" s="5"/>
      <c r="AAS33" s="5"/>
      <c r="AAT33" s="5"/>
      <c r="AAU33" s="5"/>
      <c r="AAV33" s="5"/>
      <c r="AAW33" s="5"/>
      <c r="AAX33" s="5"/>
      <c r="AAY33" s="5"/>
      <c r="AAZ33" s="5"/>
      <c r="ABA33" s="5"/>
      <c r="ABB33" s="5"/>
      <c r="ABC33" s="5"/>
      <c r="ABD33" s="5"/>
      <c r="ABE33" s="5"/>
      <c r="ABF33" s="5"/>
      <c r="ABG33" s="5"/>
      <c r="ABH33" s="5"/>
      <c r="ABI33" s="5"/>
      <c r="ABJ33" s="5"/>
      <c r="ABK33" s="5"/>
      <c r="ABL33" s="5"/>
      <c r="ABM33" s="5"/>
      <c r="ABN33" s="5"/>
      <c r="ABO33" s="5"/>
      <c r="ABP33" s="5"/>
      <c r="ABQ33" s="5"/>
      <c r="ABR33" s="5"/>
      <c r="ABS33" s="5"/>
      <c r="ABT33" s="5"/>
      <c r="ABU33" s="5"/>
      <c r="ABV33" s="5"/>
      <c r="ABW33" s="5"/>
      <c r="ABX33" s="5"/>
      <c r="ABY33" s="5"/>
      <c r="ABZ33" s="5"/>
      <c r="ACA33" s="5"/>
      <c r="ACB33" s="5"/>
      <c r="ACC33" s="5"/>
      <c r="ACD33" s="5"/>
      <c r="ACE33" s="5"/>
      <c r="ACF33" s="5"/>
      <c r="ACG33" s="5"/>
      <c r="ACH33" s="5"/>
      <c r="ACI33" s="5"/>
      <c r="ACJ33" s="5"/>
      <c r="ACK33" s="5"/>
      <c r="ACL33" s="5"/>
      <c r="ACM33" s="5"/>
      <c r="ACN33" s="5"/>
      <c r="ACO33" s="5"/>
      <c r="ACP33" s="5"/>
      <c r="ACQ33" s="5"/>
      <c r="ACR33" s="5"/>
      <c r="ACS33" s="5"/>
      <c r="ACT33" s="5"/>
      <c r="ACU33" s="5"/>
      <c r="ACV33" s="5"/>
      <c r="ACW33" s="5"/>
      <c r="ACX33" s="5"/>
      <c r="ACY33" s="5"/>
      <c r="ACZ33" s="5"/>
      <c r="ADA33" s="5"/>
      <c r="ADB33" s="5"/>
      <c r="ADC33" s="5"/>
      <c r="ADD33" s="5"/>
      <c r="ADE33" s="5"/>
      <c r="ADF33" s="5"/>
      <c r="ADG33" s="5"/>
      <c r="ADH33" s="5"/>
      <c r="ADI33" s="5"/>
      <c r="ADJ33" s="5"/>
      <c r="ADK33" s="5"/>
      <c r="ADL33" s="5"/>
      <c r="ADM33" s="5"/>
      <c r="ADN33" s="5"/>
      <c r="ADO33" s="5"/>
      <c r="ADP33" s="5"/>
      <c r="ADQ33" s="5"/>
      <c r="ADR33" s="5"/>
      <c r="ADS33" s="5"/>
      <c r="ADT33" s="5"/>
      <c r="ADU33" s="5"/>
      <c r="ADV33" s="5"/>
      <c r="ADW33" s="5"/>
      <c r="ADX33" s="5"/>
      <c r="ADY33" s="5"/>
      <c r="ADZ33" s="5"/>
      <c r="AEA33" s="5"/>
      <c r="AEB33" s="5"/>
      <c r="AEC33" s="5"/>
      <c r="AED33" s="5"/>
      <c r="AEE33" s="5"/>
      <c r="AEF33" s="5"/>
      <c r="AEG33" s="5"/>
      <c r="AEH33" s="5"/>
      <c r="AEI33" s="5"/>
      <c r="AEJ33" s="5"/>
      <c r="AEK33" s="5"/>
      <c r="AEL33" s="5"/>
      <c r="AEM33" s="5"/>
      <c r="AEN33" s="5"/>
      <c r="AEO33" s="5"/>
      <c r="AEP33" s="5"/>
      <c r="AEQ33" s="5"/>
      <c r="AER33" s="5"/>
      <c r="AES33" s="5"/>
      <c r="AET33" s="5"/>
      <c r="AEU33" s="5"/>
      <c r="AEV33" s="5"/>
      <c r="AEW33" s="5"/>
      <c r="AEX33" s="5"/>
      <c r="AEY33" s="5"/>
      <c r="AEZ33" s="5"/>
      <c r="AFA33" s="5"/>
      <c r="AFB33" s="5"/>
      <c r="AFC33" s="5"/>
      <c r="AFD33" s="5"/>
      <c r="AFE33" s="5"/>
      <c r="AFF33" s="5"/>
      <c r="AFG33" s="5"/>
      <c r="AFH33" s="5"/>
      <c r="AFI33" s="5"/>
      <c r="AFJ33" s="5"/>
      <c r="AFK33" s="5"/>
      <c r="AFL33" s="5"/>
      <c r="AFM33" s="5"/>
      <c r="AFN33" s="5"/>
      <c r="AFO33" s="5"/>
      <c r="AFP33" s="5"/>
      <c r="AFQ33" s="5"/>
      <c r="AFR33" s="5"/>
      <c r="AFS33" s="5"/>
      <c r="AFT33" s="5"/>
      <c r="AFU33" s="5"/>
      <c r="AFV33" s="5"/>
      <c r="AFW33" s="5"/>
      <c r="AFX33" s="5"/>
      <c r="AFY33" s="5"/>
      <c r="AFZ33" s="5"/>
      <c r="AGA33" s="5"/>
      <c r="AGB33" s="5"/>
      <c r="AGC33" s="5"/>
      <c r="AGD33" s="5"/>
      <c r="AGE33" s="5"/>
      <c r="AGF33" s="5"/>
      <c r="AGG33" s="5"/>
      <c r="AGH33" s="5"/>
      <c r="AGI33" s="5"/>
      <c r="AGJ33" s="5"/>
      <c r="AGK33" s="5"/>
      <c r="AGL33" s="5"/>
      <c r="AGM33" s="5"/>
      <c r="AGN33" s="5"/>
      <c r="AGO33" s="5"/>
      <c r="AGP33" s="5"/>
      <c r="AGQ33" s="5"/>
      <c r="AGR33" s="5"/>
      <c r="AGS33" s="5"/>
      <c r="AGT33" s="5"/>
      <c r="AGU33" s="5"/>
      <c r="AGV33" s="5"/>
      <c r="AGW33" s="5"/>
      <c r="AGX33" s="5"/>
      <c r="AGY33" s="5"/>
      <c r="AGZ33" s="5"/>
      <c r="AHA33" s="5"/>
      <c r="AHB33" s="5"/>
      <c r="AHC33" s="5"/>
      <c r="AHD33" s="5"/>
      <c r="AHE33" s="5"/>
      <c r="AHF33" s="5"/>
      <c r="AHG33" s="5"/>
      <c r="AHH33" s="5"/>
      <c r="AHI33" s="5"/>
      <c r="AHJ33" s="5"/>
      <c r="AHK33" s="5"/>
      <c r="AHL33" s="5"/>
      <c r="AHM33" s="5"/>
      <c r="AHN33" s="5"/>
      <c r="AHO33" s="5"/>
      <c r="AHP33" s="5"/>
      <c r="AHQ33" s="5"/>
      <c r="AHR33" s="5"/>
      <c r="AHS33" s="5"/>
      <c r="AHT33" s="5"/>
      <c r="AHU33" s="5"/>
      <c r="AHV33" s="5"/>
      <c r="AHW33" s="5"/>
      <c r="AHX33" s="5"/>
      <c r="AHY33" s="5"/>
      <c r="AHZ33" s="5"/>
      <c r="AIA33" s="5"/>
      <c r="AIB33" s="5"/>
      <c r="AIC33" s="5"/>
      <c r="AID33" s="5"/>
      <c r="AIE33" s="5"/>
      <c r="AIF33" s="5"/>
      <c r="AIG33" s="5"/>
      <c r="AIH33" s="5"/>
      <c r="AII33" s="5"/>
      <c r="AIJ33" s="5"/>
      <c r="AIK33" s="5"/>
      <c r="AIL33" s="5"/>
      <c r="AIM33" s="5"/>
      <c r="AIN33" s="5"/>
      <c r="AIO33" s="5"/>
      <c r="AIP33" s="5"/>
      <c r="AIQ33" s="5"/>
      <c r="AIR33" s="5"/>
      <c r="AIS33" s="5"/>
      <c r="AIT33" s="5"/>
      <c r="AIU33" s="5"/>
      <c r="AIV33" s="5"/>
      <c r="AIW33" s="5"/>
      <c r="AIX33" s="5"/>
      <c r="AIY33" s="5"/>
      <c r="AIZ33" s="5"/>
      <c r="AJA33" s="5"/>
      <c r="AJB33" s="5"/>
      <c r="AJC33" s="5"/>
      <c r="AJD33" s="5"/>
      <c r="AJE33" s="5"/>
      <c r="AJF33" s="5"/>
      <c r="AJG33" s="5"/>
      <c r="AJH33" s="5"/>
      <c r="AJI33" s="5"/>
      <c r="AJJ33" s="5"/>
      <c r="AJK33" s="5"/>
      <c r="AJL33" s="5"/>
      <c r="AJM33" s="5"/>
      <c r="AJN33" s="5"/>
      <c r="AJO33" s="5"/>
      <c r="AJP33" s="5"/>
      <c r="AJQ33" s="5"/>
      <c r="AJR33" s="5"/>
      <c r="AJS33" s="5"/>
      <c r="AJT33" s="5"/>
      <c r="AJU33" s="5"/>
      <c r="AJV33" s="5"/>
      <c r="AJW33" s="5"/>
      <c r="AJX33" s="5"/>
      <c r="AJY33" s="5"/>
      <c r="AJZ33" s="5"/>
      <c r="AKA33" s="5"/>
      <c r="AKB33" s="5"/>
      <c r="AKC33" s="5"/>
      <c r="AKD33" s="5"/>
      <c r="AKE33" s="5"/>
      <c r="AKF33" s="5"/>
      <c r="AKG33" s="5"/>
      <c r="AKH33" s="5"/>
      <c r="AKI33" s="5"/>
      <c r="AKJ33" s="5"/>
      <c r="AKK33" s="5"/>
      <c r="AKL33" s="5"/>
      <c r="AKM33" s="5"/>
      <c r="AKN33" s="5"/>
      <c r="AKO33" s="5"/>
      <c r="AKP33" s="5"/>
      <c r="AKQ33" s="5"/>
      <c r="AKR33" s="5"/>
      <c r="AKS33" s="5"/>
      <c r="AKT33" s="5"/>
      <c r="AKU33" s="5"/>
      <c r="AKV33" s="5"/>
      <c r="AKW33" s="5"/>
      <c r="AKX33" s="5"/>
      <c r="AKY33" s="5"/>
      <c r="AKZ33" s="5"/>
      <c r="ALA33" s="5"/>
      <c r="ALB33" s="5"/>
      <c r="ALC33" s="5"/>
      <c r="ALD33" s="5"/>
      <c r="ALE33" s="5"/>
      <c r="ALF33" s="5"/>
      <c r="ALG33" s="5"/>
      <c r="ALH33" s="5"/>
      <c r="ALI33" s="5"/>
      <c r="ALJ33" s="5"/>
      <c r="ALK33" s="5"/>
      <c r="ALL33" s="5"/>
      <c r="ALM33" s="5"/>
      <c r="ALN33" s="5"/>
      <c r="ALO33" s="5"/>
      <c r="ALP33" s="5"/>
      <c r="ALQ33" s="5"/>
      <c r="ALR33" s="5"/>
      <c r="ALS33" s="5"/>
      <c r="ALT33" s="5"/>
      <c r="ALU33" s="5"/>
      <c r="ALV33" s="5"/>
      <c r="ALW33" s="5"/>
      <c r="ALX33" s="5"/>
      <c r="ALY33" s="5"/>
      <c r="ALZ33" s="5"/>
      <c r="AMA33" s="5"/>
      <c r="AMB33" s="5"/>
      <c r="AMC33" s="5"/>
      <c r="AMD33" s="5"/>
      <c r="AME33" s="5"/>
      <c r="AMF33" s="5"/>
      <c r="AMG33" s="5"/>
      <c r="AMH33" s="5"/>
      <c r="AMI33" s="5"/>
      <c r="AMJ33" s="5"/>
    </row>
    <row r="34" spans="1:1024" ht="17.100000000000001" customHeight="1">
      <c r="A34" s="47">
        <v>20</v>
      </c>
      <c r="B34" s="48"/>
      <c r="C34" s="49"/>
      <c r="D34" s="50"/>
      <c r="E34" s="50"/>
      <c r="F34" s="51"/>
      <c r="G34" s="52"/>
      <c r="H34" s="53"/>
      <c r="K34" s="59"/>
      <c r="L34" s="6"/>
      <c r="M34" s="6"/>
      <c r="AF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c r="AJK34" s="5"/>
      <c r="AJL34" s="5"/>
      <c r="AJM34" s="5"/>
      <c r="AJN34" s="5"/>
      <c r="AJO34" s="5"/>
      <c r="AJP34" s="5"/>
      <c r="AJQ34" s="5"/>
      <c r="AJR34" s="5"/>
      <c r="AJS34" s="5"/>
      <c r="AJT34" s="5"/>
      <c r="AJU34" s="5"/>
      <c r="AJV34" s="5"/>
      <c r="AJW34" s="5"/>
      <c r="AJX34" s="5"/>
      <c r="AJY34" s="5"/>
      <c r="AJZ34" s="5"/>
      <c r="AKA34" s="5"/>
      <c r="AKB34" s="5"/>
      <c r="AKC34" s="5"/>
      <c r="AKD34" s="5"/>
      <c r="AKE34" s="5"/>
      <c r="AKF34" s="5"/>
      <c r="AKG34" s="5"/>
      <c r="AKH34" s="5"/>
      <c r="AKI34" s="5"/>
      <c r="AKJ34" s="5"/>
      <c r="AKK34" s="5"/>
      <c r="AKL34" s="5"/>
      <c r="AKM34" s="5"/>
      <c r="AKN34" s="5"/>
      <c r="AKO34" s="5"/>
      <c r="AKP34" s="5"/>
      <c r="AKQ34" s="5"/>
      <c r="AKR34" s="5"/>
      <c r="AKS34" s="5"/>
      <c r="AKT34" s="5"/>
      <c r="AKU34" s="5"/>
      <c r="AKV34" s="5"/>
      <c r="AKW34" s="5"/>
      <c r="AKX34" s="5"/>
      <c r="AKY34" s="5"/>
      <c r="AKZ34" s="5"/>
      <c r="ALA34" s="5"/>
      <c r="ALB34" s="5"/>
      <c r="ALC34" s="5"/>
      <c r="ALD34" s="5"/>
      <c r="ALE34" s="5"/>
      <c r="ALF34" s="5"/>
      <c r="ALG34" s="5"/>
      <c r="ALH34" s="5"/>
      <c r="ALI34" s="5"/>
      <c r="ALJ34" s="5"/>
      <c r="ALK34" s="5"/>
      <c r="ALL34" s="5"/>
      <c r="ALM34" s="5"/>
      <c r="ALN34" s="5"/>
      <c r="ALO34" s="5"/>
      <c r="ALP34" s="5"/>
      <c r="ALQ34" s="5"/>
      <c r="ALR34" s="5"/>
      <c r="ALS34" s="5"/>
      <c r="ALT34" s="5"/>
      <c r="ALU34" s="5"/>
      <c r="ALV34" s="5"/>
      <c r="ALW34" s="5"/>
      <c r="ALX34" s="5"/>
      <c r="ALY34" s="5"/>
      <c r="ALZ34" s="5"/>
      <c r="AMA34" s="5"/>
      <c r="AMB34" s="5"/>
      <c r="AMC34" s="5"/>
      <c r="AMD34" s="5"/>
      <c r="AME34" s="5"/>
      <c r="AMF34" s="5"/>
      <c r="AMG34" s="5"/>
      <c r="AMH34" s="5"/>
      <c r="AMI34" s="5"/>
      <c r="AMJ34" s="5"/>
    </row>
    <row r="35" spans="1:1024" ht="17.100000000000001" customHeight="1">
      <c r="A35" s="47">
        <v>21</v>
      </c>
      <c r="B35" s="48"/>
      <c r="C35" s="49"/>
      <c r="D35" s="50"/>
      <c r="E35" s="50"/>
      <c r="F35" s="51"/>
      <c r="G35" s="52"/>
      <c r="H35" s="53"/>
      <c r="K35" s="59"/>
      <c r="L35" s="6"/>
      <c r="M35" s="6"/>
      <c r="AF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c r="AJK35" s="5"/>
      <c r="AJL35" s="5"/>
      <c r="AJM35" s="5"/>
      <c r="AJN35" s="5"/>
      <c r="AJO35" s="5"/>
      <c r="AJP35" s="5"/>
      <c r="AJQ35" s="5"/>
      <c r="AJR35" s="5"/>
      <c r="AJS35" s="5"/>
      <c r="AJT35" s="5"/>
      <c r="AJU35" s="5"/>
      <c r="AJV35" s="5"/>
      <c r="AJW35" s="5"/>
      <c r="AJX35" s="5"/>
      <c r="AJY35" s="5"/>
      <c r="AJZ35" s="5"/>
      <c r="AKA35" s="5"/>
      <c r="AKB35" s="5"/>
      <c r="AKC35" s="5"/>
      <c r="AKD35" s="5"/>
      <c r="AKE35" s="5"/>
      <c r="AKF35" s="5"/>
      <c r="AKG35" s="5"/>
      <c r="AKH35" s="5"/>
      <c r="AKI35" s="5"/>
      <c r="AKJ35" s="5"/>
      <c r="AKK35" s="5"/>
      <c r="AKL35" s="5"/>
      <c r="AKM35" s="5"/>
      <c r="AKN35" s="5"/>
      <c r="AKO35" s="5"/>
      <c r="AKP35" s="5"/>
      <c r="AKQ35" s="5"/>
      <c r="AKR35" s="5"/>
      <c r="AKS35" s="5"/>
      <c r="AKT35" s="5"/>
      <c r="AKU35" s="5"/>
      <c r="AKV35" s="5"/>
      <c r="AKW35" s="5"/>
      <c r="AKX35" s="5"/>
      <c r="AKY35" s="5"/>
      <c r="AKZ35" s="5"/>
      <c r="ALA35" s="5"/>
      <c r="ALB35" s="5"/>
      <c r="ALC35" s="5"/>
      <c r="ALD35" s="5"/>
      <c r="ALE35" s="5"/>
      <c r="ALF35" s="5"/>
      <c r="ALG35" s="5"/>
      <c r="ALH35" s="5"/>
      <c r="ALI35" s="5"/>
      <c r="ALJ35" s="5"/>
      <c r="ALK35" s="5"/>
      <c r="ALL35" s="5"/>
      <c r="ALM35" s="5"/>
      <c r="ALN35" s="5"/>
      <c r="ALO35" s="5"/>
      <c r="ALP35" s="5"/>
      <c r="ALQ35" s="5"/>
      <c r="ALR35" s="5"/>
      <c r="ALS35" s="5"/>
      <c r="ALT35" s="5"/>
      <c r="ALU35" s="5"/>
      <c r="ALV35" s="5"/>
      <c r="ALW35" s="5"/>
      <c r="ALX35" s="5"/>
      <c r="ALY35" s="5"/>
      <c r="ALZ35" s="5"/>
      <c r="AMA35" s="5"/>
      <c r="AMB35" s="5"/>
      <c r="AMC35" s="5"/>
      <c r="AMD35" s="5"/>
      <c r="AME35" s="5"/>
      <c r="AMF35" s="5"/>
      <c r="AMG35" s="5"/>
      <c r="AMH35" s="5"/>
      <c r="AMI35" s="5"/>
      <c r="AMJ35" s="5"/>
    </row>
    <row r="36" spans="1:1024" ht="17.100000000000001" customHeight="1">
      <c r="A36" s="47">
        <v>22</v>
      </c>
      <c r="B36" s="48"/>
      <c r="C36" s="49"/>
      <c r="D36" s="50"/>
      <c r="E36" s="50"/>
      <c r="F36" s="51"/>
      <c r="G36" s="52"/>
      <c r="H36" s="53"/>
      <c r="K36" s="59"/>
      <c r="L36" s="6"/>
      <c r="M36" s="6"/>
      <c r="AF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c r="AJK36" s="5"/>
      <c r="AJL36" s="5"/>
      <c r="AJM36" s="5"/>
      <c r="AJN36" s="5"/>
      <c r="AJO36" s="5"/>
      <c r="AJP36" s="5"/>
      <c r="AJQ36" s="5"/>
      <c r="AJR36" s="5"/>
      <c r="AJS36" s="5"/>
      <c r="AJT36" s="5"/>
      <c r="AJU36" s="5"/>
      <c r="AJV36" s="5"/>
      <c r="AJW36" s="5"/>
      <c r="AJX36" s="5"/>
      <c r="AJY36" s="5"/>
      <c r="AJZ36" s="5"/>
      <c r="AKA36" s="5"/>
      <c r="AKB36" s="5"/>
      <c r="AKC36" s="5"/>
      <c r="AKD36" s="5"/>
      <c r="AKE36" s="5"/>
      <c r="AKF36" s="5"/>
      <c r="AKG36" s="5"/>
      <c r="AKH36" s="5"/>
      <c r="AKI36" s="5"/>
      <c r="AKJ36" s="5"/>
      <c r="AKK36" s="5"/>
      <c r="AKL36" s="5"/>
      <c r="AKM36" s="5"/>
      <c r="AKN36" s="5"/>
      <c r="AKO36" s="5"/>
      <c r="AKP36" s="5"/>
      <c r="AKQ36" s="5"/>
      <c r="AKR36" s="5"/>
      <c r="AKS36" s="5"/>
      <c r="AKT36" s="5"/>
      <c r="AKU36" s="5"/>
      <c r="AKV36" s="5"/>
      <c r="AKW36" s="5"/>
      <c r="AKX36" s="5"/>
      <c r="AKY36" s="5"/>
      <c r="AKZ36" s="5"/>
      <c r="ALA36" s="5"/>
      <c r="ALB36" s="5"/>
      <c r="ALC36" s="5"/>
      <c r="ALD36" s="5"/>
      <c r="ALE36" s="5"/>
      <c r="ALF36" s="5"/>
      <c r="ALG36" s="5"/>
      <c r="ALH36" s="5"/>
      <c r="ALI36" s="5"/>
      <c r="ALJ36" s="5"/>
      <c r="ALK36" s="5"/>
      <c r="ALL36" s="5"/>
      <c r="ALM36" s="5"/>
      <c r="ALN36" s="5"/>
      <c r="ALO36" s="5"/>
      <c r="ALP36" s="5"/>
      <c r="ALQ36" s="5"/>
      <c r="ALR36" s="5"/>
      <c r="ALS36" s="5"/>
      <c r="ALT36" s="5"/>
      <c r="ALU36" s="5"/>
      <c r="ALV36" s="5"/>
      <c r="ALW36" s="5"/>
      <c r="ALX36" s="5"/>
      <c r="ALY36" s="5"/>
      <c r="ALZ36" s="5"/>
      <c r="AMA36" s="5"/>
      <c r="AMB36" s="5"/>
      <c r="AMC36" s="5"/>
      <c r="AMD36" s="5"/>
      <c r="AME36" s="5"/>
      <c r="AMF36" s="5"/>
      <c r="AMG36" s="5"/>
      <c r="AMH36" s="5"/>
      <c r="AMI36" s="5"/>
      <c r="AMJ36" s="5"/>
    </row>
    <row r="37" spans="1:1024" ht="17.100000000000001" customHeight="1">
      <c r="A37" s="47">
        <v>23</v>
      </c>
      <c r="B37" s="48"/>
      <c r="C37" s="49"/>
      <c r="D37" s="50"/>
      <c r="E37" s="50"/>
      <c r="F37" s="51"/>
      <c r="G37" s="52"/>
      <c r="H37" s="53"/>
      <c r="K37" s="59"/>
      <c r="L37" s="6"/>
      <c r="M37" s="6"/>
      <c r="AF37" s="5"/>
      <c r="IX37" s="5"/>
      <c r="IY37" s="5"/>
      <c r="IZ37" s="5"/>
      <c r="JA37" s="5"/>
      <c r="JB37" s="5"/>
      <c r="JC37" s="5"/>
      <c r="JD37" s="5"/>
      <c r="JE37" s="5"/>
      <c r="JF37" s="5"/>
      <c r="JG37" s="5"/>
      <c r="JH37" s="5"/>
      <c r="JI37" s="5"/>
      <c r="JJ37" s="5"/>
      <c r="JK37" s="5"/>
      <c r="JL37" s="5"/>
      <c r="JM37" s="5"/>
      <c r="JN37" s="5"/>
      <c r="JO37" s="5"/>
      <c r="JP37" s="5"/>
      <c r="JQ37" s="5"/>
      <c r="JR37" s="5"/>
      <c r="JS37" s="5"/>
      <c r="JT37" s="5"/>
      <c r="JU37" s="5"/>
      <c r="JV37" s="5"/>
      <c r="JW37" s="5"/>
      <c r="JX37" s="5"/>
      <c r="JY37" s="5"/>
      <c r="JZ37" s="5"/>
      <c r="KA37" s="5"/>
      <c r="KB37" s="5"/>
      <c r="KC37" s="5"/>
      <c r="KD37" s="5"/>
      <c r="KE37" s="5"/>
      <c r="KF37" s="5"/>
      <c r="KG37" s="5"/>
      <c r="KH37" s="5"/>
      <c r="KI37" s="5"/>
      <c r="KJ37" s="5"/>
      <c r="KK37" s="5"/>
      <c r="KL37" s="5"/>
      <c r="KM37" s="5"/>
      <c r="KN37" s="5"/>
      <c r="KO37" s="5"/>
      <c r="KP37" s="5"/>
      <c r="KQ37" s="5"/>
      <c r="KR37" s="5"/>
      <c r="KS37" s="5"/>
      <c r="KT37" s="5"/>
      <c r="KU37" s="5"/>
      <c r="KV37" s="5"/>
      <c r="KW37" s="5"/>
      <c r="KX37" s="5"/>
      <c r="KY37" s="5"/>
      <c r="KZ37" s="5"/>
      <c r="LA37" s="5"/>
      <c r="LB37" s="5"/>
      <c r="LC37" s="5"/>
      <c r="LD37" s="5"/>
      <c r="LE37" s="5"/>
      <c r="LF37" s="5"/>
      <c r="LG37" s="5"/>
      <c r="LH37" s="5"/>
      <c r="LI37" s="5"/>
      <c r="LJ37" s="5"/>
      <c r="LK37" s="5"/>
      <c r="LL37" s="5"/>
      <c r="LM37" s="5"/>
      <c r="LN37" s="5"/>
      <c r="LO37" s="5"/>
      <c r="LP37" s="5"/>
      <c r="LQ37" s="5"/>
      <c r="LR37" s="5"/>
      <c r="LS37" s="5"/>
      <c r="LT37" s="5"/>
      <c r="LU37" s="5"/>
      <c r="LV37" s="5"/>
      <c r="LW37" s="5"/>
      <c r="LX37" s="5"/>
      <c r="LY37" s="5"/>
      <c r="LZ37" s="5"/>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c r="SB37" s="5"/>
      <c r="SC37" s="5"/>
      <c r="SD37" s="5"/>
      <c r="SE37" s="5"/>
      <c r="SF37" s="5"/>
      <c r="SG37" s="5"/>
      <c r="SH37" s="5"/>
      <c r="SI37" s="5"/>
      <c r="SJ37" s="5"/>
      <c r="SK37" s="5"/>
      <c r="SL37" s="5"/>
      <c r="SM37" s="5"/>
      <c r="SN37" s="5"/>
      <c r="SO37" s="5"/>
      <c r="SP37" s="5"/>
      <c r="SQ37" s="5"/>
      <c r="SR37" s="5"/>
      <c r="SS37" s="5"/>
      <c r="ST37" s="5"/>
      <c r="SU37" s="5"/>
      <c r="SV37" s="5"/>
      <c r="SW37" s="5"/>
      <c r="SX37" s="5"/>
      <c r="SY37" s="5"/>
      <c r="SZ37" s="5"/>
      <c r="TA37" s="5"/>
      <c r="TB37" s="5"/>
      <c r="TC37" s="5"/>
      <c r="TD37" s="5"/>
      <c r="TE37" s="5"/>
      <c r="TF37" s="5"/>
      <c r="TG37" s="5"/>
      <c r="TH37" s="5"/>
      <c r="TI37" s="5"/>
      <c r="TJ37" s="5"/>
      <c r="TK37" s="5"/>
      <c r="TL37" s="5"/>
      <c r="TM37" s="5"/>
      <c r="TN37" s="5"/>
      <c r="TO37" s="5"/>
      <c r="TP37" s="5"/>
      <c r="TQ37" s="5"/>
      <c r="TR37" s="5"/>
      <c r="TS37" s="5"/>
      <c r="TT37" s="5"/>
      <c r="TU37" s="5"/>
      <c r="TV37" s="5"/>
      <c r="TW37" s="5"/>
      <c r="TX37" s="5"/>
      <c r="TY37" s="5"/>
      <c r="TZ37" s="5"/>
      <c r="UA37" s="5"/>
      <c r="UB37" s="5"/>
      <c r="UC37" s="5"/>
      <c r="UD37" s="5"/>
      <c r="UE37" s="5"/>
      <c r="UF37" s="5"/>
      <c r="UG37" s="5"/>
      <c r="UH37" s="5"/>
      <c r="UI37" s="5"/>
      <c r="UJ37" s="5"/>
      <c r="UK37" s="5"/>
      <c r="UL37" s="5"/>
      <c r="UM37" s="5"/>
      <c r="UN37" s="5"/>
      <c r="UO37" s="5"/>
      <c r="UP37" s="5"/>
      <c r="UQ37" s="5"/>
      <c r="UR37" s="5"/>
      <c r="US37" s="5"/>
      <c r="UT37" s="5"/>
      <c r="UU37" s="5"/>
      <c r="UV37" s="5"/>
      <c r="UW37" s="5"/>
      <c r="UX37" s="5"/>
      <c r="UY37" s="5"/>
      <c r="UZ37" s="5"/>
      <c r="VA37" s="5"/>
      <c r="VB37" s="5"/>
      <c r="VC37" s="5"/>
      <c r="VD37" s="5"/>
      <c r="VE37" s="5"/>
      <c r="VF37" s="5"/>
      <c r="VG37" s="5"/>
      <c r="VH37" s="5"/>
      <c r="VI37" s="5"/>
      <c r="VJ37" s="5"/>
      <c r="VK37" s="5"/>
      <c r="VL37" s="5"/>
      <c r="VM37" s="5"/>
      <c r="VN37" s="5"/>
      <c r="VO37" s="5"/>
      <c r="VP37" s="5"/>
      <c r="VQ37" s="5"/>
      <c r="VR37" s="5"/>
      <c r="VS37" s="5"/>
      <c r="VT37" s="5"/>
      <c r="VU37" s="5"/>
      <c r="VV37" s="5"/>
      <c r="VW37" s="5"/>
      <c r="VX37" s="5"/>
      <c r="VY37" s="5"/>
      <c r="VZ37" s="5"/>
      <c r="WA37" s="5"/>
      <c r="WB37" s="5"/>
      <c r="WC37" s="5"/>
      <c r="WD37" s="5"/>
      <c r="WE37" s="5"/>
      <c r="WF37" s="5"/>
      <c r="WG37" s="5"/>
      <c r="WH37" s="5"/>
      <c r="WI37" s="5"/>
      <c r="WJ37" s="5"/>
      <c r="WK37" s="5"/>
      <c r="WL37" s="5"/>
      <c r="WM37" s="5"/>
      <c r="WN37" s="5"/>
      <c r="WO37" s="5"/>
      <c r="WP37" s="5"/>
      <c r="WQ37" s="5"/>
      <c r="WR37" s="5"/>
      <c r="WS37" s="5"/>
      <c r="WT37" s="5"/>
      <c r="WU37" s="5"/>
      <c r="WV37" s="5"/>
      <c r="WW37" s="5"/>
      <c r="WX37" s="5"/>
      <c r="WY37" s="5"/>
      <c r="WZ37" s="5"/>
      <c r="XA37" s="5"/>
      <c r="XB37" s="5"/>
      <c r="XC37" s="5"/>
      <c r="XD37" s="5"/>
      <c r="XE37" s="5"/>
      <c r="XF37" s="5"/>
      <c r="XG37" s="5"/>
      <c r="XH37" s="5"/>
      <c r="XI37" s="5"/>
      <c r="XJ37" s="5"/>
      <c r="XK37" s="5"/>
      <c r="XL37" s="5"/>
      <c r="XM37" s="5"/>
      <c r="XN37" s="5"/>
      <c r="XO37" s="5"/>
      <c r="XP37" s="5"/>
      <c r="XQ37" s="5"/>
      <c r="XR37" s="5"/>
      <c r="XS37" s="5"/>
      <c r="XT37" s="5"/>
      <c r="XU37" s="5"/>
      <c r="XV37" s="5"/>
      <c r="XW37" s="5"/>
      <c r="XX37" s="5"/>
      <c r="XY37" s="5"/>
      <c r="XZ37" s="5"/>
      <c r="YA37" s="5"/>
      <c r="YB37" s="5"/>
      <c r="YC37" s="5"/>
      <c r="YD37" s="5"/>
      <c r="YE37" s="5"/>
      <c r="YF37" s="5"/>
      <c r="YG37" s="5"/>
      <c r="YH37" s="5"/>
      <c r="YI37" s="5"/>
      <c r="YJ37" s="5"/>
      <c r="YK37" s="5"/>
      <c r="YL37" s="5"/>
      <c r="YM37" s="5"/>
      <c r="YN37" s="5"/>
      <c r="YO37" s="5"/>
      <c r="YP37" s="5"/>
      <c r="YQ37" s="5"/>
      <c r="YR37" s="5"/>
      <c r="YS37" s="5"/>
      <c r="YT37" s="5"/>
      <c r="YU37" s="5"/>
      <c r="YV37" s="5"/>
      <c r="YW37" s="5"/>
      <c r="YX37" s="5"/>
      <c r="YY37" s="5"/>
      <c r="YZ37" s="5"/>
      <c r="ZA37" s="5"/>
      <c r="ZB37" s="5"/>
      <c r="ZC37" s="5"/>
      <c r="ZD37" s="5"/>
      <c r="ZE37" s="5"/>
      <c r="ZF37" s="5"/>
      <c r="ZG37" s="5"/>
      <c r="ZH37" s="5"/>
      <c r="ZI37" s="5"/>
      <c r="ZJ37" s="5"/>
      <c r="ZK37" s="5"/>
      <c r="ZL37" s="5"/>
      <c r="ZM37" s="5"/>
      <c r="ZN37" s="5"/>
      <c r="ZO37" s="5"/>
      <c r="ZP37" s="5"/>
      <c r="ZQ37" s="5"/>
      <c r="ZR37" s="5"/>
      <c r="ZS37" s="5"/>
      <c r="ZT37" s="5"/>
      <c r="ZU37" s="5"/>
      <c r="ZV37" s="5"/>
      <c r="ZW37" s="5"/>
      <c r="ZX37" s="5"/>
      <c r="ZY37" s="5"/>
      <c r="ZZ37" s="5"/>
      <c r="AAA37" s="5"/>
      <c r="AAB37" s="5"/>
      <c r="AAC37" s="5"/>
      <c r="AAD37" s="5"/>
      <c r="AAE37" s="5"/>
      <c r="AAF37" s="5"/>
      <c r="AAG37" s="5"/>
      <c r="AAH37" s="5"/>
      <c r="AAI37" s="5"/>
      <c r="AAJ37" s="5"/>
      <c r="AAK37" s="5"/>
      <c r="AAL37" s="5"/>
      <c r="AAM37" s="5"/>
      <c r="AAN37" s="5"/>
      <c r="AAO37" s="5"/>
      <c r="AAP37" s="5"/>
      <c r="AAQ37" s="5"/>
      <c r="AAR37" s="5"/>
      <c r="AAS37" s="5"/>
      <c r="AAT37" s="5"/>
      <c r="AAU37" s="5"/>
      <c r="AAV37" s="5"/>
      <c r="AAW37" s="5"/>
      <c r="AAX37" s="5"/>
      <c r="AAY37" s="5"/>
      <c r="AAZ37" s="5"/>
      <c r="ABA37" s="5"/>
      <c r="ABB37" s="5"/>
      <c r="ABC37" s="5"/>
      <c r="ABD37" s="5"/>
      <c r="ABE37" s="5"/>
      <c r="ABF37" s="5"/>
      <c r="ABG37" s="5"/>
      <c r="ABH37" s="5"/>
      <c r="ABI37" s="5"/>
      <c r="ABJ37" s="5"/>
      <c r="ABK37" s="5"/>
      <c r="ABL37" s="5"/>
      <c r="ABM37" s="5"/>
      <c r="ABN37" s="5"/>
      <c r="ABO37" s="5"/>
      <c r="ABP37" s="5"/>
      <c r="ABQ37" s="5"/>
      <c r="ABR37" s="5"/>
      <c r="ABS37" s="5"/>
      <c r="ABT37" s="5"/>
      <c r="ABU37" s="5"/>
      <c r="ABV37" s="5"/>
      <c r="ABW37" s="5"/>
      <c r="ABX37" s="5"/>
      <c r="ABY37" s="5"/>
      <c r="ABZ37" s="5"/>
      <c r="ACA37" s="5"/>
      <c r="ACB37" s="5"/>
      <c r="ACC37" s="5"/>
      <c r="ACD37" s="5"/>
      <c r="ACE37" s="5"/>
      <c r="ACF37" s="5"/>
      <c r="ACG37" s="5"/>
      <c r="ACH37" s="5"/>
      <c r="ACI37" s="5"/>
      <c r="ACJ37" s="5"/>
      <c r="ACK37" s="5"/>
      <c r="ACL37" s="5"/>
      <c r="ACM37" s="5"/>
      <c r="ACN37" s="5"/>
      <c r="ACO37" s="5"/>
      <c r="ACP37" s="5"/>
      <c r="ACQ37" s="5"/>
      <c r="ACR37" s="5"/>
      <c r="ACS37" s="5"/>
      <c r="ACT37" s="5"/>
      <c r="ACU37" s="5"/>
      <c r="ACV37" s="5"/>
      <c r="ACW37" s="5"/>
      <c r="ACX37" s="5"/>
      <c r="ACY37" s="5"/>
      <c r="ACZ37" s="5"/>
      <c r="ADA37" s="5"/>
      <c r="ADB37" s="5"/>
      <c r="ADC37" s="5"/>
      <c r="ADD37" s="5"/>
      <c r="ADE37" s="5"/>
      <c r="ADF37" s="5"/>
      <c r="ADG37" s="5"/>
      <c r="ADH37" s="5"/>
      <c r="ADI37" s="5"/>
      <c r="ADJ37" s="5"/>
      <c r="ADK37" s="5"/>
      <c r="ADL37" s="5"/>
      <c r="ADM37" s="5"/>
      <c r="ADN37" s="5"/>
      <c r="ADO37" s="5"/>
      <c r="ADP37" s="5"/>
      <c r="ADQ37" s="5"/>
      <c r="ADR37" s="5"/>
      <c r="ADS37" s="5"/>
      <c r="ADT37" s="5"/>
      <c r="ADU37" s="5"/>
      <c r="ADV37" s="5"/>
      <c r="ADW37" s="5"/>
      <c r="ADX37" s="5"/>
      <c r="ADY37" s="5"/>
      <c r="ADZ37" s="5"/>
      <c r="AEA37" s="5"/>
      <c r="AEB37" s="5"/>
      <c r="AEC37" s="5"/>
      <c r="AED37" s="5"/>
      <c r="AEE37" s="5"/>
      <c r="AEF37" s="5"/>
      <c r="AEG37" s="5"/>
      <c r="AEH37" s="5"/>
      <c r="AEI37" s="5"/>
      <c r="AEJ37" s="5"/>
      <c r="AEK37" s="5"/>
      <c r="AEL37" s="5"/>
      <c r="AEM37" s="5"/>
      <c r="AEN37" s="5"/>
      <c r="AEO37" s="5"/>
      <c r="AEP37" s="5"/>
      <c r="AEQ37" s="5"/>
      <c r="AER37" s="5"/>
      <c r="AES37" s="5"/>
      <c r="AET37" s="5"/>
      <c r="AEU37" s="5"/>
      <c r="AEV37" s="5"/>
      <c r="AEW37" s="5"/>
      <c r="AEX37" s="5"/>
      <c r="AEY37" s="5"/>
      <c r="AEZ37" s="5"/>
      <c r="AFA37" s="5"/>
      <c r="AFB37" s="5"/>
      <c r="AFC37" s="5"/>
      <c r="AFD37" s="5"/>
      <c r="AFE37" s="5"/>
      <c r="AFF37" s="5"/>
      <c r="AFG37" s="5"/>
      <c r="AFH37" s="5"/>
      <c r="AFI37" s="5"/>
      <c r="AFJ37" s="5"/>
      <c r="AFK37" s="5"/>
      <c r="AFL37" s="5"/>
      <c r="AFM37" s="5"/>
      <c r="AFN37" s="5"/>
      <c r="AFO37" s="5"/>
      <c r="AFP37" s="5"/>
      <c r="AFQ37" s="5"/>
      <c r="AFR37" s="5"/>
      <c r="AFS37" s="5"/>
      <c r="AFT37" s="5"/>
      <c r="AFU37" s="5"/>
      <c r="AFV37" s="5"/>
      <c r="AFW37" s="5"/>
      <c r="AFX37" s="5"/>
      <c r="AFY37" s="5"/>
      <c r="AFZ37" s="5"/>
      <c r="AGA37" s="5"/>
      <c r="AGB37" s="5"/>
      <c r="AGC37" s="5"/>
      <c r="AGD37" s="5"/>
      <c r="AGE37" s="5"/>
      <c r="AGF37" s="5"/>
      <c r="AGG37" s="5"/>
      <c r="AGH37" s="5"/>
      <c r="AGI37" s="5"/>
      <c r="AGJ37" s="5"/>
      <c r="AGK37" s="5"/>
      <c r="AGL37" s="5"/>
      <c r="AGM37" s="5"/>
      <c r="AGN37" s="5"/>
      <c r="AGO37" s="5"/>
      <c r="AGP37" s="5"/>
      <c r="AGQ37" s="5"/>
      <c r="AGR37" s="5"/>
      <c r="AGS37" s="5"/>
      <c r="AGT37" s="5"/>
      <c r="AGU37" s="5"/>
      <c r="AGV37" s="5"/>
      <c r="AGW37" s="5"/>
      <c r="AGX37" s="5"/>
      <c r="AGY37" s="5"/>
      <c r="AGZ37" s="5"/>
      <c r="AHA37" s="5"/>
      <c r="AHB37" s="5"/>
      <c r="AHC37" s="5"/>
      <c r="AHD37" s="5"/>
      <c r="AHE37" s="5"/>
      <c r="AHF37" s="5"/>
      <c r="AHG37" s="5"/>
      <c r="AHH37" s="5"/>
      <c r="AHI37" s="5"/>
      <c r="AHJ37" s="5"/>
      <c r="AHK37" s="5"/>
      <c r="AHL37" s="5"/>
      <c r="AHM37" s="5"/>
      <c r="AHN37" s="5"/>
      <c r="AHO37" s="5"/>
      <c r="AHP37" s="5"/>
      <c r="AHQ37" s="5"/>
      <c r="AHR37" s="5"/>
      <c r="AHS37" s="5"/>
      <c r="AHT37" s="5"/>
      <c r="AHU37" s="5"/>
      <c r="AHV37" s="5"/>
      <c r="AHW37" s="5"/>
      <c r="AHX37" s="5"/>
      <c r="AHY37" s="5"/>
      <c r="AHZ37" s="5"/>
      <c r="AIA37" s="5"/>
      <c r="AIB37" s="5"/>
      <c r="AIC37" s="5"/>
      <c r="AID37" s="5"/>
      <c r="AIE37" s="5"/>
      <c r="AIF37" s="5"/>
      <c r="AIG37" s="5"/>
      <c r="AIH37" s="5"/>
      <c r="AII37" s="5"/>
      <c r="AIJ37" s="5"/>
      <c r="AIK37" s="5"/>
      <c r="AIL37" s="5"/>
      <c r="AIM37" s="5"/>
      <c r="AIN37" s="5"/>
      <c r="AIO37" s="5"/>
      <c r="AIP37" s="5"/>
      <c r="AIQ37" s="5"/>
      <c r="AIR37" s="5"/>
      <c r="AIS37" s="5"/>
      <c r="AIT37" s="5"/>
      <c r="AIU37" s="5"/>
      <c r="AIV37" s="5"/>
      <c r="AIW37" s="5"/>
      <c r="AIX37" s="5"/>
      <c r="AIY37" s="5"/>
      <c r="AIZ37" s="5"/>
      <c r="AJA37" s="5"/>
      <c r="AJB37" s="5"/>
      <c r="AJC37" s="5"/>
      <c r="AJD37" s="5"/>
      <c r="AJE37" s="5"/>
      <c r="AJF37" s="5"/>
      <c r="AJG37" s="5"/>
      <c r="AJH37" s="5"/>
      <c r="AJI37" s="5"/>
      <c r="AJJ37" s="5"/>
      <c r="AJK37" s="5"/>
      <c r="AJL37" s="5"/>
      <c r="AJM37" s="5"/>
      <c r="AJN37" s="5"/>
      <c r="AJO37" s="5"/>
      <c r="AJP37" s="5"/>
      <c r="AJQ37" s="5"/>
      <c r="AJR37" s="5"/>
      <c r="AJS37" s="5"/>
      <c r="AJT37" s="5"/>
      <c r="AJU37" s="5"/>
      <c r="AJV37" s="5"/>
      <c r="AJW37" s="5"/>
      <c r="AJX37" s="5"/>
      <c r="AJY37" s="5"/>
      <c r="AJZ37" s="5"/>
      <c r="AKA37" s="5"/>
      <c r="AKB37" s="5"/>
      <c r="AKC37" s="5"/>
      <c r="AKD37" s="5"/>
      <c r="AKE37" s="5"/>
      <c r="AKF37" s="5"/>
      <c r="AKG37" s="5"/>
      <c r="AKH37" s="5"/>
      <c r="AKI37" s="5"/>
      <c r="AKJ37" s="5"/>
      <c r="AKK37" s="5"/>
      <c r="AKL37" s="5"/>
      <c r="AKM37" s="5"/>
      <c r="AKN37" s="5"/>
      <c r="AKO37" s="5"/>
      <c r="AKP37" s="5"/>
      <c r="AKQ37" s="5"/>
      <c r="AKR37" s="5"/>
      <c r="AKS37" s="5"/>
      <c r="AKT37" s="5"/>
      <c r="AKU37" s="5"/>
      <c r="AKV37" s="5"/>
      <c r="AKW37" s="5"/>
      <c r="AKX37" s="5"/>
      <c r="AKY37" s="5"/>
      <c r="AKZ37" s="5"/>
      <c r="ALA37" s="5"/>
      <c r="ALB37" s="5"/>
      <c r="ALC37" s="5"/>
      <c r="ALD37" s="5"/>
      <c r="ALE37" s="5"/>
      <c r="ALF37" s="5"/>
      <c r="ALG37" s="5"/>
      <c r="ALH37" s="5"/>
      <c r="ALI37" s="5"/>
      <c r="ALJ37" s="5"/>
      <c r="ALK37" s="5"/>
      <c r="ALL37" s="5"/>
      <c r="ALM37" s="5"/>
      <c r="ALN37" s="5"/>
      <c r="ALO37" s="5"/>
      <c r="ALP37" s="5"/>
      <c r="ALQ37" s="5"/>
      <c r="ALR37" s="5"/>
      <c r="ALS37" s="5"/>
      <c r="ALT37" s="5"/>
      <c r="ALU37" s="5"/>
      <c r="ALV37" s="5"/>
      <c r="ALW37" s="5"/>
      <c r="ALX37" s="5"/>
      <c r="ALY37" s="5"/>
      <c r="ALZ37" s="5"/>
      <c r="AMA37" s="5"/>
      <c r="AMB37" s="5"/>
      <c r="AMC37" s="5"/>
      <c r="AMD37" s="5"/>
      <c r="AME37" s="5"/>
      <c r="AMF37" s="5"/>
      <c r="AMG37" s="5"/>
      <c r="AMH37" s="5"/>
      <c r="AMI37" s="5"/>
      <c r="AMJ37" s="5"/>
    </row>
    <row r="38" spans="1:1024" ht="17.100000000000001" customHeight="1">
      <c r="A38" s="47">
        <v>24</v>
      </c>
      <c r="B38" s="48"/>
      <c r="C38" s="49"/>
      <c r="D38" s="50"/>
      <c r="E38" s="50"/>
      <c r="F38" s="51"/>
      <c r="G38" s="52"/>
      <c r="H38" s="53"/>
      <c r="K38" s="59"/>
      <c r="L38" s="6"/>
      <c r="M38" s="6"/>
      <c r="AF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c r="AMF38" s="5"/>
      <c r="AMG38" s="5"/>
      <c r="AMH38" s="5"/>
      <c r="AMI38" s="5"/>
      <c r="AMJ38" s="5"/>
    </row>
    <row r="39" spans="1:1024" ht="17.100000000000001" customHeight="1">
      <c r="A39" s="47">
        <v>25</v>
      </c>
      <c r="B39" s="48"/>
      <c r="C39" s="49"/>
      <c r="D39" s="50"/>
      <c r="E39" s="50"/>
      <c r="F39" s="51"/>
      <c r="G39" s="52"/>
      <c r="H39" s="60"/>
      <c r="K39" s="59"/>
      <c r="L39" s="6"/>
      <c r="M39" s="6"/>
      <c r="AF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c r="AMF39" s="5"/>
      <c r="AMG39" s="5"/>
      <c r="AMH39" s="5"/>
      <c r="AMI39" s="5"/>
      <c r="AMJ39" s="5"/>
    </row>
    <row r="40" spans="1:1024" ht="17.100000000000001" customHeight="1">
      <c r="A40" s="47">
        <v>26</v>
      </c>
      <c r="B40" s="48"/>
      <c r="C40" s="49"/>
      <c r="D40" s="50"/>
      <c r="E40" s="50"/>
      <c r="F40" s="51"/>
      <c r="G40" s="52"/>
      <c r="H40" s="7"/>
      <c r="I40" s="7"/>
      <c r="J40" s="59"/>
      <c r="K40" s="8"/>
      <c r="L40" s="8"/>
      <c r="M40" s="7"/>
      <c r="N40" s="7"/>
      <c r="O40" s="7"/>
      <c r="P40" s="7"/>
      <c r="Q40" s="7"/>
      <c r="AF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c r="AMH40" s="5"/>
      <c r="AMI40" s="5"/>
      <c r="AMJ40" s="5"/>
    </row>
    <row r="41" spans="1:1024" ht="17.100000000000001" customHeight="1">
      <c r="A41" s="47">
        <v>27</v>
      </c>
      <c r="B41" s="48"/>
      <c r="C41" s="49"/>
      <c r="D41" s="50"/>
      <c r="E41" s="50"/>
      <c r="F41" s="51"/>
      <c r="G41" s="52"/>
      <c r="I41" s="7"/>
      <c r="J41" s="59"/>
      <c r="K41" s="8"/>
      <c r="L41" s="8"/>
      <c r="M41" s="7"/>
      <c r="N41" s="7"/>
      <c r="O41" s="7"/>
      <c r="P41" s="7"/>
      <c r="Q41" s="7"/>
      <c r="AF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c r="AMJ41" s="5"/>
    </row>
    <row r="42" spans="1:1024" ht="17.100000000000001" customHeight="1">
      <c r="A42" s="47">
        <v>28</v>
      </c>
      <c r="B42" s="48"/>
      <c r="C42" s="49"/>
      <c r="D42" s="50"/>
      <c r="E42" s="50"/>
      <c r="F42" s="51"/>
      <c r="G42" s="52"/>
      <c r="I42" s="7"/>
      <c r="J42" s="59"/>
      <c r="K42" s="8"/>
      <c r="L42" s="8"/>
      <c r="M42" s="7"/>
      <c r="N42" s="7"/>
      <c r="O42" s="7"/>
      <c r="P42" s="7"/>
      <c r="Q42" s="7"/>
      <c r="AF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c r="AMH42" s="5"/>
      <c r="AMI42" s="5"/>
      <c r="AMJ42" s="5"/>
    </row>
    <row r="43" spans="1:1024" ht="17.100000000000001" customHeight="1">
      <c r="A43" s="47">
        <v>29</v>
      </c>
      <c r="B43" s="48"/>
      <c r="C43" s="49"/>
      <c r="D43" s="50"/>
      <c r="E43" s="50"/>
      <c r="F43" s="51"/>
      <c r="G43" s="52"/>
      <c r="I43" s="7"/>
      <c r="J43" s="59"/>
      <c r="K43" s="8"/>
      <c r="L43" s="8"/>
      <c r="M43" s="7"/>
      <c r="N43" s="7"/>
      <c r="O43" s="7"/>
      <c r="P43" s="7"/>
      <c r="Q43" s="7"/>
      <c r="AF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c r="AJK43" s="5"/>
      <c r="AJL43" s="5"/>
      <c r="AJM43" s="5"/>
      <c r="AJN43" s="5"/>
      <c r="AJO43" s="5"/>
      <c r="AJP43" s="5"/>
      <c r="AJQ43" s="5"/>
      <c r="AJR43" s="5"/>
      <c r="AJS43" s="5"/>
      <c r="AJT43" s="5"/>
      <c r="AJU43" s="5"/>
      <c r="AJV43" s="5"/>
      <c r="AJW43" s="5"/>
      <c r="AJX43" s="5"/>
      <c r="AJY43" s="5"/>
      <c r="AJZ43" s="5"/>
      <c r="AKA43" s="5"/>
      <c r="AKB43" s="5"/>
      <c r="AKC43" s="5"/>
      <c r="AKD43" s="5"/>
      <c r="AKE43" s="5"/>
      <c r="AKF43" s="5"/>
      <c r="AKG43" s="5"/>
      <c r="AKH43" s="5"/>
      <c r="AKI43" s="5"/>
      <c r="AKJ43" s="5"/>
      <c r="AKK43" s="5"/>
      <c r="AKL43" s="5"/>
      <c r="AKM43" s="5"/>
      <c r="AKN43" s="5"/>
      <c r="AKO43" s="5"/>
      <c r="AKP43" s="5"/>
      <c r="AKQ43" s="5"/>
      <c r="AKR43" s="5"/>
      <c r="AKS43" s="5"/>
      <c r="AKT43" s="5"/>
      <c r="AKU43" s="5"/>
      <c r="AKV43" s="5"/>
      <c r="AKW43" s="5"/>
      <c r="AKX43" s="5"/>
      <c r="AKY43" s="5"/>
      <c r="AKZ43" s="5"/>
      <c r="ALA43" s="5"/>
      <c r="ALB43" s="5"/>
      <c r="ALC43" s="5"/>
      <c r="ALD43" s="5"/>
      <c r="ALE43" s="5"/>
      <c r="ALF43" s="5"/>
      <c r="ALG43" s="5"/>
      <c r="ALH43" s="5"/>
      <c r="ALI43" s="5"/>
      <c r="ALJ43" s="5"/>
      <c r="ALK43" s="5"/>
      <c r="ALL43" s="5"/>
      <c r="ALM43" s="5"/>
      <c r="ALN43" s="5"/>
      <c r="ALO43" s="5"/>
      <c r="ALP43" s="5"/>
      <c r="ALQ43" s="5"/>
      <c r="ALR43" s="5"/>
      <c r="ALS43" s="5"/>
      <c r="ALT43" s="5"/>
      <c r="ALU43" s="5"/>
      <c r="ALV43" s="5"/>
      <c r="ALW43" s="5"/>
      <c r="ALX43" s="5"/>
      <c r="ALY43" s="5"/>
      <c r="ALZ43" s="5"/>
      <c r="AMA43" s="5"/>
      <c r="AMB43" s="5"/>
      <c r="AMC43" s="5"/>
      <c r="AMD43" s="5"/>
      <c r="AME43" s="5"/>
      <c r="AMF43" s="5"/>
      <c r="AMG43" s="5"/>
      <c r="AMH43" s="5"/>
      <c r="AMI43" s="5"/>
      <c r="AMJ43" s="5"/>
    </row>
    <row r="44" spans="1:1024" ht="17.100000000000001" customHeight="1">
      <c r="A44" s="47">
        <v>30</v>
      </c>
      <c r="B44" s="48"/>
      <c r="C44" s="49"/>
      <c r="D44" s="50"/>
      <c r="E44" s="50"/>
      <c r="F44" s="51"/>
      <c r="G44" s="52"/>
      <c r="I44" s="7"/>
      <c r="J44" s="59"/>
      <c r="K44" s="8"/>
      <c r="L44" s="8"/>
      <c r="M44" s="7"/>
      <c r="N44" s="7"/>
      <c r="O44" s="7"/>
      <c r="P44" s="7"/>
      <c r="Q44" s="7"/>
      <c r="AF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c r="AMF44" s="5"/>
      <c r="AMG44" s="5"/>
      <c r="AMH44" s="5"/>
      <c r="AMI44" s="5"/>
      <c r="AMJ44" s="5"/>
    </row>
    <row r="45" spans="1:1024" ht="15" customHeight="1">
      <c r="A45" s="7"/>
      <c r="B45" s="61"/>
      <c r="C45" s="62"/>
      <c r="D45" s="60"/>
      <c r="E45" s="60"/>
      <c r="F45" s="60"/>
      <c r="I45" s="7"/>
      <c r="J45" s="59"/>
      <c r="K45" s="8"/>
      <c r="L45" s="8"/>
      <c r="M45" s="7"/>
      <c r="N45" s="7"/>
      <c r="O45" s="7"/>
      <c r="P45" s="7"/>
      <c r="Q45" s="7"/>
      <c r="AF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c r="AJK45" s="5"/>
      <c r="AJL45" s="5"/>
      <c r="AJM45" s="5"/>
      <c r="AJN45" s="5"/>
      <c r="AJO45" s="5"/>
      <c r="AJP45" s="5"/>
      <c r="AJQ45" s="5"/>
      <c r="AJR45" s="5"/>
      <c r="AJS45" s="5"/>
      <c r="AJT45" s="5"/>
      <c r="AJU45" s="5"/>
      <c r="AJV45" s="5"/>
      <c r="AJW45" s="5"/>
      <c r="AJX45" s="5"/>
      <c r="AJY45" s="5"/>
      <c r="AJZ45" s="5"/>
      <c r="AKA45" s="5"/>
      <c r="AKB45" s="5"/>
      <c r="AKC45" s="5"/>
      <c r="AKD45" s="5"/>
      <c r="AKE45" s="5"/>
      <c r="AKF45" s="5"/>
      <c r="AKG45" s="5"/>
      <c r="AKH45" s="5"/>
      <c r="AKI45" s="5"/>
      <c r="AKJ45" s="5"/>
      <c r="AKK45" s="5"/>
      <c r="AKL45" s="5"/>
      <c r="AKM45" s="5"/>
      <c r="AKN45" s="5"/>
      <c r="AKO45" s="5"/>
      <c r="AKP45" s="5"/>
      <c r="AKQ45" s="5"/>
      <c r="AKR45" s="5"/>
      <c r="AKS45" s="5"/>
      <c r="AKT45" s="5"/>
      <c r="AKU45" s="5"/>
      <c r="AKV45" s="5"/>
      <c r="AKW45" s="5"/>
      <c r="AKX45" s="5"/>
      <c r="AKY45" s="5"/>
      <c r="AKZ45" s="5"/>
      <c r="ALA45" s="5"/>
      <c r="ALB45" s="5"/>
      <c r="ALC45" s="5"/>
      <c r="ALD45" s="5"/>
      <c r="ALE45" s="5"/>
      <c r="ALF45" s="5"/>
      <c r="ALG45" s="5"/>
      <c r="ALH45" s="5"/>
      <c r="ALI45" s="5"/>
      <c r="ALJ45" s="5"/>
      <c r="ALK45" s="5"/>
      <c r="ALL45" s="5"/>
      <c r="ALM45" s="5"/>
      <c r="ALN45" s="5"/>
      <c r="ALO45" s="5"/>
      <c r="ALP45" s="5"/>
      <c r="ALQ45" s="5"/>
      <c r="ALR45" s="5"/>
      <c r="ALS45" s="5"/>
      <c r="ALT45" s="5"/>
      <c r="ALU45" s="5"/>
      <c r="ALV45" s="5"/>
      <c r="ALW45" s="5"/>
      <c r="ALX45" s="5"/>
      <c r="ALY45" s="5"/>
      <c r="ALZ45" s="5"/>
      <c r="AMA45" s="5"/>
      <c r="AMB45" s="5"/>
      <c r="AMC45" s="5"/>
      <c r="AMD45" s="5"/>
      <c r="AME45" s="5"/>
      <c r="AMF45" s="5"/>
      <c r="AMG45" s="5"/>
      <c r="AMH45" s="5"/>
      <c r="AMI45" s="5"/>
      <c r="AMJ45" s="5"/>
    </row>
    <row r="46" spans="1:1024" ht="15" customHeight="1">
      <c r="A46" s="7"/>
      <c r="B46" s="61"/>
      <c r="C46" s="62"/>
      <c r="D46" s="60"/>
      <c r="E46" s="60"/>
      <c r="F46" s="60"/>
      <c r="I46" s="63"/>
      <c r="J46" s="59"/>
      <c r="K46" s="8"/>
      <c r="L46" s="8"/>
      <c r="M46" s="7"/>
      <c r="N46" s="7"/>
      <c r="O46" s="7"/>
      <c r="P46" s="7"/>
      <c r="Q46" s="7"/>
      <c r="AF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c r="AMH46" s="5"/>
      <c r="AMI46" s="5"/>
      <c r="AMJ46" s="5"/>
    </row>
    <row r="47" spans="1:1024" ht="15" customHeight="1">
      <c r="A47" s="7"/>
      <c r="B47" s="61"/>
      <c r="C47" s="62"/>
      <c r="D47" s="60"/>
      <c r="E47" s="60"/>
      <c r="F47" s="60"/>
      <c r="I47" s="63"/>
      <c r="J47" s="59"/>
      <c r="K47" s="8"/>
      <c r="L47" s="8"/>
      <c r="M47" s="7"/>
      <c r="N47" s="7"/>
      <c r="O47" s="7"/>
      <c r="P47" s="7"/>
      <c r="Q47" s="7"/>
      <c r="AF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row>
    <row r="48" spans="1:1024" ht="15" customHeight="1">
      <c r="A48" s="7"/>
      <c r="B48" s="61"/>
      <c r="C48" s="62"/>
      <c r="D48" s="60"/>
      <c r="E48" s="60"/>
      <c r="F48" s="60"/>
      <c r="I48" s="7"/>
      <c r="J48" s="59"/>
      <c r="K48" s="8"/>
      <c r="L48" s="8"/>
      <c r="M48" s="7"/>
      <c r="N48" s="7"/>
      <c r="O48" s="7"/>
      <c r="P48" s="7"/>
      <c r="Q48" s="7"/>
      <c r="AF48" s="5"/>
      <c r="IX48" s="5"/>
      <c r="IY48" s="5"/>
      <c r="IZ48" s="5"/>
      <c r="JA48" s="5"/>
      <c r="JB48" s="5"/>
      <c r="JC48" s="5"/>
      <c r="JD48" s="5"/>
      <c r="JE48" s="5"/>
      <c r="JF48" s="5"/>
      <c r="JG48" s="5"/>
      <c r="JH48" s="5"/>
      <c r="JI48" s="5"/>
      <c r="JJ48" s="5"/>
      <c r="JK48" s="5"/>
      <c r="JL48" s="5"/>
      <c r="JM48" s="5"/>
      <c r="JN48" s="5"/>
      <c r="JO48" s="5"/>
      <c r="JP48" s="5"/>
      <c r="JQ48" s="5"/>
      <c r="JR48" s="5"/>
      <c r="JS48" s="5"/>
      <c r="JT48" s="5"/>
      <c r="JU48" s="5"/>
      <c r="JV48" s="5"/>
      <c r="JW48" s="5"/>
      <c r="JX48" s="5"/>
      <c r="JY48" s="5"/>
      <c r="JZ48" s="5"/>
      <c r="KA48" s="5"/>
      <c r="KB48" s="5"/>
      <c r="KC48" s="5"/>
      <c r="KD48" s="5"/>
      <c r="KE48" s="5"/>
      <c r="KF48" s="5"/>
      <c r="KG48" s="5"/>
      <c r="KH48" s="5"/>
      <c r="KI48" s="5"/>
      <c r="KJ48" s="5"/>
      <c r="KK48" s="5"/>
      <c r="KL48" s="5"/>
      <c r="KM48" s="5"/>
      <c r="KN48" s="5"/>
      <c r="KO48" s="5"/>
      <c r="KP48" s="5"/>
      <c r="KQ48" s="5"/>
      <c r="KR48" s="5"/>
      <c r="KS48" s="5"/>
      <c r="KT48" s="5"/>
      <c r="KU48" s="5"/>
      <c r="KV48" s="5"/>
      <c r="KW48" s="5"/>
      <c r="KX48" s="5"/>
      <c r="KY48" s="5"/>
      <c r="KZ48" s="5"/>
      <c r="LA48" s="5"/>
      <c r="LB48" s="5"/>
      <c r="LC48" s="5"/>
      <c r="LD48" s="5"/>
      <c r="LE48" s="5"/>
      <c r="LF48" s="5"/>
      <c r="LG48" s="5"/>
      <c r="LH48" s="5"/>
      <c r="LI48" s="5"/>
      <c r="LJ48" s="5"/>
      <c r="LK48" s="5"/>
      <c r="LL48" s="5"/>
      <c r="LM48" s="5"/>
      <c r="LN48" s="5"/>
      <c r="LO48" s="5"/>
      <c r="LP48" s="5"/>
      <c r="LQ48" s="5"/>
      <c r="LR48" s="5"/>
      <c r="LS48" s="5"/>
      <c r="LT48" s="5"/>
      <c r="LU48" s="5"/>
      <c r="LV48" s="5"/>
      <c r="LW48" s="5"/>
      <c r="LX48" s="5"/>
      <c r="LY48" s="5"/>
      <c r="LZ48" s="5"/>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5"/>
      <c r="NI48" s="5"/>
      <c r="NJ48" s="5"/>
      <c r="NK48" s="5"/>
      <c r="NL48" s="5"/>
      <c r="NM48" s="5"/>
      <c r="NN48" s="5"/>
      <c r="NO48" s="5"/>
      <c r="NP48" s="5"/>
      <c r="NQ48" s="5"/>
      <c r="NR48" s="5"/>
      <c r="NS48" s="5"/>
      <c r="NT48" s="5"/>
      <c r="NU48" s="5"/>
      <c r="NV48" s="5"/>
      <c r="NW48" s="5"/>
      <c r="NX48" s="5"/>
      <c r="NY48" s="5"/>
      <c r="NZ48" s="5"/>
      <c r="OA48" s="5"/>
      <c r="OB48" s="5"/>
      <c r="OC48" s="5"/>
      <c r="OD48" s="5"/>
      <c r="OE48" s="5"/>
      <c r="OF48" s="5"/>
      <c r="OG48" s="5"/>
      <c r="OH48" s="5"/>
      <c r="OI48" s="5"/>
      <c r="OJ48" s="5"/>
      <c r="OK48" s="5"/>
      <c r="OL48" s="5"/>
      <c r="OM48" s="5"/>
      <c r="ON48" s="5"/>
      <c r="OO48" s="5"/>
      <c r="OP48" s="5"/>
      <c r="OQ48" s="5"/>
      <c r="OR48" s="5"/>
      <c r="OS48" s="5"/>
      <c r="OT48" s="5"/>
      <c r="OU48" s="5"/>
      <c r="OV48" s="5"/>
      <c r="OW48" s="5"/>
      <c r="OX48" s="5"/>
      <c r="OY48" s="5"/>
      <c r="OZ48" s="5"/>
      <c r="PA48" s="5"/>
      <c r="PB48" s="5"/>
      <c r="PC48" s="5"/>
      <c r="PD48" s="5"/>
      <c r="PE48" s="5"/>
      <c r="PF48" s="5"/>
      <c r="PG48" s="5"/>
      <c r="PH48" s="5"/>
      <c r="PI48" s="5"/>
      <c r="PJ48" s="5"/>
      <c r="PK48" s="5"/>
      <c r="PL48" s="5"/>
      <c r="PM48" s="5"/>
      <c r="PN48" s="5"/>
      <c r="PO48" s="5"/>
      <c r="PP48" s="5"/>
      <c r="PQ48" s="5"/>
      <c r="PR48" s="5"/>
      <c r="PS48" s="5"/>
      <c r="PT48" s="5"/>
      <c r="PU48" s="5"/>
      <c r="PV48" s="5"/>
      <c r="PW48" s="5"/>
      <c r="PX48" s="5"/>
      <c r="PY48" s="5"/>
      <c r="PZ48" s="5"/>
      <c r="QA48" s="5"/>
      <c r="QB48" s="5"/>
      <c r="QC48" s="5"/>
      <c r="QD48" s="5"/>
      <c r="QE48" s="5"/>
      <c r="QF48" s="5"/>
      <c r="QG48" s="5"/>
      <c r="QH48" s="5"/>
      <c r="QI48" s="5"/>
      <c r="QJ48" s="5"/>
      <c r="QK48" s="5"/>
      <c r="QL48" s="5"/>
      <c r="QM48" s="5"/>
      <c r="QN48" s="5"/>
      <c r="QO48" s="5"/>
      <c r="QP48" s="5"/>
      <c r="QQ48" s="5"/>
      <c r="QR48" s="5"/>
      <c r="QS48" s="5"/>
      <c r="QT48" s="5"/>
      <c r="QU48" s="5"/>
      <c r="QV48" s="5"/>
      <c r="QW48" s="5"/>
      <c r="QX48" s="5"/>
      <c r="QY48" s="5"/>
      <c r="QZ48" s="5"/>
      <c r="RA48" s="5"/>
      <c r="RB48" s="5"/>
      <c r="RC48" s="5"/>
      <c r="RD48" s="5"/>
      <c r="RE48" s="5"/>
      <c r="RF48" s="5"/>
      <c r="RG48" s="5"/>
      <c r="RH48" s="5"/>
      <c r="RI48" s="5"/>
      <c r="RJ48" s="5"/>
      <c r="RK48" s="5"/>
      <c r="RL48" s="5"/>
      <c r="RM48" s="5"/>
      <c r="RN48" s="5"/>
      <c r="RO48" s="5"/>
      <c r="RP48" s="5"/>
      <c r="RQ48" s="5"/>
      <c r="RR48" s="5"/>
      <c r="RS48" s="5"/>
      <c r="RT48" s="5"/>
      <c r="RU48" s="5"/>
      <c r="RV48" s="5"/>
      <c r="RW48" s="5"/>
      <c r="RX48" s="5"/>
      <c r="RY48" s="5"/>
      <c r="RZ48" s="5"/>
      <c r="SA48" s="5"/>
      <c r="SB48" s="5"/>
      <c r="SC48" s="5"/>
      <c r="SD48" s="5"/>
      <c r="SE48" s="5"/>
      <c r="SF48" s="5"/>
      <c r="SG48" s="5"/>
      <c r="SH48" s="5"/>
      <c r="SI48" s="5"/>
      <c r="SJ48" s="5"/>
      <c r="SK48" s="5"/>
      <c r="SL48" s="5"/>
      <c r="SM48" s="5"/>
      <c r="SN48" s="5"/>
      <c r="SO48" s="5"/>
      <c r="SP48" s="5"/>
      <c r="SQ48" s="5"/>
      <c r="SR48" s="5"/>
      <c r="SS48" s="5"/>
      <c r="ST48" s="5"/>
      <c r="SU48" s="5"/>
      <c r="SV48" s="5"/>
      <c r="SW48" s="5"/>
      <c r="SX48" s="5"/>
      <c r="SY48" s="5"/>
      <c r="SZ48" s="5"/>
      <c r="TA48" s="5"/>
      <c r="TB48" s="5"/>
      <c r="TC48" s="5"/>
      <c r="TD48" s="5"/>
      <c r="TE48" s="5"/>
      <c r="TF48" s="5"/>
      <c r="TG48" s="5"/>
      <c r="TH48" s="5"/>
      <c r="TI48" s="5"/>
      <c r="TJ48" s="5"/>
      <c r="TK48" s="5"/>
      <c r="TL48" s="5"/>
      <c r="TM48" s="5"/>
      <c r="TN48" s="5"/>
      <c r="TO48" s="5"/>
      <c r="TP48" s="5"/>
      <c r="TQ48" s="5"/>
      <c r="TR48" s="5"/>
      <c r="TS48" s="5"/>
      <c r="TT48" s="5"/>
      <c r="TU48" s="5"/>
      <c r="TV48" s="5"/>
      <c r="TW48" s="5"/>
      <c r="TX48" s="5"/>
      <c r="TY48" s="5"/>
      <c r="TZ48" s="5"/>
      <c r="UA48" s="5"/>
      <c r="UB48" s="5"/>
      <c r="UC48" s="5"/>
      <c r="UD48" s="5"/>
      <c r="UE48" s="5"/>
      <c r="UF48" s="5"/>
      <c r="UG48" s="5"/>
      <c r="UH48" s="5"/>
      <c r="UI48" s="5"/>
      <c r="UJ48" s="5"/>
      <c r="UK48" s="5"/>
      <c r="UL48" s="5"/>
      <c r="UM48" s="5"/>
      <c r="UN48" s="5"/>
      <c r="UO48" s="5"/>
      <c r="UP48" s="5"/>
      <c r="UQ48" s="5"/>
      <c r="UR48" s="5"/>
      <c r="US48" s="5"/>
      <c r="UT48" s="5"/>
      <c r="UU48" s="5"/>
      <c r="UV48" s="5"/>
      <c r="UW48" s="5"/>
      <c r="UX48" s="5"/>
      <c r="UY48" s="5"/>
      <c r="UZ48" s="5"/>
      <c r="VA48" s="5"/>
      <c r="VB48" s="5"/>
      <c r="VC48" s="5"/>
      <c r="VD48" s="5"/>
      <c r="VE48" s="5"/>
      <c r="VF48" s="5"/>
      <c r="VG48" s="5"/>
      <c r="VH48" s="5"/>
      <c r="VI48" s="5"/>
      <c r="VJ48" s="5"/>
      <c r="VK48" s="5"/>
      <c r="VL48" s="5"/>
      <c r="VM48" s="5"/>
      <c r="VN48" s="5"/>
      <c r="VO48" s="5"/>
      <c r="VP48" s="5"/>
      <c r="VQ48" s="5"/>
      <c r="VR48" s="5"/>
      <c r="VS48" s="5"/>
      <c r="VT48" s="5"/>
      <c r="VU48" s="5"/>
      <c r="VV48" s="5"/>
      <c r="VW48" s="5"/>
      <c r="VX48" s="5"/>
      <c r="VY48" s="5"/>
      <c r="VZ48" s="5"/>
      <c r="WA48" s="5"/>
      <c r="WB48" s="5"/>
      <c r="WC48" s="5"/>
      <c r="WD48" s="5"/>
      <c r="WE48" s="5"/>
      <c r="WF48" s="5"/>
      <c r="WG48" s="5"/>
      <c r="WH48" s="5"/>
      <c r="WI48" s="5"/>
      <c r="WJ48" s="5"/>
      <c r="WK48" s="5"/>
      <c r="WL48" s="5"/>
      <c r="WM48" s="5"/>
      <c r="WN48" s="5"/>
      <c r="WO48" s="5"/>
      <c r="WP48" s="5"/>
      <c r="WQ48" s="5"/>
      <c r="WR48" s="5"/>
      <c r="WS48" s="5"/>
      <c r="WT48" s="5"/>
      <c r="WU48" s="5"/>
      <c r="WV48" s="5"/>
      <c r="WW48" s="5"/>
      <c r="WX48" s="5"/>
      <c r="WY48" s="5"/>
      <c r="WZ48" s="5"/>
      <c r="XA48" s="5"/>
      <c r="XB48" s="5"/>
      <c r="XC48" s="5"/>
      <c r="XD48" s="5"/>
      <c r="XE48" s="5"/>
      <c r="XF48" s="5"/>
      <c r="XG48" s="5"/>
      <c r="XH48" s="5"/>
      <c r="XI48" s="5"/>
      <c r="XJ48" s="5"/>
      <c r="XK48" s="5"/>
      <c r="XL48" s="5"/>
      <c r="XM48" s="5"/>
      <c r="XN48" s="5"/>
      <c r="XO48" s="5"/>
      <c r="XP48" s="5"/>
      <c r="XQ48" s="5"/>
      <c r="XR48" s="5"/>
      <c r="XS48" s="5"/>
      <c r="XT48" s="5"/>
      <c r="XU48" s="5"/>
      <c r="XV48" s="5"/>
      <c r="XW48" s="5"/>
      <c r="XX48" s="5"/>
      <c r="XY48" s="5"/>
      <c r="XZ48" s="5"/>
      <c r="YA48" s="5"/>
      <c r="YB48" s="5"/>
      <c r="YC48" s="5"/>
      <c r="YD48" s="5"/>
      <c r="YE48" s="5"/>
      <c r="YF48" s="5"/>
      <c r="YG48" s="5"/>
      <c r="YH48" s="5"/>
      <c r="YI48" s="5"/>
      <c r="YJ48" s="5"/>
      <c r="YK48" s="5"/>
      <c r="YL48" s="5"/>
      <c r="YM48" s="5"/>
      <c r="YN48" s="5"/>
      <c r="YO48" s="5"/>
      <c r="YP48" s="5"/>
      <c r="YQ48" s="5"/>
      <c r="YR48" s="5"/>
      <c r="YS48" s="5"/>
      <c r="YT48" s="5"/>
      <c r="YU48" s="5"/>
      <c r="YV48" s="5"/>
      <c r="YW48" s="5"/>
      <c r="YX48" s="5"/>
      <c r="YY48" s="5"/>
      <c r="YZ48" s="5"/>
      <c r="ZA48" s="5"/>
      <c r="ZB48" s="5"/>
      <c r="ZC48" s="5"/>
      <c r="ZD48" s="5"/>
      <c r="ZE48" s="5"/>
      <c r="ZF48" s="5"/>
      <c r="ZG48" s="5"/>
      <c r="ZH48" s="5"/>
      <c r="ZI48" s="5"/>
      <c r="ZJ48" s="5"/>
      <c r="ZK48" s="5"/>
      <c r="ZL48" s="5"/>
      <c r="ZM48" s="5"/>
      <c r="ZN48" s="5"/>
      <c r="ZO48" s="5"/>
      <c r="ZP48" s="5"/>
      <c r="ZQ48" s="5"/>
      <c r="ZR48" s="5"/>
      <c r="ZS48" s="5"/>
      <c r="ZT48" s="5"/>
      <c r="ZU48" s="5"/>
      <c r="ZV48" s="5"/>
      <c r="ZW48" s="5"/>
      <c r="ZX48" s="5"/>
      <c r="ZY48" s="5"/>
      <c r="ZZ48" s="5"/>
      <c r="AAA48" s="5"/>
      <c r="AAB48" s="5"/>
      <c r="AAC48" s="5"/>
      <c r="AAD48" s="5"/>
      <c r="AAE48" s="5"/>
      <c r="AAF48" s="5"/>
      <c r="AAG48" s="5"/>
      <c r="AAH48" s="5"/>
      <c r="AAI48" s="5"/>
      <c r="AAJ48" s="5"/>
      <c r="AAK48" s="5"/>
      <c r="AAL48" s="5"/>
      <c r="AAM48" s="5"/>
      <c r="AAN48" s="5"/>
      <c r="AAO48" s="5"/>
      <c r="AAP48" s="5"/>
      <c r="AAQ48" s="5"/>
      <c r="AAR48" s="5"/>
      <c r="AAS48" s="5"/>
      <c r="AAT48" s="5"/>
      <c r="AAU48" s="5"/>
      <c r="AAV48" s="5"/>
      <c r="AAW48" s="5"/>
      <c r="AAX48" s="5"/>
      <c r="AAY48" s="5"/>
      <c r="AAZ48" s="5"/>
      <c r="ABA48" s="5"/>
      <c r="ABB48" s="5"/>
      <c r="ABC48" s="5"/>
      <c r="ABD48" s="5"/>
      <c r="ABE48" s="5"/>
      <c r="ABF48" s="5"/>
      <c r="ABG48" s="5"/>
      <c r="ABH48" s="5"/>
      <c r="ABI48" s="5"/>
      <c r="ABJ48" s="5"/>
      <c r="ABK48" s="5"/>
      <c r="ABL48" s="5"/>
      <c r="ABM48" s="5"/>
      <c r="ABN48" s="5"/>
      <c r="ABO48" s="5"/>
      <c r="ABP48" s="5"/>
      <c r="ABQ48" s="5"/>
      <c r="ABR48" s="5"/>
      <c r="ABS48" s="5"/>
      <c r="ABT48" s="5"/>
      <c r="ABU48" s="5"/>
      <c r="ABV48" s="5"/>
      <c r="ABW48" s="5"/>
      <c r="ABX48" s="5"/>
      <c r="ABY48" s="5"/>
      <c r="ABZ48" s="5"/>
      <c r="ACA48" s="5"/>
      <c r="ACB48" s="5"/>
      <c r="ACC48" s="5"/>
      <c r="ACD48" s="5"/>
      <c r="ACE48" s="5"/>
      <c r="ACF48" s="5"/>
      <c r="ACG48" s="5"/>
      <c r="ACH48" s="5"/>
      <c r="ACI48" s="5"/>
      <c r="ACJ48" s="5"/>
      <c r="ACK48" s="5"/>
      <c r="ACL48" s="5"/>
      <c r="ACM48" s="5"/>
      <c r="ACN48" s="5"/>
      <c r="ACO48" s="5"/>
      <c r="ACP48" s="5"/>
      <c r="ACQ48" s="5"/>
      <c r="ACR48" s="5"/>
      <c r="ACS48" s="5"/>
      <c r="ACT48" s="5"/>
      <c r="ACU48" s="5"/>
      <c r="ACV48" s="5"/>
      <c r="ACW48" s="5"/>
      <c r="ACX48" s="5"/>
      <c r="ACY48" s="5"/>
      <c r="ACZ48" s="5"/>
      <c r="ADA48" s="5"/>
      <c r="ADB48" s="5"/>
      <c r="ADC48" s="5"/>
      <c r="ADD48" s="5"/>
      <c r="ADE48" s="5"/>
      <c r="ADF48" s="5"/>
      <c r="ADG48" s="5"/>
      <c r="ADH48" s="5"/>
      <c r="ADI48" s="5"/>
      <c r="ADJ48" s="5"/>
      <c r="ADK48" s="5"/>
      <c r="ADL48" s="5"/>
      <c r="ADM48" s="5"/>
      <c r="ADN48" s="5"/>
      <c r="ADO48" s="5"/>
      <c r="ADP48" s="5"/>
      <c r="ADQ48" s="5"/>
      <c r="ADR48" s="5"/>
      <c r="ADS48" s="5"/>
      <c r="ADT48" s="5"/>
      <c r="ADU48" s="5"/>
      <c r="ADV48" s="5"/>
      <c r="ADW48" s="5"/>
      <c r="ADX48" s="5"/>
      <c r="ADY48" s="5"/>
      <c r="ADZ48" s="5"/>
      <c r="AEA48" s="5"/>
      <c r="AEB48" s="5"/>
      <c r="AEC48" s="5"/>
      <c r="AED48" s="5"/>
      <c r="AEE48" s="5"/>
      <c r="AEF48" s="5"/>
      <c r="AEG48" s="5"/>
      <c r="AEH48" s="5"/>
      <c r="AEI48" s="5"/>
      <c r="AEJ48" s="5"/>
      <c r="AEK48" s="5"/>
      <c r="AEL48" s="5"/>
      <c r="AEM48" s="5"/>
      <c r="AEN48" s="5"/>
      <c r="AEO48" s="5"/>
      <c r="AEP48" s="5"/>
      <c r="AEQ48" s="5"/>
      <c r="AER48" s="5"/>
      <c r="AES48" s="5"/>
      <c r="AET48" s="5"/>
      <c r="AEU48" s="5"/>
      <c r="AEV48" s="5"/>
      <c r="AEW48" s="5"/>
      <c r="AEX48" s="5"/>
      <c r="AEY48" s="5"/>
      <c r="AEZ48" s="5"/>
      <c r="AFA48" s="5"/>
      <c r="AFB48" s="5"/>
      <c r="AFC48" s="5"/>
      <c r="AFD48" s="5"/>
      <c r="AFE48" s="5"/>
      <c r="AFF48" s="5"/>
      <c r="AFG48" s="5"/>
      <c r="AFH48" s="5"/>
      <c r="AFI48" s="5"/>
      <c r="AFJ48" s="5"/>
      <c r="AFK48" s="5"/>
      <c r="AFL48" s="5"/>
      <c r="AFM48" s="5"/>
      <c r="AFN48" s="5"/>
      <c r="AFO48" s="5"/>
      <c r="AFP48" s="5"/>
      <c r="AFQ48" s="5"/>
      <c r="AFR48" s="5"/>
      <c r="AFS48" s="5"/>
      <c r="AFT48" s="5"/>
      <c r="AFU48" s="5"/>
      <c r="AFV48" s="5"/>
      <c r="AFW48" s="5"/>
      <c r="AFX48" s="5"/>
      <c r="AFY48" s="5"/>
      <c r="AFZ48" s="5"/>
      <c r="AGA48" s="5"/>
      <c r="AGB48" s="5"/>
      <c r="AGC48" s="5"/>
      <c r="AGD48" s="5"/>
      <c r="AGE48" s="5"/>
      <c r="AGF48" s="5"/>
      <c r="AGG48" s="5"/>
      <c r="AGH48" s="5"/>
      <c r="AGI48" s="5"/>
      <c r="AGJ48" s="5"/>
      <c r="AGK48" s="5"/>
      <c r="AGL48" s="5"/>
      <c r="AGM48" s="5"/>
      <c r="AGN48" s="5"/>
      <c r="AGO48" s="5"/>
      <c r="AGP48" s="5"/>
      <c r="AGQ48" s="5"/>
      <c r="AGR48" s="5"/>
      <c r="AGS48" s="5"/>
      <c r="AGT48" s="5"/>
      <c r="AGU48" s="5"/>
      <c r="AGV48" s="5"/>
      <c r="AGW48" s="5"/>
      <c r="AGX48" s="5"/>
      <c r="AGY48" s="5"/>
      <c r="AGZ48" s="5"/>
      <c r="AHA48" s="5"/>
      <c r="AHB48" s="5"/>
      <c r="AHC48" s="5"/>
      <c r="AHD48" s="5"/>
      <c r="AHE48" s="5"/>
      <c r="AHF48" s="5"/>
      <c r="AHG48" s="5"/>
      <c r="AHH48" s="5"/>
      <c r="AHI48" s="5"/>
      <c r="AHJ48" s="5"/>
      <c r="AHK48" s="5"/>
      <c r="AHL48" s="5"/>
      <c r="AHM48" s="5"/>
      <c r="AHN48" s="5"/>
      <c r="AHO48" s="5"/>
      <c r="AHP48" s="5"/>
      <c r="AHQ48" s="5"/>
      <c r="AHR48" s="5"/>
      <c r="AHS48" s="5"/>
      <c r="AHT48" s="5"/>
      <c r="AHU48" s="5"/>
      <c r="AHV48" s="5"/>
      <c r="AHW48" s="5"/>
      <c r="AHX48" s="5"/>
      <c r="AHY48" s="5"/>
      <c r="AHZ48" s="5"/>
      <c r="AIA48" s="5"/>
      <c r="AIB48" s="5"/>
      <c r="AIC48" s="5"/>
      <c r="AID48" s="5"/>
      <c r="AIE48" s="5"/>
      <c r="AIF48" s="5"/>
      <c r="AIG48" s="5"/>
      <c r="AIH48" s="5"/>
      <c r="AII48" s="5"/>
      <c r="AIJ48" s="5"/>
      <c r="AIK48" s="5"/>
      <c r="AIL48" s="5"/>
      <c r="AIM48" s="5"/>
      <c r="AIN48" s="5"/>
      <c r="AIO48" s="5"/>
      <c r="AIP48" s="5"/>
      <c r="AIQ48" s="5"/>
      <c r="AIR48" s="5"/>
      <c r="AIS48" s="5"/>
      <c r="AIT48" s="5"/>
      <c r="AIU48" s="5"/>
      <c r="AIV48" s="5"/>
      <c r="AIW48" s="5"/>
      <c r="AIX48" s="5"/>
      <c r="AIY48" s="5"/>
      <c r="AIZ48" s="5"/>
      <c r="AJA48" s="5"/>
      <c r="AJB48" s="5"/>
      <c r="AJC48" s="5"/>
      <c r="AJD48" s="5"/>
      <c r="AJE48" s="5"/>
      <c r="AJF48" s="5"/>
      <c r="AJG48" s="5"/>
      <c r="AJH48" s="5"/>
      <c r="AJI48" s="5"/>
      <c r="AJJ48" s="5"/>
      <c r="AJK48" s="5"/>
      <c r="AJL48" s="5"/>
      <c r="AJM48" s="5"/>
      <c r="AJN48" s="5"/>
      <c r="AJO48" s="5"/>
      <c r="AJP48" s="5"/>
      <c r="AJQ48" s="5"/>
      <c r="AJR48" s="5"/>
      <c r="AJS48" s="5"/>
      <c r="AJT48" s="5"/>
      <c r="AJU48" s="5"/>
      <c r="AJV48" s="5"/>
      <c r="AJW48" s="5"/>
      <c r="AJX48" s="5"/>
      <c r="AJY48" s="5"/>
      <c r="AJZ48" s="5"/>
      <c r="AKA48" s="5"/>
      <c r="AKB48" s="5"/>
      <c r="AKC48" s="5"/>
      <c r="AKD48" s="5"/>
      <c r="AKE48" s="5"/>
      <c r="AKF48" s="5"/>
      <c r="AKG48" s="5"/>
      <c r="AKH48" s="5"/>
      <c r="AKI48" s="5"/>
      <c r="AKJ48" s="5"/>
      <c r="AKK48" s="5"/>
      <c r="AKL48" s="5"/>
      <c r="AKM48" s="5"/>
      <c r="AKN48" s="5"/>
      <c r="AKO48" s="5"/>
      <c r="AKP48" s="5"/>
      <c r="AKQ48" s="5"/>
      <c r="AKR48" s="5"/>
      <c r="AKS48" s="5"/>
      <c r="AKT48" s="5"/>
      <c r="AKU48" s="5"/>
      <c r="AKV48" s="5"/>
      <c r="AKW48" s="5"/>
      <c r="AKX48" s="5"/>
      <c r="AKY48" s="5"/>
      <c r="AKZ48" s="5"/>
      <c r="ALA48" s="5"/>
      <c r="ALB48" s="5"/>
      <c r="ALC48" s="5"/>
      <c r="ALD48" s="5"/>
      <c r="ALE48" s="5"/>
      <c r="ALF48" s="5"/>
      <c r="ALG48" s="5"/>
      <c r="ALH48" s="5"/>
      <c r="ALI48" s="5"/>
      <c r="ALJ48" s="5"/>
      <c r="ALK48" s="5"/>
      <c r="ALL48" s="5"/>
      <c r="ALM48" s="5"/>
      <c r="ALN48" s="5"/>
      <c r="ALO48" s="5"/>
      <c r="ALP48" s="5"/>
      <c r="ALQ48" s="5"/>
      <c r="ALR48" s="5"/>
      <c r="ALS48" s="5"/>
      <c r="ALT48" s="5"/>
      <c r="ALU48" s="5"/>
      <c r="ALV48" s="5"/>
      <c r="ALW48" s="5"/>
      <c r="ALX48" s="5"/>
      <c r="ALY48" s="5"/>
      <c r="ALZ48" s="5"/>
      <c r="AMA48" s="5"/>
      <c r="AMB48" s="5"/>
      <c r="AMC48" s="5"/>
      <c r="AMD48" s="5"/>
      <c r="AME48" s="5"/>
      <c r="AMF48" s="5"/>
      <c r="AMG48" s="5"/>
      <c r="AMH48" s="5"/>
      <c r="AMI48" s="5"/>
      <c r="AMJ48" s="5"/>
    </row>
    <row r="49" spans="1:1024" ht="15" customHeight="1">
      <c r="A49" s="7"/>
      <c r="B49" s="61"/>
      <c r="C49" s="62"/>
      <c r="D49" s="60"/>
      <c r="E49" s="60"/>
      <c r="F49" s="60"/>
      <c r="I49" s="7"/>
      <c r="J49" s="59"/>
      <c r="K49" s="8"/>
      <c r="L49" s="8"/>
      <c r="M49" s="7"/>
      <c r="N49" s="7"/>
      <c r="O49" s="7"/>
      <c r="P49" s="7"/>
      <c r="Q49" s="7"/>
      <c r="AF49" s="5"/>
    </row>
    <row r="50" spans="1:1024" ht="15" customHeight="1">
      <c r="A50" s="7"/>
      <c r="B50" s="61"/>
      <c r="C50" s="62"/>
      <c r="D50" s="60"/>
      <c r="E50" s="60"/>
      <c r="F50" s="60"/>
      <c r="I50" s="7"/>
      <c r="J50" s="59"/>
      <c r="K50" s="8"/>
      <c r="L50" s="8"/>
      <c r="M50" s="7"/>
      <c r="N50" s="7"/>
      <c r="O50" s="7"/>
      <c r="P50" s="7"/>
      <c r="Q50" s="7"/>
      <c r="AF50" s="5"/>
    </row>
    <row r="51" spans="1:1024" ht="15" customHeight="1">
      <c r="A51" s="64"/>
      <c r="B51" s="65" t="s">
        <v>48</v>
      </c>
      <c r="C51" s="66"/>
      <c r="D51" s="67"/>
      <c r="E51" s="67"/>
      <c r="F51" s="67"/>
      <c r="G51" s="68"/>
      <c r="H51" s="64"/>
      <c r="I51" s="68"/>
      <c r="J51" s="69"/>
      <c r="K51" s="70"/>
      <c r="L51" s="70"/>
      <c r="M51" s="64"/>
      <c r="N51" s="64"/>
      <c r="O51" s="64"/>
      <c r="P51" s="64"/>
      <c r="Q51" s="64"/>
      <c r="R51" s="64"/>
      <c r="S51" s="64"/>
      <c r="T51" s="64"/>
      <c r="U51" s="64"/>
      <c r="V51" s="64"/>
      <c r="W51" s="64"/>
      <c r="X51" s="64"/>
      <c r="Y51" s="64"/>
      <c r="Z51" s="64"/>
      <c r="AA51" s="64"/>
      <c r="AB51" s="64"/>
      <c r="AC51" s="64"/>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68"/>
      <c r="DB51" s="68"/>
      <c r="DC51" s="68"/>
      <c r="DD51" s="68"/>
      <c r="DE51" s="68"/>
      <c r="DF51" s="68"/>
      <c r="DG51" s="68"/>
      <c r="DH51" s="68"/>
      <c r="DI51" s="68"/>
      <c r="DJ51" s="68"/>
      <c r="DK51" s="68"/>
      <c r="DL51" s="68"/>
      <c r="DM51" s="68"/>
      <c r="DN51" s="68"/>
      <c r="DO51" s="68"/>
      <c r="DP51" s="68"/>
      <c r="DQ51" s="68"/>
      <c r="DR51" s="68"/>
      <c r="DS51" s="68"/>
      <c r="DT51" s="68"/>
      <c r="DU51" s="68"/>
      <c r="DV51" s="68"/>
      <c r="DW51" s="68"/>
      <c r="DX51" s="68"/>
      <c r="DY51" s="68"/>
      <c r="DZ51" s="68"/>
      <c r="EA51" s="68"/>
      <c r="EB51" s="68"/>
      <c r="EC51" s="68"/>
      <c r="ED51" s="68"/>
      <c r="EE51" s="68"/>
      <c r="EF51" s="68"/>
      <c r="EG51" s="68"/>
      <c r="EH51" s="68"/>
      <c r="EI51" s="68"/>
      <c r="EJ51" s="68"/>
      <c r="EK51" s="68"/>
      <c r="EL51" s="68"/>
      <c r="EM51" s="68"/>
      <c r="EN51" s="68"/>
      <c r="EO51" s="68"/>
      <c r="EP51" s="68"/>
      <c r="EQ51" s="68"/>
      <c r="ER51" s="68"/>
      <c r="ES51" s="68"/>
      <c r="ET51" s="68"/>
      <c r="EU51" s="68"/>
      <c r="EV51" s="68"/>
      <c r="EW51" s="68"/>
      <c r="EX51" s="68"/>
      <c r="EY51" s="68"/>
      <c r="EZ51" s="68"/>
      <c r="FA51" s="68"/>
      <c r="FB51" s="68"/>
      <c r="FC51" s="68"/>
      <c r="FD51" s="68"/>
      <c r="FE51" s="68"/>
      <c r="FF51" s="68"/>
      <c r="FG51" s="68"/>
      <c r="FH51" s="68"/>
      <c r="FI51" s="68"/>
      <c r="FJ51" s="68"/>
      <c r="FK51" s="68"/>
      <c r="FL51" s="68"/>
      <c r="FM51" s="68"/>
      <c r="FN51" s="68"/>
      <c r="FO51" s="68"/>
      <c r="FP51" s="68"/>
      <c r="FQ51" s="68"/>
      <c r="FR51" s="68"/>
      <c r="FS51" s="68"/>
      <c r="FT51" s="68"/>
      <c r="FU51" s="68"/>
      <c r="FV51" s="68"/>
      <c r="FW51" s="68"/>
      <c r="FX51" s="68"/>
      <c r="FY51" s="68"/>
      <c r="FZ51" s="68"/>
      <c r="GA51" s="68"/>
      <c r="GB51" s="68"/>
      <c r="GC51" s="68"/>
      <c r="GD51" s="68"/>
      <c r="GE51" s="68"/>
      <c r="GF51" s="68"/>
      <c r="GG51" s="68"/>
      <c r="GH51" s="68"/>
      <c r="GI51" s="68"/>
      <c r="GJ51" s="68"/>
      <c r="GK51" s="68"/>
      <c r="GL51" s="68"/>
      <c r="GM51" s="68"/>
      <c r="GN51" s="68"/>
      <c r="GO51" s="68"/>
      <c r="GP51" s="68"/>
      <c r="GQ51" s="68"/>
      <c r="GR51" s="68"/>
      <c r="GS51" s="68"/>
      <c r="GT51" s="68"/>
      <c r="GU51" s="68"/>
      <c r="GV51" s="68"/>
      <c r="GW51" s="68"/>
      <c r="GX51" s="68"/>
      <c r="GY51" s="68"/>
      <c r="GZ51" s="68"/>
      <c r="HA51" s="68"/>
      <c r="HB51" s="68"/>
      <c r="HC51" s="68"/>
      <c r="HD51" s="68"/>
      <c r="HE51" s="68"/>
      <c r="HF51" s="68"/>
      <c r="HG51" s="68"/>
      <c r="HH51" s="68"/>
      <c r="HI51" s="68"/>
      <c r="HJ51" s="68"/>
      <c r="HK51" s="68"/>
      <c r="HL51" s="68"/>
      <c r="HM51" s="68"/>
      <c r="HN51" s="68"/>
      <c r="HO51" s="68"/>
      <c r="HP51" s="68"/>
      <c r="HQ51" s="68"/>
      <c r="HR51" s="68"/>
      <c r="HS51" s="68"/>
      <c r="HT51" s="68"/>
      <c r="HU51" s="68"/>
      <c r="HV51" s="68"/>
      <c r="HW51" s="68"/>
      <c r="HX51" s="68"/>
      <c r="HY51" s="68"/>
      <c r="HZ51" s="68"/>
      <c r="IA51" s="68"/>
      <c r="IB51" s="68"/>
      <c r="IC51" s="68"/>
      <c r="ID51" s="68"/>
      <c r="IE51" s="68"/>
      <c r="IF51" s="68"/>
      <c r="IG51" s="68"/>
      <c r="IH51" s="68"/>
      <c r="II51" s="68"/>
      <c r="IJ51" s="68"/>
      <c r="IK51" s="68"/>
      <c r="IL51" s="68"/>
      <c r="IM51" s="68"/>
      <c r="IN51" s="68"/>
      <c r="IO51" s="68"/>
      <c r="IP51" s="68"/>
      <c r="IQ51" s="68"/>
      <c r="IR51" s="68"/>
      <c r="IS51" s="68"/>
      <c r="IT51" s="68"/>
      <c r="IU51" s="68"/>
      <c r="IV51" s="68"/>
      <c r="IW51" s="68"/>
      <c r="IX51" s="68"/>
      <c r="IY51" s="68"/>
      <c r="IZ51" s="68"/>
      <c r="JA51" s="68"/>
      <c r="JB51" s="68"/>
      <c r="JC51" s="68"/>
      <c r="JD51" s="68"/>
      <c r="JE51" s="68"/>
      <c r="JF51" s="68"/>
      <c r="JG51" s="68"/>
      <c r="JH51" s="68"/>
      <c r="JI51" s="68"/>
      <c r="JJ51" s="68"/>
      <c r="JK51" s="68"/>
      <c r="JL51" s="68"/>
      <c r="JM51" s="68"/>
      <c r="JN51" s="68"/>
      <c r="JO51" s="68"/>
      <c r="JP51" s="68"/>
      <c r="JQ51" s="68"/>
      <c r="JR51" s="68"/>
      <c r="JS51" s="68"/>
      <c r="JT51" s="68"/>
      <c r="JU51" s="68"/>
      <c r="JV51" s="68"/>
      <c r="JW51" s="68"/>
      <c r="JX51" s="68"/>
      <c r="JY51" s="68"/>
      <c r="JZ51" s="68"/>
      <c r="KA51" s="68"/>
      <c r="KB51" s="68"/>
      <c r="KC51" s="68"/>
      <c r="KD51" s="68"/>
      <c r="KE51" s="68"/>
      <c r="KF51" s="68"/>
      <c r="KG51" s="68"/>
      <c r="KH51" s="68"/>
      <c r="KI51" s="68"/>
      <c r="KJ51" s="68"/>
      <c r="KK51" s="68"/>
      <c r="KL51" s="68"/>
      <c r="KM51" s="68"/>
      <c r="KN51" s="68"/>
      <c r="KO51" s="68"/>
      <c r="KP51" s="68"/>
      <c r="KQ51" s="68"/>
      <c r="KR51" s="68"/>
      <c r="KS51" s="68"/>
      <c r="KT51" s="68"/>
      <c r="KU51" s="68"/>
      <c r="KV51" s="68"/>
      <c r="KW51" s="68"/>
      <c r="KX51" s="68"/>
      <c r="KY51" s="68"/>
      <c r="KZ51" s="68"/>
      <c r="LA51" s="68"/>
      <c r="LB51" s="68"/>
      <c r="LC51" s="68"/>
      <c r="LD51" s="68"/>
      <c r="LE51" s="68"/>
      <c r="LF51" s="68"/>
      <c r="LG51" s="68"/>
      <c r="LH51" s="68"/>
      <c r="LI51" s="68"/>
      <c r="LJ51" s="68"/>
      <c r="LK51" s="68"/>
      <c r="LL51" s="68"/>
      <c r="LM51" s="68"/>
      <c r="LN51" s="68"/>
      <c r="LO51" s="68"/>
      <c r="LP51" s="68"/>
      <c r="LQ51" s="68"/>
      <c r="LR51" s="68"/>
      <c r="LS51" s="68"/>
      <c r="LT51" s="68"/>
      <c r="LU51" s="68"/>
      <c r="LV51" s="68"/>
      <c r="LW51" s="68"/>
      <c r="LX51" s="68"/>
      <c r="LY51" s="68"/>
      <c r="LZ51" s="68"/>
      <c r="MA51" s="68"/>
      <c r="MB51" s="68"/>
      <c r="MC51" s="68"/>
      <c r="MD51" s="68"/>
      <c r="ME51" s="68"/>
      <c r="MF51" s="68"/>
      <c r="MG51" s="68"/>
      <c r="MH51" s="68"/>
      <c r="MI51" s="68"/>
      <c r="MJ51" s="68"/>
      <c r="MK51" s="68"/>
      <c r="ML51" s="68"/>
      <c r="MM51" s="68"/>
      <c r="MN51" s="68"/>
      <c r="MO51" s="68"/>
      <c r="MP51" s="68"/>
      <c r="MQ51" s="68"/>
      <c r="MR51" s="68"/>
      <c r="MS51" s="68"/>
      <c r="MT51" s="68"/>
      <c r="MU51" s="68"/>
      <c r="MV51" s="68"/>
      <c r="MW51" s="68"/>
      <c r="MX51" s="68"/>
      <c r="MY51" s="68"/>
      <c r="MZ51" s="68"/>
      <c r="NA51" s="68"/>
      <c r="NB51" s="68"/>
      <c r="NC51" s="68"/>
      <c r="ND51" s="68"/>
      <c r="NE51" s="68"/>
      <c r="NF51" s="68"/>
      <c r="NG51" s="68"/>
      <c r="NH51" s="68"/>
      <c r="NI51" s="68"/>
      <c r="NJ51" s="68"/>
      <c r="NK51" s="68"/>
      <c r="NL51" s="68"/>
      <c r="NM51" s="68"/>
      <c r="NN51" s="68"/>
      <c r="NO51" s="68"/>
      <c r="NP51" s="68"/>
      <c r="NQ51" s="68"/>
      <c r="NR51" s="68"/>
      <c r="NS51" s="68"/>
      <c r="NT51" s="68"/>
      <c r="NU51" s="68"/>
      <c r="NV51" s="68"/>
      <c r="NW51" s="68"/>
      <c r="NX51" s="68"/>
      <c r="NY51" s="68"/>
      <c r="NZ51" s="68"/>
      <c r="OA51" s="68"/>
      <c r="OB51" s="68"/>
      <c r="OC51" s="68"/>
      <c r="OD51" s="68"/>
      <c r="OE51" s="68"/>
      <c r="OF51" s="68"/>
      <c r="OG51" s="68"/>
      <c r="OH51" s="68"/>
      <c r="OI51" s="68"/>
      <c r="OJ51" s="68"/>
      <c r="OK51" s="68"/>
      <c r="OL51" s="68"/>
      <c r="OM51" s="68"/>
      <c r="ON51" s="68"/>
      <c r="OO51" s="68"/>
      <c r="OP51" s="68"/>
      <c r="OQ51" s="68"/>
      <c r="OR51" s="68"/>
      <c r="OS51" s="68"/>
      <c r="OT51" s="68"/>
      <c r="OU51" s="68"/>
      <c r="OV51" s="68"/>
      <c r="OW51" s="68"/>
      <c r="OX51" s="68"/>
      <c r="OY51" s="68"/>
      <c r="OZ51" s="68"/>
      <c r="PA51" s="68"/>
      <c r="PB51" s="68"/>
      <c r="PC51" s="68"/>
      <c r="PD51" s="68"/>
      <c r="PE51" s="68"/>
      <c r="PF51" s="68"/>
      <c r="PG51" s="68"/>
      <c r="PH51" s="68"/>
      <c r="PI51" s="68"/>
      <c r="PJ51" s="68"/>
      <c r="PK51" s="68"/>
      <c r="PL51" s="68"/>
      <c r="PM51" s="68"/>
      <c r="PN51" s="68"/>
      <c r="PO51" s="68"/>
      <c r="PP51" s="68"/>
      <c r="PQ51" s="68"/>
      <c r="PR51" s="68"/>
      <c r="PS51" s="68"/>
      <c r="PT51" s="68"/>
      <c r="PU51" s="68"/>
      <c r="PV51" s="68"/>
      <c r="PW51" s="68"/>
      <c r="PX51" s="68"/>
      <c r="PY51" s="68"/>
      <c r="PZ51" s="68"/>
      <c r="QA51" s="68"/>
      <c r="QB51" s="68"/>
      <c r="QC51" s="68"/>
      <c r="QD51" s="68"/>
      <c r="QE51" s="68"/>
      <c r="QF51" s="68"/>
      <c r="QG51" s="68"/>
      <c r="QH51" s="68"/>
      <c r="QI51" s="68"/>
      <c r="QJ51" s="68"/>
      <c r="QK51" s="68"/>
      <c r="QL51" s="68"/>
      <c r="QM51" s="68"/>
      <c r="QN51" s="68"/>
      <c r="QO51" s="68"/>
      <c r="QP51" s="68"/>
      <c r="QQ51" s="68"/>
      <c r="QR51" s="68"/>
      <c r="QS51" s="68"/>
      <c r="QT51" s="68"/>
      <c r="QU51" s="68"/>
      <c r="QV51" s="68"/>
      <c r="QW51" s="68"/>
      <c r="QX51" s="68"/>
      <c r="QY51" s="68"/>
      <c r="QZ51" s="68"/>
      <c r="RA51" s="68"/>
      <c r="RB51" s="68"/>
      <c r="RC51" s="68"/>
      <c r="RD51" s="68"/>
      <c r="RE51" s="68"/>
      <c r="RF51" s="68"/>
      <c r="RG51" s="68"/>
      <c r="RH51" s="68"/>
      <c r="RI51" s="68"/>
      <c r="RJ51" s="68"/>
      <c r="RK51" s="68"/>
      <c r="RL51" s="68"/>
      <c r="RM51" s="68"/>
      <c r="RN51" s="68"/>
      <c r="RO51" s="68"/>
      <c r="RP51" s="68"/>
      <c r="RQ51" s="68"/>
      <c r="RR51" s="68"/>
      <c r="RS51" s="68"/>
      <c r="RT51" s="68"/>
      <c r="RU51" s="68"/>
      <c r="RV51" s="68"/>
      <c r="RW51" s="68"/>
      <c r="RX51" s="68"/>
      <c r="RY51" s="68"/>
      <c r="RZ51" s="68"/>
      <c r="SA51" s="68"/>
      <c r="SB51" s="68"/>
      <c r="SC51" s="68"/>
      <c r="SD51" s="68"/>
      <c r="SE51" s="68"/>
      <c r="SF51" s="68"/>
      <c r="SG51" s="68"/>
      <c r="SH51" s="68"/>
      <c r="SI51" s="68"/>
      <c r="SJ51" s="68"/>
      <c r="SK51" s="68"/>
      <c r="SL51" s="68"/>
      <c r="SM51" s="68"/>
      <c r="SN51" s="68"/>
      <c r="SO51" s="68"/>
      <c r="SP51" s="68"/>
      <c r="SQ51" s="68"/>
      <c r="SR51" s="68"/>
      <c r="SS51" s="68"/>
      <c r="ST51" s="68"/>
      <c r="SU51" s="68"/>
      <c r="SV51" s="68"/>
      <c r="SW51" s="68"/>
      <c r="SX51" s="68"/>
      <c r="SY51" s="68"/>
      <c r="SZ51" s="68"/>
      <c r="TA51" s="68"/>
      <c r="TB51" s="68"/>
      <c r="TC51" s="68"/>
      <c r="TD51" s="68"/>
      <c r="TE51" s="68"/>
      <c r="TF51" s="68"/>
      <c r="TG51" s="68"/>
      <c r="TH51" s="68"/>
      <c r="TI51" s="68"/>
      <c r="TJ51" s="68"/>
      <c r="TK51" s="68"/>
      <c r="TL51" s="68"/>
      <c r="TM51" s="68"/>
      <c r="TN51" s="68"/>
      <c r="TO51" s="68"/>
      <c r="TP51" s="68"/>
      <c r="TQ51" s="68"/>
      <c r="TR51" s="68"/>
      <c r="TS51" s="68"/>
      <c r="TT51" s="68"/>
      <c r="TU51" s="68"/>
      <c r="TV51" s="68"/>
      <c r="TW51" s="68"/>
      <c r="TX51" s="68"/>
      <c r="TY51" s="68"/>
      <c r="TZ51" s="68"/>
      <c r="UA51" s="68"/>
      <c r="UB51" s="68"/>
      <c r="UC51" s="68"/>
      <c r="UD51" s="68"/>
      <c r="UE51" s="68"/>
      <c r="UF51" s="68"/>
      <c r="UG51" s="68"/>
      <c r="UH51" s="68"/>
      <c r="UI51" s="68"/>
      <c r="UJ51" s="68"/>
      <c r="UK51" s="68"/>
      <c r="UL51" s="68"/>
      <c r="UM51" s="68"/>
      <c r="UN51" s="68"/>
      <c r="UO51" s="68"/>
      <c r="UP51" s="68"/>
      <c r="UQ51" s="68"/>
      <c r="UR51" s="68"/>
      <c r="US51" s="68"/>
      <c r="UT51" s="68"/>
      <c r="UU51" s="68"/>
      <c r="UV51" s="68"/>
      <c r="UW51" s="68"/>
      <c r="UX51" s="68"/>
      <c r="UY51" s="68"/>
      <c r="UZ51" s="68"/>
      <c r="VA51" s="68"/>
      <c r="VB51" s="68"/>
      <c r="VC51" s="68"/>
      <c r="VD51" s="68"/>
      <c r="VE51" s="68"/>
      <c r="VF51" s="68"/>
      <c r="VG51" s="68"/>
      <c r="VH51" s="68"/>
      <c r="VI51" s="68"/>
      <c r="VJ51" s="68"/>
      <c r="VK51" s="68"/>
      <c r="VL51" s="68"/>
      <c r="VM51" s="68"/>
      <c r="VN51" s="68"/>
      <c r="VO51" s="68"/>
      <c r="VP51" s="68"/>
      <c r="VQ51" s="68"/>
      <c r="VR51" s="68"/>
      <c r="VS51" s="68"/>
      <c r="VT51" s="68"/>
      <c r="VU51" s="68"/>
      <c r="VV51" s="68"/>
      <c r="VW51" s="68"/>
      <c r="VX51" s="68"/>
      <c r="VY51" s="68"/>
      <c r="VZ51" s="68"/>
      <c r="WA51" s="68"/>
      <c r="WB51" s="68"/>
      <c r="WC51" s="68"/>
      <c r="WD51" s="68"/>
      <c r="WE51" s="68"/>
      <c r="WF51" s="68"/>
      <c r="WG51" s="68"/>
      <c r="WH51" s="68"/>
      <c r="WI51" s="68"/>
      <c r="WJ51" s="68"/>
      <c r="WK51" s="68"/>
      <c r="WL51" s="68"/>
      <c r="WM51" s="68"/>
      <c r="WN51" s="68"/>
      <c r="WO51" s="68"/>
      <c r="WP51" s="68"/>
      <c r="WQ51" s="68"/>
      <c r="WR51" s="68"/>
      <c r="WS51" s="68"/>
      <c r="WT51" s="68"/>
      <c r="WU51" s="68"/>
      <c r="WV51" s="68"/>
      <c r="WW51" s="68"/>
      <c r="WX51" s="68"/>
      <c r="WY51" s="68"/>
      <c r="WZ51" s="68"/>
      <c r="XA51" s="68"/>
      <c r="XB51" s="68"/>
      <c r="XC51" s="68"/>
      <c r="XD51" s="68"/>
      <c r="XE51" s="68"/>
      <c r="XF51" s="68"/>
      <c r="XG51" s="68"/>
      <c r="XH51" s="68"/>
      <c r="XI51" s="68"/>
      <c r="XJ51" s="68"/>
      <c r="XK51" s="68"/>
      <c r="XL51" s="68"/>
      <c r="XM51" s="68"/>
      <c r="XN51" s="68"/>
      <c r="XO51" s="68"/>
      <c r="XP51" s="68"/>
      <c r="XQ51" s="68"/>
      <c r="XR51" s="68"/>
      <c r="XS51" s="68"/>
      <c r="XT51" s="68"/>
      <c r="XU51" s="68"/>
      <c r="XV51" s="68"/>
      <c r="XW51" s="68"/>
      <c r="XX51" s="68"/>
      <c r="XY51" s="68"/>
      <c r="XZ51" s="68"/>
      <c r="YA51" s="68"/>
      <c r="YB51" s="68"/>
      <c r="YC51" s="68"/>
      <c r="YD51" s="68"/>
      <c r="YE51" s="68"/>
      <c r="YF51" s="68"/>
      <c r="YG51" s="68"/>
      <c r="YH51" s="68"/>
      <c r="YI51" s="68"/>
      <c r="YJ51" s="68"/>
      <c r="YK51" s="68"/>
      <c r="YL51" s="68"/>
      <c r="YM51" s="68"/>
      <c r="YN51" s="68"/>
      <c r="YO51" s="68"/>
      <c r="YP51" s="68"/>
      <c r="YQ51" s="68"/>
      <c r="YR51" s="68"/>
      <c r="YS51" s="68"/>
      <c r="YT51" s="68"/>
      <c r="YU51" s="68"/>
      <c r="YV51" s="68"/>
      <c r="YW51" s="68"/>
      <c r="YX51" s="68"/>
      <c r="YY51" s="68"/>
      <c r="YZ51" s="68"/>
      <c r="ZA51" s="68"/>
      <c r="ZB51" s="68"/>
      <c r="ZC51" s="68"/>
      <c r="ZD51" s="68"/>
      <c r="ZE51" s="68"/>
      <c r="ZF51" s="68"/>
      <c r="ZG51" s="68"/>
      <c r="ZH51" s="68"/>
      <c r="ZI51" s="68"/>
      <c r="ZJ51" s="68"/>
      <c r="ZK51" s="68"/>
      <c r="ZL51" s="68"/>
      <c r="ZM51" s="68"/>
      <c r="ZN51" s="68"/>
      <c r="ZO51" s="68"/>
      <c r="ZP51" s="68"/>
      <c r="ZQ51" s="68"/>
      <c r="ZR51" s="68"/>
      <c r="ZS51" s="68"/>
      <c r="ZT51" s="68"/>
      <c r="ZU51" s="68"/>
      <c r="ZV51" s="68"/>
      <c r="ZW51" s="68"/>
      <c r="ZX51" s="68"/>
      <c r="ZY51" s="68"/>
      <c r="ZZ51" s="68"/>
      <c r="AAA51" s="68"/>
      <c r="AAB51" s="68"/>
      <c r="AAC51" s="68"/>
      <c r="AAD51" s="68"/>
      <c r="AAE51" s="68"/>
      <c r="AAF51" s="68"/>
      <c r="AAG51" s="68"/>
      <c r="AAH51" s="68"/>
      <c r="AAI51" s="68"/>
      <c r="AAJ51" s="68"/>
      <c r="AAK51" s="68"/>
      <c r="AAL51" s="68"/>
      <c r="AAM51" s="68"/>
      <c r="AAN51" s="68"/>
      <c r="AAO51" s="68"/>
      <c r="AAP51" s="68"/>
      <c r="AAQ51" s="68"/>
      <c r="AAR51" s="68"/>
      <c r="AAS51" s="68"/>
      <c r="AAT51" s="68"/>
      <c r="AAU51" s="68"/>
      <c r="AAV51" s="68"/>
      <c r="AAW51" s="68"/>
      <c r="AAX51" s="68"/>
      <c r="AAY51" s="68"/>
      <c r="AAZ51" s="68"/>
      <c r="ABA51" s="68"/>
      <c r="ABB51" s="68"/>
      <c r="ABC51" s="68"/>
      <c r="ABD51" s="68"/>
      <c r="ABE51" s="68"/>
      <c r="ABF51" s="68"/>
      <c r="ABG51" s="68"/>
      <c r="ABH51" s="68"/>
      <c r="ABI51" s="68"/>
      <c r="ABJ51" s="68"/>
      <c r="ABK51" s="68"/>
      <c r="ABL51" s="68"/>
      <c r="ABM51" s="68"/>
      <c r="ABN51" s="68"/>
      <c r="ABO51" s="68"/>
      <c r="ABP51" s="68"/>
      <c r="ABQ51" s="68"/>
      <c r="ABR51" s="68"/>
      <c r="ABS51" s="68"/>
      <c r="ABT51" s="68"/>
      <c r="ABU51" s="68"/>
      <c r="ABV51" s="68"/>
      <c r="ABW51" s="68"/>
      <c r="ABX51" s="68"/>
      <c r="ABY51" s="68"/>
      <c r="ABZ51" s="68"/>
      <c r="ACA51" s="68"/>
      <c r="ACB51" s="68"/>
      <c r="ACC51" s="68"/>
      <c r="ACD51" s="68"/>
      <c r="ACE51" s="68"/>
      <c r="ACF51" s="68"/>
      <c r="ACG51" s="68"/>
      <c r="ACH51" s="68"/>
      <c r="ACI51" s="68"/>
      <c r="ACJ51" s="68"/>
      <c r="ACK51" s="68"/>
      <c r="ACL51" s="68"/>
      <c r="ACM51" s="68"/>
      <c r="ACN51" s="68"/>
      <c r="ACO51" s="68"/>
      <c r="ACP51" s="68"/>
      <c r="ACQ51" s="68"/>
      <c r="ACR51" s="68"/>
      <c r="ACS51" s="68"/>
      <c r="ACT51" s="68"/>
      <c r="ACU51" s="68"/>
      <c r="ACV51" s="68"/>
      <c r="ACW51" s="68"/>
      <c r="ACX51" s="68"/>
      <c r="ACY51" s="68"/>
      <c r="ACZ51" s="68"/>
      <c r="ADA51" s="68"/>
      <c r="ADB51" s="68"/>
      <c r="ADC51" s="68"/>
      <c r="ADD51" s="68"/>
      <c r="ADE51" s="68"/>
      <c r="ADF51" s="68"/>
      <c r="ADG51" s="68"/>
      <c r="ADH51" s="68"/>
      <c r="ADI51" s="68"/>
      <c r="ADJ51" s="68"/>
      <c r="ADK51" s="68"/>
      <c r="ADL51" s="68"/>
      <c r="ADM51" s="68"/>
      <c r="ADN51" s="68"/>
      <c r="ADO51" s="68"/>
      <c r="ADP51" s="68"/>
      <c r="ADQ51" s="68"/>
      <c r="ADR51" s="68"/>
      <c r="ADS51" s="68"/>
      <c r="ADT51" s="68"/>
      <c r="ADU51" s="68"/>
      <c r="ADV51" s="68"/>
      <c r="ADW51" s="68"/>
      <c r="ADX51" s="68"/>
      <c r="ADY51" s="68"/>
      <c r="ADZ51" s="68"/>
      <c r="AEA51" s="68"/>
      <c r="AEB51" s="68"/>
      <c r="AEC51" s="68"/>
      <c r="AED51" s="68"/>
      <c r="AEE51" s="68"/>
      <c r="AEF51" s="68"/>
      <c r="AEG51" s="68"/>
      <c r="AEH51" s="68"/>
      <c r="AEI51" s="68"/>
      <c r="AEJ51" s="68"/>
      <c r="AEK51" s="68"/>
      <c r="AEL51" s="68"/>
      <c r="AEM51" s="68"/>
      <c r="AEN51" s="68"/>
      <c r="AEO51" s="68"/>
      <c r="AEP51" s="68"/>
      <c r="AEQ51" s="68"/>
      <c r="AER51" s="68"/>
      <c r="AES51" s="68"/>
      <c r="AET51" s="68"/>
      <c r="AEU51" s="68"/>
      <c r="AEV51" s="68"/>
      <c r="AEW51" s="68"/>
      <c r="AEX51" s="68"/>
      <c r="AEY51" s="68"/>
      <c r="AEZ51" s="68"/>
      <c r="AFA51" s="68"/>
      <c r="AFB51" s="68"/>
      <c r="AFC51" s="68"/>
      <c r="AFD51" s="68"/>
      <c r="AFE51" s="68"/>
      <c r="AFF51" s="68"/>
      <c r="AFG51" s="68"/>
      <c r="AFH51" s="68"/>
      <c r="AFI51" s="68"/>
      <c r="AFJ51" s="68"/>
      <c r="AFK51" s="68"/>
      <c r="AFL51" s="68"/>
      <c r="AFM51" s="68"/>
      <c r="AFN51" s="68"/>
      <c r="AFO51" s="68"/>
      <c r="AFP51" s="68"/>
      <c r="AFQ51" s="68"/>
      <c r="AFR51" s="68"/>
      <c r="AFS51" s="68"/>
      <c r="AFT51" s="68"/>
      <c r="AFU51" s="68"/>
      <c r="AFV51" s="68"/>
      <c r="AFW51" s="68"/>
      <c r="AFX51" s="68"/>
      <c r="AFY51" s="68"/>
      <c r="AFZ51" s="68"/>
      <c r="AGA51" s="68"/>
      <c r="AGB51" s="68"/>
      <c r="AGC51" s="68"/>
      <c r="AGD51" s="68"/>
      <c r="AGE51" s="68"/>
      <c r="AGF51" s="68"/>
      <c r="AGG51" s="68"/>
      <c r="AGH51" s="68"/>
      <c r="AGI51" s="68"/>
      <c r="AGJ51" s="68"/>
      <c r="AGK51" s="68"/>
      <c r="AGL51" s="68"/>
      <c r="AGM51" s="68"/>
      <c r="AGN51" s="68"/>
      <c r="AGO51" s="68"/>
      <c r="AGP51" s="68"/>
      <c r="AGQ51" s="68"/>
      <c r="AGR51" s="68"/>
      <c r="AGS51" s="68"/>
      <c r="AGT51" s="68"/>
      <c r="AGU51" s="68"/>
      <c r="AGV51" s="68"/>
      <c r="AGW51" s="68"/>
      <c r="AGX51" s="68"/>
      <c r="AGY51" s="68"/>
      <c r="AGZ51" s="68"/>
      <c r="AHA51" s="68"/>
      <c r="AHB51" s="68"/>
      <c r="AHC51" s="68"/>
      <c r="AHD51" s="68"/>
      <c r="AHE51" s="68"/>
      <c r="AHF51" s="68"/>
      <c r="AHG51" s="68"/>
      <c r="AHH51" s="68"/>
      <c r="AHI51" s="68"/>
      <c r="AHJ51" s="68"/>
      <c r="AHK51" s="68"/>
      <c r="AHL51" s="68"/>
      <c r="AHM51" s="68"/>
      <c r="AHN51" s="68"/>
      <c r="AHO51" s="68"/>
      <c r="AHP51" s="68"/>
      <c r="AHQ51" s="68"/>
      <c r="AHR51" s="68"/>
      <c r="AHS51" s="68"/>
      <c r="AHT51" s="68"/>
      <c r="AHU51" s="68"/>
      <c r="AHV51" s="68"/>
      <c r="AHW51" s="68"/>
      <c r="AHX51" s="68"/>
      <c r="AHY51" s="68"/>
      <c r="AHZ51" s="68"/>
      <c r="AIA51" s="68"/>
      <c r="AIB51" s="68"/>
      <c r="AIC51" s="68"/>
      <c r="AID51" s="68"/>
      <c r="AIE51" s="68"/>
      <c r="AIF51" s="68"/>
      <c r="AIG51" s="68"/>
      <c r="AIH51" s="68"/>
      <c r="AII51" s="68"/>
      <c r="AIJ51" s="68"/>
      <c r="AIK51" s="68"/>
      <c r="AIL51" s="68"/>
      <c r="AIM51" s="68"/>
      <c r="AIN51" s="68"/>
      <c r="AIO51" s="68"/>
      <c r="AIP51" s="68"/>
      <c r="AIQ51" s="68"/>
      <c r="AIR51" s="68"/>
      <c r="AIS51" s="68"/>
      <c r="AIT51" s="68"/>
      <c r="AIU51" s="68"/>
      <c r="AIV51" s="68"/>
      <c r="AIW51" s="68"/>
      <c r="AIX51" s="68"/>
      <c r="AIY51" s="68"/>
      <c r="AIZ51" s="68"/>
      <c r="AJA51" s="68"/>
      <c r="AJB51" s="68"/>
      <c r="AJC51" s="68"/>
      <c r="AJD51" s="68"/>
      <c r="AJE51" s="68"/>
      <c r="AJF51" s="68"/>
      <c r="AJG51" s="68"/>
      <c r="AJH51" s="68"/>
      <c r="AJI51" s="68"/>
      <c r="AJJ51" s="68"/>
      <c r="AJK51" s="68"/>
      <c r="AJL51" s="68"/>
      <c r="AJM51" s="68"/>
      <c r="AJN51" s="68"/>
      <c r="AJO51" s="68"/>
      <c r="AJP51" s="68"/>
      <c r="AJQ51" s="68"/>
      <c r="AJR51" s="68"/>
      <c r="AJS51" s="68"/>
      <c r="AJT51" s="68"/>
      <c r="AJU51" s="68"/>
      <c r="AJV51" s="68"/>
      <c r="AJW51" s="68"/>
      <c r="AJX51" s="68"/>
      <c r="AJY51" s="68"/>
      <c r="AJZ51" s="68"/>
      <c r="AKA51" s="68"/>
      <c r="AKB51" s="68"/>
      <c r="AKC51" s="68"/>
      <c r="AKD51" s="68"/>
      <c r="AKE51" s="68"/>
      <c r="AKF51" s="68"/>
      <c r="AKG51" s="68"/>
      <c r="AKH51" s="68"/>
      <c r="AKI51" s="68"/>
      <c r="AKJ51" s="68"/>
      <c r="AKK51" s="68"/>
      <c r="AKL51" s="68"/>
      <c r="AKM51" s="68"/>
      <c r="AKN51" s="68"/>
      <c r="AKO51" s="68"/>
      <c r="AKP51" s="68"/>
      <c r="AKQ51" s="68"/>
      <c r="AKR51" s="68"/>
      <c r="AKS51" s="68"/>
      <c r="AKT51" s="68"/>
      <c r="AKU51" s="68"/>
      <c r="AKV51" s="68"/>
      <c r="AKW51" s="68"/>
      <c r="AKX51" s="68"/>
      <c r="AKY51" s="68"/>
      <c r="AKZ51" s="68"/>
      <c r="ALA51" s="68"/>
      <c r="ALB51" s="68"/>
      <c r="ALC51" s="68"/>
      <c r="ALD51" s="68"/>
      <c r="ALE51" s="68"/>
      <c r="ALF51" s="68"/>
      <c r="ALG51" s="68"/>
      <c r="ALH51" s="68"/>
      <c r="ALI51" s="68"/>
      <c r="ALJ51" s="68"/>
      <c r="ALK51" s="68"/>
      <c r="ALL51" s="68"/>
      <c r="ALM51" s="68"/>
      <c r="ALN51" s="68"/>
      <c r="ALO51" s="68"/>
      <c r="ALP51" s="68"/>
      <c r="ALQ51" s="68"/>
      <c r="ALR51" s="68"/>
      <c r="ALS51" s="68"/>
      <c r="ALT51" s="68"/>
      <c r="ALU51" s="68"/>
      <c r="ALV51" s="68"/>
      <c r="ALW51" s="68"/>
      <c r="ALX51" s="68"/>
      <c r="ALY51" s="68"/>
      <c r="ALZ51" s="68"/>
      <c r="AMA51" s="68"/>
      <c r="AMB51" s="68"/>
      <c r="AMC51" s="68"/>
      <c r="AMD51" s="68"/>
      <c r="AME51" s="68"/>
      <c r="AMF51" s="68"/>
      <c r="AMG51" s="68"/>
      <c r="AMH51" s="68"/>
      <c r="AMI51" s="68"/>
      <c r="AMJ51" s="68"/>
    </row>
    <row r="52" spans="1:1024" ht="15" customHeight="1">
      <c r="B52" s="7"/>
      <c r="C52" s="61"/>
      <c r="D52" s="62"/>
      <c r="E52" s="60"/>
      <c r="F52" s="60"/>
      <c r="G52" s="60"/>
      <c r="J52" s="7"/>
      <c r="K52" s="59"/>
      <c r="L52" s="59"/>
      <c r="M52" s="6"/>
      <c r="N52" s="7"/>
      <c r="O52" s="7"/>
      <c r="P52" s="7"/>
      <c r="Q52" s="7"/>
      <c r="R52" s="7">
        <v>1</v>
      </c>
      <c r="S52" s="7">
        <v>2</v>
      </c>
      <c r="T52" s="7">
        <v>3</v>
      </c>
      <c r="U52" s="7">
        <v>4</v>
      </c>
      <c r="V52" s="7">
        <v>5</v>
      </c>
      <c r="W52" s="7">
        <v>6</v>
      </c>
      <c r="X52" s="7">
        <v>7</v>
      </c>
      <c r="Y52" s="7">
        <v>8</v>
      </c>
      <c r="Z52" s="7">
        <v>9</v>
      </c>
      <c r="AA52" s="7">
        <v>10</v>
      </c>
      <c r="AB52" s="7">
        <v>11</v>
      </c>
      <c r="AC52" s="7">
        <v>12</v>
      </c>
      <c r="AD52" s="7">
        <v>13</v>
      </c>
      <c r="AE52" s="7">
        <v>14</v>
      </c>
      <c r="AF52" s="5"/>
      <c r="IX52" s="5"/>
    </row>
    <row r="53" spans="1:1024" ht="12.75" customHeight="1">
      <c r="J53" s="71"/>
      <c r="K53" s="71"/>
      <c r="L53" s="71">
        <f>SUM(L56:L787)</f>
        <v>7100</v>
      </c>
      <c r="M53" s="71">
        <f>SUM(M56:M787)</f>
        <v>3480</v>
      </c>
      <c r="N53" s="71">
        <f>SUM(N56:N787)</f>
        <v>2</v>
      </c>
      <c r="O53" s="71">
        <f>SUM(O56:O787)-IF(AND(H421=366,O421=1),1,0)</f>
        <v>46</v>
      </c>
      <c r="P53" s="71">
        <f>SUM(P56:P787)-IF(AND(H421=366,P421=1),1,0)</f>
        <v>16</v>
      </c>
      <c r="Q53" s="71"/>
      <c r="R53" s="71"/>
      <c r="S53" s="71">
        <f>MAX(S56:S787)</f>
        <v>2</v>
      </c>
      <c r="T53" s="71"/>
      <c r="U53" s="71"/>
      <c r="V53" s="71">
        <f>MAX(V56:V787)</f>
        <v>1</v>
      </c>
      <c r="W53" s="71"/>
      <c r="X53" s="71"/>
      <c r="Y53" s="71"/>
      <c r="Z53" s="71"/>
      <c r="AA53" s="71"/>
      <c r="AB53" s="71"/>
      <c r="AC53" s="71"/>
      <c r="AD53" s="71"/>
      <c r="AE53" s="19">
        <f>IF(COUNT(AE56:AE787)&lt;&gt;0,AVERAGE(AE56:AE787),0)</f>
        <v>197</v>
      </c>
      <c r="AF53" s="19"/>
      <c r="AG53" s="19">
        <f>SUM(AG56:AG787)</f>
        <v>688940.00000000012</v>
      </c>
      <c r="AH53" s="19"/>
      <c r="AI53" s="19"/>
      <c r="AJ53" s="19">
        <f>SUM(AJ56:AJ787)</f>
        <v>106500</v>
      </c>
      <c r="AK53" s="19">
        <f>SUM(AK56:AK787)</f>
        <v>609000</v>
      </c>
      <c r="AM53" s="1"/>
      <c r="AN53" s="117" t="s">
        <v>49</v>
      </c>
      <c r="AO53" s="117"/>
      <c r="AP53" s="117"/>
      <c r="AQ53" s="73">
        <f>IF(E10="",DATE(E5,1,1),E10)</f>
        <v>45240</v>
      </c>
      <c r="AR53" s="74"/>
      <c r="AS53" s="74"/>
      <c r="AT53" s="74"/>
      <c r="AU53" s="74"/>
      <c r="IX53" s="5"/>
      <c r="IY53" s="5"/>
      <c r="IZ53" s="5"/>
    </row>
    <row r="54" spans="1:1024" ht="70.5" customHeight="1">
      <c r="A54" s="75"/>
      <c r="B54" s="76" t="s">
        <v>33</v>
      </c>
      <c r="C54" s="77" t="s">
        <v>50</v>
      </c>
      <c r="D54" s="77" t="s">
        <v>51</v>
      </c>
      <c r="E54" s="77" t="s">
        <v>52</v>
      </c>
      <c r="F54" s="78" t="s">
        <v>53</v>
      </c>
      <c r="G54" s="78" t="s">
        <v>54</v>
      </c>
      <c r="H54" s="78" t="s">
        <v>55</v>
      </c>
      <c r="I54" s="78" t="s">
        <v>56</v>
      </c>
      <c r="J54" s="78" t="s">
        <v>33</v>
      </c>
      <c r="K54" s="78" t="s">
        <v>57</v>
      </c>
      <c r="L54" s="79" t="s">
        <v>58</v>
      </c>
      <c r="M54" s="45" t="s">
        <v>59</v>
      </c>
      <c r="N54" s="45" t="s">
        <v>60</v>
      </c>
      <c r="O54" s="45" t="s">
        <v>61</v>
      </c>
      <c r="P54" s="45" t="s">
        <v>62</v>
      </c>
      <c r="Q54" s="45" t="s">
        <v>63</v>
      </c>
      <c r="R54" s="45" t="s">
        <v>64</v>
      </c>
      <c r="S54" s="45" t="s">
        <v>65</v>
      </c>
      <c r="T54" s="45" t="s">
        <v>66</v>
      </c>
      <c r="U54" s="45" t="s">
        <v>67</v>
      </c>
      <c r="V54" s="45" t="s">
        <v>68</v>
      </c>
      <c r="W54" s="45" t="s">
        <v>69</v>
      </c>
      <c r="X54" s="45" t="s">
        <v>70</v>
      </c>
      <c r="Y54" s="45" t="s">
        <v>69</v>
      </c>
      <c r="Z54" s="45" t="s">
        <v>71</v>
      </c>
      <c r="AA54" s="45" t="s">
        <v>72</v>
      </c>
      <c r="AB54" s="45" t="s">
        <v>73</v>
      </c>
      <c r="AC54" s="45" t="s">
        <v>74</v>
      </c>
      <c r="AD54" s="45" t="s">
        <v>74</v>
      </c>
      <c r="AE54" s="45" t="s">
        <v>75</v>
      </c>
      <c r="AF54" s="45" t="s">
        <v>76</v>
      </c>
      <c r="AG54" s="45" t="s">
        <v>77</v>
      </c>
      <c r="AH54" s="45" t="s">
        <v>78</v>
      </c>
      <c r="AI54" s="45" t="s">
        <v>79</v>
      </c>
      <c r="AJ54" s="45" t="s">
        <v>80</v>
      </c>
      <c r="AK54" s="45" t="s">
        <v>81</v>
      </c>
      <c r="AL54" s="75"/>
      <c r="AM54" s="1"/>
      <c r="AN54" s="45" t="s">
        <v>69</v>
      </c>
      <c r="AO54" s="45" t="s">
        <v>69</v>
      </c>
      <c r="AP54" s="45" t="s">
        <v>69</v>
      </c>
      <c r="AQ54" s="45" t="s">
        <v>69</v>
      </c>
      <c r="AR54" s="45" t="s">
        <v>69</v>
      </c>
      <c r="AS54" s="45" t="s">
        <v>69</v>
      </c>
      <c r="AT54" s="45" t="s">
        <v>69</v>
      </c>
      <c r="AU54" s="45" t="s">
        <v>69</v>
      </c>
      <c r="AV54" s="45" t="s">
        <v>82</v>
      </c>
      <c r="AW54" s="75"/>
      <c r="AX54" s="80" t="s">
        <v>83</v>
      </c>
      <c r="AY54" s="81" t="s">
        <v>84</v>
      </c>
      <c r="AZ54" s="82" t="s">
        <v>85</v>
      </c>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F54" s="75"/>
      <c r="FG54" s="75"/>
      <c r="FH54" s="75"/>
      <c r="FI54" s="75"/>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c r="IH54" s="75"/>
      <c r="II54" s="75"/>
      <c r="IJ54" s="75"/>
      <c r="IK54" s="75"/>
      <c r="IL54" s="75"/>
      <c r="IM54" s="75"/>
      <c r="IN54" s="75"/>
      <c r="IO54" s="75"/>
      <c r="IP54" s="75"/>
      <c r="IQ54" s="75"/>
      <c r="IR54" s="75"/>
      <c r="IS54" s="75"/>
      <c r="IT54" s="75"/>
      <c r="IU54" s="75"/>
      <c r="IV54" s="75"/>
      <c r="IW54" s="75"/>
      <c r="IX54" s="75"/>
      <c r="IY54" s="75"/>
      <c r="IZ54" s="75"/>
      <c r="JA54" s="75"/>
      <c r="JB54" s="75"/>
      <c r="JC54" s="75"/>
      <c r="JD54" s="75"/>
      <c r="JE54" s="75"/>
      <c r="JF54" s="75"/>
      <c r="JG54" s="75"/>
      <c r="JH54" s="75"/>
      <c r="JI54" s="75"/>
      <c r="JJ54" s="75"/>
      <c r="JK54" s="75"/>
      <c r="JL54" s="75"/>
      <c r="JM54" s="75"/>
      <c r="JN54" s="75"/>
      <c r="JO54" s="75"/>
      <c r="JP54" s="75"/>
      <c r="JQ54" s="75"/>
      <c r="JR54" s="75"/>
      <c r="JS54" s="75"/>
      <c r="JT54" s="75"/>
      <c r="JU54" s="75"/>
      <c r="JV54" s="75"/>
      <c r="JW54" s="75"/>
      <c r="JX54" s="75"/>
      <c r="JY54" s="75"/>
      <c r="JZ54" s="75"/>
      <c r="KA54" s="75"/>
      <c r="KB54" s="75"/>
      <c r="KC54" s="75"/>
      <c r="KD54" s="75"/>
      <c r="KE54" s="75"/>
      <c r="KF54" s="75"/>
      <c r="KG54" s="75"/>
      <c r="KH54" s="75"/>
      <c r="KI54" s="75"/>
      <c r="KJ54" s="75"/>
      <c r="KK54" s="75"/>
      <c r="KL54" s="75"/>
      <c r="KM54" s="75"/>
      <c r="KN54" s="75"/>
      <c r="KO54" s="75"/>
      <c r="KP54" s="75"/>
      <c r="KQ54" s="75"/>
      <c r="KR54" s="75"/>
      <c r="KS54" s="75"/>
      <c r="KT54" s="75"/>
      <c r="KU54" s="75"/>
      <c r="KV54" s="75"/>
      <c r="KW54" s="75"/>
      <c r="KX54" s="75"/>
      <c r="KY54" s="75"/>
      <c r="KZ54" s="75"/>
      <c r="LA54" s="75"/>
      <c r="LB54" s="75"/>
      <c r="LC54" s="75"/>
      <c r="LD54" s="75"/>
      <c r="LE54" s="75"/>
      <c r="LF54" s="75"/>
      <c r="LG54" s="75"/>
      <c r="LH54" s="75"/>
      <c r="LI54" s="75"/>
      <c r="LJ54" s="75"/>
      <c r="LK54" s="75"/>
      <c r="LL54" s="75"/>
      <c r="LM54" s="75"/>
      <c r="LN54" s="75"/>
      <c r="LO54" s="75"/>
      <c r="LP54" s="75"/>
      <c r="LQ54" s="75"/>
      <c r="LR54" s="75"/>
      <c r="LS54" s="75"/>
      <c r="LT54" s="75"/>
      <c r="LU54" s="75"/>
      <c r="LV54" s="75"/>
      <c r="LW54" s="75"/>
      <c r="LX54" s="75"/>
      <c r="LY54" s="75"/>
      <c r="LZ54" s="75"/>
      <c r="MA54" s="75"/>
      <c r="MB54" s="75"/>
      <c r="MC54" s="75"/>
      <c r="MD54" s="75"/>
      <c r="ME54" s="75"/>
      <c r="MF54" s="75"/>
      <c r="MG54" s="75"/>
      <c r="MH54" s="75"/>
      <c r="MI54" s="75"/>
      <c r="MJ54" s="75"/>
      <c r="MK54" s="75"/>
      <c r="ML54" s="75"/>
      <c r="MM54" s="75"/>
      <c r="MN54" s="75"/>
      <c r="MO54" s="75"/>
      <c r="MP54" s="75"/>
      <c r="MQ54" s="75"/>
      <c r="MR54" s="75"/>
      <c r="MS54" s="75"/>
      <c r="MT54" s="75"/>
      <c r="MU54" s="75"/>
      <c r="MV54" s="75"/>
      <c r="MW54" s="75"/>
      <c r="MX54" s="75"/>
      <c r="MY54" s="75"/>
      <c r="MZ54" s="75"/>
      <c r="NA54" s="75"/>
      <c r="NB54" s="75"/>
      <c r="NC54" s="75"/>
      <c r="ND54" s="75"/>
      <c r="NE54" s="75"/>
      <c r="NF54" s="75"/>
      <c r="NG54" s="75"/>
      <c r="NH54" s="75"/>
      <c r="NI54" s="75"/>
      <c r="NJ54" s="75"/>
      <c r="NK54" s="75"/>
      <c r="NL54" s="75"/>
      <c r="NM54" s="75"/>
      <c r="NN54" s="75"/>
      <c r="NO54" s="75"/>
      <c r="NP54" s="75"/>
      <c r="NQ54" s="75"/>
      <c r="NR54" s="75"/>
      <c r="NS54" s="75"/>
      <c r="NT54" s="75"/>
      <c r="NU54" s="75"/>
      <c r="NV54" s="75"/>
      <c r="NW54" s="75"/>
      <c r="NX54" s="75"/>
      <c r="NY54" s="75"/>
      <c r="NZ54" s="75"/>
      <c r="OA54" s="75"/>
      <c r="OB54" s="75"/>
      <c r="OC54" s="75"/>
      <c r="OD54" s="75"/>
      <c r="OE54" s="75"/>
      <c r="OF54" s="75"/>
      <c r="OG54" s="75"/>
      <c r="OH54" s="75"/>
      <c r="OI54" s="75"/>
      <c r="OJ54" s="75"/>
      <c r="OK54" s="75"/>
      <c r="OL54" s="75"/>
      <c r="OM54" s="75"/>
      <c r="ON54" s="75"/>
      <c r="OO54" s="75"/>
      <c r="OP54" s="75"/>
      <c r="OQ54" s="75"/>
      <c r="OR54" s="75"/>
      <c r="OS54" s="75"/>
      <c r="OT54" s="75"/>
      <c r="OU54" s="75"/>
      <c r="OV54" s="75"/>
      <c r="OW54" s="75"/>
      <c r="OX54" s="75"/>
      <c r="OY54" s="75"/>
      <c r="OZ54" s="75"/>
      <c r="PA54" s="75"/>
      <c r="PB54" s="75"/>
      <c r="PC54" s="75"/>
      <c r="PD54" s="75"/>
      <c r="PE54" s="75"/>
      <c r="PF54" s="75"/>
      <c r="PG54" s="75"/>
      <c r="PH54" s="75"/>
      <c r="PI54" s="75"/>
      <c r="PJ54" s="75"/>
      <c r="PK54" s="75"/>
      <c r="PL54" s="75"/>
      <c r="PM54" s="75"/>
      <c r="PN54" s="75"/>
      <c r="PO54" s="75"/>
      <c r="PP54" s="75"/>
      <c r="PQ54" s="75"/>
      <c r="PR54" s="75"/>
      <c r="PS54" s="75"/>
      <c r="PT54" s="75"/>
      <c r="PU54" s="75"/>
      <c r="PV54" s="75"/>
      <c r="PW54" s="75"/>
      <c r="PX54" s="75"/>
      <c r="PY54" s="75"/>
      <c r="PZ54" s="75"/>
      <c r="QA54" s="75"/>
      <c r="QB54" s="75"/>
      <c r="QC54" s="75"/>
      <c r="QD54" s="75"/>
      <c r="QE54" s="75"/>
      <c r="QF54" s="75"/>
      <c r="QG54" s="75"/>
      <c r="QH54" s="75"/>
      <c r="QI54" s="75"/>
      <c r="QJ54" s="75"/>
      <c r="QK54" s="75"/>
      <c r="QL54" s="75"/>
      <c r="QM54" s="75"/>
      <c r="QN54" s="75"/>
      <c r="QO54" s="75"/>
      <c r="QP54" s="75"/>
      <c r="QQ54" s="75"/>
      <c r="QR54" s="75"/>
      <c r="QS54" s="75"/>
      <c r="QT54" s="75"/>
      <c r="QU54" s="75"/>
      <c r="QV54" s="75"/>
      <c r="QW54" s="75"/>
      <c r="QX54" s="75"/>
      <c r="QY54" s="75"/>
      <c r="QZ54" s="75"/>
      <c r="RA54" s="75"/>
      <c r="RB54" s="75"/>
      <c r="RC54" s="75"/>
      <c r="RD54" s="75"/>
      <c r="RE54" s="75"/>
      <c r="RF54" s="75"/>
      <c r="RG54" s="75"/>
      <c r="RH54" s="75"/>
      <c r="RI54" s="75"/>
      <c r="RJ54" s="75"/>
      <c r="RK54" s="75"/>
      <c r="RL54" s="75"/>
      <c r="RM54" s="75"/>
      <c r="RN54" s="75"/>
      <c r="RO54" s="75"/>
      <c r="RP54" s="75"/>
      <c r="RQ54" s="75"/>
      <c r="RR54" s="75"/>
      <c r="RS54" s="75"/>
      <c r="RT54" s="75"/>
      <c r="RU54" s="75"/>
      <c r="RV54" s="75"/>
      <c r="RW54" s="75"/>
      <c r="RX54" s="75"/>
      <c r="RY54" s="75"/>
      <c r="RZ54" s="75"/>
      <c r="SA54" s="75"/>
      <c r="SB54" s="75"/>
      <c r="SC54" s="75"/>
      <c r="SD54" s="75"/>
      <c r="SE54" s="75"/>
      <c r="SF54" s="75"/>
      <c r="SG54" s="75"/>
      <c r="SH54" s="75"/>
      <c r="SI54" s="75"/>
      <c r="SJ54" s="75"/>
      <c r="SK54" s="75"/>
      <c r="SL54" s="75"/>
      <c r="SM54" s="75"/>
      <c r="SN54" s="75"/>
      <c r="SO54" s="75"/>
      <c r="SP54" s="75"/>
      <c r="SQ54" s="75"/>
      <c r="SR54" s="75"/>
      <c r="SS54" s="75"/>
      <c r="ST54" s="75"/>
      <c r="SU54" s="75"/>
      <c r="SV54" s="75"/>
      <c r="SW54" s="75"/>
      <c r="SX54" s="75"/>
      <c r="SY54" s="75"/>
      <c r="SZ54" s="75"/>
      <c r="TA54" s="75"/>
      <c r="TB54" s="75"/>
      <c r="TC54" s="75"/>
      <c r="TD54" s="75"/>
      <c r="TE54" s="75"/>
      <c r="TF54" s="75"/>
      <c r="TG54" s="75"/>
      <c r="TH54" s="75"/>
      <c r="TI54" s="75"/>
      <c r="TJ54" s="75"/>
      <c r="TK54" s="75"/>
      <c r="TL54" s="75"/>
      <c r="TM54" s="75"/>
      <c r="TN54" s="75"/>
      <c r="TO54" s="75"/>
      <c r="TP54" s="75"/>
      <c r="TQ54" s="75"/>
      <c r="TR54" s="75"/>
      <c r="TS54" s="75"/>
      <c r="TT54" s="75"/>
      <c r="TU54" s="75"/>
      <c r="TV54" s="75"/>
      <c r="TW54" s="75"/>
      <c r="TX54" s="75"/>
      <c r="TY54" s="75"/>
      <c r="TZ54" s="75"/>
      <c r="UA54" s="75"/>
      <c r="UB54" s="75"/>
      <c r="UC54" s="75"/>
      <c r="UD54" s="75"/>
      <c r="UE54" s="75"/>
      <c r="UF54" s="75"/>
      <c r="UG54" s="75"/>
      <c r="UH54" s="75"/>
      <c r="UI54" s="75"/>
      <c r="UJ54" s="75"/>
      <c r="UK54" s="75"/>
      <c r="UL54" s="75"/>
      <c r="UM54" s="75"/>
      <c r="UN54" s="75"/>
      <c r="UO54" s="75"/>
      <c r="UP54" s="75"/>
      <c r="UQ54" s="75"/>
      <c r="UR54" s="75"/>
      <c r="US54" s="75"/>
      <c r="UT54" s="75"/>
      <c r="UU54" s="75"/>
      <c r="UV54" s="75"/>
      <c r="UW54" s="75"/>
      <c r="UX54" s="75"/>
      <c r="UY54" s="75"/>
      <c r="UZ54" s="75"/>
      <c r="VA54" s="75"/>
      <c r="VB54" s="75"/>
      <c r="VC54" s="75"/>
      <c r="VD54" s="75"/>
      <c r="VE54" s="75"/>
      <c r="VF54" s="75"/>
      <c r="VG54" s="75"/>
      <c r="VH54" s="75"/>
      <c r="VI54" s="75"/>
      <c r="VJ54" s="75"/>
      <c r="VK54" s="75"/>
      <c r="VL54" s="75"/>
      <c r="VM54" s="75"/>
      <c r="VN54" s="75"/>
      <c r="VO54" s="75"/>
      <c r="VP54" s="75"/>
      <c r="VQ54" s="75"/>
      <c r="VR54" s="75"/>
      <c r="VS54" s="75"/>
      <c r="VT54" s="75"/>
      <c r="VU54" s="75"/>
      <c r="VV54" s="75"/>
      <c r="VW54" s="75"/>
      <c r="VX54" s="75"/>
      <c r="VY54" s="75"/>
      <c r="VZ54" s="75"/>
      <c r="WA54" s="75"/>
      <c r="WB54" s="75"/>
      <c r="WC54" s="75"/>
      <c r="WD54" s="75"/>
      <c r="WE54" s="75"/>
      <c r="WF54" s="75"/>
      <c r="WG54" s="75"/>
      <c r="WH54" s="75"/>
      <c r="WI54" s="75"/>
      <c r="WJ54" s="75"/>
      <c r="WK54" s="75"/>
      <c r="WL54" s="75"/>
      <c r="WM54" s="75"/>
      <c r="WN54" s="75"/>
      <c r="WO54" s="75"/>
      <c r="WP54" s="75"/>
      <c r="WQ54" s="75"/>
      <c r="WR54" s="75"/>
      <c r="WS54" s="75"/>
      <c r="WT54" s="75"/>
      <c r="WU54" s="75"/>
      <c r="WV54" s="75"/>
      <c r="WW54" s="75"/>
      <c r="WX54" s="75"/>
      <c r="WY54" s="75"/>
      <c r="WZ54" s="75"/>
      <c r="XA54" s="75"/>
      <c r="XB54" s="75"/>
      <c r="XC54" s="75"/>
      <c r="XD54" s="75"/>
      <c r="XE54" s="75"/>
      <c r="XF54" s="75"/>
      <c r="XG54" s="75"/>
      <c r="XH54" s="75"/>
      <c r="XI54" s="75"/>
      <c r="XJ54" s="75"/>
      <c r="XK54" s="75"/>
      <c r="XL54" s="75"/>
      <c r="XM54" s="75"/>
      <c r="XN54" s="75"/>
      <c r="XO54" s="75"/>
      <c r="XP54" s="75"/>
      <c r="XQ54" s="75"/>
      <c r="XR54" s="75"/>
      <c r="XS54" s="75"/>
      <c r="XT54" s="75"/>
      <c r="XU54" s="75"/>
      <c r="XV54" s="75"/>
      <c r="XW54" s="75"/>
      <c r="XX54" s="75"/>
      <c r="XY54" s="75"/>
      <c r="XZ54" s="75"/>
      <c r="YA54" s="75"/>
      <c r="YB54" s="75"/>
      <c r="YC54" s="75"/>
      <c r="YD54" s="75"/>
      <c r="YE54" s="75"/>
      <c r="YF54" s="75"/>
      <c r="YG54" s="75"/>
      <c r="YH54" s="75"/>
      <c r="YI54" s="75"/>
      <c r="YJ54" s="75"/>
      <c r="YK54" s="75"/>
      <c r="YL54" s="75"/>
      <c r="YM54" s="75"/>
      <c r="YN54" s="75"/>
      <c r="YO54" s="75"/>
      <c r="YP54" s="75"/>
      <c r="YQ54" s="75"/>
      <c r="YR54" s="75"/>
      <c r="YS54" s="75"/>
      <c r="YT54" s="75"/>
      <c r="YU54" s="75"/>
      <c r="YV54" s="75"/>
      <c r="YW54" s="75"/>
      <c r="YX54" s="75"/>
      <c r="YY54" s="75"/>
      <c r="YZ54" s="75"/>
      <c r="ZA54" s="75"/>
      <c r="ZB54" s="75"/>
      <c r="ZC54" s="75"/>
      <c r="ZD54" s="75"/>
      <c r="ZE54" s="75"/>
      <c r="ZF54" s="75"/>
      <c r="ZG54" s="75"/>
      <c r="ZH54" s="75"/>
      <c r="ZI54" s="75"/>
      <c r="ZJ54" s="75"/>
      <c r="ZK54" s="75"/>
      <c r="ZL54" s="75"/>
      <c r="ZM54" s="75"/>
      <c r="ZN54" s="75"/>
      <c r="ZO54" s="75"/>
      <c r="ZP54" s="75"/>
      <c r="ZQ54" s="75"/>
      <c r="ZR54" s="75"/>
      <c r="ZS54" s="75"/>
      <c r="ZT54" s="75"/>
      <c r="ZU54" s="75"/>
      <c r="ZV54" s="75"/>
      <c r="ZW54" s="75"/>
      <c r="ZX54" s="75"/>
      <c r="ZY54" s="75"/>
      <c r="ZZ54" s="75"/>
      <c r="AAA54" s="75"/>
      <c r="AAB54" s="75"/>
      <c r="AAC54" s="75"/>
      <c r="AAD54" s="75"/>
      <c r="AAE54" s="75"/>
      <c r="AAF54" s="75"/>
      <c r="AAG54" s="75"/>
      <c r="AAH54" s="75"/>
      <c r="AAI54" s="75"/>
      <c r="AAJ54" s="75"/>
      <c r="AAK54" s="75"/>
      <c r="AAL54" s="75"/>
      <c r="AAM54" s="75"/>
      <c r="AAN54" s="75"/>
      <c r="AAO54" s="75"/>
      <c r="AAP54" s="75"/>
      <c r="AAQ54" s="75"/>
      <c r="AAR54" s="75"/>
      <c r="AAS54" s="75"/>
      <c r="AAT54" s="75"/>
      <c r="AAU54" s="75"/>
      <c r="AAV54" s="75"/>
      <c r="AAW54" s="75"/>
      <c r="AAX54" s="75"/>
      <c r="AAY54" s="75"/>
      <c r="AAZ54" s="75"/>
      <c r="ABA54" s="75"/>
      <c r="ABB54" s="75"/>
      <c r="ABC54" s="75"/>
      <c r="ABD54" s="75"/>
      <c r="ABE54" s="75"/>
      <c r="ABF54" s="75"/>
      <c r="ABG54" s="75"/>
      <c r="ABH54" s="75"/>
      <c r="ABI54" s="75"/>
      <c r="ABJ54" s="75"/>
      <c r="ABK54" s="75"/>
      <c r="ABL54" s="75"/>
      <c r="ABM54" s="75"/>
      <c r="ABN54" s="75"/>
      <c r="ABO54" s="75"/>
      <c r="ABP54" s="75"/>
      <c r="ABQ54" s="75"/>
      <c r="ABR54" s="75"/>
      <c r="ABS54" s="75"/>
      <c r="ABT54" s="75"/>
      <c r="ABU54" s="75"/>
      <c r="ABV54" s="75"/>
      <c r="ABW54" s="75"/>
      <c r="ABX54" s="75"/>
      <c r="ABY54" s="75"/>
      <c r="ABZ54" s="75"/>
      <c r="ACA54" s="75"/>
      <c r="ACB54" s="75"/>
      <c r="ACC54" s="75"/>
      <c r="ACD54" s="75"/>
      <c r="ACE54" s="75"/>
      <c r="ACF54" s="75"/>
      <c r="ACG54" s="75"/>
      <c r="ACH54" s="75"/>
      <c r="ACI54" s="75"/>
      <c r="ACJ54" s="75"/>
      <c r="ACK54" s="75"/>
      <c r="ACL54" s="75"/>
      <c r="ACM54" s="75"/>
      <c r="ACN54" s="75"/>
      <c r="ACO54" s="75"/>
      <c r="ACP54" s="75"/>
      <c r="ACQ54" s="75"/>
      <c r="ACR54" s="75"/>
      <c r="ACS54" s="75"/>
      <c r="ACT54" s="75"/>
      <c r="ACU54" s="75"/>
      <c r="ACV54" s="75"/>
      <c r="ACW54" s="75"/>
      <c r="ACX54" s="75"/>
      <c r="ACY54" s="75"/>
      <c r="ACZ54" s="75"/>
      <c r="ADA54" s="75"/>
      <c r="ADB54" s="75"/>
      <c r="ADC54" s="75"/>
      <c r="ADD54" s="75"/>
      <c r="ADE54" s="75"/>
      <c r="ADF54" s="75"/>
      <c r="ADG54" s="75"/>
      <c r="ADH54" s="75"/>
      <c r="ADI54" s="75"/>
      <c r="ADJ54" s="75"/>
      <c r="ADK54" s="75"/>
      <c r="ADL54" s="75"/>
      <c r="ADM54" s="75"/>
      <c r="ADN54" s="75"/>
      <c r="ADO54" s="75"/>
      <c r="ADP54" s="75"/>
      <c r="ADQ54" s="75"/>
      <c r="ADR54" s="75"/>
      <c r="ADS54" s="75"/>
      <c r="ADT54" s="75"/>
      <c r="ADU54" s="75"/>
      <c r="ADV54" s="75"/>
      <c r="ADW54" s="75"/>
      <c r="ADX54" s="75"/>
      <c r="ADY54" s="75"/>
      <c r="ADZ54" s="75"/>
      <c r="AEA54" s="75"/>
      <c r="AEB54" s="75"/>
      <c r="AEC54" s="75"/>
      <c r="AED54" s="75"/>
      <c r="AEE54" s="75"/>
      <c r="AEF54" s="75"/>
      <c r="AEG54" s="75"/>
      <c r="AEH54" s="75"/>
      <c r="AEI54" s="75"/>
      <c r="AEJ54" s="75"/>
      <c r="AEK54" s="75"/>
      <c r="AEL54" s="75"/>
      <c r="AEM54" s="75"/>
      <c r="AEN54" s="75"/>
      <c r="AEO54" s="75"/>
      <c r="AEP54" s="75"/>
      <c r="AEQ54" s="75"/>
      <c r="AER54" s="75"/>
      <c r="AES54" s="75"/>
      <c r="AET54" s="75"/>
      <c r="AEU54" s="75"/>
      <c r="AEV54" s="75"/>
      <c r="AEW54" s="75"/>
      <c r="AEX54" s="75"/>
      <c r="AEY54" s="75"/>
      <c r="AEZ54" s="75"/>
      <c r="AFA54" s="75"/>
      <c r="AFB54" s="75"/>
      <c r="AFC54" s="75"/>
      <c r="AFD54" s="75"/>
      <c r="AFE54" s="75"/>
      <c r="AFF54" s="75"/>
      <c r="AFG54" s="75"/>
      <c r="AFH54" s="75"/>
      <c r="AFI54" s="75"/>
      <c r="AFJ54" s="75"/>
      <c r="AFK54" s="75"/>
      <c r="AFL54" s="75"/>
      <c r="AFM54" s="75"/>
      <c r="AFN54" s="75"/>
      <c r="AFO54" s="75"/>
      <c r="AFP54" s="75"/>
      <c r="AFQ54" s="75"/>
      <c r="AFR54" s="75"/>
      <c r="AFS54" s="75"/>
      <c r="AFT54" s="75"/>
      <c r="AFU54" s="75"/>
      <c r="AFV54" s="75"/>
      <c r="AFW54" s="75"/>
      <c r="AFX54" s="75"/>
      <c r="AFY54" s="75"/>
      <c r="AFZ54" s="75"/>
      <c r="AGA54" s="75"/>
      <c r="AGB54" s="75"/>
      <c r="AGC54" s="75"/>
      <c r="AGD54" s="75"/>
      <c r="AGE54" s="75"/>
      <c r="AGF54" s="75"/>
      <c r="AGG54" s="75"/>
      <c r="AGH54" s="75"/>
      <c r="AGI54" s="75"/>
      <c r="AGJ54" s="75"/>
      <c r="AGK54" s="75"/>
      <c r="AGL54" s="75"/>
      <c r="AGM54" s="75"/>
      <c r="AGN54" s="75"/>
      <c r="AGO54" s="75"/>
      <c r="AGP54" s="75"/>
      <c r="AGQ54" s="75"/>
      <c r="AGR54" s="75"/>
      <c r="AGS54" s="75"/>
      <c r="AGT54" s="75"/>
      <c r="AGU54" s="75"/>
      <c r="AGV54" s="75"/>
      <c r="AGW54" s="75"/>
      <c r="AGX54" s="75"/>
      <c r="AGY54" s="75"/>
      <c r="AGZ54" s="75"/>
      <c r="AHA54" s="75"/>
      <c r="AHB54" s="75"/>
      <c r="AHC54" s="75"/>
      <c r="AHD54" s="75"/>
      <c r="AHE54" s="75"/>
      <c r="AHF54" s="75"/>
      <c r="AHG54" s="75"/>
      <c r="AHH54" s="75"/>
      <c r="AHI54" s="75"/>
      <c r="AHJ54" s="75"/>
      <c r="AHK54" s="75"/>
      <c r="AHL54" s="75"/>
      <c r="AHM54" s="75"/>
      <c r="AHN54" s="75"/>
      <c r="AHO54" s="75"/>
      <c r="AHP54" s="75"/>
      <c r="AHQ54" s="75"/>
      <c r="AHR54" s="75"/>
      <c r="AHS54" s="75"/>
      <c r="AHT54" s="75"/>
      <c r="AHU54" s="75"/>
      <c r="AHV54" s="75"/>
      <c r="AHW54" s="75"/>
      <c r="AHX54" s="75"/>
      <c r="AHY54" s="75"/>
      <c r="AHZ54" s="75"/>
      <c r="AIA54" s="75"/>
      <c r="AIB54" s="75"/>
      <c r="AIC54" s="75"/>
      <c r="AID54" s="75"/>
      <c r="AIE54" s="75"/>
      <c r="AIF54" s="75"/>
      <c r="AIG54" s="75"/>
      <c r="AIH54" s="75"/>
      <c r="AII54" s="75"/>
      <c r="AIJ54" s="75"/>
      <c r="AIK54" s="75"/>
      <c r="AIL54" s="75"/>
      <c r="AIM54" s="75"/>
      <c r="AIN54" s="75"/>
      <c r="AIO54" s="75"/>
      <c r="AIP54" s="75"/>
      <c r="AIQ54" s="75"/>
      <c r="AIR54" s="75"/>
      <c r="AIS54" s="75"/>
      <c r="AIT54" s="75"/>
      <c r="AIU54" s="75"/>
      <c r="AIV54" s="75"/>
      <c r="AIW54" s="75"/>
      <c r="AIX54" s="75"/>
      <c r="AIY54" s="75"/>
      <c r="AIZ54" s="75"/>
      <c r="AJA54" s="75"/>
      <c r="AJB54" s="75"/>
      <c r="AJC54" s="75"/>
      <c r="AJD54" s="75"/>
      <c r="AJE54" s="75"/>
      <c r="AJF54" s="75"/>
      <c r="AJG54" s="75"/>
      <c r="AJH54" s="75"/>
      <c r="AJI54" s="75"/>
      <c r="AJJ54" s="75"/>
      <c r="AJK54" s="75"/>
      <c r="AJL54" s="75"/>
      <c r="AJM54" s="75"/>
      <c r="AJN54" s="75"/>
      <c r="AJO54" s="75"/>
      <c r="AJP54" s="75"/>
      <c r="AJQ54" s="75"/>
      <c r="AJR54" s="75"/>
      <c r="AJS54" s="75"/>
      <c r="AJT54" s="75"/>
      <c r="AJU54" s="75"/>
      <c r="AJV54" s="75"/>
      <c r="AJW54" s="75"/>
      <c r="AJX54" s="75"/>
      <c r="AJY54" s="75"/>
      <c r="AJZ54" s="75"/>
      <c r="AKA54" s="75"/>
      <c r="AKB54" s="75"/>
      <c r="AKC54" s="75"/>
      <c r="AKD54" s="75"/>
      <c r="AKE54" s="75"/>
      <c r="AKF54" s="75"/>
      <c r="AKG54" s="75"/>
      <c r="AKH54" s="75"/>
      <c r="AKI54" s="75"/>
      <c r="AKJ54" s="75"/>
      <c r="AKK54" s="75"/>
      <c r="AKL54" s="75"/>
      <c r="AKM54" s="75"/>
      <c r="AKN54" s="75"/>
      <c r="AKO54" s="75"/>
      <c r="AKP54" s="75"/>
      <c r="AKQ54" s="75"/>
      <c r="AKR54" s="75"/>
      <c r="AKS54" s="75"/>
      <c r="AKT54" s="75"/>
      <c r="AKU54" s="75"/>
      <c r="AKV54" s="75"/>
      <c r="AKW54" s="75"/>
      <c r="AKX54" s="75"/>
      <c r="AKY54" s="75"/>
      <c r="AKZ54" s="75"/>
      <c r="ALA54" s="75"/>
      <c r="ALB54" s="75"/>
      <c r="ALC54" s="75"/>
      <c r="ALD54" s="75"/>
      <c r="ALE54" s="75"/>
      <c r="ALF54" s="75"/>
      <c r="ALG54" s="75"/>
      <c r="ALH54" s="75"/>
      <c r="ALI54" s="75"/>
      <c r="ALJ54" s="75"/>
      <c r="ALK54" s="75"/>
      <c r="ALL54" s="75"/>
      <c r="ALM54" s="75"/>
      <c r="ALN54" s="75"/>
      <c r="ALO54" s="75"/>
      <c r="ALP54" s="75"/>
      <c r="ALQ54" s="75"/>
      <c r="ALR54" s="75"/>
      <c r="ALS54" s="75"/>
      <c r="ALT54" s="75"/>
      <c r="ALU54" s="75"/>
      <c r="ALV54" s="75"/>
      <c r="ALW54" s="75"/>
      <c r="ALX54" s="75"/>
      <c r="ALY54" s="75"/>
      <c r="ALZ54" s="75"/>
      <c r="AMA54" s="75"/>
      <c r="AMB54" s="75"/>
      <c r="AMC54" s="75"/>
      <c r="AMD54" s="75"/>
      <c r="AME54" s="75"/>
      <c r="AMF54" s="75"/>
      <c r="AMG54" s="75"/>
      <c r="AMH54" s="75"/>
      <c r="AMI54" s="75"/>
      <c r="AMJ54" s="75"/>
    </row>
    <row r="55" spans="1:1024" ht="15" customHeight="1">
      <c r="B55" s="83">
        <f t="shared" ref="B55:B84" si="1">IF(B15="","",B15)</f>
        <v>45256</v>
      </c>
      <c r="C55" s="84">
        <f t="shared" ref="C55:D84" si="2">IF(C15="",0,C15)</f>
        <v>3550</v>
      </c>
      <c r="D55" s="84">
        <f t="shared" si="2"/>
        <v>0</v>
      </c>
      <c r="E55" s="84">
        <f t="shared" ref="E55:E84" si="3">IF(E15="x",1,0)</f>
        <v>0</v>
      </c>
      <c r="F55" s="84">
        <f t="shared" ref="F55:G84" si="4">IF(F15="",0,F15)</f>
        <v>30</v>
      </c>
      <c r="G55" s="84">
        <f t="shared" si="4"/>
        <v>0</v>
      </c>
      <c r="H55" s="85">
        <v>0</v>
      </c>
      <c r="I55" s="85"/>
      <c r="J55" s="86">
        <f>DATE(E5-2,12,31)</f>
        <v>44926</v>
      </c>
      <c r="K55" s="86"/>
      <c r="L55" s="87"/>
      <c r="M55" s="87"/>
      <c r="N55" s="87">
        <v>0</v>
      </c>
      <c r="O55" s="87"/>
      <c r="P55" s="87"/>
      <c r="Q55" s="87"/>
      <c r="R55" s="87">
        <v>0</v>
      </c>
      <c r="S55" s="87"/>
      <c r="T55" s="87"/>
      <c r="U55" s="87"/>
      <c r="V55" s="87"/>
      <c r="W55" s="87"/>
      <c r="X55" s="88"/>
      <c r="Y55" s="89"/>
      <c r="Z55" s="88"/>
      <c r="AA55" s="90"/>
      <c r="AB55" s="90"/>
      <c r="AC55" s="90"/>
      <c r="AD55" s="90"/>
      <c r="AE55" s="90"/>
      <c r="AF55" s="90"/>
      <c r="AG55" s="88"/>
      <c r="AH55" s="87"/>
      <c r="AI55" s="87"/>
      <c r="AJ55" s="87"/>
      <c r="AK55" s="87"/>
      <c r="AM55" s="72" t="s">
        <v>86</v>
      </c>
      <c r="AN55" s="54">
        <v>1</v>
      </c>
      <c r="AO55" s="54" t="str">
        <f t="shared" ref="AO55:AU55" si="5">IF(AN55&gt;=$V$53,"",AN55+1)</f>
        <v/>
      </c>
      <c r="AP55" s="54" t="str">
        <f t="shared" si="5"/>
        <v/>
      </c>
      <c r="AQ55" s="54" t="str">
        <f t="shared" si="5"/>
        <v/>
      </c>
      <c r="AR55" s="54" t="str">
        <f t="shared" si="5"/>
        <v/>
      </c>
      <c r="AS55" s="54" t="str">
        <f t="shared" si="5"/>
        <v/>
      </c>
      <c r="AT55" s="54" t="str">
        <f t="shared" si="5"/>
        <v/>
      </c>
      <c r="AU55" s="54" t="str">
        <f t="shared" si="5"/>
        <v/>
      </c>
      <c r="AV55" s="91"/>
      <c r="AX55" s="92" t="s">
        <v>87</v>
      </c>
      <c r="AY55" s="93">
        <f>(P7+P8)/2</f>
        <v>102.5</v>
      </c>
      <c r="AZ55" s="94" t="s">
        <v>88</v>
      </c>
      <c r="IX55" s="5"/>
      <c r="IY55" s="5"/>
      <c r="IZ55" s="5"/>
    </row>
    <row r="56" spans="1:1024" ht="15" customHeight="1">
      <c r="B56" s="95">
        <f t="shared" si="1"/>
        <v>45453</v>
      </c>
      <c r="C56" s="96">
        <f t="shared" si="2"/>
        <v>0</v>
      </c>
      <c r="D56" s="96">
        <f t="shared" si="2"/>
        <v>3480</v>
      </c>
      <c r="E56" s="84">
        <f t="shared" si="3"/>
        <v>1</v>
      </c>
      <c r="F56" s="96">
        <f t="shared" si="4"/>
        <v>0</v>
      </c>
      <c r="G56" s="96">
        <f t="shared" si="4"/>
        <v>175</v>
      </c>
      <c r="H56" s="97">
        <v>1</v>
      </c>
      <c r="I56" s="97">
        <f t="shared" ref="I56:I119" si="6">J$788-J56</f>
        <v>731</v>
      </c>
      <c r="J56" s="98">
        <f t="shared" ref="J56:J119" si="7">J55+1</f>
        <v>44927</v>
      </c>
      <c r="K56" s="98" t="str">
        <f t="shared" ref="K56:K119" si="8">IF(J56&gt;=AQ$53,J56,"")</f>
        <v/>
      </c>
      <c r="L56" s="99" t="str">
        <f t="shared" ref="L56:L119" si="9">IF(J56&lt;AQ$53,"",(_xlfn.IFNA(VLOOKUP(J56,$B$55:$D$84,2,),0)))</f>
        <v/>
      </c>
      <c r="M56" s="99" t="str">
        <f t="shared" ref="M56:M119" si="10">IF(J56&lt;AQ$53,"",(_xlfn.IFNA(VLOOKUP(J56,$B$55:$D$84,3,),0)))</f>
        <v/>
      </c>
      <c r="N56" s="99" t="str">
        <f t="shared" ref="N56:N119" si="11">IF(J56&lt;AQ$53,"",IF(J56=AQ$53,1,(_xlfn.IFNA(VLOOKUP(J56,$B$55:$E$84,4,),0))))</f>
        <v/>
      </c>
      <c r="O56" s="100" t="str">
        <f t="shared" ref="O56:O119" si="12">IF(N56&lt;&gt;"",IF(AND(N56=1,L56=0),1,IF(L56=0,O55,0)),"")</f>
        <v/>
      </c>
      <c r="P56" s="100" t="str">
        <f t="shared" ref="P56:P119" si="13">IF(R57&lt;=V$53,O56,"")</f>
        <v/>
      </c>
      <c r="Q56" s="99" t="str">
        <f t="shared" ref="Q56:Q119" si="14">IF(O56&lt;&gt;"",IF(O56=1,0,1),"")</f>
        <v/>
      </c>
      <c r="R56" s="99">
        <f t="shared" ref="R56:R119" si="15">IF(N55=1,R55+1,R55)</f>
        <v>0</v>
      </c>
      <c r="S56" s="101" t="str">
        <f t="shared" ref="S56:S119" si="16">IF(J56&gt;=AQ$53,Q56*R56,"")</f>
        <v/>
      </c>
      <c r="T56" s="101" t="str">
        <f t="shared" ref="T56:T119" si="17">S56</f>
        <v/>
      </c>
      <c r="U56" s="101" t="str">
        <f t="shared" ref="U56:U119" si="18">IF(AND(S$788&lt;&gt;0,S56=S$53),0,T56)</f>
        <v/>
      </c>
      <c r="V56" s="101" t="str">
        <f t="shared" ref="V56:V119" si="19">IF(J56&gt;=AQ$53,U56*NOT(O56),"")</f>
        <v/>
      </c>
      <c r="W56" s="101" t="str">
        <f t="shared" ref="W56:W119" si="20">IF(J56&gt;=AQ$53,IF(T56&lt;&gt;T57,T56,0),"")</f>
        <v/>
      </c>
      <c r="X56" s="102" t="str">
        <f t="shared" ref="X56:X119" si="21">IF(J56&gt;=AQ$53,IF(N56=0,X55+L56,L56),"")</f>
        <v/>
      </c>
      <c r="Y56" s="101" t="str">
        <f t="shared" ref="Y56:Y119" si="22">IF(J56&gt;=AQ$53,IF(V56&lt;&gt;V57,V56,0),"")</f>
        <v/>
      </c>
      <c r="Z56" s="84" t="str">
        <f t="shared" ref="Z56:Z119" si="23">IF(J56&gt;=AQ$53,IF(N56=0,Z55+M57,0),"")</f>
        <v/>
      </c>
      <c r="AA56" s="84" t="str">
        <f t="shared" ref="AA56:AA119" si="24">IF(J56&gt;=AQ$53,IF(N57=1,X56-Z56,0),"")</f>
        <v/>
      </c>
      <c r="AB56" s="84" t="str">
        <f t="shared" ref="AB56:AB119" si="25">IF(J56&gt;=AQ$53,IF(Q56=1,IF(T56&lt;&gt;T57,AA56,AB57),0),"")</f>
        <v/>
      </c>
      <c r="AC56" s="84">
        <f t="shared" ref="AC56:AC119" si="26">IF(Q56=1,AC55+1,0)</f>
        <v>0</v>
      </c>
      <c r="AD56" s="84">
        <f t="shared" ref="AD56:AD119" si="27">IF(Q56=1,IF(S56&lt;&gt;S57,AC56,AD57),0)</f>
        <v>0</v>
      </c>
      <c r="AE56" s="84" t="str">
        <f t="shared" ref="AE56:AE119" si="28">IF(J56&gt;=AQ$53,IF(V56=0,"",IF(Q56=1,IF(S56&lt;&gt;S57,AC56,AD57),0)),"")</f>
        <v/>
      </c>
      <c r="AF56" s="102" t="str">
        <f t="shared" ref="AF56:AF119" si="29">IF(J56&gt;=AQ$53,IF(O56=0,X56-Z56-AB56/AD56*(AC56),0),"")</f>
        <v/>
      </c>
      <c r="AG56" s="102" t="str">
        <f t="shared" ref="AG56:AG119" si="30">IF(J56&gt;=AQ$53,IF(R56&lt;=V$53,IF(O56=0,X56-Z56-AB56/AD56*(AC56),0),""),"")</f>
        <v/>
      </c>
      <c r="AH56" s="103" t="str">
        <f t="shared" ref="AH56:AH119" si="31">IF(J56&gt;=AQ$53,IF(R56&lt;=V$53,_xlfn.IFNA(VLOOKUP(J56,$B$55:$G$84,5,),0),""),"")</f>
        <v/>
      </c>
      <c r="AI56" s="104" t="str">
        <f t="shared" ref="AI56:AI119" si="32">IF(J56&gt;=AQ$53,IF(R56&lt;=V$53,_xlfn.IFNA(VLOOKUP(J56,$B$55:$G$84,6,),0),""),"")</f>
        <v/>
      </c>
      <c r="AJ56" s="104" t="str">
        <f t="shared" ref="AJ56:AJ119" si="33">IF(AH56&lt;&gt;"",AH56*L56,"")</f>
        <v/>
      </c>
      <c r="AK56" s="104" t="str">
        <f t="shared" ref="AK56:AK119" si="34">IF(AI56&lt;&gt;"",AI56*M56,"")</f>
        <v/>
      </c>
      <c r="AM56" s="72" t="s">
        <v>89</v>
      </c>
      <c r="AN56" s="54">
        <f t="shared" ref="AN56:AT56" si="35">IF(AN55&lt;&gt;"",DGET($W$54:$X$787,2,AN54:AN55),"")</f>
        <v>3550</v>
      </c>
      <c r="AO56" s="54" t="str">
        <f t="shared" si="35"/>
        <v/>
      </c>
      <c r="AP56" s="54" t="str">
        <f t="shared" si="35"/>
        <v/>
      </c>
      <c r="AQ56" s="54" t="str">
        <f t="shared" si="35"/>
        <v/>
      </c>
      <c r="AR56" s="54" t="str">
        <f t="shared" si="35"/>
        <v/>
      </c>
      <c r="AS56" s="54" t="str">
        <f t="shared" si="35"/>
        <v/>
      </c>
      <c r="AT56" s="54" t="str">
        <f t="shared" si="35"/>
        <v/>
      </c>
      <c r="AU56" s="54" t="str">
        <f>IF(AU55&lt;&gt;"",DGET($W$54:$X$787,2,AT54:AT55),"")</f>
        <v/>
      </c>
      <c r="AV56" s="91">
        <f>SUM(AN56:AU56)</f>
        <v>3550</v>
      </c>
      <c r="AX56" s="92" t="s">
        <v>90</v>
      </c>
      <c r="AY56" s="93">
        <f>(P7+P8)/2</f>
        <v>102.5</v>
      </c>
      <c r="AZ56" s="94" t="s">
        <v>88</v>
      </c>
      <c r="IX56" s="5"/>
      <c r="IY56" s="5"/>
      <c r="IZ56" s="5"/>
    </row>
    <row r="57" spans="1:1024" ht="15" customHeight="1">
      <c r="B57" s="95">
        <f t="shared" si="1"/>
        <v>45483</v>
      </c>
      <c r="C57" s="96">
        <f t="shared" si="2"/>
        <v>3550</v>
      </c>
      <c r="D57" s="96">
        <f t="shared" si="2"/>
        <v>0</v>
      </c>
      <c r="E57" s="84">
        <f t="shared" si="3"/>
        <v>0</v>
      </c>
      <c r="F57" s="96">
        <f t="shared" si="4"/>
        <v>30</v>
      </c>
      <c r="G57" s="96">
        <f t="shared" si="4"/>
        <v>0</v>
      </c>
      <c r="H57" s="97">
        <v>2</v>
      </c>
      <c r="I57" s="97">
        <f t="shared" si="6"/>
        <v>730</v>
      </c>
      <c r="J57" s="98">
        <f t="shared" si="7"/>
        <v>44928</v>
      </c>
      <c r="K57" s="98" t="str">
        <f t="shared" si="8"/>
        <v/>
      </c>
      <c r="L57" s="99" t="str">
        <f t="shared" si="9"/>
        <v/>
      </c>
      <c r="M57" s="99" t="str">
        <f t="shared" si="10"/>
        <v/>
      </c>
      <c r="N57" s="99" t="str">
        <f t="shared" si="11"/>
        <v/>
      </c>
      <c r="O57" s="100" t="str">
        <f t="shared" si="12"/>
        <v/>
      </c>
      <c r="P57" s="100" t="str">
        <f t="shared" si="13"/>
        <v/>
      </c>
      <c r="Q57" s="99" t="str">
        <f t="shared" si="14"/>
        <v/>
      </c>
      <c r="R57" s="99">
        <f t="shared" si="15"/>
        <v>0</v>
      </c>
      <c r="S57" s="101" t="str">
        <f t="shared" si="16"/>
        <v/>
      </c>
      <c r="T57" s="101" t="str">
        <f t="shared" si="17"/>
        <v/>
      </c>
      <c r="U57" s="101" t="str">
        <f t="shared" si="18"/>
        <v/>
      </c>
      <c r="V57" s="101" t="str">
        <f t="shared" si="19"/>
        <v/>
      </c>
      <c r="W57" s="101" t="str">
        <f t="shared" si="20"/>
        <v/>
      </c>
      <c r="X57" s="102" t="str">
        <f t="shared" si="21"/>
        <v/>
      </c>
      <c r="Y57" s="101" t="str">
        <f t="shared" si="22"/>
        <v/>
      </c>
      <c r="Z57" s="84" t="str">
        <f t="shared" si="23"/>
        <v/>
      </c>
      <c r="AA57" s="84" t="str">
        <f t="shared" si="24"/>
        <v/>
      </c>
      <c r="AB57" s="84" t="str">
        <f t="shared" si="25"/>
        <v/>
      </c>
      <c r="AC57" s="84">
        <f t="shared" si="26"/>
        <v>0</v>
      </c>
      <c r="AD57" s="84">
        <f t="shared" si="27"/>
        <v>0</v>
      </c>
      <c r="AE57" s="84" t="str">
        <f t="shared" si="28"/>
        <v/>
      </c>
      <c r="AF57" s="102" t="str">
        <f t="shared" si="29"/>
        <v/>
      </c>
      <c r="AG57" s="102" t="str">
        <f t="shared" si="30"/>
        <v/>
      </c>
      <c r="AH57" s="103" t="str">
        <f t="shared" si="31"/>
        <v/>
      </c>
      <c r="AI57" s="104" t="str">
        <f t="shared" si="32"/>
        <v/>
      </c>
      <c r="AJ57" s="104" t="str">
        <f t="shared" si="33"/>
        <v/>
      </c>
      <c r="AK57" s="104" t="str">
        <f t="shared" si="34"/>
        <v/>
      </c>
      <c r="AL57" s="6"/>
      <c r="AM57" s="72" t="s">
        <v>91</v>
      </c>
      <c r="AN57" s="54">
        <f>IF(AN55&lt;&gt;"",DGET($Y$54:$Z$787,2,AN54:AN55),"")</f>
        <v>3480</v>
      </c>
      <c r="AO57" s="54" t="str">
        <f>IF(AO55&lt;&gt;"",DGET($Y$54:$Z787,2,AO54:AO55),"")</f>
        <v/>
      </c>
      <c r="AP57" s="54" t="str">
        <f>IF(AP55&lt;&gt;"",DGET($Y$54:$Z$787,2,AP54:AP55),"")</f>
        <v/>
      </c>
      <c r="AQ57" s="54" t="str">
        <f>IF(AQ55&lt;&gt;"",DGET($Y$54:$Z$787,2,AQ54:AQ55),"")</f>
        <v/>
      </c>
      <c r="AR57" s="54" t="str">
        <f>IF(AR55&lt;&gt;"",DGET($Y$54:$Z$787,2,AR54:AR55),"")</f>
        <v/>
      </c>
      <c r="AS57" s="54" t="str">
        <f>IF(AS55&lt;&gt;"",DGET($Y$54:$Z$787,2,AS54:AS55),"")</f>
        <v/>
      </c>
      <c r="AT57" s="54" t="str">
        <f>IF(AT55&lt;&gt;"",DGET($Y$54:$Z$787,2,AT54:AT55),"")</f>
        <v/>
      </c>
      <c r="AU57" s="54" t="str">
        <f>IF(AU55&lt;&gt;"",DGET($Y$54:$Z$787,2,AT54:AT55),"")</f>
        <v/>
      </c>
      <c r="AV57" s="91">
        <f>SUM(AN57:AU57)</f>
        <v>3480</v>
      </c>
      <c r="AX57" s="105" t="s">
        <v>92</v>
      </c>
      <c r="AY57" s="93">
        <f>0.95*P8</f>
        <v>166.25</v>
      </c>
      <c r="AZ57" s="94" t="s">
        <v>93</v>
      </c>
      <c r="IX57" s="5"/>
      <c r="IY57" s="5"/>
      <c r="IZ57" s="5"/>
    </row>
    <row r="58" spans="1:1024" ht="15" customHeight="1">
      <c r="B58" s="95" t="str">
        <f t="shared" si="1"/>
        <v/>
      </c>
      <c r="C58" s="96">
        <f t="shared" si="2"/>
        <v>0</v>
      </c>
      <c r="D58" s="96">
        <f t="shared" si="2"/>
        <v>0</v>
      </c>
      <c r="E58" s="84">
        <f t="shared" si="3"/>
        <v>0</v>
      </c>
      <c r="F58" s="96">
        <f t="shared" si="4"/>
        <v>0</v>
      </c>
      <c r="G58" s="96">
        <f t="shared" si="4"/>
        <v>0</v>
      </c>
      <c r="H58" s="97">
        <v>3</v>
      </c>
      <c r="I58" s="97">
        <f t="shared" si="6"/>
        <v>729</v>
      </c>
      <c r="J58" s="98">
        <f t="shared" si="7"/>
        <v>44929</v>
      </c>
      <c r="K58" s="98" t="str">
        <f t="shared" si="8"/>
        <v/>
      </c>
      <c r="L58" s="99" t="str">
        <f t="shared" si="9"/>
        <v/>
      </c>
      <c r="M58" s="99" t="str">
        <f t="shared" si="10"/>
        <v/>
      </c>
      <c r="N58" s="99" t="str">
        <f t="shared" si="11"/>
        <v/>
      </c>
      <c r="O58" s="100" t="str">
        <f t="shared" si="12"/>
        <v/>
      </c>
      <c r="P58" s="100" t="str">
        <f t="shared" si="13"/>
        <v/>
      </c>
      <c r="Q58" s="99" t="str">
        <f t="shared" si="14"/>
        <v/>
      </c>
      <c r="R58" s="99">
        <f t="shared" si="15"/>
        <v>0</v>
      </c>
      <c r="S58" s="101" t="str">
        <f t="shared" si="16"/>
        <v/>
      </c>
      <c r="T58" s="101" t="str">
        <f t="shared" si="17"/>
        <v/>
      </c>
      <c r="U58" s="101" t="str">
        <f t="shared" si="18"/>
        <v/>
      </c>
      <c r="V58" s="101" t="str">
        <f t="shared" si="19"/>
        <v/>
      </c>
      <c r="W58" s="101" t="str">
        <f t="shared" si="20"/>
        <v/>
      </c>
      <c r="X58" s="102" t="str">
        <f t="shared" si="21"/>
        <v/>
      </c>
      <c r="Y58" s="101" t="str">
        <f t="shared" si="22"/>
        <v/>
      </c>
      <c r="Z58" s="84" t="str">
        <f t="shared" si="23"/>
        <v/>
      </c>
      <c r="AA58" s="84" t="str">
        <f t="shared" si="24"/>
        <v/>
      </c>
      <c r="AB58" s="84" t="str">
        <f t="shared" si="25"/>
        <v/>
      </c>
      <c r="AC58" s="84">
        <f t="shared" si="26"/>
        <v>0</v>
      </c>
      <c r="AD58" s="84">
        <f t="shared" si="27"/>
        <v>0</v>
      </c>
      <c r="AE58" s="84" t="str">
        <f t="shared" si="28"/>
        <v/>
      </c>
      <c r="AF58" s="102" t="str">
        <f t="shared" si="29"/>
        <v/>
      </c>
      <c r="AG58" s="102" t="str">
        <f t="shared" si="30"/>
        <v/>
      </c>
      <c r="AH58" s="103" t="str">
        <f t="shared" si="31"/>
        <v/>
      </c>
      <c r="AI58" s="104" t="str">
        <f t="shared" si="32"/>
        <v/>
      </c>
      <c r="AJ58" s="104" t="str">
        <f t="shared" si="33"/>
        <v/>
      </c>
      <c r="AK58" s="104" t="str">
        <f t="shared" si="34"/>
        <v/>
      </c>
      <c r="AL58" s="6"/>
      <c r="AM58" s="72" t="s">
        <v>94</v>
      </c>
      <c r="AN58" s="54">
        <f t="shared" ref="AN58:AT58" si="36">IF(AN55&lt;&gt;"",DGET($Y$54:$AD$787,5,AN54:AN55),"")</f>
        <v>197</v>
      </c>
      <c r="AO58" s="54" t="str">
        <f t="shared" si="36"/>
        <v/>
      </c>
      <c r="AP58" s="54" t="str">
        <f t="shared" si="36"/>
        <v/>
      </c>
      <c r="AQ58" s="54" t="str">
        <f t="shared" si="36"/>
        <v/>
      </c>
      <c r="AR58" s="54" t="str">
        <f t="shared" si="36"/>
        <v/>
      </c>
      <c r="AS58" s="54" t="str">
        <f t="shared" si="36"/>
        <v/>
      </c>
      <c r="AT58" s="54" t="str">
        <f t="shared" si="36"/>
        <v/>
      </c>
      <c r="AU58" s="54" t="str">
        <f>IF(AU55&lt;&gt;"",DGET($Y$54:$AD$787,5,AT54:AT55),"")</f>
        <v/>
      </c>
      <c r="AV58" s="91">
        <f>SUM(AN58:AU58)</f>
        <v>197</v>
      </c>
      <c r="AX58" s="105" t="s">
        <v>14</v>
      </c>
      <c r="AY58" s="93">
        <f>0.42*P8</f>
        <v>73.5</v>
      </c>
      <c r="AZ58" s="94" t="s">
        <v>95</v>
      </c>
      <c r="IX58" s="5"/>
      <c r="IY58" s="5"/>
      <c r="IZ58" s="5"/>
    </row>
    <row r="59" spans="1:1024" ht="15" customHeight="1">
      <c r="B59" s="95" t="str">
        <f t="shared" si="1"/>
        <v/>
      </c>
      <c r="C59" s="96">
        <f t="shared" si="2"/>
        <v>0</v>
      </c>
      <c r="D59" s="96">
        <f t="shared" si="2"/>
        <v>0</v>
      </c>
      <c r="E59" s="84">
        <f t="shared" si="3"/>
        <v>0</v>
      </c>
      <c r="F59" s="96">
        <f t="shared" si="4"/>
        <v>0</v>
      </c>
      <c r="G59" s="96">
        <f t="shared" si="4"/>
        <v>0</v>
      </c>
      <c r="H59" s="97">
        <v>4</v>
      </c>
      <c r="I59" s="97">
        <f t="shared" si="6"/>
        <v>728</v>
      </c>
      <c r="J59" s="98">
        <f t="shared" si="7"/>
        <v>44930</v>
      </c>
      <c r="K59" s="98" t="str">
        <f t="shared" si="8"/>
        <v/>
      </c>
      <c r="L59" s="99" t="str">
        <f t="shared" si="9"/>
        <v/>
      </c>
      <c r="M59" s="99" t="str">
        <f t="shared" si="10"/>
        <v/>
      </c>
      <c r="N59" s="99" t="str">
        <f t="shared" si="11"/>
        <v/>
      </c>
      <c r="O59" s="100" t="str">
        <f t="shared" si="12"/>
        <v/>
      </c>
      <c r="P59" s="100" t="str">
        <f t="shared" si="13"/>
        <v/>
      </c>
      <c r="Q59" s="99" t="str">
        <f t="shared" si="14"/>
        <v/>
      </c>
      <c r="R59" s="99">
        <f t="shared" si="15"/>
        <v>0</v>
      </c>
      <c r="S59" s="101" t="str">
        <f t="shared" si="16"/>
        <v/>
      </c>
      <c r="T59" s="101" t="str">
        <f t="shared" si="17"/>
        <v/>
      </c>
      <c r="U59" s="101" t="str">
        <f t="shared" si="18"/>
        <v/>
      </c>
      <c r="V59" s="101" t="str">
        <f t="shared" si="19"/>
        <v/>
      </c>
      <c r="W59" s="101" t="str">
        <f t="shared" si="20"/>
        <v/>
      </c>
      <c r="X59" s="102" t="str">
        <f t="shared" si="21"/>
        <v/>
      </c>
      <c r="Y59" s="101" t="str">
        <f t="shared" si="22"/>
        <v/>
      </c>
      <c r="Z59" s="84" t="str">
        <f t="shared" si="23"/>
        <v/>
      </c>
      <c r="AA59" s="84" t="str">
        <f t="shared" si="24"/>
        <v/>
      </c>
      <c r="AB59" s="84" t="str">
        <f t="shared" si="25"/>
        <v/>
      </c>
      <c r="AC59" s="84">
        <f t="shared" si="26"/>
        <v>0</v>
      </c>
      <c r="AD59" s="84">
        <f t="shared" si="27"/>
        <v>0</v>
      </c>
      <c r="AE59" s="84" t="str">
        <f t="shared" si="28"/>
        <v/>
      </c>
      <c r="AF59" s="102" t="str">
        <f t="shared" si="29"/>
        <v/>
      </c>
      <c r="AG59" s="102" t="str">
        <f t="shared" si="30"/>
        <v/>
      </c>
      <c r="AH59" s="103" t="str">
        <f t="shared" si="31"/>
        <v/>
      </c>
      <c r="AI59" s="104" t="str">
        <f t="shared" si="32"/>
        <v/>
      </c>
      <c r="AJ59" s="104" t="str">
        <f t="shared" si="33"/>
        <v/>
      </c>
      <c r="AK59" s="104" t="str">
        <f t="shared" si="34"/>
        <v/>
      </c>
      <c r="AL59" s="6"/>
      <c r="AM59" s="72" t="s">
        <v>96</v>
      </c>
      <c r="AN59" s="54">
        <f t="shared" ref="AN59:AT59" si="37">IF(AN55&lt;&gt;"",DGET($Y$54:$AD$787,3,AN54:AN55),"")</f>
        <v>70</v>
      </c>
      <c r="AO59" s="54" t="str">
        <f t="shared" si="37"/>
        <v/>
      </c>
      <c r="AP59" s="54" t="str">
        <f t="shared" si="37"/>
        <v/>
      </c>
      <c r="AQ59" s="54" t="str">
        <f t="shared" si="37"/>
        <v/>
      </c>
      <c r="AR59" s="54" t="str">
        <f t="shared" si="37"/>
        <v/>
      </c>
      <c r="AS59" s="54" t="str">
        <f t="shared" si="37"/>
        <v/>
      </c>
      <c r="AT59" s="54" t="str">
        <f t="shared" si="37"/>
        <v/>
      </c>
      <c r="AU59" s="54" t="str">
        <f>IF(AU55&lt;&gt;"",DGET($Y$54:$AD$787,3,AT54:AT55),"")</f>
        <v/>
      </c>
      <c r="AV59" s="91">
        <f>SUM(AN59:AU59)</f>
        <v>70</v>
      </c>
      <c r="AX59" s="105" t="s">
        <v>97</v>
      </c>
      <c r="AY59" s="93">
        <f>(P7+P8)/2</f>
        <v>102.5</v>
      </c>
      <c r="AZ59" s="94" t="s">
        <v>88</v>
      </c>
      <c r="IX59" s="5"/>
      <c r="IY59" s="5"/>
      <c r="IZ59" s="5"/>
    </row>
    <row r="60" spans="1:1024" ht="15" customHeight="1">
      <c r="B60" s="95" t="str">
        <f t="shared" si="1"/>
        <v/>
      </c>
      <c r="C60" s="96">
        <f t="shared" si="2"/>
        <v>0</v>
      </c>
      <c r="D60" s="96">
        <f t="shared" si="2"/>
        <v>0</v>
      </c>
      <c r="E60" s="84">
        <f t="shared" si="3"/>
        <v>0</v>
      </c>
      <c r="F60" s="96">
        <f t="shared" si="4"/>
        <v>0</v>
      </c>
      <c r="G60" s="96">
        <f t="shared" si="4"/>
        <v>0</v>
      </c>
      <c r="H60" s="97">
        <v>5</v>
      </c>
      <c r="I60" s="97">
        <f t="shared" si="6"/>
        <v>727</v>
      </c>
      <c r="J60" s="98">
        <f t="shared" si="7"/>
        <v>44931</v>
      </c>
      <c r="K60" s="98" t="str">
        <f t="shared" si="8"/>
        <v/>
      </c>
      <c r="L60" s="99" t="str">
        <f t="shared" si="9"/>
        <v/>
      </c>
      <c r="M60" s="99" t="str">
        <f t="shared" si="10"/>
        <v/>
      </c>
      <c r="N60" s="99" t="str">
        <f t="shared" si="11"/>
        <v/>
      </c>
      <c r="O60" s="100" t="str">
        <f t="shared" si="12"/>
        <v/>
      </c>
      <c r="P60" s="100" t="str">
        <f t="shared" si="13"/>
        <v/>
      </c>
      <c r="Q60" s="99" t="str">
        <f t="shared" si="14"/>
        <v/>
      </c>
      <c r="R60" s="99">
        <f t="shared" si="15"/>
        <v>0</v>
      </c>
      <c r="S60" s="101" t="str">
        <f t="shared" si="16"/>
        <v/>
      </c>
      <c r="T60" s="101" t="str">
        <f t="shared" si="17"/>
        <v/>
      </c>
      <c r="U60" s="101" t="str">
        <f t="shared" si="18"/>
        <v/>
      </c>
      <c r="V60" s="101" t="str">
        <f t="shared" si="19"/>
        <v/>
      </c>
      <c r="W60" s="101" t="str">
        <f t="shared" si="20"/>
        <v/>
      </c>
      <c r="X60" s="102" t="str">
        <f t="shared" si="21"/>
        <v/>
      </c>
      <c r="Y60" s="101" t="str">
        <f t="shared" si="22"/>
        <v/>
      </c>
      <c r="Z60" s="84" t="str">
        <f t="shared" si="23"/>
        <v/>
      </c>
      <c r="AA60" s="84" t="str">
        <f t="shared" si="24"/>
        <v/>
      </c>
      <c r="AB60" s="84" t="str">
        <f t="shared" si="25"/>
        <v/>
      </c>
      <c r="AC60" s="84">
        <f t="shared" si="26"/>
        <v>0</v>
      </c>
      <c r="AD60" s="84">
        <f t="shared" si="27"/>
        <v>0</v>
      </c>
      <c r="AE60" s="84" t="str">
        <f t="shared" si="28"/>
        <v/>
      </c>
      <c r="AF60" s="102" t="str">
        <f t="shared" si="29"/>
        <v/>
      </c>
      <c r="AG60" s="102" t="str">
        <f t="shared" si="30"/>
        <v/>
      </c>
      <c r="AH60" s="103" t="str">
        <f t="shared" si="31"/>
        <v/>
      </c>
      <c r="AI60" s="104" t="str">
        <f t="shared" si="32"/>
        <v/>
      </c>
      <c r="AJ60" s="104" t="str">
        <f t="shared" si="33"/>
        <v/>
      </c>
      <c r="AK60" s="104" t="str">
        <f t="shared" si="34"/>
        <v/>
      </c>
      <c r="AL60" s="6"/>
      <c r="AM60" s="72" t="s">
        <v>98</v>
      </c>
      <c r="AN60" s="106">
        <f t="shared" ref="AN60:AU60" si="38">IF(AN55&lt;&gt;"",AN59/AN56,"")</f>
        <v>1.9718309859154931E-2</v>
      </c>
      <c r="AO60" s="106" t="str">
        <f t="shared" si="38"/>
        <v/>
      </c>
      <c r="AP60" s="106" t="str">
        <f t="shared" si="38"/>
        <v/>
      </c>
      <c r="AQ60" s="106" t="str">
        <f t="shared" si="38"/>
        <v/>
      </c>
      <c r="AR60" s="106" t="str">
        <f t="shared" si="38"/>
        <v/>
      </c>
      <c r="AS60" s="106" t="str">
        <f t="shared" si="38"/>
        <v/>
      </c>
      <c r="AT60" s="106" t="str">
        <f t="shared" si="38"/>
        <v/>
      </c>
      <c r="AU60" s="106" t="str">
        <f t="shared" si="38"/>
        <v/>
      </c>
      <c r="AV60" s="107">
        <f>AVERAGE(AN60:AU60)</f>
        <v>1.9718309859154931E-2</v>
      </c>
      <c r="AX60" s="105" t="s">
        <v>99</v>
      </c>
      <c r="AY60" s="93">
        <f>0.46*P8</f>
        <v>80.5</v>
      </c>
      <c r="AZ60" s="94" t="s">
        <v>100</v>
      </c>
      <c r="IX60" s="5"/>
      <c r="IY60" s="5"/>
      <c r="IZ60" s="5"/>
    </row>
    <row r="61" spans="1:1024" ht="15" customHeight="1">
      <c r="B61" s="95" t="str">
        <f t="shared" si="1"/>
        <v/>
      </c>
      <c r="C61" s="96">
        <f t="shared" si="2"/>
        <v>0</v>
      </c>
      <c r="D61" s="96">
        <f t="shared" si="2"/>
        <v>0</v>
      </c>
      <c r="E61" s="84">
        <f t="shared" si="3"/>
        <v>0</v>
      </c>
      <c r="F61" s="96">
        <f t="shared" si="4"/>
        <v>0</v>
      </c>
      <c r="G61" s="96">
        <f t="shared" si="4"/>
        <v>0</v>
      </c>
      <c r="H61" s="97">
        <v>6</v>
      </c>
      <c r="I61" s="97">
        <f t="shared" si="6"/>
        <v>726</v>
      </c>
      <c r="J61" s="98">
        <f t="shared" si="7"/>
        <v>44932</v>
      </c>
      <c r="K61" s="98" t="str">
        <f t="shared" si="8"/>
        <v/>
      </c>
      <c r="L61" s="99" t="str">
        <f t="shared" si="9"/>
        <v/>
      </c>
      <c r="M61" s="99" t="str">
        <f t="shared" si="10"/>
        <v/>
      </c>
      <c r="N61" s="99" t="str">
        <f t="shared" si="11"/>
        <v/>
      </c>
      <c r="O61" s="100" t="str">
        <f t="shared" si="12"/>
        <v/>
      </c>
      <c r="P61" s="100" t="str">
        <f t="shared" si="13"/>
        <v/>
      </c>
      <c r="Q61" s="99" t="str">
        <f t="shared" si="14"/>
        <v/>
      </c>
      <c r="R61" s="99">
        <f t="shared" si="15"/>
        <v>0</v>
      </c>
      <c r="S61" s="101" t="str">
        <f t="shared" si="16"/>
        <v/>
      </c>
      <c r="T61" s="101" t="str">
        <f t="shared" si="17"/>
        <v/>
      </c>
      <c r="U61" s="101" t="str">
        <f t="shared" si="18"/>
        <v/>
      </c>
      <c r="V61" s="101" t="str">
        <f t="shared" si="19"/>
        <v/>
      </c>
      <c r="W61" s="101" t="str">
        <f t="shared" si="20"/>
        <v/>
      </c>
      <c r="X61" s="102" t="str">
        <f t="shared" si="21"/>
        <v/>
      </c>
      <c r="Y61" s="101" t="str">
        <f t="shared" si="22"/>
        <v/>
      </c>
      <c r="Z61" s="84" t="str">
        <f t="shared" si="23"/>
        <v/>
      </c>
      <c r="AA61" s="84" t="str">
        <f t="shared" si="24"/>
        <v/>
      </c>
      <c r="AB61" s="84" t="str">
        <f t="shared" si="25"/>
        <v/>
      </c>
      <c r="AC61" s="84">
        <f t="shared" si="26"/>
        <v>0</v>
      </c>
      <c r="AD61" s="84">
        <f t="shared" si="27"/>
        <v>0</v>
      </c>
      <c r="AE61" s="84" t="str">
        <f t="shared" si="28"/>
        <v/>
      </c>
      <c r="AF61" s="102" t="str">
        <f t="shared" si="29"/>
        <v/>
      </c>
      <c r="AG61" s="102" t="str">
        <f t="shared" si="30"/>
        <v/>
      </c>
      <c r="AH61" s="103" t="str">
        <f t="shared" si="31"/>
        <v/>
      </c>
      <c r="AI61" s="104" t="str">
        <f t="shared" si="32"/>
        <v/>
      </c>
      <c r="AJ61" s="104" t="str">
        <f t="shared" si="33"/>
        <v/>
      </c>
      <c r="AK61" s="104" t="str">
        <f t="shared" si="34"/>
        <v/>
      </c>
      <c r="AL61" s="6"/>
      <c r="AM61" s="72" t="s">
        <v>101</v>
      </c>
      <c r="AN61" s="54">
        <f t="shared" ref="AN61:AU61" si="39">IF(AN55&lt;&gt;"",AN56*AN58,"")</f>
        <v>699350</v>
      </c>
      <c r="AO61" s="54" t="str">
        <f t="shared" si="39"/>
        <v/>
      </c>
      <c r="AP61" s="54" t="str">
        <f t="shared" si="39"/>
        <v/>
      </c>
      <c r="AQ61" s="54" t="str">
        <f t="shared" si="39"/>
        <v/>
      </c>
      <c r="AR61" s="54" t="str">
        <f t="shared" si="39"/>
        <v/>
      </c>
      <c r="AS61" s="54" t="str">
        <f t="shared" si="39"/>
        <v/>
      </c>
      <c r="AT61" s="54" t="str">
        <f t="shared" si="39"/>
        <v/>
      </c>
      <c r="AU61" s="54" t="str">
        <f t="shared" si="39"/>
        <v/>
      </c>
      <c r="AV61" s="108">
        <f>SUM(AN61:AU61)/AV58</f>
        <v>3550</v>
      </c>
      <c r="AX61" s="105" t="s">
        <v>102</v>
      </c>
      <c r="AY61" s="93">
        <f>0.44*P8</f>
        <v>77</v>
      </c>
      <c r="AZ61" s="94" t="s">
        <v>103</v>
      </c>
      <c r="IX61" s="5"/>
      <c r="IY61" s="5"/>
      <c r="IZ61" s="5"/>
    </row>
    <row r="62" spans="1:1024" ht="15" customHeight="1">
      <c r="B62" s="95" t="str">
        <f t="shared" si="1"/>
        <v/>
      </c>
      <c r="C62" s="96">
        <f t="shared" si="2"/>
        <v>0</v>
      </c>
      <c r="D62" s="96">
        <f t="shared" si="2"/>
        <v>0</v>
      </c>
      <c r="E62" s="84">
        <f t="shared" si="3"/>
        <v>0</v>
      </c>
      <c r="F62" s="96">
        <f t="shared" si="4"/>
        <v>0</v>
      </c>
      <c r="G62" s="96">
        <f t="shared" si="4"/>
        <v>0</v>
      </c>
      <c r="H62" s="97">
        <v>7</v>
      </c>
      <c r="I62" s="97">
        <f t="shared" si="6"/>
        <v>725</v>
      </c>
      <c r="J62" s="98">
        <f t="shared" si="7"/>
        <v>44933</v>
      </c>
      <c r="K62" s="98" t="str">
        <f t="shared" si="8"/>
        <v/>
      </c>
      <c r="L62" s="99" t="str">
        <f t="shared" si="9"/>
        <v/>
      </c>
      <c r="M62" s="99" t="str">
        <f t="shared" si="10"/>
        <v/>
      </c>
      <c r="N62" s="99" t="str">
        <f t="shared" si="11"/>
        <v/>
      </c>
      <c r="O62" s="100" t="str">
        <f t="shared" si="12"/>
        <v/>
      </c>
      <c r="P62" s="100" t="str">
        <f t="shared" si="13"/>
        <v/>
      </c>
      <c r="Q62" s="99" t="str">
        <f t="shared" si="14"/>
        <v/>
      </c>
      <c r="R62" s="99">
        <f t="shared" si="15"/>
        <v>0</v>
      </c>
      <c r="S62" s="101" t="str">
        <f t="shared" si="16"/>
        <v/>
      </c>
      <c r="T62" s="101" t="str">
        <f t="shared" si="17"/>
        <v/>
      </c>
      <c r="U62" s="101" t="str">
        <f t="shared" si="18"/>
        <v/>
      </c>
      <c r="V62" s="101" t="str">
        <f t="shared" si="19"/>
        <v/>
      </c>
      <c r="W62" s="101" t="str">
        <f t="shared" si="20"/>
        <v/>
      </c>
      <c r="X62" s="102" t="str">
        <f t="shared" si="21"/>
        <v/>
      </c>
      <c r="Y62" s="101" t="str">
        <f t="shared" si="22"/>
        <v/>
      </c>
      <c r="Z62" s="84" t="str">
        <f t="shared" si="23"/>
        <v/>
      </c>
      <c r="AA62" s="84" t="str">
        <f t="shared" si="24"/>
        <v/>
      </c>
      <c r="AB62" s="84" t="str">
        <f t="shared" si="25"/>
        <v/>
      </c>
      <c r="AC62" s="84">
        <f t="shared" si="26"/>
        <v>0</v>
      </c>
      <c r="AD62" s="84">
        <f t="shared" si="27"/>
        <v>0</v>
      </c>
      <c r="AE62" s="84" t="str">
        <f t="shared" si="28"/>
        <v/>
      </c>
      <c r="AF62" s="102" t="str">
        <f t="shared" si="29"/>
        <v/>
      </c>
      <c r="AG62" s="102" t="str">
        <f t="shared" si="30"/>
        <v/>
      </c>
      <c r="AH62" s="103" t="str">
        <f t="shared" si="31"/>
        <v/>
      </c>
      <c r="AI62" s="104" t="str">
        <f t="shared" si="32"/>
        <v/>
      </c>
      <c r="AJ62" s="104" t="str">
        <f t="shared" si="33"/>
        <v/>
      </c>
      <c r="AK62" s="104" t="str">
        <f t="shared" si="34"/>
        <v/>
      </c>
      <c r="AL62" s="6"/>
      <c r="AM62" s="1"/>
      <c r="AX62" s="105" t="s">
        <v>104</v>
      </c>
      <c r="AY62" s="93">
        <f>0.8</f>
        <v>0.8</v>
      </c>
      <c r="AZ62" s="94" t="s">
        <v>105</v>
      </c>
      <c r="IX62" s="5"/>
      <c r="IY62" s="5"/>
      <c r="IZ62" s="5"/>
    </row>
    <row r="63" spans="1:1024" ht="15" customHeight="1">
      <c r="B63" s="95" t="str">
        <f t="shared" si="1"/>
        <v/>
      </c>
      <c r="C63" s="96">
        <f t="shared" si="2"/>
        <v>0</v>
      </c>
      <c r="D63" s="96">
        <f t="shared" si="2"/>
        <v>0</v>
      </c>
      <c r="E63" s="84">
        <f t="shared" si="3"/>
        <v>0</v>
      </c>
      <c r="F63" s="96">
        <f t="shared" si="4"/>
        <v>0</v>
      </c>
      <c r="G63" s="96">
        <f t="shared" si="4"/>
        <v>0</v>
      </c>
      <c r="H63" s="97">
        <v>8</v>
      </c>
      <c r="I63" s="97">
        <f t="shared" si="6"/>
        <v>724</v>
      </c>
      <c r="J63" s="98">
        <f t="shared" si="7"/>
        <v>44934</v>
      </c>
      <c r="K63" s="98" t="str">
        <f t="shared" si="8"/>
        <v/>
      </c>
      <c r="L63" s="99" t="str">
        <f t="shared" si="9"/>
        <v/>
      </c>
      <c r="M63" s="99" t="str">
        <f t="shared" si="10"/>
        <v/>
      </c>
      <c r="N63" s="99" t="str">
        <f t="shared" si="11"/>
        <v/>
      </c>
      <c r="O63" s="100" t="str">
        <f t="shared" si="12"/>
        <v/>
      </c>
      <c r="P63" s="100" t="str">
        <f t="shared" si="13"/>
        <v/>
      </c>
      <c r="Q63" s="99" t="str">
        <f t="shared" si="14"/>
        <v/>
      </c>
      <c r="R63" s="99">
        <f t="shared" si="15"/>
        <v>0</v>
      </c>
      <c r="S63" s="101" t="str">
        <f t="shared" si="16"/>
        <v/>
      </c>
      <c r="T63" s="101" t="str">
        <f t="shared" si="17"/>
        <v/>
      </c>
      <c r="U63" s="101" t="str">
        <f t="shared" si="18"/>
        <v/>
      </c>
      <c r="V63" s="101" t="str">
        <f t="shared" si="19"/>
        <v/>
      </c>
      <c r="W63" s="101" t="str">
        <f t="shared" si="20"/>
        <v/>
      </c>
      <c r="X63" s="102" t="str">
        <f t="shared" si="21"/>
        <v/>
      </c>
      <c r="Y63" s="101" t="str">
        <f t="shared" si="22"/>
        <v/>
      </c>
      <c r="Z63" s="84" t="str">
        <f t="shared" si="23"/>
        <v/>
      </c>
      <c r="AA63" s="84" t="str">
        <f t="shared" si="24"/>
        <v/>
      </c>
      <c r="AB63" s="84" t="str">
        <f t="shared" si="25"/>
        <v/>
      </c>
      <c r="AC63" s="84">
        <f t="shared" si="26"/>
        <v>0</v>
      </c>
      <c r="AD63" s="84">
        <f t="shared" si="27"/>
        <v>0</v>
      </c>
      <c r="AE63" s="84" t="str">
        <f t="shared" si="28"/>
        <v/>
      </c>
      <c r="AF63" s="102" t="str">
        <f t="shared" si="29"/>
        <v/>
      </c>
      <c r="AG63" s="102" t="str">
        <f t="shared" si="30"/>
        <v/>
      </c>
      <c r="AH63" s="103" t="str">
        <f t="shared" si="31"/>
        <v/>
      </c>
      <c r="AI63" s="104" t="str">
        <f t="shared" si="32"/>
        <v/>
      </c>
      <c r="AJ63" s="104" t="str">
        <f t="shared" si="33"/>
        <v/>
      </c>
      <c r="AK63" s="104" t="str">
        <f t="shared" si="34"/>
        <v/>
      </c>
      <c r="AL63" s="6"/>
      <c r="AX63" s="105" t="s">
        <v>106</v>
      </c>
      <c r="AY63" s="93">
        <f>0.95*P8</f>
        <v>166.25</v>
      </c>
      <c r="AZ63" s="94" t="s">
        <v>93</v>
      </c>
      <c r="IX63" s="5"/>
      <c r="IY63" s="5"/>
      <c r="IZ63" s="5"/>
    </row>
    <row r="64" spans="1:1024" ht="15" customHeight="1">
      <c r="B64" s="95" t="str">
        <f t="shared" si="1"/>
        <v/>
      </c>
      <c r="C64" s="96">
        <f t="shared" si="2"/>
        <v>0</v>
      </c>
      <c r="D64" s="96">
        <f t="shared" si="2"/>
        <v>0</v>
      </c>
      <c r="E64" s="84">
        <f t="shared" si="3"/>
        <v>0</v>
      </c>
      <c r="F64" s="96">
        <f t="shared" si="4"/>
        <v>0</v>
      </c>
      <c r="G64" s="96">
        <f t="shared" si="4"/>
        <v>0</v>
      </c>
      <c r="H64" s="97">
        <v>9</v>
      </c>
      <c r="I64" s="97">
        <f t="shared" si="6"/>
        <v>723</v>
      </c>
      <c r="J64" s="98">
        <f t="shared" si="7"/>
        <v>44935</v>
      </c>
      <c r="K64" s="98" t="str">
        <f t="shared" si="8"/>
        <v/>
      </c>
      <c r="L64" s="99" t="str">
        <f t="shared" si="9"/>
        <v/>
      </c>
      <c r="M64" s="99" t="str">
        <f t="shared" si="10"/>
        <v/>
      </c>
      <c r="N64" s="99" t="str">
        <f t="shared" si="11"/>
        <v/>
      </c>
      <c r="O64" s="100" t="str">
        <f t="shared" si="12"/>
        <v/>
      </c>
      <c r="P64" s="100" t="str">
        <f t="shared" si="13"/>
        <v/>
      </c>
      <c r="Q64" s="99" t="str">
        <f t="shared" si="14"/>
        <v/>
      </c>
      <c r="R64" s="99">
        <f t="shared" si="15"/>
        <v>0</v>
      </c>
      <c r="S64" s="101" t="str">
        <f t="shared" si="16"/>
        <v/>
      </c>
      <c r="T64" s="101" t="str">
        <f t="shared" si="17"/>
        <v/>
      </c>
      <c r="U64" s="101" t="str">
        <f t="shared" si="18"/>
        <v/>
      </c>
      <c r="V64" s="101" t="str">
        <f t="shared" si="19"/>
        <v/>
      </c>
      <c r="W64" s="101" t="str">
        <f t="shared" si="20"/>
        <v/>
      </c>
      <c r="X64" s="102" t="str">
        <f t="shared" si="21"/>
        <v/>
      </c>
      <c r="Y64" s="101" t="str">
        <f t="shared" si="22"/>
        <v/>
      </c>
      <c r="Z64" s="84" t="str">
        <f t="shared" si="23"/>
        <v/>
      </c>
      <c r="AA64" s="84" t="str">
        <f t="shared" si="24"/>
        <v/>
      </c>
      <c r="AB64" s="84" t="str">
        <f t="shared" si="25"/>
        <v/>
      </c>
      <c r="AC64" s="84">
        <f t="shared" si="26"/>
        <v>0</v>
      </c>
      <c r="AD64" s="84">
        <f t="shared" si="27"/>
        <v>0</v>
      </c>
      <c r="AE64" s="84" t="str">
        <f t="shared" si="28"/>
        <v/>
      </c>
      <c r="AF64" s="102" t="str">
        <f t="shared" si="29"/>
        <v/>
      </c>
      <c r="AG64" s="102" t="str">
        <f t="shared" si="30"/>
        <v/>
      </c>
      <c r="AH64" s="103" t="str">
        <f t="shared" si="31"/>
        <v/>
      </c>
      <c r="AI64" s="104" t="str">
        <f t="shared" si="32"/>
        <v/>
      </c>
      <c r="AJ64" s="104" t="str">
        <f t="shared" si="33"/>
        <v/>
      </c>
      <c r="AK64" s="104" t="str">
        <f t="shared" si="34"/>
        <v/>
      </c>
      <c r="AL64" s="6"/>
      <c r="AX64" s="105" t="s">
        <v>107</v>
      </c>
      <c r="AY64" s="93">
        <v>3.7</v>
      </c>
      <c r="AZ64" s="94" t="s">
        <v>108</v>
      </c>
      <c r="IX64" s="5"/>
      <c r="IY64" s="5"/>
      <c r="IZ64" s="5"/>
    </row>
    <row r="65" spans="2:260" ht="15" customHeight="1">
      <c r="B65" s="95" t="str">
        <f t="shared" si="1"/>
        <v/>
      </c>
      <c r="C65" s="96">
        <f t="shared" si="2"/>
        <v>0</v>
      </c>
      <c r="D65" s="96">
        <f t="shared" si="2"/>
        <v>0</v>
      </c>
      <c r="E65" s="84">
        <f t="shared" si="3"/>
        <v>0</v>
      </c>
      <c r="F65" s="96">
        <f t="shared" si="4"/>
        <v>0</v>
      </c>
      <c r="G65" s="96">
        <f t="shared" si="4"/>
        <v>0</v>
      </c>
      <c r="H65" s="97">
        <v>10</v>
      </c>
      <c r="I65" s="97">
        <f t="shared" si="6"/>
        <v>722</v>
      </c>
      <c r="J65" s="98">
        <f t="shared" si="7"/>
        <v>44936</v>
      </c>
      <c r="K65" s="98" t="str">
        <f t="shared" si="8"/>
        <v/>
      </c>
      <c r="L65" s="99" t="str">
        <f t="shared" si="9"/>
        <v/>
      </c>
      <c r="M65" s="99" t="str">
        <f t="shared" si="10"/>
        <v/>
      </c>
      <c r="N65" s="99" t="str">
        <f t="shared" si="11"/>
        <v/>
      </c>
      <c r="O65" s="100" t="str">
        <f t="shared" si="12"/>
        <v/>
      </c>
      <c r="P65" s="100" t="str">
        <f t="shared" si="13"/>
        <v/>
      </c>
      <c r="Q65" s="99" t="str">
        <f t="shared" si="14"/>
        <v/>
      </c>
      <c r="R65" s="99">
        <f t="shared" si="15"/>
        <v>0</v>
      </c>
      <c r="S65" s="101" t="str">
        <f t="shared" si="16"/>
        <v/>
      </c>
      <c r="T65" s="101" t="str">
        <f t="shared" si="17"/>
        <v/>
      </c>
      <c r="U65" s="101" t="str">
        <f t="shared" si="18"/>
        <v/>
      </c>
      <c r="V65" s="101" t="str">
        <f t="shared" si="19"/>
        <v/>
      </c>
      <c r="W65" s="101" t="str">
        <f t="shared" si="20"/>
        <v/>
      </c>
      <c r="X65" s="102" t="str">
        <f t="shared" si="21"/>
        <v/>
      </c>
      <c r="Y65" s="101" t="str">
        <f t="shared" si="22"/>
        <v/>
      </c>
      <c r="Z65" s="84" t="str">
        <f t="shared" si="23"/>
        <v/>
      </c>
      <c r="AA65" s="84" t="str">
        <f t="shared" si="24"/>
        <v/>
      </c>
      <c r="AB65" s="84" t="str">
        <f t="shared" si="25"/>
        <v/>
      </c>
      <c r="AC65" s="84">
        <f t="shared" si="26"/>
        <v>0</v>
      </c>
      <c r="AD65" s="84">
        <f t="shared" si="27"/>
        <v>0</v>
      </c>
      <c r="AE65" s="84" t="str">
        <f t="shared" si="28"/>
        <v/>
      </c>
      <c r="AF65" s="102" t="str">
        <f t="shared" si="29"/>
        <v/>
      </c>
      <c r="AG65" s="102" t="str">
        <f t="shared" si="30"/>
        <v/>
      </c>
      <c r="AH65" s="103" t="str">
        <f t="shared" si="31"/>
        <v/>
      </c>
      <c r="AI65" s="104" t="str">
        <f t="shared" si="32"/>
        <v/>
      </c>
      <c r="AJ65" s="104" t="str">
        <f t="shared" si="33"/>
        <v/>
      </c>
      <c r="AK65" s="104" t="str">
        <f t="shared" si="34"/>
        <v/>
      </c>
      <c r="AL65" s="6"/>
      <c r="IX65" s="5"/>
      <c r="IY65" s="5"/>
      <c r="IZ65" s="5"/>
    </row>
    <row r="66" spans="2:260" ht="15" customHeight="1">
      <c r="B66" s="95" t="str">
        <f t="shared" si="1"/>
        <v/>
      </c>
      <c r="C66" s="96">
        <f t="shared" si="2"/>
        <v>0</v>
      </c>
      <c r="D66" s="96">
        <f t="shared" si="2"/>
        <v>0</v>
      </c>
      <c r="E66" s="84">
        <f t="shared" si="3"/>
        <v>0</v>
      </c>
      <c r="F66" s="96">
        <f t="shared" si="4"/>
        <v>0</v>
      </c>
      <c r="G66" s="96">
        <f t="shared" si="4"/>
        <v>0</v>
      </c>
      <c r="H66" s="97">
        <v>11</v>
      </c>
      <c r="I66" s="97">
        <f t="shared" si="6"/>
        <v>721</v>
      </c>
      <c r="J66" s="98">
        <f t="shared" si="7"/>
        <v>44937</v>
      </c>
      <c r="K66" s="98" t="str">
        <f t="shared" si="8"/>
        <v/>
      </c>
      <c r="L66" s="99" t="str">
        <f t="shared" si="9"/>
        <v/>
      </c>
      <c r="M66" s="99" t="str">
        <f t="shared" si="10"/>
        <v/>
      </c>
      <c r="N66" s="99" t="str">
        <f t="shared" si="11"/>
        <v/>
      </c>
      <c r="O66" s="100" t="str">
        <f t="shared" si="12"/>
        <v/>
      </c>
      <c r="P66" s="100" t="str">
        <f t="shared" si="13"/>
        <v/>
      </c>
      <c r="Q66" s="99" t="str">
        <f t="shared" si="14"/>
        <v/>
      </c>
      <c r="R66" s="99">
        <f t="shared" si="15"/>
        <v>0</v>
      </c>
      <c r="S66" s="101" t="str">
        <f t="shared" si="16"/>
        <v/>
      </c>
      <c r="T66" s="101" t="str">
        <f t="shared" si="17"/>
        <v/>
      </c>
      <c r="U66" s="101" t="str">
        <f t="shared" si="18"/>
        <v/>
      </c>
      <c r="V66" s="101" t="str">
        <f t="shared" si="19"/>
        <v/>
      </c>
      <c r="W66" s="101" t="str">
        <f t="shared" si="20"/>
        <v/>
      </c>
      <c r="X66" s="102" t="str">
        <f t="shared" si="21"/>
        <v/>
      </c>
      <c r="Y66" s="101" t="str">
        <f t="shared" si="22"/>
        <v/>
      </c>
      <c r="Z66" s="84" t="str">
        <f t="shared" si="23"/>
        <v/>
      </c>
      <c r="AA66" s="84" t="str">
        <f t="shared" si="24"/>
        <v/>
      </c>
      <c r="AB66" s="84" t="str">
        <f t="shared" si="25"/>
        <v/>
      </c>
      <c r="AC66" s="84">
        <f t="shared" si="26"/>
        <v>0</v>
      </c>
      <c r="AD66" s="84">
        <f t="shared" si="27"/>
        <v>0</v>
      </c>
      <c r="AE66" s="84" t="str">
        <f t="shared" si="28"/>
        <v/>
      </c>
      <c r="AF66" s="102" t="str">
        <f t="shared" si="29"/>
        <v/>
      </c>
      <c r="AG66" s="102" t="str">
        <f t="shared" si="30"/>
        <v/>
      </c>
      <c r="AH66" s="103" t="str">
        <f t="shared" si="31"/>
        <v/>
      </c>
      <c r="AI66" s="104" t="str">
        <f t="shared" si="32"/>
        <v/>
      </c>
      <c r="AJ66" s="104" t="str">
        <f t="shared" si="33"/>
        <v/>
      </c>
      <c r="AK66" s="104" t="str">
        <f t="shared" si="34"/>
        <v/>
      </c>
      <c r="AL66" s="6"/>
      <c r="IX66" s="5"/>
      <c r="IY66" s="5"/>
      <c r="IZ66" s="5"/>
    </row>
    <row r="67" spans="2:260" ht="15" customHeight="1">
      <c r="B67" s="95" t="str">
        <f t="shared" si="1"/>
        <v/>
      </c>
      <c r="C67" s="96">
        <f t="shared" si="2"/>
        <v>0</v>
      </c>
      <c r="D67" s="96">
        <f t="shared" si="2"/>
        <v>0</v>
      </c>
      <c r="E67" s="84">
        <f t="shared" si="3"/>
        <v>0</v>
      </c>
      <c r="F67" s="96">
        <f t="shared" si="4"/>
        <v>0</v>
      </c>
      <c r="G67" s="96">
        <f t="shared" si="4"/>
        <v>0</v>
      </c>
      <c r="H67" s="97">
        <v>12</v>
      </c>
      <c r="I67" s="97">
        <f t="shared" si="6"/>
        <v>720</v>
      </c>
      <c r="J67" s="98">
        <f t="shared" si="7"/>
        <v>44938</v>
      </c>
      <c r="K67" s="98" t="str">
        <f t="shared" si="8"/>
        <v/>
      </c>
      <c r="L67" s="99" t="str">
        <f t="shared" si="9"/>
        <v/>
      </c>
      <c r="M67" s="99" t="str">
        <f t="shared" si="10"/>
        <v/>
      </c>
      <c r="N67" s="99" t="str">
        <f t="shared" si="11"/>
        <v/>
      </c>
      <c r="O67" s="100" t="str">
        <f t="shared" si="12"/>
        <v/>
      </c>
      <c r="P67" s="100" t="str">
        <f t="shared" si="13"/>
        <v/>
      </c>
      <c r="Q67" s="99" t="str">
        <f t="shared" si="14"/>
        <v/>
      </c>
      <c r="R67" s="99">
        <f t="shared" si="15"/>
        <v>0</v>
      </c>
      <c r="S67" s="101" t="str">
        <f t="shared" si="16"/>
        <v/>
      </c>
      <c r="T67" s="101" t="str">
        <f t="shared" si="17"/>
        <v/>
      </c>
      <c r="U67" s="101" t="str">
        <f t="shared" si="18"/>
        <v/>
      </c>
      <c r="V67" s="101" t="str">
        <f t="shared" si="19"/>
        <v/>
      </c>
      <c r="W67" s="101" t="str">
        <f t="shared" si="20"/>
        <v/>
      </c>
      <c r="X67" s="102" t="str">
        <f t="shared" si="21"/>
        <v/>
      </c>
      <c r="Y67" s="101" t="str">
        <f t="shared" si="22"/>
        <v/>
      </c>
      <c r="Z67" s="84" t="str">
        <f t="shared" si="23"/>
        <v/>
      </c>
      <c r="AA67" s="84" t="str">
        <f t="shared" si="24"/>
        <v/>
      </c>
      <c r="AB67" s="84" t="str">
        <f t="shared" si="25"/>
        <v/>
      </c>
      <c r="AC67" s="84">
        <f t="shared" si="26"/>
        <v>0</v>
      </c>
      <c r="AD67" s="84">
        <f t="shared" si="27"/>
        <v>0</v>
      </c>
      <c r="AE67" s="84" t="str">
        <f t="shared" si="28"/>
        <v/>
      </c>
      <c r="AF67" s="102" t="str">
        <f t="shared" si="29"/>
        <v/>
      </c>
      <c r="AG67" s="102" t="str">
        <f t="shared" si="30"/>
        <v/>
      </c>
      <c r="AH67" s="103" t="str">
        <f t="shared" si="31"/>
        <v/>
      </c>
      <c r="AI67" s="104" t="str">
        <f t="shared" si="32"/>
        <v/>
      </c>
      <c r="AJ67" s="104" t="str">
        <f t="shared" si="33"/>
        <v/>
      </c>
      <c r="AK67" s="104" t="str">
        <f t="shared" si="34"/>
        <v/>
      </c>
      <c r="AL67" s="6"/>
      <c r="IX67" s="5"/>
      <c r="IY67" s="5"/>
      <c r="IZ67" s="5"/>
    </row>
    <row r="68" spans="2:260" ht="15" customHeight="1">
      <c r="B68" s="95" t="str">
        <f t="shared" si="1"/>
        <v/>
      </c>
      <c r="C68" s="96">
        <f t="shared" si="2"/>
        <v>0</v>
      </c>
      <c r="D68" s="96">
        <f t="shared" si="2"/>
        <v>0</v>
      </c>
      <c r="E68" s="84">
        <f t="shared" si="3"/>
        <v>0</v>
      </c>
      <c r="F68" s="96">
        <f t="shared" si="4"/>
        <v>0</v>
      </c>
      <c r="G68" s="96">
        <f t="shared" si="4"/>
        <v>0</v>
      </c>
      <c r="H68" s="97">
        <v>13</v>
      </c>
      <c r="I68" s="97">
        <f t="shared" si="6"/>
        <v>719</v>
      </c>
      <c r="J68" s="98">
        <f t="shared" si="7"/>
        <v>44939</v>
      </c>
      <c r="K68" s="98" t="str">
        <f t="shared" si="8"/>
        <v/>
      </c>
      <c r="L68" s="99" t="str">
        <f t="shared" si="9"/>
        <v/>
      </c>
      <c r="M68" s="99" t="str">
        <f t="shared" si="10"/>
        <v/>
      </c>
      <c r="N68" s="99" t="str">
        <f t="shared" si="11"/>
        <v/>
      </c>
      <c r="O68" s="100" t="str">
        <f t="shared" si="12"/>
        <v/>
      </c>
      <c r="P68" s="100" t="str">
        <f t="shared" si="13"/>
        <v/>
      </c>
      <c r="Q68" s="99" t="str">
        <f t="shared" si="14"/>
        <v/>
      </c>
      <c r="R68" s="99">
        <f t="shared" si="15"/>
        <v>0</v>
      </c>
      <c r="S68" s="101" t="str">
        <f t="shared" si="16"/>
        <v/>
      </c>
      <c r="T68" s="101" t="str">
        <f t="shared" si="17"/>
        <v/>
      </c>
      <c r="U68" s="101" t="str">
        <f t="shared" si="18"/>
        <v/>
      </c>
      <c r="V68" s="101" t="str">
        <f t="shared" si="19"/>
        <v/>
      </c>
      <c r="W68" s="101" t="str">
        <f t="shared" si="20"/>
        <v/>
      </c>
      <c r="X68" s="102" t="str">
        <f t="shared" si="21"/>
        <v/>
      </c>
      <c r="Y68" s="101" t="str">
        <f t="shared" si="22"/>
        <v/>
      </c>
      <c r="Z68" s="84" t="str">
        <f t="shared" si="23"/>
        <v/>
      </c>
      <c r="AA68" s="84" t="str">
        <f t="shared" si="24"/>
        <v/>
      </c>
      <c r="AB68" s="84" t="str">
        <f t="shared" si="25"/>
        <v/>
      </c>
      <c r="AC68" s="84">
        <f t="shared" si="26"/>
        <v>0</v>
      </c>
      <c r="AD68" s="84">
        <f t="shared" si="27"/>
        <v>0</v>
      </c>
      <c r="AE68" s="84" t="str">
        <f t="shared" si="28"/>
        <v/>
      </c>
      <c r="AF68" s="102" t="str">
        <f t="shared" si="29"/>
        <v/>
      </c>
      <c r="AG68" s="102" t="str">
        <f t="shared" si="30"/>
        <v/>
      </c>
      <c r="AH68" s="103" t="str">
        <f t="shared" si="31"/>
        <v/>
      </c>
      <c r="AI68" s="104" t="str">
        <f t="shared" si="32"/>
        <v/>
      </c>
      <c r="AJ68" s="104" t="str">
        <f t="shared" si="33"/>
        <v/>
      </c>
      <c r="AK68" s="104" t="str">
        <f t="shared" si="34"/>
        <v/>
      </c>
      <c r="AL68" s="6"/>
      <c r="IX68" s="5"/>
      <c r="IY68" s="5"/>
      <c r="IZ68" s="5"/>
    </row>
    <row r="69" spans="2:260" ht="15" customHeight="1">
      <c r="B69" s="95" t="str">
        <f t="shared" si="1"/>
        <v/>
      </c>
      <c r="C69" s="96">
        <f t="shared" si="2"/>
        <v>0</v>
      </c>
      <c r="D69" s="96">
        <f t="shared" si="2"/>
        <v>0</v>
      </c>
      <c r="E69" s="84">
        <f t="shared" si="3"/>
        <v>0</v>
      </c>
      <c r="F69" s="96">
        <f t="shared" si="4"/>
        <v>0</v>
      </c>
      <c r="G69" s="96">
        <f t="shared" si="4"/>
        <v>0</v>
      </c>
      <c r="H69" s="97">
        <v>14</v>
      </c>
      <c r="I69" s="97">
        <f t="shared" si="6"/>
        <v>718</v>
      </c>
      <c r="J69" s="98">
        <f t="shared" si="7"/>
        <v>44940</v>
      </c>
      <c r="K69" s="98" t="str">
        <f t="shared" si="8"/>
        <v/>
      </c>
      <c r="L69" s="99" t="str">
        <f t="shared" si="9"/>
        <v/>
      </c>
      <c r="M69" s="99" t="str">
        <f t="shared" si="10"/>
        <v/>
      </c>
      <c r="N69" s="99" t="str">
        <f t="shared" si="11"/>
        <v/>
      </c>
      <c r="O69" s="100" t="str">
        <f t="shared" si="12"/>
        <v/>
      </c>
      <c r="P69" s="100" t="str">
        <f t="shared" si="13"/>
        <v/>
      </c>
      <c r="Q69" s="99" t="str">
        <f t="shared" si="14"/>
        <v/>
      </c>
      <c r="R69" s="99">
        <f t="shared" si="15"/>
        <v>0</v>
      </c>
      <c r="S69" s="101" t="str">
        <f t="shared" si="16"/>
        <v/>
      </c>
      <c r="T69" s="101" t="str">
        <f t="shared" si="17"/>
        <v/>
      </c>
      <c r="U69" s="101" t="str">
        <f t="shared" si="18"/>
        <v/>
      </c>
      <c r="V69" s="101" t="str">
        <f t="shared" si="19"/>
        <v/>
      </c>
      <c r="W69" s="101" t="str">
        <f t="shared" si="20"/>
        <v/>
      </c>
      <c r="X69" s="102" t="str">
        <f t="shared" si="21"/>
        <v/>
      </c>
      <c r="Y69" s="101" t="str">
        <f t="shared" si="22"/>
        <v/>
      </c>
      <c r="Z69" s="84" t="str">
        <f t="shared" si="23"/>
        <v/>
      </c>
      <c r="AA69" s="84" t="str">
        <f t="shared" si="24"/>
        <v/>
      </c>
      <c r="AB69" s="84" t="str">
        <f t="shared" si="25"/>
        <v/>
      </c>
      <c r="AC69" s="84">
        <f t="shared" si="26"/>
        <v>0</v>
      </c>
      <c r="AD69" s="84">
        <f t="shared" si="27"/>
        <v>0</v>
      </c>
      <c r="AE69" s="84" t="str">
        <f t="shared" si="28"/>
        <v/>
      </c>
      <c r="AF69" s="102" t="str">
        <f t="shared" si="29"/>
        <v/>
      </c>
      <c r="AG69" s="102" t="str">
        <f t="shared" si="30"/>
        <v/>
      </c>
      <c r="AH69" s="103" t="str">
        <f t="shared" si="31"/>
        <v/>
      </c>
      <c r="AI69" s="104" t="str">
        <f t="shared" si="32"/>
        <v/>
      </c>
      <c r="AJ69" s="104" t="str">
        <f t="shared" si="33"/>
        <v/>
      </c>
      <c r="AK69" s="104" t="str">
        <f t="shared" si="34"/>
        <v/>
      </c>
      <c r="AL69" s="6"/>
      <c r="IX69" s="5"/>
      <c r="IY69" s="5"/>
      <c r="IZ69" s="5"/>
    </row>
    <row r="70" spans="2:260" ht="15" customHeight="1">
      <c r="B70" s="95" t="str">
        <f t="shared" si="1"/>
        <v/>
      </c>
      <c r="C70" s="96">
        <f t="shared" si="2"/>
        <v>0</v>
      </c>
      <c r="D70" s="96">
        <f t="shared" si="2"/>
        <v>0</v>
      </c>
      <c r="E70" s="84">
        <f t="shared" si="3"/>
        <v>0</v>
      </c>
      <c r="F70" s="96">
        <f t="shared" si="4"/>
        <v>0</v>
      </c>
      <c r="G70" s="96">
        <f t="shared" si="4"/>
        <v>0</v>
      </c>
      <c r="H70" s="97">
        <v>15</v>
      </c>
      <c r="I70" s="97">
        <f t="shared" si="6"/>
        <v>717</v>
      </c>
      <c r="J70" s="98">
        <f t="shared" si="7"/>
        <v>44941</v>
      </c>
      <c r="K70" s="98" t="str">
        <f t="shared" si="8"/>
        <v/>
      </c>
      <c r="L70" s="99" t="str">
        <f t="shared" si="9"/>
        <v/>
      </c>
      <c r="M70" s="99" t="str">
        <f t="shared" si="10"/>
        <v/>
      </c>
      <c r="N70" s="99" t="str">
        <f t="shared" si="11"/>
        <v/>
      </c>
      <c r="O70" s="100" t="str">
        <f t="shared" si="12"/>
        <v/>
      </c>
      <c r="P70" s="100" t="str">
        <f t="shared" si="13"/>
        <v/>
      </c>
      <c r="Q70" s="99" t="str">
        <f t="shared" si="14"/>
        <v/>
      </c>
      <c r="R70" s="99">
        <f t="shared" si="15"/>
        <v>0</v>
      </c>
      <c r="S70" s="101" t="str">
        <f t="shared" si="16"/>
        <v/>
      </c>
      <c r="T70" s="101" t="str">
        <f t="shared" si="17"/>
        <v/>
      </c>
      <c r="U70" s="101" t="str">
        <f t="shared" si="18"/>
        <v/>
      </c>
      <c r="V70" s="101" t="str">
        <f t="shared" si="19"/>
        <v/>
      </c>
      <c r="W70" s="101" t="str">
        <f t="shared" si="20"/>
        <v/>
      </c>
      <c r="X70" s="102" t="str">
        <f t="shared" si="21"/>
        <v/>
      </c>
      <c r="Y70" s="101" t="str">
        <f t="shared" si="22"/>
        <v/>
      </c>
      <c r="Z70" s="84" t="str">
        <f t="shared" si="23"/>
        <v/>
      </c>
      <c r="AA70" s="84" t="str">
        <f t="shared" si="24"/>
        <v/>
      </c>
      <c r="AB70" s="84" t="str">
        <f t="shared" si="25"/>
        <v/>
      </c>
      <c r="AC70" s="84">
        <f t="shared" si="26"/>
        <v>0</v>
      </c>
      <c r="AD70" s="84">
        <f t="shared" si="27"/>
        <v>0</v>
      </c>
      <c r="AE70" s="84" t="str">
        <f t="shared" si="28"/>
        <v/>
      </c>
      <c r="AF70" s="102" t="str">
        <f t="shared" si="29"/>
        <v/>
      </c>
      <c r="AG70" s="102" t="str">
        <f t="shared" si="30"/>
        <v/>
      </c>
      <c r="AH70" s="103" t="str">
        <f t="shared" si="31"/>
        <v/>
      </c>
      <c r="AI70" s="104" t="str">
        <f t="shared" si="32"/>
        <v/>
      </c>
      <c r="AJ70" s="104" t="str">
        <f t="shared" si="33"/>
        <v/>
      </c>
      <c r="AK70" s="104" t="str">
        <f t="shared" si="34"/>
        <v/>
      </c>
      <c r="AL70" s="6"/>
      <c r="IX70" s="5"/>
      <c r="IY70" s="5"/>
      <c r="IZ70" s="5"/>
    </row>
    <row r="71" spans="2:260" ht="15" customHeight="1">
      <c r="B71" s="95" t="str">
        <f t="shared" si="1"/>
        <v/>
      </c>
      <c r="C71" s="96">
        <f t="shared" si="2"/>
        <v>0</v>
      </c>
      <c r="D71" s="96">
        <f t="shared" si="2"/>
        <v>0</v>
      </c>
      <c r="E71" s="84">
        <f t="shared" si="3"/>
        <v>0</v>
      </c>
      <c r="F71" s="96">
        <f t="shared" si="4"/>
        <v>0</v>
      </c>
      <c r="G71" s="96">
        <f t="shared" si="4"/>
        <v>0</v>
      </c>
      <c r="H71" s="97">
        <v>16</v>
      </c>
      <c r="I71" s="97">
        <f t="shared" si="6"/>
        <v>716</v>
      </c>
      <c r="J71" s="98">
        <f t="shared" si="7"/>
        <v>44942</v>
      </c>
      <c r="K71" s="98" t="str">
        <f t="shared" si="8"/>
        <v/>
      </c>
      <c r="L71" s="99" t="str">
        <f t="shared" si="9"/>
        <v/>
      </c>
      <c r="M71" s="99" t="str">
        <f t="shared" si="10"/>
        <v/>
      </c>
      <c r="N71" s="99" t="str">
        <f t="shared" si="11"/>
        <v/>
      </c>
      <c r="O71" s="100" t="str">
        <f t="shared" si="12"/>
        <v/>
      </c>
      <c r="P71" s="100" t="str">
        <f t="shared" si="13"/>
        <v/>
      </c>
      <c r="Q71" s="99" t="str">
        <f t="shared" si="14"/>
        <v/>
      </c>
      <c r="R71" s="99">
        <f t="shared" si="15"/>
        <v>0</v>
      </c>
      <c r="S71" s="101" t="str">
        <f t="shared" si="16"/>
        <v/>
      </c>
      <c r="T71" s="101" t="str">
        <f t="shared" si="17"/>
        <v/>
      </c>
      <c r="U71" s="101" t="str">
        <f t="shared" si="18"/>
        <v/>
      </c>
      <c r="V71" s="101" t="str">
        <f t="shared" si="19"/>
        <v/>
      </c>
      <c r="W71" s="101" t="str">
        <f t="shared" si="20"/>
        <v/>
      </c>
      <c r="X71" s="102" t="str">
        <f t="shared" si="21"/>
        <v/>
      </c>
      <c r="Y71" s="101" t="str">
        <f t="shared" si="22"/>
        <v/>
      </c>
      <c r="Z71" s="84" t="str">
        <f t="shared" si="23"/>
        <v/>
      </c>
      <c r="AA71" s="84" t="str">
        <f t="shared" si="24"/>
        <v/>
      </c>
      <c r="AB71" s="84" t="str">
        <f t="shared" si="25"/>
        <v/>
      </c>
      <c r="AC71" s="84">
        <f t="shared" si="26"/>
        <v>0</v>
      </c>
      <c r="AD71" s="84">
        <f t="shared" si="27"/>
        <v>0</v>
      </c>
      <c r="AE71" s="84" t="str">
        <f t="shared" si="28"/>
        <v/>
      </c>
      <c r="AF71" s="102" t="str">
        <f t="shared" si="29"/>
        <v/>
      </c>
      <c r="AG71" s="102" t="str">
        <f t="shared" si="30"/>
        <v/>
      </c>
      <c r="AH71" s="103" t="str">
        <f t="shared" si="31"/>
        <v/>
      </c>
      <c r="AI71" s="104" t="str">
        <f t="shared" si="32"/>
        <v/>
      </c>
      <c r="AJ71" s="104" t="str">
        <f t="shared" si="33"/>
        <v/>
      </c>
      <c r="AK71" s="104" t="str">
        <f t="shared" si="34"/>
        <v/>
      </c>
      <c r="AL71" s="6"/>
      <c r="IX71" s="5"/>
      <c r="IY71" s="5"/>
      <c r="IZ71" s="5"/>
    </row>
    <row r="72" spans="2:260" ht="15" customHeight="1">
      <c r="B72" s="95" t="str">
        <f t="shared" si="1"/>
        <v/>
      </c>
      <c r="C72" s="96">
        <f t="shared" si="2"/>
        <v>0</v>
      </c>
      <c r="D72" s="96">
        <f t="shared" si="2"/>
        <v>0</v>
      </c>
      <c r="E72" s="84">
        <f t="shared" si="3"/>
        <v>0</v>
      </c>
      <c r="F72" s="96">
        <f t="shared" si="4"/>
        <v>0</v>
      </c>
      <c r="G72" s="96">
        <f t="shared" si="4"/>
        <v>0</v>
      </c>
      <c r="H72" s="97">
        <v>17</v>
      </c>
      <c r="I72" s="97">
        <f t="shared" si="6"/>
        <v>715</v>
      </c>
      <c r="J72" s="98">
        <f t="shared" si="7"/>
        <v>44943</v>
      </c>
      <c r="K72" s="98" t="str">
        <f t="shared" si="8"/>
        <v/>
      </c>
      <c r="L72" s="99" t="str">
        <f t="shared" si="9"/>
        <v/>
      </c>
      <c r="M72" s="99" t="str">
        <f t="shared" si="10"/>
        <v/>
      </c>
      <c r="N72" s="99" t="str">
        <f t="shared" si="11"/>
        <v/>
      </c>
      <c r="O72" s="100" t="str">
        <f t="shared" si="12"/>
        <v/>
      </c>
      <c r="P72" s="100" t="str">
        <f t="shared" si="13"/>
        <v/>
      </c>
      <c r="Q72" s="99" t="str">
        <f t="shared" si="14"/>
        <v/>
      </c>
      <c r="R72" s="99">
        <f t="shared" si="15"/>
        <v>0</v>
      </c>
      <c r="S72" s="101" t="str">
        <f t="shared" si="16"/>
        <v/>
      </c>
      <c r="T72" s="101" t="str">
        <f t="shared" si="17"/>
        <v/>
      </c>
      <c r="U72" s="101" t="str">
        <f t="shared" si="18"/>
        <v/>
      </c>
      <c r="V72" s="101" t="str">
        <f t="shared" si="19"/>
        <v/>
      </c>
      <c r="W72" s="101" t="str">
        <f t="shared" si="20"/>
        <v/>
      </c>
      <c r="X72" s="102" t="str">
        <f t="shared" si="21"/>
        <v/>
      </c>
      <c r="Y72" s="101" t="str">
        <f t="shared" si="22"/>
        <v/>
      </c>
      <c r="Z72" s="84" t="str">
        <f t="shared" si="23"/>
        <v/>
      </c>
      <c r="AA72" s="84" t="str">
        <f t="shared" si="24"/>
        <v/>
      </c>
      <c r="AB72" s="84" t="str">
        <f t="shared" si="25"/>
        <v/>
      </c>
      <c r="AC72" s="84">
        <f t="shared" si="26"/>
        <v>0</v>
      </c>
      <c r="AD72" s="84">
        <f t="shared" si="27"/>
        <v>0</v>
      </c>
      <c r="AE72" s="84" t="str">
        <f t="shared" si="28"/>
        <v/>
      </c>
      <c r="AF72" s="102" t="str">
        <f t="shared" si="29"/>
        <v/>
      </c>
      <c r="AG72" s="102" t="str">
        <f t="shared" si="30"/>
        <v/>
      </c>
      <c r="AH72" s="103" t="str">
        <f t="shared" si="31"/>
        <v/>
      </c>
      <c r="AI72" s="104" t="str">
        <f t="shared" si="32"/>
        <v/>
      </c>
      <c r="AJ72" s="104" t="str">
        <f t="shared" si="33"/>
        <v/>
      </c>
      <c r="AK72" s="104" t="str">
        <f t="shared" si="34"/>
        <v/>
      </c>
      <c r="AL72" s="6"/>
      <c r="IX72" s="5"/>
      <c r="IY72" s="5"/>
      <c r="IZ72" s="5"/>
    </row>
    <row r="73" spans="2:260" ht="15" customHeight="1">
      <c r="B73" s="95" t="str">
        <f t="shared" si="1"/>
        <v/>
      </c>
      <c r="C73" s="96">
        <f t="shared" si="2"/>
        <v>0</v>
      </c>
      <c r="D73" s="96">
        <f t="shared" si="2"/>
        <v>0</v>
      </c>
      <c r="E73" s="84">
        <f t="shared" si="3"/>
        <v>0</v>
      </c>
      <c r="F73" s="96">
        <f t="shared" si="4"/>
        <v>0</v>
      </c>
      <c r="G73" s="96">
        <f t="shared" si="4"/>
        <v>0</v>
      </c>
      <c r="H73" s="97">
        <v>18</v>
      </c>
      <c r="I73" s="97">
        <f t="shared" si="6"/>
        <v>714</v>
      </c>
      <c r="J73" s="98">
        <f t="shared" si="7"/>
        <v>44944</v>
      </c>
      <c r="K73" s="98" t="str">
        <f t="shared" si="8"/>
        <v/>
      </c>
      <c r="L73" s="99" t="str">
        <f t="shared" si="9"/>
        <v/>
      </c>
      <c r="M73" s="99" t="str">
        <f t="shared" si="10"/>
        <v/>
      </c>
      <c r="N73" s="99" t="str">
        <f t="shared" si="11"/>
        <v/>
      </c>
      <c r="O73" s="100" t="str">
        <f t="shared" si="12"/>
        <v/>
      </c>
      <c r="P73" s="100" t="str">
        <f t="shared" si="13"/>
        <v/>
      </c>
      <c r="Q73" s="99" t="str">
        <f t="shared" si="14"/>
        <v/>
      </c>
      <c r="R73" s="99">
        <f t="shared" si="15"/>
        <v>0</v>
      </c>
      <c r="S73" s="101" t="str">
        <f t="shared" si="16"/>
        <v/>
      </c>
      <c r="T73" s="101" t="str">
        <f t="shared" si="17"/>
        <v/>
      </c>
      <c r="U73" s="101" t="str">
        <f t="shared" si="18"/>
        <v/>
      </c>
      <c r="V73" s="101" t="str">
        <f t="shared" si="19"/>
        <v/>
      </c>
      <c r="W73" s="101" t="str">
        <f t="shared" si="20"/>
        <v/>
      </c>
      <c r="X73" s="102" t="str">
        <f t="shared" si="21"/>
        <v/>
      </c>
      <c r="Y73" s="101" t="str">
        <f t="shared" si="22"/>
        <v/>
      </c>
      <c r="Z73" s="84" t="str">
        <f t="shared" si="23"/>
        <v/>
      </c>
      <c r="AA73" s="84" t="str">
        <f t="shared" si="24"/>
        <v/>
      </c>
      <c r="AB73" s="84" t="str">
        <f t="shared" si="25"/>
        <v/>
      </c>
      <c r="AC73" s="84">
        <f t="shared" si="26"/>
        <v>0</v>
      </c>
      <c r="AD73" s="84">
        <f t="shared" si="27"/>
        <v>0</v>
      </c>
      <c r="AE73" s="84" t="str">
        <f t="shared" si="28"/>
        <v/>
      </c>
      <c r="AF73" s="102" t="str">
        <f t="shared" si="29"/>
        <v/>
      </c>
      <c r="AG73" s="102" t="str">
        <f t="shared" si="30"/>
        <v/>
      </c>
      <c r="AH73" s="103" t="str">
        <f t="shared" si="31"/>
        <v/>
      </c>
      <c r="AI73" s="104" t="str">
        <f t="shared" si="32"/>
        <v/>
      </c>
      <c r="AJ73" s="104" t="str">
        <f t="shared" si="33"/>
        <v/>
      </c>
      <c r="AK73" s="104" t="str">
        <f t="shared" si="34"/>
        <v/>
      </c>
      <c r="AL73" s="6"/>
      <c r="IX73" s="5"/>
      <c r="IY73" s="5"/>
      <c r="IZ73" s="5"/>
    </row>
    <row r="74" spans="2:260" ht="15" customHeight="1">
      <c r="B74" s="95" t="str">
        <f t="shared" si="1"/>
        <v/>
      </c>
      <c r="C74" s="96">
        <f t="shared" si="2"/>
        <v>0</v>
      </c>
      <c r="D74" s="96">
        <f t="shared" si="2"/>
        <v>0</v>
      </c>
      <c r="E74" s="84">
        <f t="shared" si="3"/>
        <v>0</v>
      </c>
      <c r="F74" s="96">
        <f t="shared" si="4"/>
        <v>0</v>
      </c>
      <c r="G74" s="96">
        <f t="shared" si="4"/>
        <v>0</v>
      </c>
      <c r="H74" s="97">
        <v>19</v>
      </c>
      <c r="I74" s="97">
        <f t="shared" si="6"/>
        <v>713</v>
      </c>
      <c r="J74" s="98">
        <f t="shared" si="7"/>
        <v>44945</v>
      </c>
      <c r="K74" s="98" t="str">
        <f t="shared" si="8"/>
        <v/>
      </c>
      <c r="L74" s="99" t="str">
        <f t="shared" si="9"/>
        <v/>
      </c>
      <c r="M74" s="99" t="str">
        <f t="shared" si="10"/>
        <v/>
      </c>
      <c r="N74" s="99" t="str">
        <f t="shared" si="11"/>
        <v/>
      </c>
      <c r="O74" s="100" t="str">
        <f t="shared" si="12"/>
        <v/>
      </c>
      <c r="P74" s="100" t="str">
        <f t="shared" si="13"/>
        <v/>
      </c>
      <c r="Q74" s="99" t="str">
        <f t="shared" si="14"/>
        <v/>
      </c>
      <c r="R74" s="99">
        <f t="shared" si="15"/>
        <v>0</v>
      </c>
      <c r="S74" s="101" t="str">
        <f t="shared" si="16"/>
        <v/>
      </c>
      <c r="T74" s="101" t="str">
        <f t="shared" si="17"/>
        <v/>
      </c>
      <c r="U74" s="101" t="str">
        <f t="shared" si="18"/>
        <v/>
      </c>
      <c r="V74" s="101" t="str">
        <f t="shared" si="19"/>
        <v/>
      </c>
      <c r="W74" s="101" t="str">
        <f t="shared" si="20"/>
        <v/>
      </c>
      <c r="X74" s="102" t="str">
        <f t="shared" si="21"/>
        <v/>
      </c>
      <c r="Y74" s="101" t="str">
        <f t="shared" si="22"/>
        <v/>
      </c>
      <c r="Z74" s="84" t="str">
        <f t="shared" si="23"/>
        <v/>
      </c>
      <c r="AA74" s="84" t="str">
        <f t="shared" si="24"/>
        <v/>
      </c>
      <c r="AB74" s="84" t="str">
        <f t="shared" si="25"/>
        <v/>
      </c>
      <c r="AC74" s="84">
        <f t="shared" si="26"/>
        <v>0</v>
      </c>
      <c r="AD74" s="84">
        <f t="shared" si="27"/>
        <v>0</v>
      </c>
      <c r="AE74" s="84" t="str">
        <f t="shared" si="28"/>
        <v/>
      </c>
      <c r="AF74" s="102" t="str">
        <f t="shared" si="29"/>
        <v/>
      </c>
      <c r="AG74" s="102" t="str">
        <f t="shared" si="30"/>
        <v/>
      </c>
      <c r="AH74" s="103" t="str">
        <f t="shared" si="31"/>
        <v/>
      </c>
      <c r="AI74" s="104" t="str">
        <f t="shared" si="32"/>
        <v/>
      </c>
      <c r="AJ74" s="104" t="str">
        <f t="shared" si="33"/>
        <v/>
      </c>
      <c r="AK74" s="104" t="str">
        <f t="shared" si="34"/>
        <v/>
      </c>
      <c r="AL74" s="6"/>
      <c r="IX74" s="5"/>
      <c r="IY74" s="5"/>
      <c r="IZ74" s="5"/>
    </row>
    <row r="75" spans="2:260" ht="15" customHeight="1">
      <c r="B75" s="95" t="str">
        <f t="shared" si="1"/>
        <v/>
      </c>
      <c r="C75" s="96">
        <f t="shared" si="2"/>
        <v>0</v>
      </c>
      <c r="D75" s="96">
        <f t="shared" si="2"/>
        <v>0</v>
      </c>
      <c r="E75" s="84">
        <f t="shared" si="3"/>
        <v>0</v>
      </c>
      <c r="F75" s="96">
        <f t="shared" si="4"/>
        <v>0</v>
      </c>
      <c r="G75" s="96">
        <f t="shared" si="4"/>
        <v>0</v>
      </c>
      <c r="H75" s="97">
        <v>20</v>
      </c>
      <c r="I75" s="97">
        <f t="shared" si="6"/>
        <v>712</v>
      </c>
      <c r="J75" s="98">
        <f t="shared" si="7"/>
        <v>44946</v>
      </c>
      <c r="K75" s="98" t="str">
        <f t="shared" si="8"/>
        <v/>
      </c>
      <c r="L75" s="99" t="str">
        <f t="shared" si="9"/>
        <v/>
      </c>
      <c r="M75" s="99" t="str">
        <f t="shared" si="10"/>
        <v/>
      </c>
      <c r="N75" s="99" t="str">
        <f t="shared" si="11"/>
        <v/>
      </c>
      <c r="O75" s="100" t="str">
        <f t="shared" si="12"/>
        <v/>
      </c>
      <c r="P75" s="100" t="str">
        <f t="shared" si="13"/>
        <v/>
      </c>
      <c r="Q75" s="99" t="str">
        <f t="shared" si="14"/>
        <v/>
      </c>
      <c r="R75" s="99">
        <f t="shared" si="15"/>
        <v>0</v>
      </c>
      <c r="S75" s="101" t="str">
        <f t="shared" si="16"/>
        <v/>
      </c>
      <c r="T75" s="101" t="str">
        <f t="shared" si="17"/>
        <v/>
      </c>
      <c r="U75" s="101" t="str">
        <f t="shared" si="18"/>
        <v/>
      </c>
      <c r="V75" s="101" t="str">
        <f t="shared" si="19"/>
        <v/>
      </c>
      <c r="W75" s="101" t="str">
        <f t="shared" si="20"/>
        <v/>
      </c>
      <c r="X75" s="102" t="str">
        <f t="shared" si="21"/>
        <v/>
      </c>
      <c r="Y75" s="101" t="str">
        <f t="shared" si="22"/>
        <v/>
      </c>
      <c r="Z75" s="84" t="str">
        <f t="shared" si="23"/>
        <v/>
      </c>
      <c r="AA75" s="84" t="str">
        <f t="shared" si="24"/>
        <v/>
      </c>
      <c r="AB75" s="84" t="str">
        <f t="shared" si="25"/>
        <v/>
      </c>
      <c r="AC75" s="84">
        <f t="shared" si="26"/>
        <v>0</v>
      </c>
      <c r="AD75" s="84">
        <f t="shared" si="27"/>
        <v>0</v>
      </c>
      <c r="AE75" s="84" t="str">
        <f t="shared" si="28"/>
        <v/>
      </c>
      <c r="AF75" s="102" t="str">
        <f t="shared" si="29"/>
        <v/>
      </c>
      <c r="AG75" s="102" t="str">
        <f t="shared" si="30"/>
        <v/>
      </c>
      <c r="AH75" s="103" t="str">
        <f t="shared" si="31"/>
        <v/>
      </c>
      <c r="AI75" s="104" t="str">
        <f t="shared" si="32"/>
        <v/>
      </c>
      <c r="AJ75" s="104" t="str">
        <f t="shared" si="33"/>
        <v/>
      </c>
      <c r="AK75" s="104" t="str">
        <f t="shared" si="34"/>
        <v/>
      </c>
      <c r="AL75" s="6"/>
      <c r="IX75" s="5"/>
      <c r="IY75" s="5"/>
      <c r="IZ75" s="5"/>
    </row>
    <row r="76" spans="2:260" ht="15" customHeight="1">
      <c r="B76" s="95" t="str">
        <f t="shared" si="1"/>
        <v/>
      </c>
      <c r="C76" s="96">
        <f t="shared" si="2"/>
        <v>0</v>
      </c>
      <c r="D76" s="96">
        <f t="shared" si="2"/>
        <v>0</v>
      </c>
      <c r="E76" s="84">
        <f t="shared" si="3"/>
        <v>0</v>
      </c>
      <c r="F76" s="96">
        <f t="shared" si="4"/>
        <v>0</v>
      </c>
      <c r="G76" s="96">
        <f t="shared" si="4"/>
        <v>0</v>
      </c>
      <c r="H76" s="97">
        <v>21</v>
      </c>
      <c r="I76" s="97">
        <f t="shared" si="6"/>
        <v>711</v>
      </c>
      <c r="J76" s="98">
        <f t="shared" si="7"/>
        <v>44947</v>
      </c>
      <c r="K76" s="98" t="str">
        <f t="shared" si="8"/>
        <v/>
      </c>
      <c r="L76" s="99" t="str">
        <f t="shared" si="9"/>
        <v/>
      </c>
      <c r="M76" s="99" t="str">
        <f t="shared" si="10"/>
        <v/>
      </c>
      <c r="N76" s="99" t="str">
        <f t="shared" si="11"/>
        <v/>
      </c>
      <c r="O76" s="100" t="str">
        <f t="shared" si="12"/>
        <v/>
      </c>
      <c r="P76" s="100" t="str">
        <f t="shared" si="13"/>
        <v/>
      </c>
      <c r="Q76" s="99" t="str">
        <f t="shared" si="14"/>
        <v/>
      </c>
      <c r="R76" s="99">
        <f t="shared" si="15"/>
        <v>0</v>
      </c>
      <c r="S76" s="101" t="str">
        <f t="shared" si="16"/>
        <v/>
      </c>
      <c r="T76" s="101" t="str">
        <f t="shared" si="17"/>
        <v/>
      </c>
      <c r="U76" s="101" t="str">
        <f t="shared" si="18"/>
        <v/>
      </c>
      <c r="V76" s="101" t="str">
        <f t="shared" si="19"/>
        <v/>
      </c>
      <c r="W76" s="101" t="str">
        <f t="shared" si="20"/>
        <v/>
      </c>
      <c r="X76" s="102" t="str">
        <f t="shared" si="21"/>
        <v/>
      </c>
      <c r="Y76" s="101" t="str">
        <f t="shared" si="22"/>
        <v/>
      </c>
      <c r="Z76" s="84" t="str">
        <f t="shared" si="23"/>
        <v/>
      </c>
      <c r="AA76" s="84" t="str">
        <f t="shared" si="24"/>
        <v/>
      </c>
      <c r="AB76" s="84" t="str">
        <f t="shared" si="25"/>
        <v/>
      </c>
      <c r="AC76" s="84">
        <f t="shared" si="26"/>
        <v>0</v>
      </c>
      <c r="AD76" s="84">
        <f t="shared" si="27"/>
        <v>0</v>
      </c>
      <c r="AE76" s="84" t="str">
        <f t="shared" si="28"/>
        <v/>
      </c>
      <c r="AF76" s="102" t="str">
        <f t="shared" si="29"/>
        <v/>
      </c>
      <c r="AG76" s="102" t="str">
        <f t="shared" si="30"/>
        <v/>
      </c>
      <c r="AH76" s="103" t="str">
        <f t="shared" si="31"/>
        <v/>
      </c>
      <c r="AI76" s="104" t="str">
        <f t="shared" si="32"/>
        <v/>
      </c>
      <c r="AJ76" s="104" t="str">
        <f t="shared" si="33"/>
        <v/>
      </c>
      <c r="AK76" s="104" t="str">
        <f t="shared" si="34"/>
        <v/>
      </c>
      <c r="AL76" s="6"/>
      <c r="IX76" s="5"/>
      <c r="IY76" s="5"/>
      <c r="IZ76" s="5"/>
    </row>
    <row r="77" spans="2:260" ht="15" customHeight="1">
      <c r="B77" s="95" t="str">
        <f t="shared" si="1"/>
        <v/>
      </c>
      <c r="C77" s="96">
        <f t="shared" si="2"/>
        <v>0</v>
      </c>
      <c r="D77" s="96">
        <f t="shared" si="2"/>
        <v>0</v>
      </c>
      <c r="E77" s="84">
        <f t="shared" si="3"/>
        <v>0</v>
      </c>
      <c r="F77" s="96">
        <f t="shared" si="4"/>
        <v>0</v>
      </c>
      <c r="G77" s="96">
        <f t="shared" si="4"/>
        <v>0</v>
      </c>
      <c r="H77" s="97">
        <v>22</v>
      </c>
      <c r="I77" s="97">
        <f t="shared" si="6"/>
        <v>710</v>
      </c>
      <c r="J77" s="98">
        <f t="shared" si="7"/>
        <v>44948</v>
      </c>
      <c r="K77" s="98" t="str">
        <f t="shared" si="8"/>
        <v/>
      </c>
      <c r="L77" s="99" t="str">
        <f t="shared" si="9"/>
        <v/>
      </c>
      <c r="M77" s="99" t="str">
        <f t="shared" si="10"/>
        <v/>
      </c>
      <c r="N77" s="99" t="str">
        <f t="shared" si="11"/>
        <v/>
      </c>
      <c r="O77" s="100" t="str">
        <f t="shared" si="12"/>
        <v/>
      </c>
      <c r="P77" s="100" t="str">
        <f t="shared" si="13"/>
        <v/>
      </c>
      <c r="Q77" s="99" t="str">
        <f t="shared" si="14"/>
        <v/>
      </c>
      <c r="R77" s="99">
        <f t="shared" si="15"/>
        <v>0</v>
      </c>
      <c r="S77" s="101" t="str">
        <f t="shared" si="16"/>
        <v/>
      </c>
      <c r="T77" s="101" t="str">
        <f t="shared" si="17"/>
        <v/>
      </c>
      <c r="U77" s="101" t="str">
        <f t="shared" si="18"/>
        <v/>
      </c>
      <c r="V77" s="101" t="str">
        <f t="shared" si="19"/>
        <v/>
      </c>
      <c r="W77" s="101" t="str">
        <f t="shared" si="20"/>
        <v/>
      </c>
      <c r="X77" s="102" t="str">
        <f t="shared" si="21"/>
        <v/>
      </c>
      <c r="Y77" s="101" t="str">
        <f t="shared" si="22"/>
        <v/>
      </c>
      <c r="Z77" s="84" t="str">
        <f t="shared" si="23"/>
        <v/>
      </c>
      <c r="AA77" s="84" t="str">
        <f t="shared" si="24"/>
        <v/>
      </c>
      <c r="AB77" s="84" t="str">
        <f t="shared" si="25"/>
        <v/>
      </c>
      <c r="AC77" s="84">
        <f t="shared" si="26"/>
        <v>0</v>
      </c>
      <c r="AD77" s="84">
        <f t="shared" si="27"/>
        <v>0</v>
      </c>
      <c r="AE77" s="84" t="str">
        <f t="shared" si="28"/>
        <v/>
      </c>
      <c r="AF77" s="102" t="str">
        <f t="shared" si="29"/>
        <v/>
      </c>
      <c r="AG77" s="102" t="str">
        <f t="shared" si="30"/>
        <v/>
      </c>
      <c r="AH77" s="103" t="str">
        <f t="shared" si="31"/>
        <v/>
      </c>
      <c r="AI77" s="104" t="str">
        <f t="shared" si="32"/>
        <v/>
      </c>
      <c r="AJ77" s="104" t="str">
        <f t="shared" si="33"/>
        <v/>
      </c>
      <c r="AK77" s="104" t="str">
        <f t="shared" si="34"/>
        <v/>
      </c>
      <c r="AL77" s="6"/>
      <c r="IX77" s="5"/>
      <c r="IY77" s="5"/>
      <c r="IZ77" s="5"/>
    </row>
    <row r="78" spans="2:260" ht="15" customHeight="1">
      <c r="B78" s="95" t="str">
        <f t="shared" si="1"/>
        <v/>
      </c>
      <c r="C78" s="96">
        <f t="shared" si="2"/>
        <v>0</v>
      </c>
      <c r="D78" s="96">
        <f t="shared" si="2"/>
        <v>0</v>
      </c>
      <c r="E78" s="84">
        <f t="shared" si="3"/>
        <v>0</v>
      </c>
      <c r="F78" s="96">
        <f t="shared" si="4"/>
        <v>0</v>
      </c>
      <c r="G78" s="96">
        <f t="shared" si="4"/>
        <v>0</v>
      </c>
      <c r="H78" s="97">
        <v>23</v>
      </c>
      <c r="I78" s="97">
        <f t="shared" si="6"/>
        <v>709</v>
      </c>
      <c r="J78" s="98">
        <f t="shared" si="7"/>
        <v>44949</v>
      </c>
      <c r="K78" s="98" t="str">
        <f t="shared" si="8"/>
        <v/>
      </c>
      <c r="L78" s="99" t="str">
        <f t="shared" si="9"/>
        <v/>
      </c>
      <c r="M78" s="99" t="str">
        <f t="shared" si="10"/>
        <v/>
      </c>
      <c r="N78" s="99" t="str">
        <f t="shared" si="11"/>
        <v/>
      </c>
      <c r="O78" s="100" t="str">
        <f t="shared" si="12"/>
        <v/>
      </c>
      <c r="P78" s="100" t="str">
        <f t="shared" si="13"/>
        <v/>
      </c>
      <c r="Q78" s="99" t="str">
        <f t="shared" si="14"/>
        <v/>
      </c>
      <c r="R78" s="99">
        <f t="shared" si="15"/>
        <v>0</v>
      </c>
      <c r="S78" s="101" t="str">
        <f t="shared" si="16"/>
        <v/>
      </c>
      <c r="T78" s="101" t="str">
        <f t="shared" si="17"/>
        <v/>
      </c>
      <c r="U78" s="101" t="str">
        <f t="shared" si="18"/>
        <v/>
      </c>
      <c r="V78" s="101" t="str">
        <f t="shared" si="19"/>
        <v/>
      </c>
      <c r="W78" s="101" t="str">
        <f t="shared" si="20"/>
        <v/>
      </c>
      <c r="X78" s="102" t="str">
        <f t="shared" si="21"/>
        <v/>
      </c>
      <c r="Y78" s="101" t="str">
        <f t="shared" si="22"/>
        <v/>
      </c>
      <c r="Z78" s="84" t="str">
        <f t="shared" si="23"/>
        <v/>
      </c>
      <c r="AA78" s="84" t="str">
        <f t="shared" si="24"/>
        <v/>
      </c>
      <c r="AB78" s="84" t="str">
        <f t="shared" si="25"/>
        <v/>
      </c>
      <c r="AC78" s="84">
        <f t="shared" si="26"/>
        <v>0</v>
      </c>
      <c r="AD78" s="84">
        <f t="shared" si="27"/>
        <v>0</v>
      </c>
      <c r="AE78" s="84" t="str">
        <f t="shared" si="28"/>
        <v/>
      </c>
      <c r="AF78" s="102" t="str">
        <f t="shared" si="29"/>
        <v/>
      </c>
      <c r="AG78" s="102" t="str">
        <f t="shared" si="30"/>
        <v/>
      </c>
      <c r="AH78" s="103" t="str">
        <f t="shared" si="31"/>
        <v/>
      </c>
      <c r="AI78" s="104" t="str">
        <f t="shared" si="32"/>
        <v/>
      </c>
      <c r="AJ78" s="104" t="str">
        <f t="shared" si="33"/>
        <v/>
      </c>
      <c r="AK78" s="104" t="str">
        <f t="shared" si="34"/>
        <v/>
      </c>
      <c r="AL78" s="6"/>
      <c r="IX78" s="5"/>
      <c r="IY78" s="5"/>
      <c r="IZ78" s="5"/>
    </row>
    <row r="79" spans="2:260" ht="15" customHeight="1">
      <c r="B79" s="95" t="str">
        <f t="shared" si="1"/>
        <v/>
      </c>
      <c r="C79" s="96">
        <f t="shared" si="2"/>
        <v>0</v>
      </c>
      <c r="D79" s="96">
        <f t="shared" si="2"/>
        <v>0</v>
      </c>
      <c r="E79" s="84">
        <f t="shared" si="3"/>
        <v>0</v>
      </c>
      <c r="F79" s="96">
        <f t="shared" si="4"/>
        <v>0</v>
      </c>
      <c r="G79" s="96">
        <f t="shared" si="4"/>
        <v>0</v>
      </c>
      <c r="H79" s="97">
        <v>24</v>
      </c>
      <c r="I79" s="97">
        <f t="shared" si="6"/>
        <v>708</v>
      </c>
      <c r="J79" s="98">
        <f t="shared" si="7"/>
        <v>44950</v>
      </c>
      <c r="K79" s="98" t="str">
        <f t="shared" si="8"/>
        <v/>
      </c>
      <c r="L79" s="99" t="str">
        <f t="shared" si="9"/>
        <v/>
      </c>
      <c r="M79" s="99" t="str">
        <f t="shared" si="10"/>
        <v/>
      </c>
      <c r="N79" s="99" t="str">
        <f t="shared" si="11"/>
        <v/>
      </c>
      <c r="O79" s="100" t="str">
        <f t="shared" si="12"/>
        <v/>
      </c>
      <c r="P79" s="100" t="str">
        <f t="shared" si="13"/>
        <v/>
      </c>
      <c r="Q79" s="99" t="str">
        <f t="shared" si="14"/>
        <v/>
      </c>
      <c r="R79" s="99">
        <f t="shared" si="15"/>
        <v>0</v>
      </c>
      <c r="S79" s="101" t="str">
        <f t="shared" si="16"/>
        <v/>
      </c>
      <c r="T79" s="101" t="str">
        <f t="shared" si="17"/>
        <v/>
      </c>
      <c r="U79" s="101" t="str">
        <f t="shared" si="18"/>
        <v/>
      </c>
      <c r="V79" s="101" t="str">
        <f t="shared" si="19"/>
        <v/>
      </c>
      <c r="W79" s="101" t="str">
        <f t="shared" si="20"/>
        <v/>
      </c>
      <c r="X79" s="102" t="str">
        <f t="shared" si="21"/>
        <v/>
      </c>
      <c r="Y79" s="101" t="str">
        <f t="shared" si="22"/>
        <v/>
      </c>
      <c r="Z79" s="84" t="str">
        <f t="shared" si="23"/>
        <v/>
      </c>
      <c r="AA79" s="84" t="str">
        <f t="shared" si="24"/>
        <v/>
      </c>
      <c r="AB79" s="84" t="str">
        <f t="shared" si="25"/>
        <v/>
      </c>
      <c r="AC79" s="84">
        <f t="shared" si="26"/>
        <v>0</v>
      </c>
      <c r="AD79" s="84">
        <f t="shared" si="27"/>
        <v>0</v>
      </c>
      <c r="AE79" s="84" t="str">
        <f t="shared" si="28"/>
        <v/>
      </c>
      <c r="AF79" s="102" t="str">
        <f t="shared" si="29"/>
        <v/>
      </c>
      <c r="AG79" s="102" t="str">
        <f t="shared" si="30"/>
        <v/>
      </c>
      <c r="AH79" s="103" t="str">
        <f t="shared" si="31"/>
        <v/>
      </c>
      <c r="AI79" s="104" t="str">
        <f t="shared" si="32"/>
        <v/>
      </c>
      <c r="AJ79" s="104" t="str">
        <f t="shared" si="33"/>
        <v/>
      </c>
      <c r="AK79" s="104" t="str">
        <f t="shared" si="34"/>
        <v/>
      </c>
      <c r="AL79" s="6"/>
      <c r="IX79" s="5"/>
      <c r="IY79" s="5"/>
      <c r="IZ79" s="5"/>
    </row>
    <row r="80" spans="2:260" ht="15" customHeight="1">
      <c r="B80" s="95" t="str">
        <f t="shared" si="1"/>
        <v/>
      </c>
      <c r="C80" s="96">
        <f t="shared" si="2"/>
        <v>0</v>
      </c>
      <c r="D80" s="96">
        <f t="shared" si="2"/>
        <v>0</v>
      </c>
      <c r="E80" s="84">
        <f t="shared" si="3"/>
        <v>0</v>
      </c>
      <c r="F80" s="96">
        <f t="shared" si="4"/>
        <v>0</v>
      </c>
      <c r="G80" s="96">
        <f t="shared" si="4"/>
        <v>0</v>
      </c>
      <c r="H80" s="97">
        <v>25</v>
      </c>
      <c r="I80" s="97">
        <f t="shared" si="6"/>
        <v>707</v>
      </c>
      <c r="J80" s="98">
        <f t="shared" si="7"/>
        <v>44951</v>
      </c>
      <c r="K80" s="98" t="str">
        <f t="shared" si="8"/>
        <v/>
      </c>
      <c r="L80" s="99" t="str">
        <f t="shared" si="9"/>
        <v/>
      </c>
      <c r="M80" s="99" t="str">
        <f t="shared" si="10"/>
        <v/>
      </c>
      <c r="N80" s="99" t="str">
        <f t="shared" si="11"/>
        <v/>
      </c>
      <c r="O80" s="100" t="str">
        <f t="shared" si="12"/>
        <v/>
      </c>
      <c r="P80" s="100" t="str">
        <f t="shared" si="13"/>
        <v/>
      </c>
      <c r="Q80" s="99" t="str">
        <f t="shared" si="14"/>
        <v/>
      </c>
      <c r="R80" s="99">
        <f t="shared" si="15"/>
        <v>0</v>
      </c>
      <c r="S80" s="101" t="str">
        <f t="shared" si="16"/>
        <v/>
      </c>
      <c r="T80" s="101" t="str">
        <f t="shared" si="17"/>
        <v/>
      </c>
      <c r="U80" s="101" t="str">
        <f t="shared" si="18"/>
        <v/>
      </c>
      <c r="V80" s="101" t="str">
        <f t="shared" si="19"/>
        <v/>
      </c>
      <c r="W80" s="101" t="str">
        <f t="shared" si="20"/>
        <v/>
      </c>
      <c r="X80" s="102" t="str">
        <f t="shared" si="21"/>
        <v/>
      </c>
      <c r="Y80" s="101" t="str">
        <f t="shared" si="22"/>
        <v/>
      </c>
      <c r="Z80" s="84" t="str">
        <f t="shared" si="23"/>
        <v/>
      </c>
      <c r="AA80" s="84" t="str">
        <f t="shared" si="24"/>
        <v/>
      </c>
      <c r="AB80" s="84" t="str">
        <f t="shared" si="25"/>
        <v/>
      </c>
      <c r="AC80" s="84">
        <f t="shared" si="26"/>
        <v>0</v>
      </c>
      <c r="AD80" s="84">
        <f t="shared" si="27"/>
        <v>0</v>
      </c>
      <c r="AE80" s="84" t="str">
        <f t="shared" si="28"/>
        <v/>
      </c>
      <c r="AF80" s="102" t="str">
        <f t="shared" si="29"/>
        <v/>
      </c>
      <c r="AG80" s="102" t="str">
        <f t="shared" si="30"/>
        <v/>
      </c>
      <c r="AH80" s="103" t="str">
        <f t="shared" si="31"/>
        <v/>
      </c>
      <c r="AI80" s="104" t="str">
        <f t="shared" si="32"/>
        <v/>
      </c>
      <c r="AJ80" s="104" t="str">
        <f t="shared" si="33"/>
        <v/>
      </c>
      <c r="AK80" s="104" t="str">
        <f t="shared" si="34"/>
        <v/>
      </c>
      <c r="AL80" s="6"/>
      <c r="IX80" s="5"/>
      <c r="IY80" s="5"/>
      <c r="IZ80" s="5"/>
    </row>
    <row r="81" spans="2:260" ht="15" customHeight="1">
      <c r="B81" s="95" t="str">
        <f t="shared" si="1"/>
        <v/>
      </c>
      <c r="C81" s="96">
        <f t="shared" si="2"/>
        <v>0</v>
      </c>
      <c r="D81" s="96">
        <f t="shared" si="2"/>
        <v>0</v>
      </c>
      <c r="E81" s="84">
        <f t="shared" si="3"/>
        <v>0</v>
      </c>
      <c r="F81" s="96">
        <f t="shared" si="4"/>
        <v>0</v>
      </c>
      <c r="G81" s="96">
        <f t="shared" si="4"/>
        <v>0</v>
      </c>
      <c r="H81" s="97">
        <v>26</v>
      </c>
      <c r="I81" s="97">
        <f t="shared" si="6"/>
        <v>706</v>
      </c>
      <c r="J81" s="98">
        <f t="shared" si="7"/>
        <v>44952</v>
      </c>
      <c r="K81" s="98" t="str">
        <f t="shared" si="8"/>
        <v/>
      </c>
      <c r="L81" s="99" t="str">
        <f t="shared" si="9"/>
        <v/>
      </c>
      <c r="M81" s="99" t="str">
        <f t="shared" si="10"/>
        <v/>
      </c>
      <c r="N81" s="99" t="str">
        <f t="shared" si="11"/>
        <v/>
      </c>
      <c r="O81" s="100" t="str">
        <f t="shared" si="12"/>
        <v/>
      </c>
      <c r="P81" s="100" t="str">
        <f t="shared" si="13"/>
        <v/>
      </c>
      <c r="Q81" s="99" t="str">
        <f t="shared" si="14"/>
        <v/>
      </c>
      <c r="R81" s="99">
        <f t="shared" si="15"/>
        <v>0</v>
      </c>
      <c r="S81" s="101" t="str">
        <f t="shared" si="16"/>
        <v/>
      </c>
      <c r="T81" s="101" t="str">
        <f t="shared" si="17"/>
        <v/>
      </c>
      <c r="U81" s="101" t="str">
        <f t="shared" si="18"/>
        <v/>
      </c>
      <c r="V81" s="101" t="str">
        <f t="shared" si="19"/>
        <v/>
      </c>
      <c r="W81" s="101" t="str">
        <f t="shared" si="20"/>
        <v/>
      </c>
      <c r="X81" s="102" t="str">
        <f t="shared" si="21"/>
        <v/>
      </c>
      <c r="Y81" s="101" t="str">
        <f t="shared" si="22"/>
        <v/>
      </c>
      <c r="Z81" s="84" t="str">
        <f t="shared" si="23"/>
        <v/>
      </c>
      <c r="AA81" s="84" t="str">
        <f t="shared" si="24"/>
        <v/>
      </c>
      <c r="AB81" s="84" t="str">
        <f t="shared" si="25"/>
        <v/>
      </c>
      <c r="AC81" s="84">
        <f t="shared" si="26"/>
        <v>0</v>
      </c>
      <c r="AD81" s="84">
        <f t="shared" si="27"/>
        <v>0</v>
      </c>
      <c r="AE81" s="84" t="str">
        <f t="shared" si="28"/>
        <v/>
      </c>
      <c r="AF81" s="102" t="str">
        <f t="shared" si="29"/>
        <v/>
      </c>
      <c r="AG81" s="102" t="str">
        <f t="shared" si="30"/>
        <v/>
      </c>
      <c r="AH81" s="103" t="str">
        <f t="shared" si="31"/>
        <v/>
      </c>
      <c r="AI81" s="104" t="str">
        <f t="shared" si="32"/>
        <v/>
      </c>
      <c r="AJ81" s="104" t="str">
        <f t="shared" si="33"/>
        <v/>
      </c>
      <c r="AK81" s="104" t="str">
        <f t="shared" si="34"/>
        <v/>
      </c>
      <c r="AL81" s="6"/>
      <c r="IX81" s="5"/>
      <c r="IY81" s="5"/>
      <c r="IZ81" s="5"/>
    </row>
    <row r="82" spans="2:260" ht="15" customHeight="1">
      <c r="B82" s="95" t="str">
        <f t="shared" si="1"/>
        <v/>
      </c>
      <c r="C82" s="96">
        <f t="shared" si="2"/>
        <v>0</v>
      </c>
      <c r="D82" s="96">
        <f t="shared" si="2"/>
        <v>0</v>
      </c>
      <c r="E82" s="84">
        <f t="shared" si="3"/>
        <v>0</v>
      </c>
      <c r="F82" s="96">
        <f t="shared" si="4"/>
        <v>0</v>
      </c>
      <c r="G82" s="96">
        <f t="shared" si="4"/>
        <v>0</v>
      </c>
      <c r="H82" s="97">
        <v>27</v>
      </c>
      <c r="I82" s="97">
        <f t="shared" si="6"/>
        <v>705</v>
      </c>
      <c r="J82" s="98">
        <f t="shared" si="7"/>
        <v>44953</v>
      </c>
      <c r="K82" s="98" t="str">
        <f t="shared" si="8"/>
        <v/>
      </c>
      <c r="L82" s="99" t="str">
        <f t="shared" si="9"/>
        <v/>
      </c>
      <c r="M82" s="99" t="str">
        <f t="shared" si="10"/>
        <v/>
      </c>
      <c r="N82" s="99" t="str">
        <f t="shared" si="11"/>
        <v/>
      </c>
      <c r="O82" s="100" t="str">
        <f t="shared" si="12"/>
        <v/>
      </c>
      <c r="P82" s="100" t="str">
        <f t="shared" si="13"/>
        <v/>
      </c>
      <c r="Q82" s="99" t="str">
        <f t="shared" si="14"/>
        <v/>
      </c>
      <c r="R82" s="99">
        <f t="shared" si="15"/>
        <v>0</v>
      </c>
      <c r="S82" s="101" t="str">
        <f t="shared" si="16"/>
        <v/>
      </c>
      <c r="T82" s="101" t="str">
        <f t="shared" si="17"/>
        <v/>
      </c>
      <c r="U82" s="101" t="str">
        <f t="shared" si="18"/>
        <v/>
      </c>
      <c r="V82" s="101" t="str">
        <f t="shared" si="19"/>
        <v/>
      </c>
      <c r="W82" s="101" t="str">
        <f t="shared" si="20"/>
        <v/>
      </c>
      <c r="X82" s="102" t="str">
        <f t="shared" si="21"/>
        <v/>
      </c>
      <c r="Y82" s="101" t="str">
        <f t="shared" si="22"/>
        <v/>
      </c>
      <c r="Z82" s="84" t="str">
        <f t="shared" si="23"/>
        <v/>
      </c>
      <c r="AA82" s="84" t="str">
        <f t="shared" si="24"/>
        <v/>
      </c>
      <c r="AB82" s="84" t="str">
        <f t="shared" si="25"/>
        <v/>
      </c>
      <c r="AC82" s="84">
        <f t="shared" si="26"/>
        <v>0</v>
      </c>
      <c r="AD82" s="84">
        <f t="shared" si="27"/>
        <v>0</v>
      </c>
      <c r="AE82" s="84" t="str">
        <f t="shared" si="28"/>
        <v/>
      </c>
      <c r="AF82" s="102" t="str">
        <f t="shared" si="29"/>
        <v/>
      </c>
      <c r="AG82" s="102" t="str">
        <f t="shared" si="30"/>
        <v/>
      </c>
      <c r="AH82" s="103" t="str">
        <f t="shared" si="31"/>
        <v/>
      </c>
      <c r="AI82" s="104" t="str">
        <f t="shared" si="32"/>
        <v/>
      </c>
      <c r="AJ82" s="104" t="str">
        <f t="shared" si="33"/>
        <v/>
      </c>
      <c r="AK82" s="104" t="str">
        <f t="shared" si="34"/>
        <v/>
      </c>
      <c r="AL82" s="6"/>
      <c r="IX82" s="5"/>
      <c r="IY82" s="5"/>
      <c r="IZ82" s="5"/>
    </row>
    <row r="83" spans="2:260" ht="15" customHeight="1">
      <c r="B83" s="95" t="str">
        <f t="shared" si="1"/>
        <v/>
      </c>
      <c r="C83" s="96">
        <f t="shared" si="2"/>
        <v>0</v>
      </c>
      <c r="D83" s="96">
        <f t="shared" si="2"/>
        <v>0</v>
      </c>
      <c r="E83" s="84">
        <f t="shared" si="3"/>
        <v>0</v>
      </c>
      <c r="F83" s="96">
        <f t="shared" si="4"/>
        <v>0</v>
      </c>
      <c r="G83" s="96">
        <f t="shared" si="4"/>
        <v>0</v>
      </c>
      <c r="H83" s="97">
        <v>28</v>
      </c>
      <c r="I83" s="97">
        <f t="shared" si="6"/>
        <v>704</v>
      </c>
      <c r="J83" s="98">
        <f t="shared" si="7"/>
        <v>44954</v>
      </c>
      <c r="K83" s="98" t="str">
        <f t="shared" si="8"/>
        <v/>
      </c>
      <c r="L83" s="99" t="str">
        <f t="shared" si="9"/>
        <v/>
      </c>
      <c r="M83" s="99" t="str">
        <f t="shared" si="10"/>
        <v/>
      </c>
      <c r="N83" s="99" t="str">
        <f t="shared" si="11"/>
        <v/>
      </c>
      <c r="O83" s="100" t="str">
        <f t="shared" si="12"/>
        <v/>
      </c>
      <c r="P83" s="100" t="str">
        <f t="shared" si="13"/>
        <v/>
      </c>
      <c r="Q83" s="99" t="str">
        <f t="shared" si="14"/>
        <v/>
      </c>
      <c r="R83" s="99">
        <f t="shared" si="15"/>
        <v>0</v>
      </c>
      <c r="S83" s="101" t="str">
        <f t="shared" si="16"/>
        <v/>
      </c>
      <c r="T83" s="101" t="str">
        <f t="shared" si="17"/>
        <v/>
      </c>
      <c r="U83" s="101" t="str">
        <f t="shared" si="18"/>
        <v/>
      </c>
      <c r="V83" s="101" t="str">
        <f t="shared" si="19"/>
        <v/>
      </c>
      <c r="W83" s="101" t="str">
        <f t="shared" si="20"/>
        <v/>
      </c>
      <c r="X83" s="102" t="str">
        <f t="shared" si="21"/>
        <v/>
      </c>
      <c r="Y83" s="101" t="str">
        <f t="shared" si="22"/>
        <v/>
      </c>
      <c r="Z83" s="84" t="str">
        <f t="shared" si="23"/>
        <v/>
      </c>
      <c r="AA83" s="84" t="str">
        <f t="shared" si="24"/>
        <v/>
      </c>
      <c r="AB83" s="84" t="str">
        <f t="shared" si="25"/>
        <v/>
      </c>
      <c r="AC83" s="84">
        <f t="shared" si="26"/>
        <v>0</v>
      </c>
      <c r="AD83" s="84">
        <f t="shared" si="27"/>
        <v>0</v>
      </c>
      <c r="AE83" s="84" t="str">
        <f t="shared" si="28"/>
        <v/>
      </c>
      <c r="AF83" s="102" t="str">
        <f t="shared" si="29"/>
        <v/>
      </c>
      <c r="AG83" s="102" t="str">
        <f t="shared" si="30"/>
        <v/>
      </c>
      <c r="AH83" s="103" t="str">
        <f t="shared" si="31"/>
        <v/>
      </c>
      <c r="AI83" s="104" t="str">
        <f t="shared" si="32"/>
        <v/>
      </c>
      <c r="AJ83" s="104" t="str">
        <f t="shared" si="33"/>
        <v/>
      </c>
      <c r="AK83" s="104" t="str">
        <f t="shared" si="34"/>
        <v/>
      </c>
      <c r="AL83" s="6"/>
      <c r="IX83" s="5"/>
      <c r="IY83" s="5"/>
      <c r="IZ83" s="5"/>
    </row>
    <row r="84" spans="2:260" ht="15" customHeight="1">
      <c r="B84" s="95" t="str">
        <f t="shared" si="1"/>
        <v/>
      </c>
      <c r="C84" s="96">
        <f t="shared" si="2"/>
        <v>0</v>
      </c>
      <c r="D84" s="96">
        <f t="shared" si="2"/>
        <v>0</v>
      </c>
      <c r="E84" s="84">
        <f t="shared" si="3"/>
        <v>0</v>
      </c>
      <c r="F84" s="96">
        <f t="shared" si="4"/>
        <v>0</v>
      </c>
      <c r="G84" s="96">
        <f t="shared" si="4"/>
        <v>0</v>
      </c>
      <c r="H84" s="97">
        <v>29</v>
      </c>
      <c r="I84" s="97">
        <f t="shared" si="6"/>
        <v>703</v>
      </c>
      <c r="J84" s="98">
        <f t="shared" si="7"/>
        <v>44955</v>
      </c>
      <c r="K84" s="98" t="str">
        <f t="shared" si="8"/>
        <v/>
      </c>
      <c r="L84" s="99" t="str">
        <f t="shared" si="9"/>
        <v/>
      </c>
      <c r="M84" s="99" t="str">
        <f t="shared" si="10"/>
        <v/>
      </c>
      <c r="N84" s="99" t="str">
        <f t="shared" si="11"/>
        <v/>
      </c>
      <c r="O84" s="100" t="str">
        <f t="shared" si="12"/>
        <v/>
      </c>
      <c r="P84" s="100" t="str">
        <f t="shared" si="13"/>
        <v/>
      </c>
      <c r="Q84" s="99" t="str">
        <f t="shared" si="14"/>
        <v/>
      </c>
      <c r="R84" s="99">
        <f t="shared" si="15"/>
        <v>0</v>
      </c>
      <c r="S84" s="101" t="str">
        <f t="shared" si="16"/>
        <v/>
      </c>
      <c r="T84" s="101" t="str">
        <f t="shared" si="17"/>
        <v/>
      </c>
      <c r="U84" s="101" t="str">
        <f t="shared" si="18"/>
        <v/>
      </c>
      <c r="V84" s="101" t="str">
        <f t="shared" si="19"/>
        <v/>
      </c>
      <c r="W84" s="101" t="str">
        <f t="shared" si="20"/>
        <v/>
      </c>
      <c r="X84" s="102" t="str">
        <f t="shared" si="21"/>
        <v/>
      </c>
      <c r="Y84" s="101" t="str">
        <f t="shared" si="22"/>
        <v/>
      </c>
      <c r="Z84" s="84" t="str">
        <f t="shared" si="23"/>
        <v/>
      </c>
      <c r="AA84" s="84" t="str">
        <f t="shared" si="24"/>
        <v/>
      </c>
      <c r="AB84" s="84" t="str">
        <f t="shared" si="25"/>
        <v/>
      </c>
      <c r="AC84" s="84">
        <f t="shared" si="26"/>
        <v>0</v>
      </c>
      <c r="AD84" s="84">
        <f t="shared" si="27"/>
        <v>0</v>
      </c>
      <c r="AE84" s="84" t="str">
        <f t="shared" si="28"/>
        <v/>
      </c>
      <c r="AF84" s="102" t="str">
        <f t="shared" si="29"/>
        <v/>
      </c>
      <c r="AG84" s="102" t="str">
        <f t="shared" si="30"/>
        <v/>
      </c>
      <c r="AH84" s="103" t="str">
        <f t="shared" si="31"/>
        <v/>
      </c>
      <c r="AI84" s="104" t="str">
        <f t="shared" si="32"/>
        <v/>
      </c>
      <c r="AJ84" s="104" t="str">
        <f t="shared" si="33"/>
        <v/>
      </c>
      <c r="AK84" s="104" t="str">
        <f t="shared" si="34"/>
        <v/>
      </c>
      <c r="AL84" s="6"/>
      <c r="IX84" s="5"/>
      <c r="IY84" s="5"/>
      <c r="IZ84" s="5"/>
    </row>
    <row r="85" spans="2:260" ht="15" customHeight="1">
      <c r="B85" s="109"/>
      <c r="C85" s="53"/>
      <c r="D85" s="53"/>
      <c r="E85" s="53"/>
      <c r="F85" s="53"/>
      <c r="G85" s="53"/>
      <c r="H85" s="97">
        <v>30</v>
      </c>
      <c r="I85" s="97">
        <f t="shared" si="6"/>
        <v>702</v>
      </c>
      <c r="J85" s="98">
        <f t="shared" si="7"/>
        <v>44956</v>
      </c>
      <c r="K85" s="98" t="str">
        <f t="shared" si="8"/>
        <v/>
      </c>
      <c r="L85" s="99" t="str">
        <f t="shared" si="9"/>
        <v/>
      </c>
      <c r="M85" s="99" t="str">
        <f t="shared" si="10"/>
        <v/>
      </c>
      <c r="N85" s="99" t="str">
        <f t="shared" si="11"/>
        <v/>
      </c>
      <c r="O85" s="100" t="str">
        <f t="shared" si="12"/>
        <v/>
      </c>
      <c r="P85" s="100" t="str">
        <f t="shared" si="13"/>
        <v/>
      </c>
      <c r="Q85" s="99" t="str">
        <f t="shared" si="14"/>
        <v/>
      </c>
      <c r="R85" s="99">
        <f t="shared" si="15"/>
        <v>0</v>
      </c>
      <c r="S85" s="101" t="str">
        <f t="shared" si="16"/>
        <v/>
      </c>
      <c r="T85" s="101" t="str">
        <f t="shared" si="17"/>
        <v/>
      </c>
      <c r="U85" s="101" t="str">
        <f t="shared" si="18"/>
        <v/>
      </c>
      <c r="V85" s="101" t="str">
        <f t="shared" si="19"/>
        <v/>
      </c>
      <c r="W85" s="101" t="str">
        <f t="shared" si="20"/>
        <v/>
      </c>
      <c r="X85" s="102" t="str">
        <f t="shared" si="21"/>
        <v/>
      </c>
      <c r="Y85" s="101" t="str">
        <f t="shared" si="22"/>
        <v/>
      </c>
      <c r="Z85" s="84" t="str">
        <f t="shared" si="23"/>
        <v/>
      </c>
      <c r="AA85" s="84" t="str">
        <f t="shared" si="24"/>
        <v/>
      </c>
      <c r="AB85" s="84" t="str">
        <f t="shared" si="25"/>
        <v/>
      </c>
      <c r="AC85" s="84">
        <f t="shared" si="26"/>
        <v>0</v>
      </c>
      <c r="AD85" s="84">
        <f t="shared" si="27"/>
        <v>0</v>
      </c>
      <c r="AE85" s="84" t="str">
        <f t="shared" si="28"/>
        <v/>
      </c>
      <c r="AF85" s="102" t="str">
        <f t="shared" si="29"/>
        <v/>
      </c>
      <c r="AG85" s="102" t="str">
        <f t="shared" si="30"/>
        <v/>
      </c>
      <c r="AH85" s="103" t="str">
        <f t="shared" si="31"/>
        <v/>
      </c>
      <c r="AI85" s="104" t="str">
        <f t="shared" si="32"/>
        <v/>
      </c>
      <c r="AJ85" s="104" t="str">
        <f t="shared" si="33"/>
        <v/>
      </c>
      <c r="AK85" s="104" t="str">
        <f t="shared" si="34"/>
        <v/>
      </c>
      <c r="AL85" s="6"/>
      <c r="IX85" s="5"/>
      <c r="IY85" s="5"/>
      <c r="IZ85" s="5"/>
    </row>
    <row r="86" spans="2:260" ht="15" customHeight="1">
      <c r="B86" s="109"/>
      <c r="C86" s="53"/>
      <c r="D86" s="53"/>
      <c r="E86" s="53"/>
      <c r="F86" s="53"/>
      <c r="G86" s="53"/>
      <c r="H86" s="97">
        <v>31</v>
      </c>
      <c r="I86" s="97">
        <f t="shared" si="6"/>
        <v>701</v>
      </c>
      <c r="J86" s="98">
        <f t="shared" si="7"/>
        <v>44957</v>
      </c>
      <c r="K86" s="98" t="str">
        <f t="shared" si="8"/>
        <v/>
      </c>
      <c r="L86" s="99" t="str">
        <f t="shared" si="9"/>
        <v/>
      </c>
      <c r="M86" s="99" t="str">
        <f t="shared" si="10"/>
        <v/>
      </c>
      <c r="N86" s="99" t="str">
        <f t="shared" si="11"/>
        <v/>
      </c>
      <c r="O86" s="100" t="str">
        <f t="shared" si="12"/>
        <v/>
      </c>
      <c r="P86" s="100" t="str">
        <f t="shared" si="13"/>
        <v/>
      </c>
      <c r="Q86" s="99" t="str">
        <f t="shared" si="14"/>
        <v/>
      </c>
      <c r="R86" s="99">
        <f t="shared" si="15"/>
        <v>0</v>
      </c>
      <c r="S86" s="101" t="str">
        <f t="shared" si="16"/>
        <v/>
      </c>
      <c r="T86" s="101" t="str">
        <f t="shared" si="17"/>
        <v/>
      </c>
      <c r="U86" s="101" t="str">
        <f t="shared" si="18"/>
        <v/>
      </c>
      <c r="V86" s="101" t="str">
        <f t="shared" si="19"/>
        <v/>
      </c>
      <c r="W86" s="101" t="str">
        <f t="shared" si="20"/>
        <v/>
      </c>
      <c r="X86" s="102" t="str">
        <f t="shared" si="21"/>
        <v/>
      </c>
      <c r="Y86" s="101" t="str">
        <f t="shared" si="22"/>
        <v/>
      </c>
      <c r="Z86" s="84" t="str">
        <f t="shared" si="23"/>
        <v/>
      </c>
      <c r="AA86" s="84" t="str">
        <f t="shared" si="24"/>
        <v/>
      </c>
      <c r="AB86" s="84" t="str">
        <f t="shared" si="25"/>
        <v/>
      </c>
      <c r="AC86" s="84">
        <f t="shared" si="26"/>
        <v>0</v>
      </c>
      <c r="AD86" s="84">
        <f t="shared" si="27"/>
        <v>0</v>
      </c>
      <c r="AE86" s="84" t="str">
        <f t="shared" si="28"/>
        <v/>
      </c>
      <c r="AF86" s="102" t="str">
        <f t="shared" si="29"/>
        <v/>
      </c>
      <c r="AG86" s="102" t="str">
        <f t="shared" si="30"/>
        <v/>
      </c>
      <c r="AH86" s="103" t="str">
        <f t="shared" si="31"/>
        <v/>
      </c>
      <c r="AI86" s="104" t="str">
        <f t="shared" si="32"/>
        <v/>
      </c>
      <c r="AJ86" s="104" t="str">
        <f t="shared" si="33"/>
        <v/>
      </c>
      <c r="AK86" s="104" t="str">
        <f t="shared" si="34"/>
        <v/>
      </c>
      <c r="AL86" s="6"/>
      <c r="IX86" s="5"/>
      <c r="IY86" s="5"/>
      <c r="IZ86" s="5"/>
    </row>
    <row r="87" spans="2:260" ht="15" customHeight="1">
      <c r="B87" s="109"/>
      <c r="C87" s="53"/>
      <c r="D87" s="53"/>
      <c r="E87" s="53"/>
      <c r="F87" s="53"/>
      <c r="G87" s="53"/>
      <c r="H87" s="97">
        <v>32</v>
      </c>
      <c r="I87" s="97">
        <f t="shared" si="6"/>
        <v>700</v>
      </c>
      <c r="J87" s="98">
        <f t="shared" si="7"/>
        <v>44958</v>
      </c>
      <c r="K87" s="98" t="str">
        <f t="shared" si="8"/>
        <v/>
      </c>
      <c r="L87" s="99" t="str">
        <f t="shared" si="9"/>
        <v/>
      </c>
      <c r="M87" s="99" t="str">
        <f t="shared" si="10"/>
        <v/>
      </c>
      <c r="N87" s="99" t="str">
        <f t="shared" si="11"/>
        <v/>
      </c>
      <c r="O87" s="100" t="str">
        <f t="shared" si="12"/>
        <v/>
      </c>
      <c r="P87" s="100" t="str">
        <f t="shared" si="13"/>
        <v/>
      </c>
      <c r="Q87" s="99" t="str">
        <f t="shared" si="14"/>
        <v/>
      </c>
      <c r="R87" s="99">
        <f t="shared" si="15"/>
        <v>0</v>
      </c>
      <c r="S87" s="101" t="str">
        <f t="shared" si="16"/>
        <v/>
      </c>
      <c r="T87" s="101" t="str">
        <f t="shared" si="17"/>
        <v/>
      </c>
      <c r="U87" s="101" t="str">
        <f t="shared" si="18"/>
        <v/>
      </c>
      <c r="V87" s="101" t="str">
        <f t="shared" si="19"/>
        <v/>
      </c>
      <c r="W87" s="101" t="str">
        <f t="shared" si="20"/>
        <v/>
      </c>
      <c r="X87" s="102" t="str">
        <f t="shared" si="21"/>
        <v/>
      </c>
      <c r="Y87" s="101" t="str">
        <f t="shared" si="22"/>
        <v/>
      </c>
      <c r="Z87" s="84" t="str">
        <f t="shared" si="23"/>
        <v/>
      </c>
      <c r="AA87" s="84" t="str">
        <f t="shared" si="24"/>
        <v/>
      </c>
      <c r="AB87" s="84" t="str">
        <f t="shared" si="25"/>
        <v/>
      </c>
      <c r="AC87" s="84">
        <f t="shared" si="26"/>
        <v>0</v>
      </c>
      <c r="AD87" s="84">
        <f t="shared" si="27"/>
        <v>0</v>
      </c>
      <c r="AE87" s="84" t="str">
        <f t="shared" si="28"/>
        <v/>
      </c>
      <c r="AF87" s="102" t="str">
        <f t="shared" si="29"/>
        <v/>
      </c>
      <c r="AG87" s="102" t="str">
        <f t="shared" si="30"/>
        <v/>
      </c>
      <c r="AH87" s="103" t="str">
        <f t="shared" si="31"/>
        <v/>
      </c>
      <c r="AI87" s="104" t="str">
        <f t="shared" si="32"/>
        <v/>
      </c>
      <c r="AJ87" s="104" t="str">
        <f t="shared" si="33"/>
        <v/>
      </c>
      <c r="AK87" s="104" t="str">
        <f t="shared" si="34"/>
        <v/>
      </c>
      <c r="AL87" s="6"/>
      <c r="IX87" s="5"/>
      <c r="IY87" s="5"/>
      <c r="IZ87" s="5"/>
    </row>
    <row r="88" spans="2:260" ht="15" customHeight="1">
      <c r="B88" s="109"/>
      <c r="C88" s="53"/>
      <c r="D88" s="53"/>
      <c r="E88" s="53"/>
      <c r="F88" s="53"/>
      <c r="G88" s="53"/>
      <c r="H88" s="97">
        <v>33</v>
      </c>
      <c r="I88" s="97">
        <f t="shared" si="6"/>
        <v>699</v>
      </c>
      <c r="J88" s="98">
        <f t="shared" si="7"/>
        <v>44959</v>
      </c>
      <c r="K88" s="98" t="str">
        <f t="shared" si="8"/>
        <v/>
      </c>
      <c r="L88" s="99" t="str">
        <f t="shared" si="9"/>
        <v/>
      </c>
      <c r="M88" s="99" t="str">
        <f t="shared" si="10"/>
        <v/>
      </c>
      <c r="N88" s="99" t="str">
        <f t="shared" si="11"/>
        <v/>
      </c>
      <c r="O88" s="100" t="str">
        <f t="shared" si="12"/>
        <v/>
      </c>
      <c r="P88" s="100" t="str">
        <f t="shared" si="13"/>
        <v/>
      </c>
      <c r="Q88" s="99" t="str">
        <f t="shared" si="14"/>
        <v/>
      </c>
      <c r="R88" s="99">
        <f t="shared" si="15"/>
        <v>0</v>
      </c>
      <c r="S88" s="101" t="str">
        <f t="shared" si="16"/>
        <v/>
      </c>
      <c r="T88" s="101" t="str">
        <f t="shared" si="17"/>
        <v/>
      </c>
      <c r="U88" s="101" t="str">
        <f t="shared" si="18"/>
        <v/>
      </c>
      <c r="V88" s="101" t="str">
        <f t="shared" si="19"/>
        <v/>
      </c>
      <c r="W88" s="101" t="str">
        <f t="shared" si="20"/>
        <v/>
      </c>
      <c r="X88" s="102" t="str">
        <f t="shared" si="21"/>
        <v/>
      </c>
      <c r="Y88" s="101" t="str">
        <f t="shared" si="22"/>
        <v/>
      </c>
      <c r="Z88" s="84" t="str">
        <f t="shared" si="23"/>
        <v/>
      </c>
      <c r="AA88" s="84" t="str">
        <f t="shared" si="24"/>
        <v/>
      </c>
      <c r="AB88" s="84" t="str">
        <f t="shared" si="25"/>
        <v/>
      </c>
      <c r="AC88" s="84">
        <f t="shared" si="26"/>
        <v>0</v>
      </c>
      <c r="AD88" s="84">
        <f t="shared" si="27"/>
        <v>0</v>
      </c>
      <c r="AE88" s="84" t="str">
        <f t="shared" si="28"/>
        <v/>
      </c>
      <c r="AF88" s="102" t="str">
        <f t="shared" si="29"/>
        <v/>
      </c>
      <c r="AG88" s="102" t="str">
        <f t="shared" si="30"/>
        <v/>
      </c>
      <c r="AH88" s="103" t="str">
        <f t="shared" si="31"/>
        <v/>
      </c>
      <c r="AI88" s="104" t="str">
        <f t="shared" si="32"/>
        <v/>
      </c>
      <c r="AJ88" s="104" t="str">
        <f t="shared" si="33"/>
        <v/>
      </c>
      <c r="AK88" s="104" t="str">
        <f t="shared" si="34"/>
        <v/>
      </c>
      <c r="AL88" s="6"/>
      <c r="IX88" s="5"/>
      <c r="IY88" s="5"/>
      <c r="IZ88" s="5"/>
    </row>
    <row r="89" spans="2:260" ht="15" customHeight="1">
      <c r="B89" s="109"/>
      <c r="C89" s="53"/>
      <c r="D89" s="53"/>
      <c r="E89" s="53"/>
      <c r="F89" s="53"/>
      <c r="G89" s="53"/>
      <c r="H89" s="97">
        <v>34</v>
      </c>
      <c r="I89" s="97">
        <f t="shared" si="6"/>
        <v>698</v>
      </c>
      <c r="J89" s="98">
        <f t="shared" si="7"/>
        <v>44960</v>
      </c>
      <c r="K89" s="98" t="str">
        <f t="shared" si="8"/>
        <v/>
      </c>
      <c r="L89" s="99" t="str">
        <f t="shared" si="9"/>
        <v/>
      </c>
      <c r="M89" s="99" t="str">
        <f t="shared" si="10"/>
        <v/>
      </c>
      <c r="N89" s="99" t="str">
        <f t="shared" si="11"/>
        <v/>
      </c>
      <c r="O89" s="100" t="str">
        <f t="shared" si="12"/>
        <v/>
      </c>
      <c r="P89" s="100" t="str">
        <f t="shared" si="13"/>
        <v/>
      </c>
      <c r="Q89" s="99" t="str">
        <f t="shared" si="14"/>
        <v/>
      </c>
      <c r="R89" s="99">
        <f t="shared" si="15"/>
        <v>0</v>
      </c>
      <c r="S89" s="101" t="str">
        <f t="shared" si="16"/>
        <v/>
      </c>
      <c r="T89" s="101" t="str">
        <f t="shared" si="17"/>
        <v/>
      </c>
      <c r="U89" s="101" t="str">
        <f t="shared" si="18"/>
        <v/>
      </c>
      <c r="V89" s="101" t="str">
        <f t="shared" si="19"/>
        <v/>
      </c>
      <c r="W89" s="101" t="str">
        <f t="shared" si="20"/>
        <v/>
      </c>
      <c r="X89" s="102" t="str">
        <f t="shared" si="21"/>
        <v/>
      </c>
      <c r="Y89" s="101" t="str">
        <f t="shared" si="22"/>
        <v/>
      </c>
      <c r="Z89" s="84" t="str">
        <f t="shared" si="23"/>
        <v/>
      </c>
      <c r="AA89" s="84" t="str">
        <f t="shared" si="24"/>
        <v/>
      </c>
      <c r="AB89" s="84" t="str">
        <f t="shared" si="25"/>
        <v/>
      </c>
      <c r="AC89" s="84">
        <f t="shared" si="26"/>
        <v>0</v>
      </c>
      <c r="AD89" s="84">
        <f t="shared" si="27"/>
        <v>0</v>
      </c>
      <c r="AE89" s="84" t="str">
        <f t="shared" si="28"/>
        <v/>
      </c>
      <c r="AF89" s="102" t="str">
        <f t="shared" si="29"/>
        <v/>
      </c>
      <c r="AG89" s="102" t="str">
        <f t="shared" si="30"/>
        <v/>
      </c>
      <c r="AH89" s="103" t="str">
        <f t="shared" si="31"/>
        <v/>
      </c>
      <c r="AI89" s="104" t="str">
        <f t="shared" si="32"/>
        <v/>
      </c>
      <c r="AJ89" s="104" t="str">
        <f t="shared" si="33"/>
        <v/>
      </c>
      <c r="AK89" s="104" t="str">
        <f t="shared" si="34"/>
        <v/>
      </c>
      <c r="AL89" s="6"/>
      <c r="IX89" s="5"/>
      <c r="IY89" s="5"/>
      <c r="IZ89" s="5"/>
    </row>
    <row r="90" spans="2:260" ht="15" customHeight="1">
      <c r="B90" s="109"/>
      <c r="C90" s="53"/>
      <c r="D90" s="53"/>
      <c r="E90" s="53"/>
      <c r="F90" s="53"/>
      <c r="G90" s="53"/>
      <c r="H90" s="97">
        <v>35</v>
      </c>
      <c r="I90" s="97">
        <f t="shared" si="6"/>
        <v>697</v>
      </c>
      <c r="J90" s="98">
        <f t="shared" si="7"/>
        <v>44961</v>
      </c>
      <c r="K90" s="98" t="str">
        <f t="shared" si="8"/>
        <v/>
      </c>
      <c r="L90" s="99" t="str">
        <f t="shared" si="9"/>
        <v/>
      </c>
      <c r="M90" s="99" t="str">
        <f t="shared" si="10"/>
        <v/>
      </c>
      <c r="N90" s="99" t="str">
        <f t="shared" si="11"/>
        <v/>
      </c>
      <c r="O90" s="100" t="str">
        <f t="shared" si="12"/>
        <v/>
      </c>
      <c r="P90" s="100" t="str">
        <f t="shared" si="13"/>
        <v/>
      </c>
      <c r="Q90" s="99" t="str">
        <f t="shared" si="14"/>
        <v/>
      </c>
      <c r="R90" s="99">
        <f t="shared" si="15"/>
        <v>0</v>
      </c>
      <c r="S90" s="101" t="str">
        <f t="shared" si="16"/>
        <v/>
      </c>
      <c r="T90" s="101" t="str">
        <f t="shared" si="17"/>
        <v/>
      </c>
      <c r="U90" s="101" t="str">
        <f t="shared" si="18"/>
        <v/>
      </c>
      <c r="V90" s="101" t="str">
        <f t="shared" si="19"/>
        <v/>
      </c>
      <c r="W90" s="101" t="str">
        <f t="shared" si="20"/>
        <v/>
      </c>
      <c r="X90" s="102" t="str">
        <f t="shared" si="21"/>
        <v/>
      </c>
      <c r="Y90" s="101" t="str">
        <f t="shared" si="22"/>
        <v/>
      </c>
      <c r="Z90" s="84" t="str">
        <f t="shared" si="23"/>
        <v/>
      </c>
      <c r="AA90" s="84" t="str">
        <f t="shared" si="24"/>
        <v/>
      </c>
      <c r="AB90" s="84" t="str">
        <f t="shared" si="25"/>
        <v/>
      </c>
      <c r="AC90" s="84">
        <f t="shared" si="26"/>
        <v>0</v>
      </c>
      <c r="AD90" s="84">
        <f t="shared" si="27"/>
        <v>0</v>
      </c>
      <c r="AE90" s="84" t="str">
        <f t="shared" si="28"/>
        <v/>
      </c>
      <c r="AF90" s="102" t="str">
        <f t="shared" si="29"/>
        <v/>
      </c>
      <c r="AG90" s="102" t="str">
        <f t="shared" si="30"/>
        <v/>
      </c>
      <c r="AH90" s="103" t="str">
        <f t="shared" si="31"/>
        <v/>
      </c>
      <c r="AI90" s="104" t="str">
        <f t="shared" si="32"/>
        <v/>
      </c>
      <c r="AJ90" s="104" t="str">
        <f t="shared" si="33"/>
        <v/>
      </c>
      <c r="AK90" s="104" t="str">
        <f t="shared" si="34"/>
        <v/>
      </c>
      <c r="AL90" s="6"/>
      <c r="IX90" s="5"/>
      <c r="IY90" s="5"/>
      <c r="IZ90" s="5"/>
    </row>
    <row r="91" spans="2:260" ht="15" customHeight="1">
      <c r="B91" s="109"/>
      <c r="C91" s="53"/>
      <c r="D91" s="53"/>
      <c r="E91" s="53"/>
      <c r="F91" s="53"/>
      <c r="G91" s="53"/>
      <c r="H91" s="97">
        <v>36</v>
      </c>
      <c r="I91" s="97">
        <f t="shared" si="6"/>
        <v>696</v>
      </c>
      <c r="J91" s="98">
        <f t="shared" si="7"/>
        <v>44962</v>
      </c>
      <c r="K91" s="98" t="str">
        <f t="shared" si="8"/>
        <v/>
      </c>
      <c r="L91" s="99" t="str">
        <f t="shared" si="9"/>
        <v/>
      </c>
      <c r="M91" s="99" t="str">
        <f t="shared" si="10"/>
        <v/>
      </c>
      <c r="N91" s="99" t="str">
        <f t="shared" si="11"/>
        <v/>
      </c>
      <c r="O91" s="100" t="str">
        <f t="shared" si="12"/>
        <v/>
      </c>
      <c r="P91" s="100" t="str">
        <f t="shared" si="13"/>
        <v/>
      </c>
      <c r="Q91" s="99" t="str">
        <f t="shared" si="14"/>
        <v/>
      </c>
      <c r="R91" s="99">
        <f t="shared" si="15"/>
        <v>0</v>
      </c>
      <c r="S91" s="101" t="str">
        <f t="shared" si="16"/>
        <v/>
      </c>
      <c r="T91" s="101" t="str">
        <f t="shared" si="17"/>
        <v/>
      </c>
      <c r="U91" s="101" t="str">
        <f t="shared" si="18"/>
        <v/>
      </c>
      <c r="V91" s="101" t="str">
        <f t="shared" si="19"/>
        <v/>
      </c>
      <c r="W91" s="101" t="str">
        <f t="shared" si="20"/>
        <v/>
      </c>
      <c r="X91" s="102" t="str">
        <f t="shared" si="21"/>
        <v/>
      </c>
      <c r="Y91" s="101" t="str">
        <f t="shared" si="22"/>
        <v/>
      </c>
      <c r="Z91" s="84" t="str">
        <f t="shared" si="23"/>
        <v/>
      </c>
      <c r="AA91" s="84" t="str">
        <f t="shared" si="24"/>
        <v/>
      </c>
      <c r="AB91" s="84" t="str">
        <f t="shared" si="25"/>
        <v/>
      </c>
      <c r="AC91" s="84">
        <f t="shared" si="26"/>
        <v>0</v>
      </c>
      <c r="AD91" s="84">
        <f t="shared" si="27"/>
        <v>0</v>
      </c>
      <c r="AE91" s="84" t="str">
        <f t="shared" si="28"/>
        <v/>
      </c>
      <c r="AF91" s="102" t="str">
        <f t="shared" si="29"/>
        <v/>
      </c>
      <c r="AG91" s="102" t="str">
        <f t="shared" si="30"/>
        <v/>
      </c>
      <c r="AH91" s="103" t="str">
        <f t="shared" si="31"/>
        <v/>
      </c>
      <c r="AI91" s="104" t="str">
        <f t="shared" si="32"/>
        <v/>
      </c>
      <c r="AJ91" s="104" t="str">
        <f t="shared" si="33"/>
        <v/>
      </c>
      <c r="AK91" s="104" t="str">
        <f t="shared" si="34"/>
        <v/>
      </c>
      <c r="AL91" s="6"/>
      <c r="IX91" s="5"/>
      <c r="IY91" s="5"/>
      <c r="IZ91" s="5"/>
    </row>
    <row r="92" spans="2:260" ht="15" customHeight="1">
      <c r="B92" s="109"/>
      <c r="C92" s="53"/>
      <c r="D92" s="53"/>
      <c r="E92" s="53"/>
      <c r="F92" s="53"/>
      <c r="G92" s="53"/>
      <c r="H92" s="97">
        <v>37</v>
      </c>
      <c r="I92" s="97">
        <f t="shared" si="6"/>
        <v>695</v>
      </c>
      <c r="J92" s="98">
        <f t="shared" si="7"/>
        <v>44963</v>
      </c>
      <c r="K92" s="98" t="str">
        <f t="shared" si="8"/>
        <v/>
      </c>
      <c r="L92" s="99" t="str">
        <f t="shared" si="9"/>
        <v/>
      </c>
      <c r="M92" s="99" t="str">
        <f t="shared" si="10"/>
        <v/>
      </c>
      <c r="N92" s="99" t="str">
        <f t="shared" si="11"/>
        <v/>
      </c>
      <c r="O92" s="100" t="str">
        <f t="shared" si="12"/>
        <v/>
      </c>
      <c r="P92" s="100" t="str">
        <f t="shared" si="13"/>
        <v/>
      </c>
      <c r="Q92" s="99" t="str">
        <f t="shared" si="14"/>
        <v/>
      </c>
      <c r="R92" s="99">
        <f t="shared" si="15"/>
        <v>0</v>
      </c>
      <c r="S92" s="101" t="str">
        <f t="shared" si="16"/>
        <v/>
      </c>
      <c r="T92" s="101" t="str">
        <f t="shared" si="17"/>
        <v/>
      </c>
      <c r="U92" s="101" t="str">
        <f t="shared" si="18"/>
        <v/>
      </c>
      <c r="V92" s="101" t="str">
        <f t="shared" si="19"/>
        <v/>
      </c>
      <c r="W92" s="101" t="str">
        <f t="shared" si="20"/>
        <v/>
      </c>
      <c r="X92" s="102" t="str">
        <f t="shared" si="21"/>
        <v/>
      </c>
      <c r="Y92" s="101" t="str">
        <f t="shared" si="22"/>
        <v/>
      </c>
      <c r="Z92" s="84" t="str">
        <f t="shared" si="23"/>
        <v/>
      </c>
      <c r="AA92" s="84" t="str">
        <f t="shared" si="24"/>
        <v/>
      </c>
      <c r="AB92" s="84" t="str">
        <f t="shared" si="25"/>
        <v/>
      </c>
      <c r="AC92" s="84">
        <f t="shared" si="26"/>
        <v>0</v>
      </c>
      <c r="AD92" s="84">
        <f t="shared" si="27"/>
        <v>0</v>
      </c>
      <c r="AE92" s="84" t="str">
        <f t="shared" si="28"/>
        <v/>
      </c>
      <c r="AF92" s="102" t="str">
        <f t="shared" si="29"/>
        <v/>
      </c>
      <c r="AG92" s="102" t="str">
        <f t="shared" si="30"/>
        <v/>
      </c>
      <c r="AH92" s="103" t="str">
        <f t="shared" si="31"/>
        <v/>
      </c>
      <c r="AI92" s="104" t="str">
        <f t="shared" si="32"/>
        <v/>
      </c>
      <c r="AJ92" s="104" t="str">
        <f t="shared" si="33"/>
        <v/>
      </c>
      <c r="AK92" s="104" t="str">
        <f t="shared" si="34"/>
        <v/>
      </c>
      <c r="AL92" s="6"/>
      <c r="IX92" s="5"/>
      <c r="IY92" s="5"/>
      <c r="IZ92" s="5"/>
    </row>
    <row r="93" spans="2:260" ht="15" customHeight="1">
      <c r="B93" s="109"/>
      <c r="C93" s="53"/>
      <c r="D93" s="53"/>
      <c r="E93" s="53"/>
      <c r="F93" s="53"/>
      <c r="G93" s="53"/>
      <c r="H93" s="97">
        <v>38</v>
      </c>
      <c r="I93" s="97">
        <f t="shared" si="6"/>
        <v>694</v>
      </c>
      <c r="J93" s="98">
        <f t="shared" si="7"/>
        <v>44964</v>
      </c>
      <c r="K93" s="98" t="str">
        <f t="shared" si="8"/>
        <v/>
      </c>
      <c r="L93" s="99" t="str">
        <f t="shared" si="9"/>
        <v/>
      </c>
      <c r="M93" s="99" t="str">
        <f t="shared" si="10"/>
        <v/>
      </c>
      <c r="N93" s="99" t="str">
        <f t="shared" si="11"/>
        <v/>
      </c>
      <c r="O93" s="100" t="str">
        <f t="shared" si="12"/>
        <v/>
      </c>
      <c r="P93" s="100" t="str">
        <f t="shared" si="13"/>
        <v/>
      </c>
      <c r="Q93" s="99" t="str">
        <f t="shared" si="14"/>
        <v/>
      </c>
      <c r="R93" s="99">
        <f t="shared" si="15"/>
        <v>0</v>
      </c>
      <c r="S93" s="101" t="str">
        <f t="shared" si="16"/>
        <v/>
      </c>
      <c r="T93" s="101" t="str">
        <f t="shared" si="17"/>
        <v/>
      </c>
      <c r="U93" s="101" t="str">
        <f t="shared" si="18"/>
        <v/>
      </c>
      <c r="V93" s="101" t="str">
        <f t="shared" si="19"/>
        <v/>
      </c>
      <c r="W93" s="101" t="str">
        <f t="shared" si="20"/>
        <v/>
      </c>
      <c r="X93" s="102" t="str">
        <f t="shared" si="21"/>
        <v/>
      </c>
      <c r="Y93" s="101" t="str">
        <f t="shared" si="22"/>
        <v/>
      </c>
      <c r="Z93" s="84" t="str">
        <f t="shared" si="23"/>
        <v/>
      </c>
      <c r="AA93" s="84" t="str">
        <f t="shared" si="24"/>
        <v/>
      </c>
      <c r="AB93" s="84" t="str">
        <f t="shared" si="25"/>
        <v/>
      </c>
      <c r="AC93" s="84">
        <f t="shared" si="26"/>
        <v>0</v>
      </c>
      <c r="AD93" s="84">
        <f t="shared" si="27"/>
        <v>0</v>
      </c>
      <c r="AE93" s="84" t="str">
        <f t="shared" si="28"/>
        <v/>
      </c>
      <c r="AF93" s="102" t="str">
        <f t="shared" si="29"/>
        <v/>
      </c>
      <c r="AG93" s="102" t="str">
        <f t="shared" si="30"/>
        <v/>
      </c>
      <c r="AH93" s="103" t="str">
        <f t="shared" si="31"/>
        <v/>
      </c>
      <c r="AI93" s="104" t="str">
        <f t="shared" si="32"/>
        <v/>
      </c>
      <c r="AJ93" s="104" t="str">
        <f t="shared" si="33"/>
        <v/>
      </c>
      <c r="AK93" s="104" t="str">
        <f t="shared" si="34"/>
        <v/>
      </c>
      <c r="AL93" s="6"/>
      <c r="IX93" s="5"/>
      <c r="IY93" s="5"/>
      <c r="IZ93" s="5"/>
    </row>
    <row r="94" spans="2:260" ht="15" customHeight="1">
      <c r="B94" s="109"/>
      <c r="C94" s="53"/>
      <c r="D94" s="53"/>
      <c r="E94" s="53"/>
      <c r="F94" s="53"/>
      <c r="G94" s="53"/>
      <c r="H94" s="97">
        <v>39</v>
      </c>
      <c r="I94" s="97">
        <f t="shared" si="6"/>
        <v>693</v>
      </c>
      <c r="J94" s="98">
        <f t="shared" si="7"/>
        <v>44965</v>
      </c>
      <c r="K94" s="98" t="str">
        <f t="shared" si="8"/>
        <v/>
      </c>
      <c r="L94" s="99" t="str">
        <f t="shared" si="9"/>
        <v/>
      </c>
      <c r="M94" s="99" t="str">
        <f t="shared" si="10"/>
        <v/>
      </c>
      <c r="N94" s="99" t="str">
        <f t="shared" si="11"/>
        <v/>
      </c>
      <c r="O94" s="100" t="str">
        <f t="shared" si="12"/>
        <v/>
      </c>
      <c r="P94" s="100" t="str">
        <f t="shared" si="13"/>
        <v/>
      </c>
      <c r="Q94" s="99" t="str">
        <f t="shared" si="14"/>
        <v/>
      </c>
      <c r="R94" s="99">
        <f t="shared" si="15"/>
        <v>0</v>
      </c>
      <c r="S94" s="101" t="str">
        <f t="shared" si="16"/>
        <v/>
      </c>
      <c r="T94" s="101" t="str">
        <f t="shared" si="17"/>
        <v/>
      </c>
      <c r="U94" s="101" t="str">
        <f t="shared" si="18"/>
        <v/>
      </c>
      <c r="V94" s="101" t="str">
        <f t="shared" si="19"/>
        <v/>
      </c>
      <c r="W94" s="101" t="str">
        <f t="shared" si="20"/>
        <v/>
      </c>
      <c r="X94" s="102" t="str">
        <f t="shared" si="21"/>
        <v/>
      </c>
      <c r="Y94" s="101" t="str">
        <f t="shared" si="22"/>
        <v/>
      </c>
      <c r="Z94" s="84" t="str">
        <f t="shared" si="23"/>
        <v/>
      </c>
      <c r="AA94" s="84" t="str">
        <f t="shared" si="24"/>
        <v/>
      </c>
      <c r="AB94" s="84" t="str">
        <f t="shared" si="25"/>
        <v/>
      </c>
      <c r="AC94" s="84">
        <f t="shared" si="26"/>
        <v>0</v>
      </c>
      <c r="AD94" s="84">
        <f t="shared" si="27"/>
        <v>0</v>
      </c>
      <c r="AE94" s="84" t="str">
        <f t="shared" si="28"/>
        <v/>
      </c>
      <c r="AF94" s="102" t="str">
        <f t="shared" si="29"/>
        <v/>
      </c>
      <c r="AG94" s="102" t="str">
        <f t="shared" si="30"/>
        <v/>
      </c>
      <c r="AH94" s="103" t="str">
        <f t="shared" si="31"/>
        <v/>
      </c>
      <c r="AI94" s="104" t="str">
        <f t="shared" si="32"/>
        <v/>
      </c>
      <c r="AJ94" s="104" t="str">
        <f t="shared" si="33"/>
        <v/>
      </c>
      <c r="AK94" s="104" t="str">
        <f t="shared" si="34"/>
        <v/>
      </c>
      <c r="AL94" s="6"/>
      <c r="IX94" s="5"/>
      <c r="IY94" s="5"/>
      <c r="IZ94" s="5"/>
    </row>
    <row r="95" spans="2:260" ht="15" customHeight="1">
      <c r="B95" s="109"/>
      <c r="C95" s="53"/>
      <c r="D95" s="53"/>
      <c r="E95" s="53"/>
      <c r="F95" s="53"/>
      <c r="G95" s="53"/>
      <c r="H95" s="97">
        <v>40</v>
      </c>
      <c r="I95" s="97">
        <f t="shared" si="6"/>
        <v>692</v>
      </c>
      <c r="J95" s="98">
        <f t="shared" si="7"/>
        <v>44966</v>
      </c>
      <c r="K95" s="98" t="str">
        <f t="shared" si="8"/>
        <v/>
      </c>
      <c r="L95" s="99" t="str">
        <f t="shared" si="9"/>
        <v/>
      </c>
      <c r="M95" s="99" t="str">
        <f t="shared" si="10"/>
        <v/>
      </c>
      <c r="N95" s="99" t="str">
        <f t="shared" si="11"/>
        <v/>
      </c>
      <c r="O95" s="100" t="str">
        <f t="shared" si="12"/>
        <v/>
      </c>
      <c r="P95" s="100" t="str">
        <f t="shared" si="13"/>
        <v/>
      </c>
      <c r="Q95" s="99" t="str">
        <f t="shared" si="14"/>
        <v/>
      </c>
      <c r="R95" s="99">
        <f t="shared" si="15"/>
        <v>0</v>
      </c>
      <c r="S95" s="101" t="str">
        <f t="shared" si="16"/>
        <v/>
      </c>
      <c r="T95" s="101" t="str">
        <f t="shared" si="17"/>
        <v/>
      </c>
      <c r="U95" s="101" t="str">
        <f t="shared" si="18"/>
        <v/>
      </c>
      <c r="V95" s="101" t="str">
        <f t="shared" si="19"/>
        <v/>
      </c>
      <c r="W95" s="101" t="str">
        <f t="shared" si="20"/>
        <v/>
      </c>
      <c r="X95" s="102" t="str">
        <f t="shared" si="21"/>
        <v/>
      </c>
      <c r="Y95" s="101" t="str">
        <f t="shared" si="22"/>
        <v/>
      </c>
      <c r="Z95" s="84" t="str">
        <f t="shared" si="23"/>
        <v/>
      </c>
      <c r="AA95" s="84" t="str">
        <f t="shared" si="24"/>
        <v/>
      </c>
      <c r="AB95" s="84" t="str">
        <f t="shared" si="25"/>
        <v/>
      </c>
      <c r="AC95" s="84">
        <f t="shared" si="26"/>
        <v>0</v>
      </c>
      <c r="AD95" s="84">
        <f t="shared" si="27"/>
        <v>0</v>
      </c>
      <c r="AE95" s="84" t="str">
        <f t="shared" si="28"/>
        <v/>
      </c>
      <c r="AF95" s="102" t="str">
        <f t="shared" si="29"/>
        <v/>
      </c>
      <c r="AG95" s="102" t="str">
        <f t="shared" si="30"/>
        <v/>
      </c>
      <c r="AH95" s="103" t="str">
        <f t="shared" si="31"/>
        <v/>
      </c>
      <c r="AI95" s="104" t="str">
        <f t="shared" si="32"/>
        <v/>
      </c>
      <c r="AJ95" s="104" t="str">
        <f t="shared" si="33"/>
        <v/>
      </c>
      <c r="AK95" s="104" t="str">
        <f t="shared" si="34"/>
        <v/>
      </c>
      <c r="AL95" s="6"/>
      <c r="IX95" s="5"/>
      <c r="IY95" s="5"/>
      <c r="IZ95" s="5"/>
    </row>
    <row r="96" spans="2:260" ht="15" customHeight="1">
      <c r="B96" s="109"/>
      <c r="C96" s="53"/>
      <c r="D96" s="53"/>
      <c r="E96" s="53"/>
      <c r="F96" s="53"/>
      <c r="G96" s="53"/>
      <c r="H96" s="97">
        <v>41</v>
      </c>
      <c r="I96" s="97">
        <f t="shared" si="6"/>
        <v>691</v>
      </c>
      <c r="J96" s="98">
        <f t="shared" si="7"/>
        <v>44967</v>
      </c>
      <c r="K96" s="98" t="str">
        <f t="shared" si="8"/>
        <v/>
      </c>
      <c r="L96" s="99" t="str">
        <f t="shared" si="9"/>
        <v/>
      </c>
      <c r="M96" s="99" t="str">
        <f t="shared" si="10"/>
        <v/>
      </c>
      <c r="N96" s="99" t="str">
        <f t="shared" si="11"/>
        <v/>
      </c>
      <c r="O96" s="100" t="str">
        <f t="shared" si="12"/>
        <v/>
      </c>
      <c r="P96" s="100" t="str">
        <f t="shared" si="13"/>
        <v/>
      </c>
      <c r="Q96" s="99" t="str">
        <f t="shared" si="14"/>
        <v/>
      </c>
      <c r="R96" s="99">
        <f t="shared" si="15"/>
        <v>0</v>
      </c>
      <c r="S96" s="101" t="str">
        <f t="shared" si="16"/>
        <v/>
      </c>
      <c r="T96" s="101" t="str">
        <f t="shared" si="17"/>
        <v/>
      </c>
      <c r="U96" s="101" t="str">
        <f t="shared" si="18"/>
        <v/>
      </c>
      <c r="V96" s="101" t="str">
        <f t="shared" si="19"/>
        <v/>
      </c>
      <c r="W96" s="101" t="str">
        <f t="shared" si="20"/>
        <v/>
      </c>
      <c r="X96" s="102" t="str">
        <f t="shared" si="21"/>
        <v/>
      </c>
      <c r="Y96" s="101" t="str">
        <f t="shared" si="22"/>
        <v/>
      </c>
      <c r="Z96" s="84" t="str">
        <f t="shared" si="23"/>
        <v/>
      </c>
      <c r="AA96" s="84" t="str">
        <f t="shared" si="24"/>
        <v/>
      </c>
      <c r="AB96" s="84" t="str">
        <f t="shared" si="25"/>
        <v/>
      </c>
      <c r="AC96" s="84">
        <f t="shared" si="26"/>
        <v>0</v>
      </c>
      <c r="AD96" s="84">
        <f t="shared" si="27"/>
        <v>0</v>
      </c>
      <c r="AE96" s="84" t="str">
        <f t="shared" si="28"/>
        <v/>
      </c>
      <c r="AF96" s="102" t="str">
        <f t="shared" si="29"/>
        <v/>
      </c>
      <c r="AG96" s="102" t="str">
        <f t="shared" si="30"/>
        <v/>
      </c>
      <c r="AH96" s="103" t="str">
        <f t="shared" si="31"/>
        <v/>
      </c>
      <c r="AI96" s="104" t="str">
        <f t="shared" si="32"/>
        <v/>
      </c>
      <c r="AJ96" s="104" t="str">
        <f t="shared" si="33"/>
        <v/>
      </c>
      <c r="AK96" s="104" t="str">
        <f t="shared" si="34"/>
        <v/>
      </c>
      <c r="AL96" s="6"/>
      <c r="IX96" s="5"/>
      <c r="IY96" s="5"/>
      <c r="IZ96" s="5"/>
    </row>
    <row r="97" spans="2:260" ht="15" customHeight="1">
      <c r="B97" s="109"/>
      <c r="C97" s="53"/>
      <c r="D97" s="53"/>
      <c r="E97" s="53"/>
      <c r="F97" s="53"/>
      <c r="G97" s="53"/>
      <c r="H97" s="97">
        <v>42</v>
      </c>
      <c r="I97" s="97">
        <f t="shared" si="6"/>
        <v>690</v>
      </c>
      <c r="J97" s="98">
        <f t="shared" si="7"/>
        <v>44968</v>
      </c>
      <c r="K97" s="98" t="str">
        <f t="shared" si="8"/>
        <v/>
      </c>
      <c r="L97" s="99" t="str">
        <f t="shared" si="9"/>
        <v/>
      </c>
      <c r="M97" s="99" t="str">
        <f t="shared" si="10"/>
        <v/>
      </c>
      <c r="N97" s="99" t="str">
        <f t="shared" si="11"/>
        <v/>
      </c>
      <c r="O97" s="100" t="str">
        <f t="shared" si="12"/>
        <v/>
      </c>
      <c r="P97" s="100" t="str">
        <f t="shared" si="13"/>
        <v/>
      </c>
      <c r="Q97" s="99" t="str">
        <f t="shared" si="14"/>
        <v/>
      </c>
      <c r="R97" s="99">
        <f t="shared" si="15"/>
        <v>0</v>
      </c>
      <c r="S97" s="101" t="str">
        <f t="shared" si="16"/>
        <v/>
      </c>
      <c r="T97" s="101" t="str">
        <f t="shared" si="17"/>
        <v/>
      </c>
      <c r="U97" s="101" t="str">
        <f t="shared" si="18"/>
        <v/>
      </c>
      <c r="V97" s="101" t="str">
        <f t="shared" si="19"/>
        <v/>
      </c>
      <c r="W97" s="101" t="str">
        <f t="shared" si="20"/>
        <v/>
      </c>
      <c r="X97" s="102" t="str">
        <f t="shared" si="21"/>
        <v/>
      </c>
      <c r="Y97" s="101" t="str">
        <f t="shared" si="22"/>
        <v/>
      </c>
      <c r="Z97" s="84" t="str">
        <f t="shared" si="23"/>
        <v/>
      </c>
      <c r="AA97" s="84" t="str">
        <f t="shared" si="24"/>
        <v/>
      </c>
      <c r="AB97" s="84" t="str">
        <f t="shared" si="25"/>
        <v/>
      </c>
      <c r="AC97" s="84">
        <f t="shared" si="26"/>
        <v>0</v>
      </c>
      <c r="AD97" s="84">
        <f t="shared" si="27"/>
        <v>0</v>
      </c>
      <c r="AE97" s="84" t="str">
        <f t="shared" si="28"/>
        <v/>
      </c>
      <c r="AF97" s="102" t="str">
        <f t="shared" si="29"/>
        <v/>
      </c>
      <c r="AG97" s="102" t="str">
        <f t="shared" si="30"/>
        <v/>
      </c>
      <c r="AH97" s="103" t="str">
        <f t="shared" si="31"/>
        <v/>
      </c>
      <c r="AI97" s="104" t="str">
        <f t="shared" si="32"/>
        <v/>
      </c>
      <c r="AJ97" s="104" t="str">
        <f t="shared" si="33"/>
        <v/>
      </c>
      <c r="AK97" s="104" t="str">
        <f t="shared" si="34"/>
        <v/>
      </c>
      <c r="AL97" s="6"/>
      <c r="IX97" s="5"/>
      <c r="IY97" s="5"/>
      <c r="IZ97" s="5"/>
    </row>
    <row r="98" spans="2:260" ht="15" customHeight="1">
      <c r="B98" s="109"/>
      <c r="C98" s="53"/>
      <c r="D98" s="53"/>
      <c r="E98" s="53"/>
      <c r="F98" s="53"/>
      <c r="G98" s="53"/>
      <c r="H98" s="97">
        <v>43</v>
      </c>
      <c r="I98" s="97">
        <f t="shared" si="6"/>
        <v>689</v>
      </c>
      <c r="J98" s="98">
        <f t="shared" si="7"/>
        <v>44969</v>
      </c>
      <c r="K98" s="98" t="str">
        <f t="shared" si="8"/>
        <v/>
      </c>
      <c r="L98" s="99" t="str">
        <f t="shared" si="9"/>
        <v/>
      </c>
      <c r="M98" s="99" t="str">
        <f t="shared" si="10"/>
        <v/>
      </c>
      <c r="N98" s="99" t="str">
        <f t="shared" si="11"/>
        <v/>
      </c>
      <c r="O98" s="100" t="str">
        <f t="shared" si="12"/>
        <v/>
      </c>
      <c r="P98" s="100" t="str">
        <f t="shared" si="13"/>
        <v/>
      </c>
      <c r="Q98" s="99" t="str">
        <f t="shared" si="14"/>
        <v/>
      </c>
      <c r="R98" s="99">
        <f t="shared" si="15"/>
        <v>0</v>
      </c>
      <c r="S98" s="101" t="str">
        <f t="shared" si="16"/>
        <v/>
      </c>
      <c r="T98" s="101" t="str">
        <f t="shared" si="17"/>
        <v/>
      </c>
      <c r="U98" s="101" t="str">
        <f t="shared" si="18"/>
        <v/>
      </c>
      <c r="V98" s="101" t="str">
        <f t="shared" si="19"/>
        <v/>
      </c>
      <c r="W98" s="101" t="str">
        <f t="shared" si="20"/>
        <v/>
      </c>
      <c r="X98" s="102" t="str">
        <f t="shared" si="21"/>
        <v/>
      </c>
      <c r="Y98" s="101" t="str">
        <f t="shared" si="22"/>
        <v/>
      </c>
      <c r="Z98" s="84" t="str">
        <f t="shared" si="23"/>
        <v/>
      </c>
      <c r="AA98" s="84" t="str">
        <f t="shared" si="24"/>
        <v/>
      </c>
      <c r="AB98" s="84" t="str">
        <f t="shared" si="25"/>
        <v/>
      </c>
      <c r="AC98" s="84">
        <f t="shared" si="26"/>
        <v>0</v>
      </c>
      <c r="AD98" s="84">
        <f t="shared" si="27"/>
        <v>0</v>
      </c>
      <c r="AE98" s="84" t="str">
        <f t="shared" si="28"/>
        <v/>
      </c>
      <c r="AF98" s="102" t="str">
        <f t="shared" si="29"/>
        <v/>
      </c>
      <c r="AG98" s="102" t="str">
        <f t="shared" si="30"/>
        <v/>
      </c>
      <c r="AH98" s="103" t="str">
        <f t="shared" si="31"/>
        <v/>
      </c>
      <c r="AI98" s="104" t="str">
        <f t="shared" si="32"/>
        <v/>
      </c>
      <c r="AJ98" s="104" t="str">
        <f t="shared" si="33"/>
        <v/>
      </c>
      <c r="AK98" s="104" t="str">
        <f t="shared" si="34"/>
        <v/>
      </c>
      <c r="AL98" s="6"/>
      <c r="IX98" s="5"/>
      <c r="IY98" s="5"/>
      <c r="IZ98" s="5"/>
    </row>
    <row r="99" spans="2:260" ht="15" customHeight="1">
      <c r="B99" s="109"/>
      <c r="C99" s="53"/>
      <c r="D99" s="53"/>
      <c r="E99" s="53"/>
      <c r="F99" s="53"/>
      <c r="G99" s="53"/>
      <c r="H99" s="97">
        <v>44</v>
      </c>
      <c r="I99" s="97">
        <f t="shared" si="6"/>
        <v>688</v>
      </c>
      <c r="J99" s="98">
        <f t="shared" si="7"/>
        <v>44970</v>
      </c>
      <c r="K99" s="98" t="str">
        <f t="shared" si="8"/>
        <v/>
      </c>
      <c r="L99" s="99" t="str">
        <f t="shared" si="9"/>
        <v/>
      </c>
      <c r="M99" s="99" t="str">
        <f t="shared" si="10"/>
        <v/>
      </c>
      <c r="N99" s="99" t="str">
        <f t="shared" si="11"/>
        <v/>
      </c>
      <c r="O99" s="100" t="str">
        <f t="shared" si="12"/>
        <v/>
      </c>
      <c r="P99" s="100" t="str">
        <f t="shared" si="13"/>
        <v/>
      </c>
      <c r="Q99" s="99" t="str">
        <f t="shared" si="14"/>
        <v/>
      </c>
      <c r="R99" s="99">
        <f t="shared" si="15"/>
        <v>0</v>
      </c>
      <c r="S99" s="101" t="str">
        <f t="shared" si="16"/>
        <v/>
      </c>
      <c r="T99" s="101" t="str">
        <f t="shared" si="17"/>
        <v/>
      </c>
      <c r="U99" s="101" t="str">
        <f t="shared" si="18"/>
        <v/>
      </c>
      <c r="V99" s="101" t="str">
        <f t="shared" si="19"/>
        <v/>
      </c>
      <c r="W99" s="101" t="str">
        <f t="shared" si="20"/>
        <v/>
      </c>
      <c r="X99" s="102" t="str">
        <f t="shared" si="21"/>
        <v/>
      </c>
      <c r="Y99" s="101" t="str">
        <f t="shared" si="22"/>
        <v/>
      </c>
      <c r="Z99" s="84" t="str">
        <f t="shared" si="23"/>
        <v/>
      </c>
      <c r="AA99" s="84" t="str">
        <f t="shared" si="24"/>
        <v/>
      </c>
      <c r="AB99" s="84" t="str">
        <f t="shared" si="25"/>
        <v/>
      </c>
      <c r="AC99" s="84">
        <f t="shared" si="26"/>
        <v>0</v>
      </c>
      <c r="AD99" s="84">
        <f t="shared" si="27"/>
        <v>0</v>
      </c>
      <c r="AE99" s="84" t="str">
        <f t="shared" si="28"/>
        <v/>
      </c>
      <c r="AF99" s="102" t="str">
        <f t="shared" si="29"/>
        <v/>
      </c>
      <c r="AG99" s="102" t="str">
        <f t="shared" si="30"/>
        <v/>
      </c>
      <c r="AH99" s="103" t="str">
        <f t="shared" si="31"/>
        <v/>
      </c>
      <c r="AI99" s="104" t="str">
        <f t="shared" si="32"/>
        <v/>
      </c>
      <c r="AJ99" s="104" t="str">
        <f t="shared" si="33"/>
        <v/>
      </c>
      <c r="AK99" s="104" t="str">
        <f t="shared" si="34"/>
        <v/>
      </c>
      <c r="AL99" s="6"/>
      <c r="IX99" s="5"/>
      <c r="IY99" s="5"/>
      <c r="IZ99" s="5"/>
    </row>
    <row r="100" spans="2:260" ht="15" customHeight="1">
      <c r="B100" s="109"/>
      <c r="C100" s="53"/>
      <c r="D100" s="53"/>
      <c r="E100" s="53"/>
      <c r="F100" s="53"/>
      <c r="G100" s="53"/>
      <c r="H100" s="97">
        <v>45</v>
      </c>
      <c r="I100" s="97">
        <f t="shared" si="6"/>
        <v>687</v>
      </c>
      <c r="J100" s="98">
        <f t="shared" si="7"/>
        <v>44971</v>
      </c>
      <c r="K100" s="98" t="str">
        <f t="shared" si="8"/>
        <v/>
      </c>
      <c r="L100" s="99" t="str">
        <f t="shared" si="9"/>
        <v/>
      </c>
      <c r="M100" s="99" t="str">
        <f t="shared" si="10"/>
        <v/>
      </c>
      <c r="N100" s="99" t="str">
        <f t="shared" si="11"/>
        <v/>
      </c>
      <c r="O100" s="100" t="str">
        <f t="shared" si="12"/>
        <v/>
      </c>
      <c r="P100" s="100" t="str">
        <f t="shared" si="13"/>
        <v/>
      </c>
      <c r="Q100" s="99" t="str">
        <f t="shared" si="14"/>
        <v/>
      </c>
      <c r="R100" s="99">
        <f t="shared" si="15"/>
        <v>0</v>
      </c>
      <c r="S100" s="101" t="str">
        <f t="shared" si="16"/>
        <v/>
      </c>
      <c r="T100" s="101" t="str">
        <f t="shared" si="17"/>
        <v/>
      </c>
      <c r="U100" s="101" t="str">
        <f t="shared" si="18"/>
        <v/>
      </c>
      <c r="V100" s="101" t="str">
        <f t="shared" si="19"/>
        <v/>
      </c>
      <c r="W100" s="101" t="str">
        <f t="shared" si="20"/>
        <v/>
      </c>
      <c r="X100" s="102" t="str">
        <f t="shared" si="21"/>
        <v/>
      </c>
      <c r="Y100" s="101" t="str">
        <f t="shared" si="22"/>
        <v/>
      </c>
      <c r="Z100" s="84" t="str">
        <f t="shared" si="23"/>
        <v/>
      </c>
      <c r="AA100" s="84" t="str">
        <f t="shared" si="24"/>
        <v/>
      </c>
      <c r="AB100" s="84" t="str">
        <f t="shared" si="25"/>
        <v/>
      </c>
      <c r="AC100" s="84">
        <f t="shared" si="26"/>
        <v>0</v>
      </c>
      <c r="AD100" s="84">
        <f t="shared" si="27"/>
        <v>0</v>
      </c>
      <c r="AE100" s="84" t="str">
        <f t="shared" si="28"/>
        <v/>
      </c>
      <c r="AF100" s="102" t="str">
        <f t="shared" si="29"/>
        <v/>
      </c>
      <c r="AG100" s="102" t="str">
        <f t="shared" si="30"/>
        <v/>
      </c>
      <c r="AH100" s="103" t="str">
        <f t="shared" si="31"/>
        <v/>
      </c>
      <c r="AI100" s="104" t="str">
        <f t="shared" si="32"/>
        <v/>
      </c>
      <c r="AJ100" s="104" t="str">
        <f t="shared" si="33"/>
        <v/>
      </c>
      <c r="AK100" s="104" t="str">
        <f t="shared" si="34"/>
        <v/>
      </c>
      <c r="AL100" s="6"/>
      <c r="IX100" s="5"/>
      <c r="IY100" s="5"/>
      <c r="IZ100" s="5"/>
    </row>
    <row r="101" spans="2:260" ht="15" customHeight="1">
      <c r="B101" s="109"/>
      <c r="C101" s="53"/>
      <c r="D101" s="53"/>
      <c r="E101" s="53"/>
      <c r="F101" s="53"/>
      <c r="G101" s="53"/>
      <c r="H101" s="97">
        <v>46</v>
      </c>
      <c r="I101" s="97">
        <f t="shared" si="6"/>
        <v>686</v>
      </c>
      <c r="J101" s="98">
        <f t="shared" si="7"/>
        <v>44972</v>
      </c>
      <c r="K101" s="98" t="str">
        <f t="shared" si="8"/>
        <v/>
      </c>
      <c r="L101" s="99" t="str">
        <f t="shared" si="9"/>
        <v/>
      </c>
      <c r="M101" s="99" t="str">
        <f t="shared" si="10"/>
        <v/>
      </c>
      <c r="N101" s="99" t="str">
        <f t="shared" si="11"/>
        <v/>
      </c>
      <c r="O101" s="100" t="str">
        <f t="shared" si="12"/>
        <v/>
      </c>
      <c r="P101" s="100" t="str">
        <f t="shared" si="13"/>
        <v/>
      </c>
      <c r="Q101" s="99" t="str">
        <f t="shared" si="14"/>
        <v/>
      </c>
      <c r="R101" s="99">
        <f t="shared" si="15"/>
        <v>0</v>
      </c>
      <c r="S101" s="101" t="str">
        <f t="shared" si="16"/>
        <v/>
      </c>
      <c r="T101" s="101" t="str">
        <f t="shared" si="17"/>
        <v/>
      </c>
      <c r="U101" s="101" t="str">
        <f t="shared" si="18"/>
        <v/>
      </c>
      <c r="V101" s="101" t="str">
        <f t="shared" si="19"/>
        <v/>
      </c>
      <c r="W101" s="101" t="str">
        <f t="shared" si="20"/>
        <v/>
      </c>
      <c r="X101" s="102" t="str">
        <f t="shared" si="21"/>
        <v/>
      </c>
      <c r="Y101" s="101" t="str">
        <f t="shared" si="22"/>
        <v/>
      </c>
      <c r="Z101" s="84" t="str">
        <f t="shared" si="23"/>
        <v/>
      </c>
      <c r="AA101" s="84" t="str">
        <f t="shared" si="24"/>
        <v/>
      </c>
      <c r="AB101" s="84" t="str">
        <f t="shared" si="25"/>
        <v/>
      </c>
      <c r="AC101" s="84">
        <f t="shared" si="26"/>
        <v>0</v>
      </c>
      <c r="AD101" s="84">
        <f t="shared" si="27"/>
        <v>0</v>
      </c>
      <c r="AE101" s="84" t="str">
        <f t="shared" si="28"/>
        <v/>
      </c>
      <c r="AF101" s="102" t="str">
        <f t="shared" si="29"/>
        <v/>
      </c>
      <c r="AG101" s="102" t="str">
        <f t="shared" si="30"/>
        <v/>
      </c>
      <c r="AH101" s="103" t="str">
        <f t="shared" si="31"/>
        <v/>
      </c>
      <c r="AI101" s="104" t="str">
        <f t="shared" si="32"/>
        <v/>
      </c>
      <c r="AJ101" s="104" t="str">
        <f t="shared" si="33"/>
        <v/>
      </c>
      <c r="AK101" s="104" t="str">
        <f t="shared" si="34"/>
        <v/>
      </c>
      <c r="AL101" s="6"/>
      <c r="IX101" s="5"/>
      <c r="IY101" s="5"/>
      <c r="IZ101" s="5"/>
    </row>
    <row r="102" spans="2:260" ht="15" customHeight="1">
      <c r="B102" s="109"/>
      <c r="C102" s="53"/>
      <c r="D102" s="53"/>
      <c r="E102" s="53"/>
      <c r="F102" s="53"/>
      <c r="G102" s="53"/>
      <c r="H102" s="97">
        <v>47</v>
      </c>
      <c r="I102" s="97">
        <f t="shared" si="6"/>
        <v>685</v>
      </c>
      <c r="J102" s="98">
        <f t="shared" si="7"/>
        <v>44973</v>
      </c>
      <c r="K102" s="98" t="str">
        <f t="shared" si="8"/>
        <v/>
      </c>
      <c r="L102" s="99" t="str">
        <f t="shared" si="9"/>
        <v/>
      </c>
      <c r="M102" s="99" t="str">
        <f t="shared" si="10"/>
        <v/>
      </c>
      <c r="N102" s="99" t="str">
        <f t="shared" si="11"/>
        <v/>
      </c>
      <c r="O102" s="100" t="str">
        <f t="shared" si="12"/>
        <v/>
      </c>
      <c r="P102" s="100" t="str">
        <f t="shared" si="13"/>
        <v/>
      </c>
      <c r="Q102" s="99" t="str">
        <f t="shared" si="14"/>
        <v/>
      </c>
      <c r="R102" s="99">
        <f t="shared" si="15"/>
        <v>0</v>
      </c>
      <c r="S102" s="101" t="str">
        <f t="shared" si="16"/>
        <v/>
      </c>
      <c r="T102" s="101" t="str">
        <f t="shared" si="17"/>
        <v/>
      </c>
      <c r="U102" s="101" t="str">
        <f t="shared" si="18"/>
        <v/>
      </c>
      <c r="V102" s="101" t="str">
        <f t="shared" si="19"/>
        <v/>
      </c>
      <c r="W102" s="101" t="str">
        <f t="shared" si="20"/>
        <v/>
      </c>
      <c r="X102" s="102" t="str">
        <f t="shared" si="21"/>
        <v/>
      </c>
      <c r="Y102" s="101" t="str">
        <f t="shared" si="22"/>
        <v/>
      </c>
      <c r="Z102" s="84" t="str">
        <f t="shared" si="23"/>
        <v/>
      </c>
      <c r="AA102" s="84" t="str">
        <f t="shared" si="24"/>
        <v/>
      </c>
      <c r="AB102" s="84" t="str">
        <f t="shared" si="25"/>
        <v/>
      </c>
      <c r="AC102" s="84">
        <f t="shared" si="26"/>
        <v>0</v>
      </c>
      <c r="AD102" s="84">
        <f t="shared" si="27"/>
        <v>0</v>
      </c>
      <c r="AE102" s="84" t="str">
        <f t="shared" si="28"/>
        <v/>
      </c>
      <c r="AF102" s="102" t="str">
        <f t="shared" si="29"/>
        <v/>
      </c>
      <c r="AG102" s="102" t="str">
        <f t="shared" si="30"/>
        <v/>
      </c>
      <c r="AH102" s="103" t="str">
        <f t="shared" si="31"/>
        <v/>
      </c>
      <c r="AI102" s="104" t="str">
        <f t="shared" si="32"/>
        <v/>
      </c>
      <c r="AJ102" s="104" t="str">
        <f t="shared" si="33"/>
        <v/>
      </c>
      <c r="AK102" s="104" t="str">
        <f t="shared" si="34"/>
        <v/>
      </c>
      <c r="AL102" s="6"/>
      <c r="IX102" s="5"/>
      <c r="IY102" s="5"/>
      <c r="IZ102" s="5"/>
    </row>
    <row r="103" spans="2:260" ht="15" customHeight="1">
      <c r="B103" s="109"/>
      <c r="C103" s="53"/>
      <c r="D103" s="53"/>
      <c r="E103" s="53"/>
      <c r="F103" s="53"/>
      <c r="G103" s="53"/>
      <c r="H103" s="97">
        <v>48</v>
      </c>
      <c r="I103" s="97">
        <f t="shared" si="6"/>
        <v>684</v>
      </c>
      <c r="J103" s="98">
        <f t="shared" si="7"/>
        <v>44974</v>
      </c>
      <c r="K103" s="98" t="str">
        <f t="shared" si="8"/>
        <v/>
      </c>
      <c r="L103" s="99" t="str">
        <f t="shared" si="9"/>
        <v/>
      </c>
      <c r="M103" s="99" t="str">
        <f t="shared" si="10"/>
        <v/>
      </c>
      <c r="N103" s="99" t="str">
        <f t="shared" si="11"/>
        <v/>
      </c>
      <c r="O103" s="100" t="str">
        <f t="shared" si="12"/>
        <v/>
      </c>
      <c r="P103" s="100" t="str">
        <f t="shared" si="13"/>
        <v/>
      </c>
      <c r="Q103" s="99" t="str">
        <f t="shared" si="14"/>
        <v/>
      </c>
      <c r="R103" s="99">
        <f t="shared" si="15"/>
        <v>0</v>
      </c>
      <c r="S103" s="101" t="str">
        <f t="shared" si="16"/>
        <v/>
      </c>
      <c r="T103" s="101" t="str">
        <f t="shared" si="17"/>
        <v/>
      </c>
      <c r="U103" s="101" t="str">
        <f t="shared" si="18"/>
        <v/>
      </c>
      <c r="V103" s="101" t="str">
        <f t="shared" si="19"/>
        <v/>
      </c>
      <c r="W103" s="101" t="str">
        <f t="shared" si="20"/>
        <v/>
      </c>
      <c r="X103" s="102" t="str">
        <f t="shared" si="21"/>
        <v/>
      </c>
      <c r="Y103" s="101" t="str">
        <f t="shared" si="22"/>
        <v/>
      </c>
      <c r="Z103" s="84" t="str">
        <f t="shared" si="23"/>
        <v/>
      </c>
      <c r="AA103" s="84" t="str">
        <f t="shared" si="24"/>
        <v/>
      </c>
      <c r="AB103" s="84" t="str">
        <f t="shared" si="25"/>
        <v/>
      </c>
      <c r="AC103" s="84">
        <f t="shared" si="26"/>
        <v>0</v>
      </c>
      <c r="AD103" s="84">
        <f t="shared" si="27"/>
        <v>0</v>
      </c>
      <c r="AE103" s="84" t="str">
        <f t="shared" si="28"/>
        <v/>
      </c>
      <c r="AF103" s="102" t="str">
        <f t="shared" si="29"/>
        <v/>
      </c>
      <c r="AG103" s="102" t="str">
        <f t="shared" si="30"/>
        <v/>
      </c>
      <c r="AH103" s="103" t="str">
        <f t="shared" si="31"/>
        <v/>
      </c>
      <c r="AI103" s="104" t="str">
        <f t="shared" si="32"/>
        <v/>
      </c>
      <c r="AJ103" s="104" t="str">
        <f t="shared" si="33"/>
        <v/>
      </c>
      <c r="AK103" s="104" t="str">
        <f t="shared" si="34"/>
        <v/>
      </c>
      <c r="AL103" s="6"/>
      <c r="IX103" s="5"/>
      <c r="IY103" s="5"/>
      <c r="IZ103" s="5"/>
    </row>
    <row r="104" spans="2:260" ht="15" customHeight="1">
      <c r="B104" s="109"/>
      <c r="C104" s="53"/>
      <c r="D104" s="53"/>
      <c r="E104" s="53"/>
      <c r="F104" s="53"/>
      <c r="G104" s="53"/>
      <c r="H104" s="97">
        <v>49</v>
      </c>
      <c r="I104" s="97">
        <f t="shared" si="6"/>
        <v>683</v>
      </c>
      <c r="J104" s="98">
        <f t="shared" si="7"/>
        <v>44975</v>
      </c>
      <c r="K104" s="98" t="str">
        <f t="shared" si="8"/>
        <v/>
      </c>
      <c r="L104" s="99" t="str">
        <f t="shared" si="9"/>
        <v/>
      </c>
      <c r="M104" s="99" t="str">
        <f t="shared" si="10"/>
        <v/>
      </c>
      <c r="N104" s="99" t="str">
        <f t="shared" si="11"/>
        <v/>
      </c>
      <c r="O104" s="100" t="str">
        <f t="shared" si="12"/>
        <v/>
      </c>
      <c r="P104" s="100" t="str">
        <f t="shared" si="13"/>
        <v/>
      </c>
      <c r="Q104" s="99" t="str">
        <f t="shared" si="14"/>
        <v/>
      </c>
      <c r="R104" s="99">
        <f t="shared" si="15"/>
        <v>0</v>
      </c>
      <c r="S104" s="101" t="str">
        <f t="shared" si="16"/>
        <v/>
      </c>
      <c r="T104" s="101" t="str">
        <f t="shared" si="17"/>
        <v/>
      </c>
      <c r="U104" s="101" t="str">
        <f t="shared" si="18"/>
        <v/>
      </c>
      <c r="V104" s="101" t="str">
        <f t="shared" si="19"/>
        <v/>
      </c>
      <c r="W104" s="101" t="str">
        <f t="shared" si="20"/>
        <v/>
      </c>
      <c r="X104" s="102" t="str">
        <f t="shared" si="21"/>
        <v/>
      </c>
      <c r="Y104" s="101" t="str">
        <f t="shared" si="22"/>
        <v/>
      </c>
      <c r="Z104" s="84" t="str">
        <f t="shared" si="23"/>
        <v/>
      </c>
      <c r="AA104" s="84" t="str">
        <f t="shared" si="24"/>
        <v/>
      </c>
      <c r="AB104" s="84" t="str">
        <f t="shared" si="25"/>
        <v/>
      </c>
      <c r="AC104" s="84">
        <f t="shared" si="26"/>
        <v>0</v>
      </c>
      <c r="AD104" s="84">
        <f t="shared" si="27"/>
        <v>0</v>
      </c>
      <c r="AE104" s="84" t="str">
        <f t="shared" si="28"/>
        <v/>
      </c>
      <c r="AF104" s="102" t="str">
        <f t="shared" si="29"/>
        <v/>
      </c>
      <c r="AG104" s="102" t="str">
        <f t="shared" si="30"/>
        <v/>
      </c>
      <c r="AH104" s="103" t="str">
        <f t="shared" si="31"/>
        <v/>
      </c>
      <c r="AI104" s="104" t="str">
        <f t="shared" si="32"/>
        <v/>
      </c>
      <c r="AJ104" s="104" t="str">
        <f t="shared" si="33"/>
        <v/>
      </c>
      <c r="AK104" s="104" t="str">
        <f t="shared" si="34"/>
        <v/>
      </c>
      <c r="AL104" s="6"/>
      <c r="IX104" s="5"/>
      <c r="IY104" s="5"/>
      <c r="IZ104" s="5"/>
    </row>
    <row r="105" spans="2:260" ht="15" customHeight="1">
      <c r="H105" s="97">
        <v>50</v>
      </c>
      <c r="I105" s="97">
        <f t="shared" si="6"/>
        <v>682</v>
      </c>
      <c r="J105" s="98">
        <f t="shared" si="7"/>
        <v>44976</v>
      </c>
      <c r="K105" s="98" t="str">
        <f t="shared" si="8"/>
        <v/>
      </c>
      <c r="L105" s="99" t="str">
        <f t="shared" si="9"/>
        <v/>
      </c>
      <c r="M105" s="99" t="str">
        <f t="shared" si="10"/>
        <v/>
      </c>
      <c r="N105" s="99" t="str">
        <f t="shared" si="11"/>
        <v/>
      </c>
      <c r="O105" s="100" t="str">
        <f t="shared" si="12"/>
        <v/>
      </c>
      <c r="P105" s="100" t="str">
        <f t="shared" si="13"/>
        <v/>
      </c>
      <c r="Q105" s="99" t="str">
        <f t="shared" si="14"/>
        <v/>
      </c>
      <c r="R105" s="99">
        <f t="shared" si="15"/>
        <v>0</v>
      </c>
      <c r="S105" s="101" t="str">
        <f t="shared" si="16"/>
        <v/>
      </c>
      <c r="T105" s="101" t="str">
        <f t="shared" si="17"/>
        <v/>
      </c>
      <c r="U105" s="101" t="str">
        <f t="shared" si="18"/>
        <v/>
      </c>
      <c r="V105" s="101" t="str">
        <f t="shared" si="19"/>
        <v/>
      </c>
      <c r="W105" s="101" t="str">
        <f t="shared" si="20"/>
        <v/>
      </c>
      <c r="X105" s="102" t="str">
        <f t="shared" si="21"/>
        <v/>
      </c>
      <c r="Y105" s="101" t="str">
        <f t="shared" si="22"/>
        <v/>
      </c>
      <c r="Z105" s="84" t="str">
        <f t="shared" si="23"/>
        <v/>
      </c>
      <c r="AA105" s="84" t="str">
        <f t="shared" si="24"/>
        <v/>
      </c>
      <c r="AB105" s="84" t="str">
        <f t="shared" si="25"/>
        <v/>
      </c>
      <c r="AC105" s="84">
        <f t="shared" si="26"/>
        <v>0</v>
      </c>
      <c r="AD105" s="84">
        <f t="shared" si="27"/>
        <v>0</v>
      </c>
      <c r="AE105" s="84" t="str">
        <f t="shared" si="28"/>
        <v/>
      </c>
      <c r="AF105" s="102" t="str">
        <f t="shared" si="29"/>
        <v/>
      </c>
      <c r="AG105" s="102" t="str">
        <f t="shared" si="30"/>
        <v/>
      </c>
      <c r="AH105" s="103" t="str">
        <f t="shared" si="31"/>
        <v/>
      </c>
      <c r="AI105" s="104" t="str">
        <f t="shared" si="32"/>
        <v/>
      </c>
      <c r="AJ105" s="104" t="str">
        <f t="shared" si="33"/>
        <v/>
      </c>
      <c r="AK105" s="104" t="str">
        <f t="shared" si="34"/>
        <v/>
      </c>
      <c r="AL105" s="6"/>
      <c r="IX105" s="5"/>
      <c r="IY105" s="5"/>
      <c r="IZ105" s="5"/>
    </row>
    <row r="106" spans="2:260" ht="15" customHeight="1">
      <c r="H106" s="97">
        <v>51</v>
      </c>
      <c r="I106" s="97">
        <f t="shared" si="6"/>
        <v>681</v>
      </c>
      <c r="J106" s="98">
        <f t="shared" si="7"/>
        <v>44977</v>
      </c>
      <c r="K106" s="98" t="str">
        <f t="shared" si="8"/>
        <v/>
      </c>
      <c r="L106" s="99" t="str">
        <f t="shared" si="9"/>
        <v/>
      </c>
      <c r="M106" s="99" t="str">
        <f t="shared" si="10"/>
        <v/>
      </c>
      <c r="N106" s="99" t="str">
        <f t="shared" si="11"/>
        <v/>
      </c>
      <c r="O106" s="100" t="str">
        <f t="shared" si="12"/>
        <v/>
      </c>
      <c r="P106" s="100" t="str">
        <f t="shared" si="13"/>
        <v/>
      </c>
      <c r="Q106" s="99" t="str">
        <f t="shared" si="14"/>
        <v/>
      </c>
      <c r="R106" s="99">
        <f t="shared" si="15"/>
        <v>0</v>
      </c>
      <c r="S106" s="101" t="str">
        <f t="shared" si="16"/>
        <v/>
      </c>
      <c r="T106" s="101" t="str">
        <f t="shared" si="17"/>
        <v/>
      </c>
      <c r="U106" s="101" t="str">
        <f t="shared" si="18"/>
        <v/>
      </c>
      <c r="V106" s="101" t="str">
        <f t="shared" si="19"/>
        <v/>
      </c>
      <c r="W106" s="101" t="str">
        <f t="shared" si="20"/>
        <v/>
      </c>
      <c r="X106" s="102" t="str">
        <f t="shared" si="21"/>
        <v/>
      </c>
      <c r="Y106" s="101" t="str">
        <f t="shared" si="22"/>
        <v/>
      </c>
      <c r="Z106" s="84" t="str">
        <f t="shared" si="23"/>
        <v/>
      </c>
      <c r="AA106" s="84" t="str">
        <f t="shared" si="24"/>
        <v/>
      </c>
      <c r="AB106" s="84" t="str">
        <f t="shared" si="25"/>
        <v/>
      </c>
      <c r="AC106" s="84">
        <f t="shared" si="26"/>
        <v>0</v>
      </c>
      <c r="AD106" s="84">
        <f t="shared" si="27"/>
        <v>0</v>
      </c>
      <c r="AE106" s="84" t="str">
        <f t="shared" si="28"/>
        <v/>
      </c>
      <c r="AF106" s="102" t="str">
        <f t="shared" si="29"/>
        <v/>
      </c>
      <c r="AG106" s="102" t="str">
        <f t="shared" si="30"/>
        <v/>
      </c>
      <c r="AH106" s="103" t="str">
        <f t="shared" si="31"/>
        <v/>
      </c>
      <c r="AI106" s="104" t="str">
        <f t="shared" si="32"/>
        <v/>
      </c>
      <c r="AJ106" s="104" t="str">
        <f t="shared" si="33"/>
        <v/>
      </c>
      <c r="AK106" s="104" t="str">
        <f t="shared" si="34"/>
        <v/>
      </c>
      <c r="AL106" s="6"/>
      <c r="IX106" s="5"/>
      <c r="IY106" s="5"/>
      <c r="IZ106" s="5"/>
    </row>
    <row r="107" spans="2:260" ht="15" customHeight="1">
      <c r="H107" s="97">
        <v>52</v>
      </c>
      <c r="I107" s="97">
        <f t="shared" si="6"/>
        <v>680</v>
      </c>
      <c r="J107" s="98">
        <f t="shared" si="7"/>
        <v>44978</v>
      </c>
      <c r="K107" s="98" t="str">
        <f t="shared" si="8"/>
        <v/>
      </c>
      <c r="L107" s="99" t="str">
        <f t="shared" si="9"/>
        <v/>
      </c>
      <c r="M107" s="99" t="str">
        <f t="shared" si="10"/>
        <v/>
      </c>
      <c r="N107" s="99" t="str">
        <f t="shared" si="11"/>
        <v/>
      </c>
      <c r="O107" s="100" t="str">
        <f t="shared" si="12"/>
        <v/>
      </c>
      <c r="P107" s="100" t="str">
        <f t="shared" si="13"/>
        <v/>
      </c>
      <c r="Q107" s="99" t="str">
        <f t="shared" si="14"/>
        <v/>
      </c>
      <c r="R107" s="99">
        <f t="shared" si="15"/>
        <v>0</v>
      </c>
      <c r="S107" s="101" t="str">
        <f t="shared" si="16"/>
        <v/>
      </c>
      <c r="T107" s="101" t="str">
        <f t="shared" si="17"/>
        <v/>
      </c>
      <c r="U107" s="101" t="str">
        <f t="shared" si="18"/>
        <v/>
      </c>
      <c r="V107" s="101" t="str">
        <f t="shared" si="19"/>
        <v/>
      </c>
      <c r="W107" s="101" t="str">
        <f t="shared" si="20"/>
        <v/>
      </c>
      <c r="X107" s="102" t="str">
        <f t="shared" si="21"/>
        <v/>
      </c>
      <c r="Y107" s="101" t="str">
        <f t="shared" si="22"/>
        <v/>
      </c>
      <c r="Z107" s="84" t="str">
        <f t="shared" si="23"/>
        <v/>
      </c>
      <c r="AA107" s="84" t="str">
        <f t="shared" si="24"/>
        <v/>
      </c>
      <c r="AB107" s="84" t="str">
        <f t="shared" si="25"/>
        <v/>
      </c>
      <c r="AC107" s="84">
        <f t="shared" si="26"/>
        <v>0</v>
      </c>
      <c r="AD107" s="84">
        <f t="shared" si="27"/>
        <v>0</v>
      </c>
      <c r="AE107" s="84" t="str">
        <f t="shared" si="28"/>
        <v/>
      </c>
      <c r="AF107" s="102" t="str">
        <f t="shared" si="29"/>
        <v/>
      </c>
      <c r="AG107" s="102" t="str">
        <f t="shared" si="30"/>
        <v/>
      </c>
      <c r="AH107" s="103" t="str">
        <f t="shared" si="31"/>
        <v/>
      </c>
      <c r="AI107" s="104" t="str">
        <f t="shared" si="32"/>
        <v/>
      </c>
      <c r="AJ107" s="104" t="str">
        <f t="shared" si="33"/>
        <v/>
      </c>
      <c r="AK107" s="104" t="str">
        <f t="shared" si="34"/>
        <v/>
      </c>
      <c r="AL107" s="6"/>
      <c r="IX107" s="5"/>
      <c r="IY107" s="5"/>
      <c r="IZ107" s="5"/>
    </row>
    <row r="108" spans="2:260" ht="15" customHeight="1">
      <c r="H108" s="97">
        <v>53</v>
      </c>
      <c r="I108" s="97">
        <f t="shared" si="6"/>
        <v>679</v>
      </c>
      <c r="J108" s="98">
        <f t="shared" si="7"/>
        <v>44979</v>
      </c>
      <c r="K108" s="98" t="str">
        <f t="shared" si="8"/>
        <v/>
      </c>
      <c r="L108" s="99" t="str">
        <f t="shared" si="9"/>
        <v/>
      </c>
      <c r="M108" s="99" t="str">
        <f t="shared" si="10"/>
        <v/>
      </c>
      <c r="N108" s="99" t="str">
        <f t="shared" si="11"/>
        <v/>
      </c>
      <c r="O108" s="100" t="str">
        <f t="shared" si="12"/>
        <v/>
      </c>
      <c r="P108" s="100" t="str">
        <f t="shared" si="13"/>
        <v/>
      </c>
      <c r="Q108" s="99" t="str">
        <f t="shared" si="14"/>
        <v/>
      </c>
      <c r="R108" s="99">
        <f t="shared" si="15"/>
        <v>0</v>
      </c>
      <c r="S108" s="101" t="str">
        <f t="shared" si="16"/>
        <v/>
      </c>
      <c r="T108" s="101" t="str">
        <f t="shared" si="17"/>
        <v/>
      </c>
      <c r="U108" s="101" t="str">
        <f t="shared" si="18"/>
        <v/>
      </c>
      <c r="V108" s="101" t="str">
        <f t="shared" si="19"/>
        <v/>
      </c>
      <c r="W108" s="101" t="str">
        <f t="shared" si="20"/>
        <v/>
      </c>
      <c r="X108" s="102" t="str">
        <f t="shared" si="21"/>
        <v/>
      </c>
      <c r="Y108" s="101" t="str">
        <f t="shared" si="22"/>
        <v/>
      </c>
      <c r="Z108" s="84" t="str">
        <f t="shared" si="23"/>
        <v/>
      </c>
      <c r="AA108" s="84" t="str">
        <f t="shared" si="24"/>
        <v/>
      </c>
      <c r="AB108" s="84" t="str">
        <f t="shared" si="25"/>
        <v/>
      </c>
      <c r="AC108" s="84">
        <f t="shared" si="26"/>
        <v>0</v>
      </c>
      <c r="AD108" s="84">
        <f t="shared" si="27"/>
        <v>0</v>
      </c>
      <c r="AE108" s="84" t="str">
        <f t="shared" si="28"/>
        <v/>
      </c>
      <c r="AF108" s="102" t="str">
        <f t="shared" si="29"/>
        <v/>
      </c>
      <c r="AG108" s="102" t="str">
        <f t="shared" si="30"/>
        <v/>
      </c>
      <c r="AH108" s="103" t="str">
        <f t="shared" si="31"/>
        <v/>
      </c>
      <c r="AI108" s="104" t="str">
        <f t="shared" si="32"/>
        <v/>
      </c>
      <c r="AJ108" s="104" t="str">
        <f t="shared" si="33"/>
        <v/>
      </c>
      <c r="AK108" s="104" t="str">
        <f t="shared" si="34"/>
        <v/>
      </c>
      <c r="AL108" s="6"/>
      <c r="IX108" s="5"/>
      <c r="IY108" s="5"/>
      <c r="IZ108" s="5"/>
    </row>
    <row r="109" spans="2:260" ht="15" customHeight="1">
      <c r="H109" s="97">
        <v>54</v>
      </c>
      <c r="I109" s="97">
        <f t="shared" si="6"/>
        <v>678</v>
      </c>
      <c r="J109" s="98">
        <f t="shared" si="7"/>
        <v>44980</v>
      </c>
      <c r="K109" s="98" t="str">
        <f t="shared" si="8"/>
        <v/>
      </c>
      <c r="L109" s="99" t="str">
        <f t="shared" si="9"/>
        <v/>
      </c>
      <c r="M109" s="99" t="str">
        <f t="shared" si="10"/>
        <v/>
      </c>
      <c r="N109" s="99" t="str">
        <f t="shared" si="11"/>
        <v/>
      </c>
      <c r="O109" s="100" t="str">
        <f t="shared" si="12"/>
        <v/>
      </c>
      <c r="P109" s="100" t="str">
        <f t="shared" si="13"/>
        <v/>
      </c>
      <c r="Q109" s="99" t="str">
        <f t="shared" si="14"/>
        <v/>
      </c>
      <c r="R109" s="99">
        <f t="shared" si="15"/>
        <v>0</v>
      </c>
      <c r="S109" s="101" t="str">
        <f t="shared" si="16"/>
        <v/>
      </c>
      <c r="T109" s="101" t="str">
        <f t="shared" si="17"/>
        <v/>
      </c>
      <c r="U109" s="101" t="str">
        <f t="shared" si="18"/>
        <v/>
      </c>
      <c r="V109" s="101" t="str">
        <f t="shared" si="19"/>
        <v/>
      </c>
      <c r="W109" s="101" t="str">
        <f t="shared" si="20"/>
        <v/>
      </c>
      <c r="X109" s="102" t="str">
        <f t="shared" si="21"/>
        <v/>
      </c>
      <c r="Y109" s="101" t="str">
        <f t="shared" si="22"/>
        <v/>
      </c>
      <c r="Z109" s="84" t="str">
        <f t="shared" si="23"/>
        <v/>
      </c>
      <c r="AA109" s="84" t="str">
        <f t="shared" si="24"/>
        <v/>
      </c>
      <c r="AB109" s="84" t="str">
        <f t="shared" si="25"/>
        <v/>
      </c>
      <c r="AC109" s="84">
        <f t="shared" si="26"/>
        <v>0</v>
      </c>
      <c r="AD109" s="84">
        <f t="shared" si="27"/>
        <v>0</v>
      </c>
      <c r="AE109" s="84" t="str">
        <f t="shared" si="28"/>
        <v/>
      </c>
      <c r="AF109" s="102" t="str">
        <f t="shared" si="29"/>
        <v/>
      </c>
      <c r="AG109" s="102" t="str">
        <f t="shared" si="30"/>
        <v/>
      </c>
      <c r="AH109" s="103" t="str">
        <f t="shared" si="31"/>
        <v/>
      </c>
      <c r="AI109" s="104" t="str">
        <f t="shared" si="32"/>
        <v/>
      </c>
      <c r="AJ109" s="104" t="str">
        <f t="shared" si="33"/>
        <v/>
      </c>
      <c r="AK109" s="104" t="str">
        <f t="shared" si="34"/>
        <v/>
      </c>
      <c r="AL109" s="6"/>
      <c r="IX109" s="5"/>
      <c r="IY109" s="5"/>
      <c r="IZ109" s="5"/>
    </row>
    <row r="110" spans="2:260" ht="15" customHeight="1">
      <c r="H110" s="97">
        <v>55</v>
      </c>
      <c r="I110" s="97">
        <f t="shared" si="6"/>
        <v>677</v>
      </c>
      <c r="J110" s="98">
        <f t="shared" si="7"/>
        <v>44981</v>
      </c>
      <c r="K110" s="98" t="str">
        <f t="shared" si="8"/>
        <v/>
      </c>
      <c r="L110" s="99" t="str">
        <f t="shared" si="9"/>
        <v/>
      </c>
      <c r="M110" s="99" t="str">
        <f t="shared" si="10"/>
        <v/>
      </c>
      <c r="N110" s="99" t="str">
        <f t="shared" si="11"/>
        <v/>
      </c>
      <c r="O110" s="100" t="str">
        <f t="shared" si="12"/>
        <v/>
      </c>
      <c r="P110" s="100" t="str">
        <f t="shared" si="13"/>
        <v/>
      </c>
      <c r="Q110" s="99" t="str">
        <f t="shared" si="14"/>
        <v/>
      </c>
      <c r="R110" s="99">
        <f t="shared" si="15"/>
        <v>0</v>
      </c>
      <c r="S110" s="101" t="str">
        <f t="shared" si="16"/>
        <v/>
      </c>
      <c r="T110" s="101" t="str">
        <f t="shared" si="17"/>
        <v/>
      </c>
      <c r="U110" s="101" t="str">
        <f t="shared" si="18"/>
        <v/>
      </c>
      <c r="V110" s="101" t="str">
        <f t="shared" si="19"/>
        <v/>
      </c>
      <c r="W110" s="101" t="str">
        <f t="shared" si="20"/>
        <v/>
      </c>
      <c r="X110" s="102" t="str">
        <f t="shared" si="21"/>
        <v/>
      </c>
      <c r="Y110" s="101" t="str">
        <f t="shared" si="22"/>
        <v/>
      </c>
      <c r="Z110" s="84" t="str">
        <f t="shared" si="23"/>
        <v/>
      </c>
      <c r="AA110" s="84" t="str">
        <f t="shared" si="24"/>
        <v/>
      </c>
      <c r="AB110" s="84" t="str">
        <f t="shared" si="25"/>
        <v/>
      </c>
      <c r="AC110" s="84">
        <f t="shared" si="26"/>
        <v>0</v>
      </c>
      <c r="AD110" s="84">
        <f t="shared" si="27"/>
        <v>0</v>
      </c>
      <c r="AE110" s="84" t="str">
        <f t="shared" si="28"/>
        <v/>
      </c>
      <c r="AF110" s="102" t="str">
        <f t="shared" si="29"/>
        <v/>
      </c>
      <c r="AG110" s="102" t="str">
        <f t="shared" si="30"/>
        <v/>
      </c>
      <c r="AH110" s="103" t="str">
        <f t="shared" si="31"/>
        <v/>
      </c>
      <c r="AI110" s="104" t="str">
        <f t="shared" si="32"/>
        <v/>
      </c>
      <c r="AJ110" s="104" t="str">
        <f t="shared" si="33"/>
        <v/>
      </c>
      <c r="AK110" s="104" t="str">
        <f t="shared" si="34"/>
        <v/>
      </c>
      <c r="AL110" s="6"/>
      <c r="IX110" s="5"/>
      <c r="IY110" s="5"/>
      <c r="IZ110" s="5"/>
    </row>
    <row r="111" spans="2:260" ht="15" customHeight="1">
      <c r="H111" s="97">
        <v>56</v>
      </c>
      <c r="I111" s="97">
        <f t="shared" si="6"/>
        <v>676</v>
      </c>
      <c r="J111" s="98">
        <f t="shared" si="7"/>
        <v>44982</v>
      </c>
      <c r="K111" s="98" t="str">
        <f t="shared" si="8"/>
        <v/>
      </c>
      <c r="L111" s="99" t="str">
        <f t="shared" si="9"/>
        <v/>
      </c>
      <c r="M111" s="99" t="str">
        <f t="shared" si="10"/>
        <v/>
      </c>
      <c r="N111" s="99" t="str">
        <f t="shared" si="11"/>
        <v/>
      </c>
      <c r="O111" s="100" t="str">
        <f t="shared" si="12"/>
        <v/>
      </c>
      <c r="P111" s="100" t="str">
        <f t="shared" si="13"/>
        <v/>
      </c>
      <c r="Q111" s="99" t="str">
        <f t="shared" si="14"/>
        <v/>
      </c>
      <c r="R111" s="99">
        <f t="shared" si="15"/>
        <v>0</v>
      </c>
      <c r="S111" s="101" t="str">
        <f t="shared" si="16"/>
        <v/>
      </c>
      <c r="T111" s="101" t="str">
        <f t="shared" si="17"/>
        <v/>
      </c>
      <c r="U111" s="101" t="str">
        <f t="shared" si="18"/>
        <v/>
      </c>
      <c r="V111" s="101" t="str">
        <f t="shared" si="19"/>
        <v/>
      </c>
      <c r="W111" s="101" t="str">
        <f t="shared" si="20"/>
        <v/>
      </c>
      <c r="X111" s="102" t="str">
        <f t="shared" si="21"/>
        <v/>
      </c>
      <c r="Y111" s="101" t="str">
        <f t="shared" si="22"/>
        <v/>
      </c>
      <c r="Z111" s="84" t="str">
        <f t="shared" si="23"/>
        <v/>
      </c>
      <c r="AA111" s="84" t="str">
        <f t="shared" si="24"/>
        <v/>
      </c>
      <c r="AB111" s="84" t="str">
        <f t="shared" si="25"/>
        <v/>
      </c>
      <c r="AC111" s="84">
        <f t="shared" si="26"/>
        <v>0</v>
      </c>
      <c r="AD111" s="84">
        <f t="shared" si="27"/>
        <v>0</v>
      </c>
      <c r="AE111" s="84" t="str">
        <f t="shared" si="28"/>
        <v/>
      </c>
      <c r="AF111" s="102" t="str">
        <f t="shared" si="29"/>
        <v/>
      </c>
      <c r="AG111" s="102" t="str">
        <f t="shared" si="30"/>
        <v/>
      </c>
      <c r="AH111" s="103" t="str">
        <f t="shared" si="31"/>
        <v/>
      </c>
      <c r="AI111" s="104" t="str">
        <f t="shared" si="32"/>
        <v/>
      </c>
      <c r="AJ111" s="104" t="str">
        <f t="shared" si="33"/>
        <v/>
      </c>
      <c r="AK111" s="104" t="str">
        <f t="shared" si="34"/>
        <v/>
      </c>
      <c r="AL111" s="6"/>
      <c r="IX111" s="5"/>
      <c r="IY111" s="5"/>
      <c r="IZ111" s="5"/>
    </row>
    <row r="112" spans="2:260" ht="15" customHeight="1">
      <c r="H112" s="97">
        <v>57</v>
      </c>
      <c r="I112" s="97">
        <f t="shared" si="6"/>
        <v>675</v>
      </c>
      <c r="J112" s="98">
        <f t="shared" si="7"/>
        <v>44983</v>
      </c>
      <c r="K112" s="98" t="str">
        <f t="shared" si="8"/>
        <v/>
      </c>
      <c r="L112" s="99" t="str">
        <f t="shared" si="9"/>
        <v/>
      </c>
      <c r="M112" s="99" t="str">
        <f t="shared" si="10"/>
        <v/>
      </c>
      <c r="N112" s="99" t="str">
        <f t="shared" si="11"/>
        <v/>
      </c>
      <c r="O112" s="100" t="str">
        <f t="shared" si="12"/>
        <v/>
      </c>
      <c r="P112" s="100" t="str">
        <f t="shared" si="13"/>
        <v/>
      </c>
      <c r="Q112" s="99" t="str">
        <f t="shared" si="14"/>
        <v/>
      </c>
      <c r="R112" s="99">
        <f t="shared" si="15"/>
        <v>0</v>
      </c>
      <c r="S112" s="101" t="str">
        <f t="shared" si="16"/>
        <v/>
      </c>
      <c r="T112" s="101" t="str">
        <f t="shared" si="17"/>
        <v/>
      </c>
      <c r="U112" s="101" t="str">
        <f t="shared" si="18"/>
        <v/>
      </c>
      <c r="V112" s="101" t="str">
        <f t="shared" si="19"/>
        <v/>
      </c>
      <c r="W112" s="101" t="str">
        <f t="shared" si="20"/>
        <v/>
      </c>
      <c r="X112" s="102" t="str">
        <f t="shared" si="21"/>
        <v/>
      </c>
      <c r="Y112" s="101" t="str">
        <f t="shared" si="22"/>
        <v/>
      </c>
      <c r="Z112" s="84" t="str">
        <f t="shared" si="23"/>
        <v/>
      </c>
      <c r="AA112" s="84" t="str">
        <f t="shared" si="24"/>
        <v/>
      </c>
      <c r="AB112" s="84" t="str">
        <f t="shared" si="25"/>
        <v/>
      </c>
      <c r="AC112" s="84">
        <f t="shared" si="26"/>
        <v>0</v>
      </c>
      <c r="AD112" s="84">
        <f t="shared" si="27"/>
        <v>0</v>
      </c>
      <c r="AE112" s="84" t="str">
        <f t="shared" si="28"/>
        <v/>
      </c>
      <c r="AF112" s="102" t="str">
        <f t="shared" si="29"/>
        <v/>
      </c>
      <c r="AG112" s="102" t="str">
        <f t="shared" si="30"/>
        <v/>
      </c>
      <c r="AH112" s="103" t="str">
        <f t="shared" si="31"/>
        <v/>
      </c>
      <c r="AI112" s="104" t="str">
        <f t="shared" si="32"/>
        <v/>
      </c>
      <c r="AJ112" s="104" t="str">
        <f t="shared" si="33"/>
        <v/>
      </c>
      <c r="AK112" s="104" t="str">
        <f t="shared" si="34"/>
        <v/>
      </c>
      <c r="AL112" s="6"/>
      <c r="IX112" s="5"/>
      <c r="IY112" s="5"/>
      <c r="IZ112" s="5"/>
    </row>
    <row r="113" spans="8:260" ht="15" customHeight="1">
      <c r="H113" s="97">
        <v>58</v>
      </c>
      <c r="I113" s="97">
        <f t="shared" si="6"/>
        <v>674</v>
      </c>
      <c r="J113" s="98">
        <f t="shared" si="7"/>
        <v>44984</v>
      </c>
      <c r="K113" s="98" t="str">
        <f t="shared" si="8"/>
        <v/>
      </c>
      <c r="L113" s="99" t="str">
        <f t="shared" si="9"/>
        <v/>
      </c>
      <c r="M113" s="99" t="str">
        <f t="shared" si="10"/>
        <v/>
      </c>
      <c r="N113" s="99" t="str">
        <f t="shared" si="11"/>
        <v/>
      </c>
      <c r="O113" s="100" t="str">
        <f>IF(N113&lt;&gt;"",IF(AND(N113=1,L113=0),1,IF(L113=0,O112,0)),"")</f>
        <v/>
      </c>
      <c r="P113" s="100" t="str">
        <f t="shared" si="13"/>
        <v/>
      </c>
      <c r="Q113" s="99" t="str">
        <f t="shared" si="14"/>
        <v/>
      </c>
      <c r="R113" s="99">
        <f t="shared" si="15"/>
        <v>0</v>
      </c>
      <c r="S113" s="101" t="str">
        <f t="shared" si="16"/>
        <v/>
      </c>
      <c r="T113" s="101" t="str">
        <f t="shared" si="17"/>
        <v/>
      </c>
      <c r="U113" s="101" t="str">
        <f t="shared" si="18"/>
        <v/>
      </c>
      <c r="V113" s="101" t="str">
        <f t="shared" si="19"/>
        <v/>
      </c>
      <c r="W113" s="101" t="str">
        <f t="shared" si="20"/>
        <v/>
      </c>
      <c r="X113" s="102" t="str">
        <f t="shared" si="21"/>
        <v/>
      </c>
      <c r="Y113" s="101" t="str">
        <f t="shared" si="22"/>
        <v/>
      </c>
      <c r="Z113" s="84" t="str">
        <f t="shared" si="23"/>
        <v/>
      </c>
      <c r="AA113" s="84" t="str">
        <f t="shared" si="24"/>
        <v/>
      </c>
      <c r="AB113" s="84" t="str">
        <f t="shared" si="25"/>
        <v/>
      </c>
      <c r="AC113" s="84">
        <f t="shared" si="26"/>
        <v>0</v>
      </c>
      <c r="AD113" s="84">
        <f t="shared" si="27"/>
        <v>0</v>
      </c>
      <c r="AE113" s="84" t="str">
        <f t="shared" si="28"/>
        <v/>
      </c>
      <c r="AF113" s="102" t="str">
        <f t="shared" si="29"/>
        <v/>
      </c>
      <c r="AG113" s="102" t="str">
        <f t="shared" si="30"/>
        <v/>
      </c>
      <c r="AH113" s="103" t="str">
        <f t="shared" si="31"/>
        <v/>
      </c>
      <c r="AI113" s="104" t="str">
        <f t="shared" si="32"/>
        <v/>
      </c>
      <c r="AJ113" s="104" t="str">
        <f t="shared" si="33"/>
        <v/>
      </c>
      <c r="AK113" s="104" t="str">
        <f t="shared" si="34"/>
        <v/>
      </c>
      <c r="AL113" s="6"/>
      <c r="IX113" s="5"/>
      <c r="IY113" s="5"/>
      <c r="IZ113" s="5"/>
    </row>
    <row r="114" spans="8:260" ht="15" customHeight="1">
      <c r="H114" s="97">
        <v>59</v>
      </c>
      <c r="I114" s="97">
        <f t="shared" si="6"/>
        <v>673</v>
      </c>
      <c r="J114" s="98">
        <f t="shared" si="7"/>
        <v>44985</v>
      </c>
      <c r="K114" s="98" t="str">
        <f t="shared" si="8"/>
        <v/>
      </c>
      <c r="L114" s="99" t="str">
        <f t="shared" si="9"/>
        <v/>
      </c>
      <c r="M114" s="99" t="str">
        <f t="shared" si="10"/>
        <v/>
      </c>
      <c r="N114" s="99" t="str">
        <f t="shared" si="11"/>
        <v/>
      </c>
      <c r="O114" s="100" t="str">
        <f t="shared" si="12"/>
        <v/>
      </c>
      <c r="P114" s="100" t="str">
        <f t="shared" si="13"/>
        <v/>
      </c>
      <c r="Q114" s="99" t="str">
        <f t="shared" si="14"/>
        <v/>
      </c>
      <c r="R114" s="99">
        <f t="shared" si="15"/>
        <v>0</v>
      </c>
      <c r="S114" s="101" t="str">
        <f t="shared" si="16"/>
        <v/>
      </c>
      <c r="T114" s="101" t="str">
        <f t="shared" si="17"/>
        <v/>
      </c>
      <c r="U114" s="101" t="str">
        <f t="shared" si="18"/>
        <v/>
      </c>
      <c r="V114" s="101" t="str">
        <f t="shared" si="19"/>
        <v/>
      </c>
      <c r="W114" s="101" t="str">
        <f t="shared" si="20"/>
        <v/>
      </c>
      <c r="X114" s="102" t="str">
        <f t="shared" si="21"/>
        <v/>
      </c>
      <c r="Y114" s="101" t="str">
        <f t="shared" si="22"/>
        <v/>
      </c>
      <c r="Z114" s="84" t="str">
        <f t="shared" si="23"/>
        <v/>
      </c>
      <c r="AA114" s="84" t="str">
        <f t="shared" si="24"/>
        <v/>
      </c>
      <c r="AB114" s="84" t="str">
        <f t="shared" si="25"/>
        <v/>
      </c>
      <c r="AC114" s="84">
        <f t="shared" si="26"/>
        <v>0</v>
      </c>
      <c r="AD114" s="84">
        <f t="shared" si="27"/>
        <v>0</v>
      </c>
      <c r="AE114" s="84" t="str">
        <f t="shared" si="28"/>
        <v/>
      </c>
      <c r="AF114" s="102" t="str">
        <f t="shared" si="29"/>
        <v/>
      </c>
      <c r="AG114" s="102" t="str">
        <f t="shared" si="30"/>
        <v/>
      </c>
      <c r="AH114" s="103" t="str">
        <f t="shared" si="31"/>
        <v/>
      </c>
      <c r="AI114" s="104" t="str">
        <f t="shared" si="32"/>
        <v/>
      </c>
      <c r="AJ114" s="104" t="str">
        <f t="shared" si="33"/>
        <v/>
      </c>
      <c r="AK114" s="104" t="str">
        <f t="shared" si="34"/>
        <v/>
      </c>
      <c r="AL114" s="6"/>
      <c r="IX114" s="5"/>
      <c r="IY114" s="5"/>
      <c r="IZ114" s="5"/>
    </row>
    <row r="115" spans="8:260" ht="15" customHeight="1">
      <c r="H115" s="97">
        <v>60</v>
      </c>
      <c r="I115" s="97">
        <f t="shared" si="6"/>
        <v>672</v>
      </c>
      <c r="J115" s="98">
        <f t="shared" si="7"/>
        <v>44986</v>
      </c>
      <c r="K115" s="98" t="str">
        <f t="shared" si="8"/>
        <v/>
      </c>
      <c r="L115" s="99" t="str">
        <f t="shared" si="9"/>
        <v/>
      </c>
      <c r="M115" s="99" t="str">
        <f t="shared" si="10"/>
        <v/>
      </c>
      <c r="N115" s="99" t="str">
        <f t="shared" si="11"/>
        <v/>
      </c>
      <c r="O115" s="100" t="str">
        <f t="shared" si="12"/>
        <v/>
      </c>
      <c r="P115" s="100" t="str">
        <f t="shared" si="13"/>
        <v/>
      </c>
      <c r="Q115" s="99" t="str">
        <f t="shared" si="14"/>
        <v/>
      </c>
      <c r="R115" s="99">
        <f t="shared" si="15"/>
        <v>0</v>
      </c>
      <c r="S115" s="101" t="str">
        <f t="shared" si="16"/>
        <v/>
      </c>
      <c r="T115" s="101" t="str">
        <f t="shared" si="17"/>
        <v/>
      </c>
      <c r="U115" s="101" t="str">
        <f t="shared" si="18"/>
        <v/>
      </c>
      <c r="V115" s="101" t="str">
        <f t="shared" si="19"/>
        <v/>
      </c>
      <c r="W115" s="101" t="str">
        <f t="shared" si="20"/>
        <v/>
      </c>
      <c r="X115" s="102" t="str">
        <f t="shared" si="21"/>
        <v/>
      </c>
      <c r="Y115" s="101" t="str">
        <f t="shared" si="22"/>
        <v/>
      </c>
      <c r="Z115" s="84" t="str">
        <f t="shared" si="23"/>
        <v/>
      </c>
      <c r="AA115" s="84" t="str">
        <f t="shared" si="24"/>
        <v/>
      </c>
      <c r="AB115" s="84" t="str">
        <f t="shared" si="25"/>
        <v/>
      </c>
      <c r="AC115" s="84">
        <f t="shared" si="26"/>
        <v>0</v>
      </c>
      <c r="AD115" s="84">
        <f t="shared" si="27"/>
        <v>0</v>
      </c>
      <c r="AE115" s="84" t="str">
        <f t="shared" si="28"/>
        <v/>
      </c>
      <c r="AF115" s="102" t="str">
        <f t="shared" si="29"/>
        <v/>
      </c>
      <c r="AG115" s="102" t="str">
        <f t="shared" si="30"/>
        <v/>
      </c>
      <c r="AH115" s="103" t="str">
        <f t="shared" si="31"/>
        <v/>
      </c>
      <c r="AI115" s="104" t="str">
        <f t="shared" si="32"/>
        <v/>
      </c>
      <c r="AJ115" s="104" t="str">
        <f t="shared" si="33"/>
        <v/>
      </c>
      <c r="AK115" s="104" t="str">
        <f t="shared" si="34"/>
        <v/>
      </c>
      <c r="AL115" s="6"/>
      <c r="IX115" s="5"/>
      <c r="IY115" s="5"/>
      <c r="IZ115" s="5"/>
    </row>
    <row r="116" spans="8:260" ht="15" customHeight="1">
      <c r="H116" s="97">
        <v>61</v>
      </c>
      <c r="I116" s="97">
        <f t="shared" si="6"/>
        <v>671</v>
      </c>
      <c r="J116" s="98">
        <f t="shared" si="7"/>
        <v>44987</v>
      </c>
      <c r="K116" s="98" t="str">
        <f t="shared" si="8"/>
        <v/>
      </c>
      <c r="L116" s="99" t="str">
        <f t="shared" si="9"/>
        <v/>
      </c>
      <c r="M116" s="99" t="str">
        <f t="shared" si="10"/>
        <v/>
      </c>
      <c r="N116" s="99" t="str">
        <f t="shared" si="11"/>
        <v/>
      </c>
      <c r="O116" s="100" t="str">
        <f t="shared" si="12"/>
        <v/>
      </c>
      <c r="P116" s="100" t="str">
        <f t="shared" si="13"/>
        <v/>
      </c>
      <c r="Q116" s="99" t="str">
        <f t="shared" si="14"/>
        <v/>
      </c>
      <c r="R116" s="99">
        <f t="shared" si="15"/>
        <v>0</v>
      </c>
      <c r="S116" s="101" t="str">
        <f t="shared" si="16"/>
        <v/>
      </c>
      <c r="T116" s="101" t="str">
        <f t="shared" si="17"/>
        <v/>
      </c>
      <c r="U116" s="101" t="str">
        <f t="shared" si="18"/>
        <v/>
      </c>
      <c r="V116" s="101" t="str">
        <f t="shared" si="19"/>
        <v/>
      </c>
      <c r="W116" s="101" t="str">
        <f t="shared" si="20"/>
        <v/>
      </c>
      <c r="X116" s="102" t="str">
        <f t="shared" si="21"/>
        <v/>
      </c>
      <c r="Y116" s="101" t="str">
        <f t="shared" si="22"/>
        <v/>
      </c>
      <c r="Z116" s="84" t="str">
        <f t="shared" si="23"/>
        <v/>
      </c>
      <c r="AA116" s="84" t="str">
        <f t="shared" si="24"/>
        <v/>
      </c>
      <c r="AB116" s="84" t="str">
        <f t="shared" si="25"/>
        <v/>
      </c>
      <c r="AC116" s="84">
        <f t="shared" si="26"/>
        <v>0</v>
      </c>
      <c r="AD116" s="84">
        <f t="shared" si="27"/>
        <v>0</v>
      </c>
      <c r="AE116" s="84" t="str">
        <f t="shared" si="28"/>
        <v/>
      </c>
      <c r="AF116" s="102" t="str">
        <f t="shared" si="29"/>
        <v/>
      </c>
      <c r="AG116" s="102" t="str">
        <f t="shared" si="30"/>
        <v/>
      </c>
      <c r="AH116" s="103" t="str">
        <f t="shared" si="31"/>
        <v/>
      </c>
      <c r="AI116" s="104" t="str">
        <f t="shared" si="32"/>
        <v/>
      </c>
      <c r="AJ116" s="104" t="str">
        <f t="shared" si="33"/>
        <v/>
      </c>
      <c r="AK116" s="104" t="str">
        <f t="shared" si="34"/>
        <v/>
      </c>
      <c r="AL116" s="6"/>
      <c r="IX116" s="5"/>
      <c r="IY116" s="5"/>
      <c r="IZ116" s="5"/>
    </row>
    <row r="117" spans="8:260" ht="15" customHeight="1">
      <c r="H117" s="97">
        <v>62</v>
      </c>
      <c r="I117" s="97">
        <f t="shared" si="6"/>
        <v>670</v>
      </c>
      <c r="J117" s="98">
        <f t="shared" si="7"/>
        <v>44988</v>
      </c>
      <c r="K117" s="98" t="str">
        <f t="shared" si="8"/>
        <v/>
      </c>
      <c r="L117" s="99" t="str">
        <f t="shared" si="9"/>
        <v/>
      </c>
      <c r="M117" s="99" t="str">
        <f t="shared" si="10"/>
        <v/>
      </c>
      <c r="N117" s="99" t="str">
        <f t="shared" si="11"/>
        <v/>
      </c>
      <c r="O117" s="100" t="str">
        <f t="shared" si="12"/>
        <v/>
      </c>
      <c r="P117" s="100" t="str">
        <f t="shared" si="13"/>
        <v/>
      </c>
      <c r="Q117" s="99" t="str">
        <f t="shared" si="14"/>
        <v/>
      </c>
      <c r="R117" s="99">
        <f t="shared" si="15"/>
        <v>0</v>
      </c>
      <c r="S117" s="101" t="str">
        <f t="shared" si="16"/>
        <v/>
      </c>
      <c r="T117" s="101" t="str">
        <f t="shared" si="17"/>
        <v/>
      </c>
      <c r="U117" s="101" t="str">
        <f t="shared" si="18"/>
        <v/>
      </c>
      <c r="V117" s="101" t="str">
        <f t="shared" si="19"/>
        <v/>
      </c>
      <c r="W117" s="101" t="str">
        <f t="shared" si="20"/>
        <v/>
      </c>
      <c r="X117" s="102" t="str">
        <f t="shared" si="21"/>
        <v/>
      </c>
      <c r="Y117" s="101" t="str">
        <f t="shared" si="22"/>
        <v/>
      </c>
      <c r="Z117" s="84" t="str">
        <f t="shared" si="23"/>
        <v/>
      </c>
      <c r="AA117" s="84" t="str">
        <f t="shared" si="24"/>
        <v/>
      </c>
      <c r="AB117" s="84" t="str">
        <f t="shared" si="25"/>
        <v/>
      </c>
      <c r="AC117" s="84">
        <f t="shared" si="26"/>
        <v>0</v>
      </c>
      <c r="AD117" s="84">
        <f t="shared" si="27"/>
        <v>0</v>
      </c>
      <c r="AE117" s="84" t="str">
        <f t="shared" si="28"/>
        <v/>
      </c>
      <c r="AF117" s="102" t="str">
        <f t="shared" si="29"/>
        <v/>
      </c>
      <c r="AG117" s="102" t="str">
        <f t="shared" si="30"/>
        <v/>
      </c>
      <c r="AH117" s="103" t="str">
        <f t="shared" si="31"/>
        <v/>
      </c>
      <c r="AI117" s="104" t="str">
        <f t="shared" si="32"/>
        <v/>
      </c>
      <c r="AJ117" s="104" t="str">
        <f t="shared" si="33"/>
        <v/>
      </c>
      <c r="AK117" s="104" t="str">
        <f t="shared" si="34"/>
        <v/>
      </c>
      <c r="AL117" s="6"/>
      <c r="IX117" s="5"/>
      <c r="IY117" s="5"/>
      <c r="IZ117" s="5"/>
    </row>
    <row r="118" spans="8:260" ht="15" customHeight="1">
      <c r="H118" s="97">
        <v>63</v>
      </c>
      <c r="I118" s="97">
        <f t="shared" si="6"/>
        <v>669</v>
      </c>
      <c r="J118" s="98">
        <f t="shared" si="7"/>
        <v>44989</v>
      </c>
      <c r="K118" s="98" t="str">
        <f t="shared" si="8"/>
        <v/>
      </c>
      <c r="L118" s="99" t="str">
        <f t="shared" si="9"/>
        <v/>
      </c>
      <c r="M118" s="99" t="str">
        <f t="shared" si="10"/>
        <v/>
      </c>
      <c r="N118" s="99" t="str">
        <f t="shared" si="11"/>
        <v/>
      </c>
      <c r="O118" s="100" t="str">
        <f t="shared" si="12"/>
        <v/>
      </c>
      <c r="P118" s="100" t="str">
        <f t="shared" si="13"/>
        <v/>
      </c>
      <c r="Q118" s="99" t="str">
        <f t="shared" si="14"/>
        <v/>
      </c>
      <c r="R118" s="99">
        <f t="shared" si="15"/>
        <v>0</v>
      </c>
      <c r="S118" s="101" t="str">
        <f t="shared" si="16"/>
        <v/>
      </c>
      <c r="T118" s="101" t="str">
        <f t="shared" si="17"/>
        <v/>
      </c>
      <c r="U118" s="101" t="str">
        <f t="shared" si="18"/>
        <v/>
      </c>
      <c r="V118" s="101" t="str">
        <f t="shared" si="19"/>
        <v/>
      </c>
      <c r="W118" s="101" t="str">
        <f t="shared" si="20"/>
        <v/>
      </c>
      <c r="X118" s="102" t="str">
        <f t="shared" si="21"/>
        <v/>
      </c>
      <c r="Y118" s="101" t="str">
        <f t="shared" si="22"/>
        <v/>
      </c>
      <c r="Z118" s="84" t="str">
        <f t="shared" si="23"/>
        <v/>
      </c>
      <c r="AA118" s="84" t="str">
        <f t="shared" si="24"/>
        <v/>
      </c>
      <c r="AB118" s="84" t="str">
        <f t="shared" si="25"/>
        <v/>
      </c>
      <c r="AC118" s="84">
        <f t="shared" si="26"/>
        <v>0</v>
      </c>
      <c r="AD118" s="84">
        <f t="shared" si="27"/>
        <v>0</v>
      </c>
      <c r="AE118" s="84" t="str">
        <f t="shared" si="28"/>
        <v/>
      </c>
      <c r="AF118" s="102" t="str">
        <f t="shared" si="29"/>
        <v/>
      </c>
      <c r="AG118" s="102" t="str">
        <f t="shared" si="30"/>
        <v/>
      </c>
      <c r="AH118" s="103" t="str">
        <f t="shared" si="31"/>
        <v/>
      </c>
      <c r="AI118" s="104" t="str">
        <f t="shared" si="32"/>
        <v/>
      </c>
      <c r="AJ118" s="104" t="str">
        <f t="shared" si="33"/>
        <v/>
      </c>
      <c r="AK118" s="104" t="str">
        <f t="shared" si="34"/>
        <v/>
      </c>
      <c r="AL118" s="6"/>
      <c r="IX118" s="5"/>
      <c r="IY118" s="5"/>
      <c r="IZ118" s="5"/>
    </row>
    <row r="119" spans="8:260" ht="15" customHeight="1">
      <c r="H119" s="97">
        <v>64</v>
      </c>
      <c r="I119" s="97">
        <f t="shared" si="6"/>
        <v>668</v>
      </c>
      <c r="J119" s="98">
        <f t="shared" si="7"/>
        <v>44990</v>
      </c>
      <c r="K119" s="98" t="str">
        <f t="shared" si="8"/>
        <v/>
      </c>
      <c r="L119" s="99" t="str">
        <f t="shared" si="9"/>
        <v/>
      </c>
      <c r="M119" s="99" t="str">
        <f t="shared" si="10"/>
        <v/>
      </c>
      <c r="N119" s="99" t="str">
        <f t="shared" si="11"/>
        <v/>
      </c>
      <c r="O119" s="100" t="str">
        <f t="shared" si="12"/>
        <v/>
      </c>
      <c r="P119" s="100" t="str">
        <f t="shared" si="13"/>
        <v/>
      </c>
      <c r="Q119" s="99" t="str">
        <f t="shared" si="14"/>
        <v/>
      </c>
      <c r="R119" s="99">
        <f t="shared" si="15"/>
        <v>0</v>
      </c>
      <c r="S119" s="101" t="str">
        <f t="shared" si="16"/>
        <v/>
      </c>
      <c r="T119" s="101" t="str">
        <f t="shared" si="17"/>
        <v/>
      </c>
      <c r="U119" s="101" t="str">
        <f t="shared" si="18"/>
        <v/>
      </c>
      <c r="V119" s="101" t="str">
        <f t="shared" si="19"/>
        <v/>
      </c>
      <c r="W119" s="101" t="str">
        <f t="shared" si="20"/>
        <v/>
      </c>
      <c r="X119" s="102" t="str">
        <f t="shared" si="21"/>
        <v/>
      </c>
      <c r="Y119" s="101" t="str">
        <f t="shared" si="22"/>
        <v/>
      </c>
      <c r="Z119" s="84" t="str">
        <f t="shared" si="23"/>
        <v/>
      </c>
      <c r="AA119" s="84" t="str">
        <f t="shared" si="24"/>
        <v/>
      </c>
      <c r="AB119" s="84" t="str">
        <f t="shared" si="25"/>
        <v/>
      </c>
      <c r="AC119" s="84">
        <f t="shared" si="26"/>
        <v>0</v>
      </c>
      <c r="AD119" s="84">
        <f t="shared" si="27"/>
        <v>0</v>
      </c>
      <c r="AE119" s="84" t="str">
        <f t="shared" si="28"/>
        <v/>
      </c>
      <c r="AF119" s="102" t="str">
        <f t="shared" si="29"/>
        <v/>
      </c>
      <c r="AG119" s="102" t="str">
        <f t="shared" si="30"/>
        <v/>
      </c>
      <c r="AH119" s="103" t="str">
        <f t="shared" si="31"/>
        <v/>
      </c>
      <c r="AI119" s="104" t="str">
        <f t="shared" si="32"/>
        <v/>
      </c>
      <c r="AJ119" s="104" t="str">
        <f t="shared" si="33"/>
        <v/>
      </c>
      <c r="AK119" s="104" t="str">
        <f t="shared" si="34"/>
        <v/>
      </c>
      <c r="AL119" s="6"/>
      <c r="IX119" s="5"/>
      <c r="IY119" s="5"/>
      <c r="IZ119" s="5"/>
    </row>
    <row r="120" spans="8:260" ht="15" customHeight="1">
      <c r="H120" s="97">
        <v>65</v>
      </c>
      <c r="I120" s="97">
        <f t="shared" ref="I120:I183" si="40">J$788-J120</f>
        <v>667</v>
      </c>
      <c r="J120" s="98">
        <f t="shared" ref="J120:J183" si="41">J119+1</f>
        <v>44991</v>
      </c>
      <c r="K120" s="98" t="str">
        <f t="shared" ref="K120:K183" si="42">IF(J120&gt;=AQ$53,J120,"")</f>
        <v/>
      </c>
      <c r="L120" s="99" t="str">
        <f t="shared" ref="L120:L183" si="43">IF(J120&lt;AQ$53,"",(_xlfn.IFNA(VLOOKUP(J120,$B$55:$D$84,2,),0)))</f>
        <v/>
      </c>
      <c r="M120" s="99" t="str">
        <f t="shared" ref="M120:M183" si="44">IF(J120&lt;AQ$53,"",(_xlfn.IFNA(VLOOKUP(J120,$B$55:$D$84,3,),0)))</f>
        <v/>
      </c>
      <c r="N120" s="99" t="str">
        <f t="shared" ref="N120:N183" si="45">IF(J120&lt;AQ$53,"",IF(J120=AQ$53,1,(_xlfn.IFNA(VLOOKUP(J120,$B$55:$E$84,4,),0))))</f>
        <v/>
      </c>
      <c r="O120" s="100" t="str">
        <f t="shared" ref="O120:O183" si="46">IF(N120&lt;&gt;"",IF(AND(N120=1,L120=0),1,IF(L120=0,O119,0)),"")</f>
        <v/>
      </c>
      <c r="P120" s="100" t="str">
        <f t="shared" ref="P120:P183" si="47">IF(R121&lt;=V$53,O120,"")</f>
        <v/>
      </c>
      <c r="Q120" s="99" t="str">
        <f t="shared" ref="Q120:Q183" si="48">IF(O120&lt;&gt;"",IF(O120=1,0,1),"")</f>
        <v/>
      </c>
      <c r="R120" s="99">
        <f t="shared" ref="R120:R183" si="49">IF(N119=1,R119+1,R119)</f>
        <v>0</v>
      </c>
      <c r="S120" s="101" t="str">
        <f t="shared" ref="S120:S183" si="50">IF(J120&gt;=AQ$53,Q120*R120,"")</f>
        <v/>
      </c>
      <c r="T120" s="101" t="str">
        <f t="shared" ref="T120:T183" si="51">S120</f>
        <v/>
      </c>
      <c r="U120" s="101" t="str">
        <f t="shared" ref="U120:U183" si="52">IF(AND(S$788&lt;&gt;0,S120=S$53),0,T120)</f>
        <v/>
      </c>
      <c r="V120" s="101" t="str">
        <f t="shared" ref="V120:V183" si="53">IF(J120&gt;=AQ$53,U120*NOT(O120),"")</f>
        <v/>
      </c>
      <c r="W120" s="101" t="str">
        <f t="shared" ref="W120:W183" si="54">IF(J120&gt;=AQ$53,IF(T120&lt;&gt;T121,T120,0),"")</f>
        <v/>
      </c>
      <c r="X120" s="102" t="str">
        <f t="shared" ref="X120:X183" si="55">IF(J120&gt;=AQ$53,IF(N120=0,X119+L120,L120),"")</f>
        <v/>
      </c>
      <c r="Y120" s="101" t="str">
        <f t="shared" ref="Y120:Y183" si="56">IF(J120&gt;=AQ$53,IF(V120&lt;&gt;V121,V120,0),"")</f>
        <v/>
      </c>
      <c r="Z120" s="84" t="str">
        <f t="shared" ref="Z120:Z183" si="57">IF(J120&gt;=AQ$53,IF(N120=0,Z119+M121,0),"")</f>
        <v/>
      </c>
      <c r="AA120" s="84" t="str">
        <f t="shared" ref="AA120:AA183" si="58">IF(J120&gt;=AQ$53,IF(N121=1,X120-Z120,0),"")</f>
        <v/>
      </c>
      <c r="AB120" s="84" t="str">
        <f t="shared" ref="AB120:AB183" si="59">IF(J120&gt;=AQ$53,IF(Q120=1,IF(T120&lt;&gt;T121,AA120,AB121),0),"")</f>
        <v/>
      </c>
      <c r="AC120" s="84">
        <f t="shared" ref="AC120:AC183" si="60">IF(Q120=1,AC119+1,0)</f>
        <v>0</v>
      </c>
      <c r="AD120" s="84">
        <f t="shared" ref="AD120:AD183" si="61">IF(Q120=1,IF(S120&lt;&gt;S121,AC120,AD121),0)</f>
        <v>0</v>
      </c>
      <c r="AE120" s="84" t="str">
        <f t="shared" ref="AE120:AE183" si="62">IF(J120&gt;=AQ$53,IF(V120=0,"",IF(Q120=1,IF(S120&lt;&gt;S121,AC120,AD121),0)),"")</f>
        <v/>
      </c>
      <c r="AF120" s="102" t="str">
        <f t="shared" ref="AF120:AF183" si="63">IF(J120&gt;=AQ$53,IF(O120=0,X120-Z120-AB120/AD120*(AC120),0),"")</f>
        <v/>
      </c>
      <c r="AG120" s="102" t="str">
        <f t="shared" ref="AG120:AG183" si="64">IF(J120&gt;=AQ$53,IF(R120&lt;=V$53,IF(O120=0,X120-Z120-AB120/AD120*(AC120),0),""),"")</f>
        <v/>
      </c>
      <c r="AH120" s="103" t="str">
        <f t="shared" ref="AH120:AH183" si="65">IF(J120&gt;=AQ$53,IF(R120&lt;=V$53,_xlfn.IFNA(VLOOKUP(J120,$B$55:$G$84,5,),0),""),"")</f>
        <v/>
      </c>
      <c r="AI120" s="104" t="str">
        <f t="shared" ref="AI120:AI183" si="66">IF(J120&gt;=AQ$53,IF(R120&lt;=V$53,_xlfn.IFNA(VLOOKUP(J120,$B$55:$G$84,6,),0),""),"")</f>
        <v/>
      </c>
      <c r="AJ120" s="104" t="str">
        <f t="shared" ref="AJ120:AJ183" si="67">IF(AH120&lt;&gt;"",AH120*L120,"")</f>
        <v/>
      </c>
      <c r="AK120" s="104" t="str">
        <f t="shared" ref="AK120:AK183" si="68">IF(AI120&lt;&gt;"",AI120*M120,"")</f>
        <v/>
      </c>
      <c r="AL120" s="6"/>
      <c r="IX120" s="5"/>
      <c r="IY120" s="5"/>
      <c r="IZ120" s="5"/>
    </row>
    <row r="121" spans="8:260" ht="15" customHeight="1">
      <c r="H121" s="97">
        <v>66</v>
      </c>
      <c r="I121" s="97">
        <f t="shared" si="40"/>
        <v>666</v>
      </c>
      <c r="J121" s="98">
        <f t="shared" si="41"/>
        <v>44992</v>
      </c>
      <c r="K121" s="98" t="str">
        <f t="shared" si="42"/>
        <v/>
      </c>
      <c r="L121" s="99" t="str">
        <f t="shared" si="43"/>
        <v/>
      </c>
      <c r="M121" s="99" t="str">
        <f t="shared" si="44"/>
        <v/>
      </c>
      <c r="N121" s="99" t="str">
        <f t="shared" si="45"/>
        <v/>
      </c>
      <c r="O121" s="100" t="str">
        <f t="shared" si="46"/>
        <v/>
      </c>
      <c r="P121" s="100" t="str">
        <f t="shared" si="47"/>
        <v/>
      </c>
      <c r="Q121" s="99" t="str">
        <f t="shared" si="48"/>
        <v/>
      </c>
      <c r="R121" s="99">
        <f t="shared" si="49"/>
        <v>0</v>
      </c>
      <c r="S121" s="101" t="str">
        <f t="shared" si="50"/>
        <v/>
      </c>
      <c r="T121" s="101" t="str">
        <f t="shared" si="51"/>
        <v/>
      </c>
      <c r="U121" s="101" t="str">
        <f t="shared" si="52"/>
        <v/>
      </c>
      <c r="V121" s="101" t="str">
        <f t="shared" si="53"/>
        <v/>
      </c>
      <c r="W121" s="101" t="str">
        <f t="shared" si="54"/>
        <v/>
      </c>
      <c r="X121" s="102" t="str">
        <f t="shared" si="55"/>
        <v/>
      </c>
      <c r="Y121" s="101" t="str">
        <f t="shared" si="56"/>
        <v/>
      </c>
      <c r="Z121" s="84" t="str">
        <f t="shared" si="57"/>
        <v/>
      </c>
      <c r="AA121" s="84" t="str">
        <f t="shared" si="58"/>
        <v/>
      </c>
      <c r="AB121" s="84" t="str">
        <f t="shared" si="59"/>
        <v/>
      </c>
      <c r="AC121" s="84">
        <f t="shared" si="60"/>
        <v>0</v>
      </c>
      <c r="AD121" s="84">
        <f t="shared" si="61"/>
        <v>0</v>
      </c>
      <c r="AE121" s="84" t="str">
        <f t="shared" si="62"/>
        <v/>
      </c>
      <c r="AF121" s="102" t="str">
        <f t="shared" si="63"/>
        <v/>
      </c>
      <c r="AG121" s="102" t="str">
        <f t="shared" si="64"/>
        <v/>
      </c>
      <c r="AH121" s="103" t="str">
        <f t="shared" si="65"/>
        <v/>
      </c>
      <c r="AI121" s="104" t="str">
        <f t="shared" si="66"/>
        <v/>
      </c>
      <c r="AJ121" s="104" t="str">
        <f t="shared" si="67"/>
        <v/>
      </c>
      <c r="AK121" s="104" t="str">
        <f t="shared" si="68"/>
        <v/>
      </c>
      <c r="AL121" s="6"/>
      <c r="IX121" s="5"/>
      <c r="IY121" s="5"/>
      <c r="IZ121" s="5"/>
    </row>
    <row r="122" spans="8:260" ht="15" customHeight="1">
      <c r="H122" s="97">
        <v>67</v>
      </c>
      <c r="I122" s="97">
        <f t="shared" si="40"/>
        <v>665</v>
      </c>
      <c r="J122" s="98">
        <f t="shared" si="41"/>
        <v>44993</v>
      </c>
      <c r="K122" s="98" t="str">
        <f t="shared" si="42"/>
        <v/>
      </c>
      <c r="L122" s="99" t="str">
        <f t="shared" si="43"/>
        <v/>
      </c>
      <c r="M122" s="99" t="str">
        <f t="shared" si="44"/>
        <v/>
      </c>
      <c r="N122" s="99" t="str">
        <f t="shared" si="45"/>
        <v/>
      </c>
      <c r="O122" s="100" t="str">
        <f t="shared" si="46"/>
        <v/>
      </c>
      <c r="P122" s="100" t="str">
        <f t="shared" si="47"/>
        <v/>
      </c>
      <c r="Q122" s="99" t="str">
        <f t="shared" si="48"/>
        <v/>
      </c>
      <c r="R122" s="99">
        <f t="shared" si="49"/>
        <v>0</v>
      </c>
      <c r="S122" s="101" t="str">
        <f t="shared" si="50"/>
        <v/>
      </c>
      <c r="T122" s="101" t="str">
        <f t="shared" si="51"/>
        <v/>
      </c>
      <c r="U122" s="101" t="str">
        <f t="shared" si="52"/>
        <v/>
      </c>
      <c r="V122" s="101" t="str">
        <f t="shared" si="53"/>
        <v/>
      </c>
      <c r="W122" s="101" t="str">
        <f t="shared" si="54"/>
        <v/>
      </c>
      <c r="X122" s="102" t="str">
        <f t="shared" si="55"/>
        <v/>
      </c>
      <c r="Y122" s="101" t="str">
        <f t="shared" si="56"/>
        <v/>
      </c>
      <c r="Z122" s="84" t="str">
        <f t="shared" si="57"/>
        <v/>
      </c>
      <c r="AA122" s="84" t="str">
        <f t="shared" si="58"/>
        <v/>
      </c>
      <c r="AB122" s="84" t="str">
        <f t="shared" si="59"/>
        <v/>
      </c>
      <c r="AC122" s="84">
        <f t="shared" si="60"/>
        <v>0</v>
      </c>
      <c r="AD122" s="84">
        <f t="shared" si="61"/>
        <v>0</v>
      </c>
      <c r="AE122" s="84" t="str">
        <f t="shared" si="62"/>
        <v/>
      </c>
      <c r="AF122" s="102" t="str">
        <f t="shared" si="63"/>
        <v/>
      </c>
      <c r="AG122" s="102" t="str">
        <f t="shared" si="64"/>
        <v/>
      </c>
      <c r="AH122" s="103" t="str">
        <f t="shared" si="65"/>
        <v/>
      </c>
      <c r="AI122" s="104" t="str">
        <f t="shared" si="66"/>
        <v/>
      </c>
      <c r="AJ122" s="104" t="str">
        <f t="shared" si="67"/>
        <v/>
      </c>
      <c r="AK122" s="104" t="str">
        <f t="shared" si="68"/>
        <v/>
      </c>
      <c r="AL122" s="6"/>
      <c r="IX122" s="5"/>
      <c r="IY122" s="5"/>
      <c r="IZ122" s="5"/>
    </row>
    <row r="123" spans="8:260" ht="15" customHeight="1">
      <c r="H123" s="97">
        <v>68</v>
      </c>
      <c r="I123" s="97">
        <f t="shared" si="40"/>
        <v>664</v>
      </c>
      <c r="J123" s="98">
        <f t="shared" si="41"/>
        <v>44994</v>
      </c>
      <c r="K123" s="98" t="str">
        <f t="shared" si="42"/>
        <v/>
      </c>
      <c r="L123" s="99" t="str">
        <f t="shared" si="43"/>
        <v/>
      </c>
      <c r="M123" s="99" t="str">
        <f t="shared" si="44"/>
        <v/>
      </c>
      <c r="N123" s="99" t="str">
        <f t="shared" si="45"/>
        <v/>
      </c>
      <c r="O123" s="100" t="str">
        <f t="shared" si="46"/>
        <v/>
      </c>
      <c r="P123" s="100" t="str">
        <f t="shared" si="47"/>
        <v/>
      </c>
      <c r="Q123" s="99" t="str">
        <f t="shared" si="48"/>
        <v/>
      </c>
      <c r="R123" s="99">
        <f t="shared" si="49"/>
        <v>0</v>
      </c>
      <c r="S123" s="101" t="str">
        <f t="shared" si="50"/>
        <v/>
      </c>
      <c r="T123" s="101" t="str">
        <f t="shared" si="51"/>
        <v/>
      </c>
      <c r="U123" s="101" t="str">
        <f t="shared" si="52"/>
        <v/>
      </c>
      <c r="V123" s="101" t="str">
        <f t="shared" si="53"/>
        <v/>
      </c>
      <c r="W123" s="101" t="str">
        <f t="shared" si="54"/>
        <v/>
      </c>
      <c r="X123" s="102" t="str">
        <f t="shared" si="55"/>
        <v/>
      </c>
      <c r="Y123" s="101" t="str">
        <f t="shared" si="56"/>
        <v/>
      </c>
      <c r="Z123" s="84" t="str">
        <f t="shared" si="57"/>
        <v/>
      </c>
      <c r="AA123" s="84" t="str">
        <f t="shared" si="58"/>
        <v/>
      </c>
      <c r="AB123" s="84" t="str">
        <f t="shared" si="59"/>
        <v/>
      </c>
      <c r="AC123" s="84">
        <f t="shared" si="60"/>
        <v>0</v>
      </c>
      <c r="AD123" s="84">
        <f t="shared" si="61"/>
        <v>0</v>
      </c>
      <c r="AE123" s="84" t="str">
        <f t="shared" si="62"/>
        <v/>
      </c>
      <c r="AF123" s="102" t="str">
        <f t="shared" si="63"/>
        <v/>
      </c>
      <c r="AG123" s="102" t="str">
        <f t="shared" si="64"/>
        <v/>
      </c>
      <c r="AH123" s="103" t="str">
        <f t="shared" si="65"/>
        <v/>
      </c>
      <c r="AI123" s="104" t="str">
        <f t="shared" si="66"/>
        <v/>
      </c>
      <c r="AJ123" s="104" t="str">
        <f t="shared" si="67"/>
        <v/>
      </c>
      <c r="AK123" s="104" t="str">
        <f t="shared" si="68"/>
        <v/>
      </c>
      <c r="AL123" s="6"/>
      <c r="IX123" s="5"/>
      <c r="IY123" s="5"/>
      <c r="IZ123" s="5"/>
    </row>
    <row r="124" spans="8:260" ht="15" customHeight="1">
      <c r="H124" s="97">
        <v>69</v>
      </c>
      <c r="I124" s="97">
        <f t="shared" si="40"/>
        <v>663</v>
      </c>
      <c r="J124" s="98">
        <f t="shared" si="41"/>
        <v>44995</v>
      </c>
      <c r="K124" s="98" t="str">
        <f t="shared" si="42"/>
        <v/>
      </c>
      <c r="L124" s="99" t="str">
        <f t="shared" si="43"/>
        <v/>
      </c>
      <c r="M124" s="99" t="str">
        <f t="shared" si="44"/>
        <v/>
      </c>
      <c r="N124" s="99" t="str">
        <f t="shared" si="45"/>
        <v/>
      </c>
      <c r="O124" s="100" t="str">
        <f t="shared" si="46"/>
        <v/>
      </c>
      <c r="P124" s="100" t="str">
        <f t="shared" si="47"/>
        <v/>
      </c>
      <c r="Q124" s="99" t="str">
        <f t="shared" si="48"/>
        <v/>
      </c>
      <c r="R124" s="99">
        <f t="shared" si="49"/>
        <v>0</v>
      </c>
      <c r="S124" s="101" t="str">
        <f t="shared" si="50"/>
        <v/>
      </c>
      <c r="T124" s="101" t="str">
        <f t="shared" si="51"/>
        <v/>
      </c>
      <c r="U124" s="101" t="str">
        <f t="shared" si="52"/>
        <v/>
      </c>
      <c r="V124" s="101" t="str">
        <f t="shared" si="53"/>
        <v/>
      </c>
      <c r="W124" s="101" t="str">
        <f t="shared" si="54"/>
        <v/>
      </c>
      <c r="X124" s="102" t="str">
        <f t="shared" si="55"/>
        <v/>
      </c>
      <c r="Y124" s="101" t="str">
        <f t="shared" si="56"/>
        <v/>
      </c>
      <c r="Z124" s="84" t="str">
        <f t="shared" si="57"/>
        <v/>
      </c>
      <c r="AA124" s="84" t="str">
        <f t="shared" si="58"/>
        <v/>
      </c>
      <c r="AB124" s="84" t="str">
        <f t="shared" si="59"/>
        <v/>
      </c>
      <c r="AC124" s="84">
        <f t="shared" si="60"/>
        <v>0</v>
      </c>
      <c r="AD124" s="84">
        <f t="shared" si="61"/>
        <v>0</v>
      </c>
      <c r="AE124" s="84" t="str">
        <f t="shared" si="62"/>
        <v/>
      </c>
      <c r="AF124" s="102" t="str">
        <f t="shared" si="63"/>
        <v/>
      </c>
      <c r="AG124" s="102" t="str">
        <f t="shared" si="64"/>
        <v/>
      </c>
      <c r="AH124" s="103" t="str">
        <f t="shared" si="65"/>
        <v/>
      </c>
      <c r="AI124" s="104" t="str">
        <f t="shared" si="66"/>
        <v/>
      </c>
      <c r="AJ124" s="104" t="str">
        <f t="shared" si="67"/>
        <v/>
      </c>
      <c r="AK124" s="104" t="str">
        <f t="shared" si="68"/>
        <v/>
      </c>
      <c r="AL124" s="6"/>
      <c r="IX124" s="5"/>
      <c r="IY124" s="5"/>
      <c r="IZ124" s="5"/>
    </row>
    <row r="125" spans="8:260" ht="15" customHeight="1">
      <c r="H125" s="97">
        <v>70</v>
      </c>
      <c r="I125" s="97">
        <f t="shared" si="40"/>
        <v>662</v>
      </c>
      <c r="J125" s="98">
        <f t="shared" si="41"/>
        <v>44996</v>
      </c>
      <c r="K125" s="98" t="str">
        <f t="shared" si="42"/>
        <v/>
      </c>
      <c r="L125" s="99" t="str">
        <f t="shared" si="43"/>
        <v/>
      </c>
      <c r="M125" s="99" t="str">
        <f t="shared" si="44"/>
        <v/>
      </c>
      <c r="N125" s="99" t="str">
        <f t="shared" si="45"/>
        <v/>
      </c>
      <c r="O125" s="100" t="str">
        <f t="shared" si="46"/>
        <v/>
      </c>
      <c r="P125" s="100" t="str">
        <f t="shared" si="47"/>
        <v/>
      </c>
      <c r="Q125" s="99" t="str">
        <f t="shared" si="48"/>
        <v/>
      </c>
      <c r="R125" s="99">
        <f t="shared" si="49"/>
        <v>0</v>
      </c>
      <c r="S125" s="101" t="str">
        <f t="shared" si="50"/>
        <v/>
      </c>
      <c r="T125" s="101" t="str">
        <f t="shared" si="51"/>
        <v/>
      </c>
      <c r="U125" s="101" t="str">
        <f t="shared" si="52"/>
        <v/>
      </c>
      <c r="V125" s="101" t="str">
        <f t="shared" si="53"/>
        <v/>
      </c>
      <c r="W125" s="101" t="str">
        <f t="shared" si="54"/>
        <v/>
      </c>
      <c r="X125" s="102" t="str">
        <f t="shared" si="55"/>
        <v/>
      </c>
      <c r="Y125" s="101" t="str">
        <f t="shared" si="56"/>
        <v/>
      </c>
      <c r="Z125" s="84" t="str">
        <f t="shared" si="57"/>
        <v/>
      </c>
      <c r="AA125" s="84" t="str">
        <f t="shared" si="58"/>
        <v/>
      </c>
      <c r="AB125" s="84" t="str">
        <f t="shared" si="59"/>
        <v/>
      </c>
      <c r="AC125" s="84">
        <f t="shared" si="60"/>
        <v>0</v>
      </c>
      <c r="AD125" s="84">
        <f t="shared" si="61"/>
        <v>0</v>
      </c>
      <c r="AE125" s="84" t="str">
        <f t="shared" si="62"/>
        <v/>
      </c>
      <c r="AF125" s="102" t="str">
        <f t="shared" si="63"/>
        <v/>
      </c>
      <c r="AG125" s="102" t="str">
        <f t="shared" si="64"/>
        <v/>
      </c>
      <c r="AH125" s="103" t="str">
        <f t="shared" si="65"/>
        <v/>
      </c>
      <c r="AI125" s="104" t="str">
        <f t="shared" si="66"/>
        <v/>
      </c>
      <c r="AJ125" s="104" t="str">
        <f t="shared" si="67"/>
        <v/>
      </c>
      <c r="AK125" s="104" t="str">
        <f t="shared" si="68"/>
        <v/>
      </c>
      <c r="AL125" s="6"/>
      <c r="IX125" s="5"/>
      <c r="IY125" s="5"/>
      <c r="IZ125" s="5"/>
    </row>
    <row r="126" spans="8:260" ht="15" customHeight="1">
      <c r="H126" s="97">
        <v>71</v>
      </c>
      <c r="I126" s="97">
        <f t="shared" si="40"/>
        <v>661</v>
      </c>
      <c r="J126" s="98">
        <f t="shared" si="41"/>
        <v>44997</v>
      </c>
      <c r="K126" s="98" t="str">
        <f t="shared" si="42"/>
        <v/>
      </c>
      <c r="L126" s="99" t="str">
        <f t="shared" si="43"/>
        <v/>
      </c>
      <c r="M126" s="99" t="str">
        <f t="shared" si="44"/>
        <v/>
      </c>
      <c r="N126" s="99" t="str">
        <f t="shared" si="45"/>
        <v/>
      </c>
      <c r="O126" s="100" t="str">
        <f t="shared" si="46"/>
        <v/>
      </c>
      <c r="P126" s="100" t="str">
        <f t="shared" si="47"/>
        <v/>
      </c>
      <c r="Q126" s="99" t="str">
        <f t="shared" si="48"/>
        <v/>
      </c>
      <c r="R126" s="99">
        <f t="shared" si="49"/>
        <v>0</v>
      </c>
      <c r="S126" s="101" t="str">
        <f t="shared" si="50"/>
        <v/>
      </c>
      <c r="T126" s="101" t="str">
        <f t="shared" si="51"/>
        <v/>
      </c>
      <c r="U126" s="101" t="str">
        <f t="shared" si="52"/>
        <v/>
      </c>
      <c r="V126" s="101" t="str">
        <f t="shared" si="53"/>
        <v/>
      </c>
      <c r="W126" s="101" t="str">
        <f t="shared" si="54"/>
        <v/>
      </c>
      <c r="X126" s="102" t="str">
        <f t="shared" si="55"/>
        <v/>
      </c>
      <c r="Y126" s="101" t="str">
        <f t="shared" si="56"/>
        <v/>
      </c>
      <c r="Z126" s="84" t="str">
        <f t="shared" si="57"/>
        <v/>
      </c>
      <c r="AA126" s="84" t="str">
        <f t="shared" si="58"/>
        <v/>
      </c>
      <c r="AB126" s="84" t="str">
        <f t="shared" si="59"/>
        <v/>
      </c>
      <c r="AC126" s="84">
        <f t="shared" si="60"/>
        <v>0</v>
      </c>
      <c r="AD126" s="84">
        <f t="shared" si="61"/>
        <v>0</v>
      </c>
      <c r="AE126" s="84" t="str">
        <f t="shared" si="62"/>
        <v/>
      </c>
      <c r="AF126" s="102" t="str">
        <f t="shared" si="63"/>
        <v/>
      </c>
      <c r="AG126" s="102" t="str">
        <f t="shared" si="64"/>
        <v/>
      </c>
      <c r="AH126" s="103" t="str">
        <f t="shared" si="65"/>
        <v/>
      </c>
      <c r="AI126" s="104" t="str">
        <f t="shared" si="66"/>
        <v/>
      </c>
      <c r="AJ126" s="104" t="str">
        <f t="shared" si="67"/>
        <v/>
      </c>
      <c r="AK126" s="104" t="str">
        <f t="shared" si="68"/>
        <v/>
      </c>
      <c r="AL126" s="6"/>
      <c r="IX126" s="5"/>
      <c r="IY126" s="5"/>
      <c r="IZ126" s="5"/>
    </row>
    <row r="127" spans="8:260" ht="15" customHeight="1">
      <c r="H127" s="97">
        <v>72</v>
      </c>
      <c r="I127" s="97">
        <f t="shared" si="40"/>
        <v>660</v>
      </c>
      <c r="J127" s="98">
        <f t="shared" si="41"/>
        <v>44998</v>
      </c>
      <c r="K127" s="98" t="str">
        <f t="shared" si="42"/>
        <v/>
      </c>
      <c r="L127" s="99" t="str">
        <f t="shared" si="43"/>
        <v/>
      </c>
      <c r="M127" s="99" t="str">
        <f t="shared" si="44"/>
        <v/>
      </c>
      <c r="N127" s="99" t="str">
        <f t="shared" si="45"/>
        <v/>
      </c>
      <c r="O127" s="100" t="str">
        <f t="shared" si="46"/>
        <v/>
      </c>
      <c r="P127" s="100" t="str">
        <f t="shared" si="47"/>
        <v/>
      </c>
      <c r="Q127" s="99" t="str">
        <f t="shared" si="48"/>
        <v/>
      </c>
      <c r="R127" s="99">
        <f t="shared" si="49"/>
        <v>0</v>
      </c>
      <c r="S127" s="101" t="str">
        <f t="shared" si="50"/>
        <v/>
      </c>
      <c r="T127" s="101" t="str">
        <f t="shared" si="51"/>
        <v/>
      </c>
      <c r="U127" s="101" t="str">
        <f t="shared" si="52"/>
        <v/>
      </c>
      <c r="V127" s="101" t="str">
        <f t="shared" si="53"/>
        <v/>
      </c>
      <c r="W127" s="101" t="str">
        <f t="shared" si="54"/>
        <v/>
      </c>
      <c r="X127" s="102" t="str">
        <f t="shared" si="55"/>
        <v/>
      </c>
      <c r="Y127" s="101" t="str">
        <f t="shared" si="56"/>
        <v/>
      </c>
      <c r="Z127" s="84" t="str">
        <f t="shared" si="57"/>
        <v/>
      </c>
      <c r="AA127" s="84" t="str">
        <f t="shared" si="58"/>
        <v/>
      </c>
      <c r="AB127" s="84" t="str">
        <f t="shared" si="59"/>
        <v/>
      </c>
      <c r="AC127" s="84">
        <f t="shared" si="60"/>
        <v>0</v>
      </c>
      <c r="AD127" s="84">
        <f t="shared" si="61"/>
        <v>0</v>
      </c>
      <c r="AE127" s="84" t="str">
        <f t="shared" si="62"/>
        <v/>
      </c>
      <c r="AF127" s="102" t="str">
        <f t="shared" si="63"/>
        <v/>
      </c>
      <c r="AG127" s="102" t="str">
        <f t="shared" si="64"/>
        <v/>
      </c>
      <c r="AH127" s="103" t="str">
        <f t="shared" si="65"/>
        <v/>
      </c>
      <c r="AI127" s="104" t="str">
        <f t="shared" si="66"/>
        <v/>
      </c>
      <c r="AJ127" s="104" t="str">
        <f t="shared" si="67"/>
        <v/>
      </c>
      <c r="AK127" s="104" t="str">
        <f t="shared" si="68"/>
        <v/>
      </c>
      <c r="AL127" s="6"/>
      <c r="IX127" s="5"/>
      <c r="IY127" s="5"/>
      <c r="IZ127" s="5"/>
    </row>
    <row r="128" spans="8:260" ht="15" customHeight="1">
      <c r="H128" s="97">
        <v>73</v>
      </c>
      <c r="I128" s="97">
        <f t="shared" si="40"/>
        <v>659</v>
      </c>
      <c r="J128" s="98">
        <f t="shared" si="41"/>
        <v>44999</v>
      </c>
      <c r="K128" s="98" t="str">
        <f t="shared" si="42"/>
        <v/>
      </c>
      <c r="L128" s="99" t="str">
        <f t="shared" si="43"/>
        <v/>
      </c>
      <c r="M128" s="99" t="str">
        <f t="shared" si="44"/>
        <v/>
      </c>
      <c r="N128" s="99" t="str">
        <f t="shared" si="45"/>
        <v/>
      </c>
      <c r="O128" s="100" t="str">
        <f t="shared" si="46"/>
        <v/>
      </c>
      <c r="P128" s="100" t="str">
        <f t="shared" si="47"/>
        <v/>
      </c>
      <c r="Q128" s="99" t="str">
        <f t="shared" si="48"/>
        <v/>
      </c>
      <c r="R128" s="99">
        <f t="shared" si="49"/>
        <v>0</v>
      </c>
      <c r="S128" s="101" t="str">
        <f t="shared" si="50"/>
        <v/>
      </c>
      <c r="T128" s="101" t="str">
        <f t="shared" si="51"/>
        <v/>
      </c>
      <c r="U128" s="101" t="str">
        <f t="shared" si="52"/>
        <v/>
      </c>
      <c r="V128" s="101" t="str">
        <f t="shared" si="53"/>
        <v/>
      </c>
      <c r="W128" s="101" t="str">
        <f t="shared" si="54"/>
        <v/>
      </c>
      <c r="X128" s="102" t="str">
        <f t="shared" si="55"/>
        <v/>
      </c>
      <c r="Y128" s="101" t="str">
        <f t="shared" si="56"/>
        <v/>
      </c>
      <c r="Z128" s="84" t="str">
        <f t="shared" si="57"/>
        <v/>
      </c>
      <c r="AA128" s="84" t="str">
        <f t="shared" si="58"/>
        <v/>
      </c>
      <c r="AB128" s="84" t="str">
        <f t="shared" si="59"/>
        <v/>
      </c>
      <c r="AC128" s="84">
        <f t="shared" si="60"/>
        <v>0</v>
      </c>
      <c r="AD128" s="84">
        <f t="shared" si="61"/>
        <v>0</v>
      </c>
      <c r="AE128" s="84" t="str">
        <f t="shared" si="62"/>
        <v/>
      </c>
      <c r="AF128" s="102" t="str">
        <f t="shared" si="63"/>
        <v/>
      </c>
      <c r="AG128" s="102" t="str">
        <f t="shared" si="64"/>
        <v/>
      </c>
      <c r="AH128" s="103" t="str">
        <f t="shared" si="65"/>
        <v/>
      </c>
      <c r="AI128" s="104" t="str">
        <f t="shared" si="66"/>
        <v/>
      </c>
      <c r="AJ128" s="104" t="str">
        <f t="shared" si="67"/>
        <v/>
      </c>
      <c r="AK128" s="104" t="str">
        <f t="shared" si="68"/>
        <v/>
      </c>
      <c r="AL128" s="6"/>
      <c r="IX128" s="5"/>
      <c r="IY128" s="5"/>
      <c r="IZ128" s="5"/>
    </row>
    <row r="129" spans="8:260" ht="15" customHeight="1">
      <c r="H129" s="97">
        <v>74</v>
      </c>
      <c r="I129" s="97">
        <f t="shared" si="40"/>
        <v>658</v>
      </c>
      <c r="J129" s="98">
        <f t="shared" si="41"/>
        <v>45000</v>
      </c>
      <c r="K129" s="98" t="str">
        <f t="shared" si="42"/>
        <v/>
      </c>
      <c r="L129" s="99" t="str">
        <f t="shared" si="43"/>
        <v/>
      </c>
      <c r="M129" s="99" t="str">
        <f t="shared" si="44"/>
        <v/>
      </c>
      <c r="N129" s="99" t="str">
        <f t="shared" si="45"/>
        <v/>
      </c>
      <c r="O129" s="100" t="str">
        <f t="shared" si="46"/>
        <v/>
      </c>
      <c r="P129" s="100" t="str">
        <f t="shared" si="47"/>
        <v/>
      </c>
      <c r="Q129" s="99" t="str">
        <f t="shared" si="48"/>
        <v/>
      </c>
      <c r="R129" s="99">
        <f t="shared" si="49"/>
        <v>0</v>
      </c>
      <c r="S129" s="101" t="str">
        <f t="shared" si="50"/>
        <v/>
      </c>
      <c r="T129" s="101" t="str">
        <f t="shared" si="51"/>
        <v/>
      </c>
      <c r="U129" s="101" t="str">
        <f t="shared" si="52"/>
        <v/>
      </c>
      <c r="V129" s="101" t="str">
        <f t="shared" si="53"/>
        <v/>
      </c>
      <c r="W129" s="101" t="str">
        <f t="shared" si="54"/>
        <v/>
      </c>
      <c r="X129" s="102" t="str">
        <f t="shared" si="55"/>
        <v/>
      </c>
      <c r="Y129" s="101" t="str">
        <f t="shared" si="56"/>
        <v/>
      </c>
      <c r="Z129" s="84" t="str">
        <f t="shared" si="57"/>
        <v/>
      </c>
      <c r="AA129" s="84" t="str">
        <f t="shared" si="58"/>
        <v/>
      </c>
      <c r="AB129" s="84" t="str">
        <f t="shared" si="59"/>
        <v/>
      </c>
      <c r="AC129" s="84">
        <f t="shared" si="60"/>
        <v>0</v>
      </c>
      <c r="AD129" s="84">
        <f t="shared" si="61"/>
        <v>0</v>
      </c>
      <c r="AE129" s="84" t="str">
        <f t="shared" si="62"/>
        <v/>
      </c>
      <c r="AF129" s="102" t="str">
        <f t="shared" si="63"/>
        <v/>
      </c>
      <c r="AG129" s="102" t="str">
        <f t="shared" si="64"/>
        <v/>
      </c>
      <c r="AH129" s="103" t="str">
        <f t="shared" si="65"/>
        <v/>
      </c>
      <c r="AI129" s="104" t="str">
        <f t="shared" si="66"/>
        <v/>
      </c>
      <c r="AJ129" s="104" t="str">
        <f t="shared" si="67"/>
        <v/>
      </c>
      <c r="AK129" s="104" t="str">
        <f t="shared" si="68"/>
        <v/>
      </c>
      <c r="AL129" s="6"/>
      <c r="IX129" s="5"/>
      <c r="IY129" s="5"/>
      <c r="IZ129" s="5"/>
    </row>
    <row r="130" spans="8:260" ht="15" customHeight="1">
      <c r="H130" s="97">
        <v>75</v>
      </c>
      <c r="I130" s="97">
        <f t="shared" si="40"/>
        <v>657</v>
      </c>
      <c r="J130" s="98">
        <f t="shared" si="41"/>
        <v>45001</v>
      </c>
      <c r="K130" s="98" t="str">
        <f t="shared" si="42"/>
        <v/>
      </c>
      <c r="L130" s="99" t="str">
        <f t="shared" si="43"/>
        <v/>
      </c>
      <c r="M130" s="99" t="str">
        <f t="shared" si="44"/>
        <v/>
      </c>
      <c r="N130" s="99" t="str">
        <f t="shared" si="45"/>
        <v/>
      </c>
      <c r="O130" s="100" t="str">
        <f t="shared" si="46"/>
        <v/>
      </c>
      <c r="P130" s="100" t="str">
        <f t="shared" si="47"/>
        <v/>
      </c>
      <c r="Q130" s="99" t="str">
        <f t="shared" si="48"/>
        <v/>
      </c>
      <c r="R130" s="99">
        <f t="shared" si="49"/>
        <v>0</v>
      </c>
      <c r="S130" s="101" t="str">
        <f t="shared" si="50"/>
        <v/>
      </c>
      <c r="T130" s="101" t="str">
        <f t="shared" si="51"/>
        <v/>
      </c>
      <c r="U130" s="101" t="str">
        <f t="shared" si="52"/>
        <v/>
      </c>
      <c r="V130" s="101" t="str">
        <f t="shared" si="53"/>
        <v/>
      </c>
      <c r="W130" s="101" t="str">
        <f t="shared" si="54"/>
        <v/>
      </c>
      <c r="X130" s="102" t="str">
        <f t="shared" si="55"/>
        <v/>
      </c>
      <c r="Y130" s="101" t="str">
        <f t="shared" si="56"/>
        <v/>
      </c>
      <c r="Z130" s="84" t="str">
        <f t="shared" si="57"/>
        <v/>
      </c>
      <c r="AA130" s="84" t="str">
        <f t="shared" si="58"/>
        <v/>
      </c>
      <c r="AB130" s="84" t="str">
        <f t="shared" si="59"/>
        <v/>
      </c>
      <c r="AC130" s="84">
        <f t="shared" si="60"/>
        <v>0</v>
      </c>
      <c r="AD130" s="84">
        <f t="shared" si="61"/>
        <v>0</v>
      </c>
      <c r="AE130" s="84" t="str">
        <f t="shared" si="62"/>
        <v/>
      </c>
      <c r="AF130" s="102" t="str">
        <f t="shared" si="63"/>
        <v/>
      </c>
      <c r="AG130" s="102" t="str">
        <f t="shared" si="64"/>
        <v/>
      </c>
      <c r="AH130" s="103" t="str">
        <f t="shared" si="65"/>
        <v/>
      </c>
      <c r="AI130" s="104" t="str">
        <f t="shared" si="66"/>
        <v/>
      </c>
      <c r="AJ130" s="104" t="str">
        <f t="shared" si="67"/>
        <v/>
      </c>
      <c r="AK130" s="104" t="str">
        <f t="shared" si="68"/>
        <v/>
      </c>
      <c r="AL130" s="6"/>
      <c r="IX130" s="5"/>
      <c r="IY130" s="5"/>
      <c r="IZ130" s="5"/>
    </row>
    <row r="131" spans="8:260" ht="15" customHeight="1">
      <c r="H131" s="97">
        <v>76</v>
      </c>
      <c r="I131" s="97">
        <f t="shared" si="40"/>
        <v>656</v>
      </c>
      <c r="J131" s="98">
        <f t="shared" si="41"/>
        <v>45002</v>
      </c>
      <c r="K131" s="98" t="str">
        <f t="shared" si="42"/>
        <v/>
      </c>
      <c r="L131" s="99" t="str">
        <f t="shared" si="43"/>
        <v/>
      </c>
      <c r="M131" s="99" t="str">
        <f t="shared" si="44"/>
        <v/>
      </c>
      <c r="N131" s="99" t="str">
        <f t="shared" si="45"/>
        <v/>
      </c>
      <c r="O131" s="100" t="str">
        <f t="shared" si="46"/>
        <v/>
      </c>
      <c r="P131" s="100" t="str">
        <f t="shared" si="47"/>
        <v/>
      </c>
      <c r="Q131" s="99" t="str">
        <f t="shared" si="48"/>
        <v/>
      </c>
      <c r="R131" s="99">
        <f t="shared" si="49"/>
        <v>0</v>
      </c>
      <c r="S131" s="101" t="str">
        <f t="shared" si="50"/>
        <v/>
      </c>
      <c r="T131" s="101" t="str">
        <f t="shared" si="51"/>
        <v/>
      </c>
      <c r="U131" s="101" t="str">
        <f t="shared" si="52"/>
        <v/>
      </c>
      <c r="V131" s="101" t="str">
        <f t="shared" si="53"/>
        <v/>
      </c>
      <c r="W131" s="101" t="str">
        <f t="shared" si="54"/>
        <v/>
      </c>
      <c r="X131" s="102" t="str">
        <f t="shared" si="55"/>
        <v/>
      </c>
      <c r="Y131" s="101" t="str">
        <f t="shared" si="56"/>
        <v/>
      </c>
      <c r="Z131" s="84" t="str">
        <f t="shared" si="57"/>
        <v/>
      </c>
      <c r="AA131" s="84" t="str">
        <f t="shared" si="58"/>
        <v/>
      </c>
      <c r="AB131" s="84" t="str">
        <f t="shared" si="59"/>
        <v/>
      </c>
      <c r="AC131" s="84">
        <f t="shared" si="60"/>
        <v>0</v>
      </c>
      <c r="AD131" s="84">
        <f t="shared" si="61"/>
        <v>0</v>
      </c>
      <c r="AE131" s="84" t="str">
        <f t="shared" si="62"/>
        <v/>
      </c>
      <c r="AF131" s="102" t="str">
        <f t="shared" si="63"/>
        <v/>
      </c>
      <c r="AG131" s="102" t="str">
        <f t="shared" si="64"/>
        <v/>
      </c>
      <c r="AH131" s="103" t="str">
        <f t="shared" si="65"/>
        <v/>
      </c>
      <c r="AI131" s="104" t="str">
        <f t="shared" si="66"/>
        <v/>
      </c>
      <c r="AJ131" s="104" t="str">
        <f t="shared" si="67"/>
        <v/>
      </c>
      <c r="AK131" s="104" t="str">
        <f t="shared" si="68"/>
        <v/>
      </c>
      <c r="AL131" s="6"/>
      <c r="IX131" s="5"/>
      <c r="IY131" s="5"/>
      <c r="IZ131" s="5"/>
    </row>
    <row r="132" spans="8:260" ht="15" customHeight="1">
      <c r="H132" s="97">
        <v>77</v>
      </c>
      <c r="I132" s="97">
        <f t="shared" si="40"/>
        <v>655</v>
      </c>
      <c r="J132" s="98">
        <f t="shared" si="41"/>
        <v>45003</v>
      </c>
      <c r="K132" s="98" t="str">
        <f t="shared" si="42"/>
        <v/>
      </c>
      <c r="L132" s="99" t="str">
        <f t="shared" si="43"/>
        <v/>
      </c>
      <c r="M132" s="99" t="str">
        <f t="shared" si="44"/>
        <v/>
      </c>
      <c r="N132" s="99" t="str">
        <f t="shared" si="45"/>
        <v/>
      </c>
      <c r="O132" s="100" t="str">
        <f t="shared" si="46"/>
        <v/>
      </c>
      <c r="P132" s="100" t="str">
        <f t="shared" si="47"/>
        <v/>
      </c>
      <c r="Q132" s="99" t="str">
        <f t="shared" si="48"/>
        <v/>
      </c>
      <c r="R132" s="99">
        <f t="shared" si="49"/>
        <v>0</v>
      </c>
      <c r="S132" s="101" t="str">
        <f t="shared" si="50"/>
        <v/>
      </c>
      <c r="T132" s="101" t="str">
        <f t="shared" si="51"/>
        <v/>
      </c>
      <c r="U132" s="101" t="str">
        <f t="shared" si="52"/>
        <v/>
      </c>
      <c r="V132" s="101" t="str">
        <f t="shared" si="53"/>
        <v/>
      </c>
      <c r="W132" s="101" t="str">
        <f t="shared" si="54"/>
        <v/>
      </c>
      <c r="X132" s="102" t="str">
        <f t="shared" si="55"/>
        <v/>
      </c>
      <c r="Y132" s="101" t="str">
        <f t="shared" si="56"/>
        <v/>
      </c>
      <c r="Z132" s="84" t="str">
        <f t="shared" si="57"/>
        <v/>
      </c>
      <c r="AA132" s="84" t="str">
        <f t="shared" si="58"/>
        <v/>
      </c>
      <c r="AB132" s="84" t="str">
        <f t="shared" si="59"/>
        <v/>
      </c>
      <c r="AC132" s="84">
        <f t="shared" si="60"/>
        <v>0</v>
      </c>
      <c r="AD132" s="84">
        <f t="shared" si="61"/>
        <v>0</v>
      </c>
      <c r="AE132" s="84" t="str">
        <f t="shared" si="62"/>
        <v/>
      </c>
      <c r="AF132" s="102" t="str">
        <f t="shared" si="63"/>
        <v/>
      </c>
      <c r="AG132" s="102" t="str">
        <f t="shared" si="64"/>
        <v/>
      </c>
      <c r="AH132" s="103" t="str">
        <f t="shared" si="65"/>
        <v/>
      </c>
      <c r="AI132" s="104" t="str">
        <f t="shared" si="66"/>
        <v/>
      </c>
      <c r="AJ132" s="104" t="str">
        <f t="shared" si="67"/>
        <v/>
      </c>
      <c r="AK132" s="104" t="str">
        <f t="shared" si="68"/>
        <v/>
      </c>
      <c r="AL132" s="6"/>
      <c r="IX132" s="5"/>
      <c r="IY132" s="5"/>
      <c r="IZ132" s="5"/>
    </row>
    <row r="133" spans="8:260" ht="15" customHeight="1">
      <c r="H133" s="97">
        <v>78</v>
      </c>
      <c r="I133" s="97">
        <f t="shared" si="40"/>
        <v>654</v>
      </c>
      <c r="J133" s="98">
        <f t="shared" si="41"/>
        <v>45004</v>
      </c>
      <c r="K133" s="98" t="str">
        <f t="shared" si="42"/>
        <v/>
      </c>
      <c r="L133" s="99" t="str">
        <f t="shared" si="43"/>
        <v/>
      </c>
      <c r="M133" s="99" t="str">
        <f t="shared" si="44"/>
        <v/>
      </c>
      <c r="N133" s="99" t="str">
        <f t="shared" si="45"/>
        <v/>
      </c>
      <c r="O133" s="100" t="str">
        <f t="shared" si="46"/>
        <v/>
      </c>
      <c r="P133" s="100" t="str">
        <f t="shared" si="47"/>
        <v/>
      </c>
      <c r="Q133" s="99" t="str">
        <f t="shared" si="48"/>
        <v/>
      </c>
      <c r="R133" s="99">
        <f t="shared" si="49"/>
        <v>0</v>
      </c>
      <c r="S133" s="101" t="str">
        <f t="shared" si="50"/>
        <v/>
      </c>
      <c r="T133" s="101" t="str">
        <f t="shared" si="51"/>
        <v/>
      </c>
      <c r="U133" s="101" t="str">
        <f t="shared" si="52"/>
        <v/>
      </c>
      <c r="V133" s="101" t="str">
        <f t="shared" si="53"/>
        <v/>
      </c>
      <c r="W133" s="101" t="str">
        <f t="shared" si="54"/>
        <v/>
      </c>
      <c r="X133" s="102" t="str">
        <f t="shared" si="55"/>
        <v/>
      </c>
      <c r="Y133" s="101" t="str">
        <f t="shared" si="56"/>
        <v/>
      </c>
      <c r="Z133" s="84" t="str">
        <f t="shared" si="57"/>
        <v/>
      </c>
      <c r="AA133" s="84" t="str">
        <f t="shared" si="58"/>
        <v/>
      </c>
      <c r="AB133" s="84" t="str">
        <f t="shared" si="59"/>
        <v/>
      </c>
      <c r="AC133" s="84">
        <f t="shared" si="60"/>
        <v>0</v>
      </c>
      <c r="AD133" s="84">
        <f t="shared" si="61"/>
        <v>0</v>
      </c>
      <c r="AE133" s="84" t="str">
        <f t="shared" si="62"/>
        <v/>
      </c>
      <c r="AF133" s="102" t="str">
        <f t="shared" si="63"/>
        <v/>
      </c>
      <c r="AG133" s="102" t="str">
        <f t="shared" si="64"/>
        <v/>
      </c>
      <c r="AH133" s="103" t="str">
        <f t="shared" si="65"/>
        <v/>
      </c>
      <c r="AI133" s="104" t="str">
        <f t="shared" si="66"/>
        <v/>
      </c>
      <c r="AJ133" s="104" t="str">
        <f t="shared" si="67"/>
        <v/>
      </c>
      <c r="AK133" s="104" t="str">
        <f t="shared" si="68"/>
        <v/>
      </c>
      <c r="AL133" s="6"/>
      <c r="IX133" s="5"/>
      <c r="IY133" s="5"/>
      <c r="IZ133" s="5"/>
    </row>
    <row r="134" spans="8:260" ht="15" customHeight="1">
      <c r="H134" s="97">
        <v>79</v>
      </c>
      <c r="I134" s="97">
        <f t="shared" si="40"/>
        <v>653</v>
      </c>
      <c r="J134" s="98">
        <f t="shared" si="41"/>
        <v>45005</v>
      </c>
      <c r="K134" s="98" t="str">
        <f t="shared" si="42"/>
        <v/>
      </c>
      <c r="L134" s="99" t="str">
        <f t="shared" si="43"/>
        <v/>
      </c>
      <c r="M134" s="99" t="str">
        <f t="shared" si="44"/>
        <v/>
      </c>
      <c r="N134" s="99" t="str">
        <f t="shared" si="45"/>
        <v/>
      </c>
      <c r="O134" s="100" t="str">
        <f t="shared" si="46"/>
        <v/>
      </c>
      <c r="P134" s="100" t="str">
        <f t="shared" si="47"/>
        <v/>
      </c>
      <c r="Q134" s="99" t="str">
        <f t="shared" si="48"/>
        <v/>
      </c>
      <c r="R134" s="99">
        <f t="shared" si="49"/>
        <v>0</v>
      </c>
      <c r="S134" s="101" t="str">
        <f t="shared" si="50"/>
        <v/>
      </c>
      <c r="T134" s="101" t="str">
        <f t="shared" si="51"/>
        <v/>
      </c>
      <c r="U134" s="101" t="str">
        <f t="shared" si="52"/>
        <v/>
      </c>
      <c r="V134" s="101" t="str">
        <f t="shared" si="53"/>
        <v/>
      </c>
      <c r="W134" s="101" t="str">
        <f t="shared" si="54"/>
        <v/>
      </c>
      <c r="X134" s="102" t="str">
        <f t="shared" si="55"/>
        <v/>
      </c>
      <c r="Y134" s="101" t="str">
        <f t="shared" si="56"/>
        <v/>
      </c>
      <c r="Z134" s="84" t="str">
        <f t="shared" si="57"/>
        <v/>
      </c>
      <c r="AA134" s="84" t="str">
        <f t="shared" si="58"/>
        <v/>
      </c>
      <c r="AB134" s="84" t="str">
        <f t="shared" si="59"/>
        <v/>
      </c>
      <c r="AC134" s="84">
        <f t="shared" si="60"/>
        <v>0</v>
      </c>
      <c r="AD134" s="84">
        <f t="shared" si="61"/>
        <v>0</v>
      </c>
      <c r="AE134" s="84" t="str">
        <f t="shared" si="62"/>
        <v/>
      </c>
      <c r="AF134" s="102" t="str">
        <f t="shared" si="63"/>
        <v/>
      </c>
      <c r="AG134" s="102" t="str">
        <f t="shared" si="64"/>
        <v/>
      </c>
      <c r="AH134" s="103" t="str">
        <f t="shared" si="65"/>
        <v/>
      </c>
      <c r="AI134" s="104" t="str">
        <f t="shared" si="66"/>
        <v/>
      </c>
      <c r="AJ134" s="104" t="str">
        <f t="shared" si="67"/>
        <v/>
      </c>
      <c r="AK134" s="104" t="str">
        <f t="shared" si="68"/>
        <v/>
      </c>
      <c r="AL134" s="6"/>
      <c r="IX134" s="5"/>
      <c r="IY134" s="5"/>
      <c r="IZ134" s="5"/>
    </row>
    <row r="135" spans="8:260" ht="15" customHeight="1">
      <c r="H135" s="97">
        <v>80</v>
      </c>
      <c r="I135" s="97">
        <f t="shared" si="40"/>
        <v>652</v>
      </c>
      <c r="J135" s="98">
        <f t="shared" si="41"/>
        <v>45006</v>
      </c>
      <c r="K135" s="98" t="str">
        <f t="shared" si="42"/>
        <v/>
      </c>
      <c r="L135" s="99" t="str">
        <f t="shared" si="43"/>
        <v/>
      </c>
      <c r="M135" s="99" t="str">
        <f t="shared" si="44"/>
        <v/>
      </c>
      <c r="N135" s="99" t="str">
        <f t="shared" si="45"/>
        <v/>
      </c>
      <c r="O135" s="100" t="str">
        <f t="shared" si="46"/>
        <v/>
      </c>
      <c r="P135" s="100" t="str">
        <f t="shared" si="47"/>
        <v/>
      </c>
      <c r="Q135" s="99" t="str">
        <f t="shared" si="48"/>
        <v/>
      </c>
      <c r="R135" s="99">
        <f t="shared" si="49"/>
        <v>0</v>
      </c>
      <c r="S135" s="101" t="str">
        <f t="shared" si="50"/>
        <v/>
      </c>
      <c r="T135" s="101" t="str">
        <f t="shared" si="51"/>
        <v/>
      </c>
      <c r="U135" s="101" t="str">
        <f t="shared" si="52"/>
        <v/>
      </c>
      <c r="V135" s="101" t="str">
        <f t="shared" si="53"/>
        <v/>
      </c>
      <c r="W135" s="101" t="str">
        <f t="shared" si="54"/>
        <v/>
      </c>
      <c r="X135" s="102" t="str">
        <f t="shared" si="55"/>
        <v/>
      </c>
      <c r="Y135" s="101" t="str">
        <f t="shared" si="56"/>
        <v/>
      </c>
      <c r="Z135" s="84" t="str">
        <f t="shared" si="57"/>
        <v/>
      </c>
      <c r="AA135" s="84" t="str">
        <f t="shared" si="58"/>
        <v/>
      </c>
      <c r="AB135" s="84" t="str">
        <f t="shared" si="59"/>
        <v/>
      </c>
      <c r="AC135" s="84">
        <f t="shared" si="60"/>
        <v>0</v>
      </c>
      <c r="AD135" s="84">
        <f t="shared" si="61"/>
        <v>0</v>
      </c>
      <c r="AE135" s="84" t="str">
        <f t="shared" si="62"/>
        <v/>
      </c>
      <c r="AF135" s="102" t="str">
        <f t="shared" si="63"/>
        <v/>
      </c>
      <c r="AG135" s="102" t="str">
        <f t="shared" si="64"/>
        <v/>
      </c>
      <c r="AH135" s="103" t="str">
        <f t="shared" si="65"/>
        <v/>
      </c>
      <c r="AI135" s="104" t="str">
        <f t="shared" si="66"/>
        <v/>
      </c>
      <c r="AJ135" s="104" t="str">
        <f t="shared" si="67"/>
        <v/>
      </c>
      <c r="AK135" s="104" t="str">
        <f t="shared" si="68"/>
        <v/>
      </c>
      <c r="AL135" s="6"/>
      <c r="IX135" s="5"/>
      <c r="IY135" s="5"/>
      <c r="IZ135" s="5"/>
    </row>
    <row r="136" spans="8:260" ht="15" customHeight="1">
      <c r="H136" s="97">
        <v>81</v>
      </c>
      <c r="I136" s="97">
        <f t="shared" si="40"/>
        <v>651</v>
      </c>
      <c r="J136" s="98">
        <f t="shared" si="41"/>
        <v>45007</v>
      </c>
      <c r="K136" s="98" t="str">
        <f t="shared" si="42"/>
        <v/>
      </c>
      <c r="L136" s="99" t="str">
        <f t="shared" si="43"/>
        <v/>
      </c>
      <c r="M136" s="99" t="str">
        <f t="shared" si="44"/>
        <v/>
      </c>
      <c r="N136" s="99" t="str">
        <f t="shared" si="45"/>
        <v/>
      </c>
      <c r="O136" s="100" t="str">
        <f t="shared" si="46"/>
        <v/>
      </c>
      <c r="P136" s="100" t="str">
        <f t="shared" si="47"/>
        <v/>
      </c>
      <c r="Q136" s="99" t="str">
        <f t="shared" si="48"/>
        <v/>
      </c>
      <c r="R136" s="99">
        <f t="shared" si="49"/>
        <v>0</v>
      </c>
      <c r="S136" s="101" t="str">
        <f t="shared" si="50"/>
        <v/>
      </c>
      <c r="T136" s="101" t="str">
        <f t="shared" si="51"/>
        <v/>
      </c>
      <c r="U136" s="101" t="str">
        <f t="shared" si="52"/>
        <v/>
      </c>
      <c r="V136" s="101" t="str">
        <f t="shared" si="53"/>
        <v/>
      </c>
      <c r="W136" s="101" t="str">
        <f t="shared" si="54"/>
        <v/>
      </c>
      <c r="X136" s="102" t="str">
        <f t="shared" si="55"/>
        <v/>
      </c>
      <c r="Y136" s="101" t="str">
        <f t="shared" si="56"/>
        <v/>
      </c>
      <c r="Z136" s="84" t="str">
        <f t="shared" si="57"/>
        <v/>
      </c>
      <c r="AA136" s="84" t="str">
        <f t="shared" si="58"/>
        <v/>
      </c>
      <c r="AB136" s="84" t="str">
        <f t="shared" si="59"/>
        <v/>
      </c>
      <c r="AC136" s="84">
        <f t="shared" si="60"/>
        <v>0</v>
      </c>
      <c r="AD136" s="84">
        <f t="shared" si="61"/>
        <v>0</v>
      </c>
      <c r="AE136" s="84" t="str">
        <f t="shared" si="62"/>
        <v/>
      </c>
      <c r="AF136" s="102" t="str">
        <f t="shared" si="63"/>
        <v/>
      </c>
      <c r="AG136" s="102" t="str">
        <f t="shared" si="64"/>
        <v/>
      </c>
      <c r="AH136" s="103" t="str">
        <f t="shared" si="65"/>
        <v/>
      </c>
      <c r="AI136" s="104" t="str">
        <f t="shared" si="66"/>
        <v/>
      </c>
      <c r="AJ136" s="104" t="str">
        <f t="shared" si="67"/>
        <v/>
      </c>
      <c r="AK136" s="104" t="str">
        <f t="shared" si="68"/>
        <v/>
      </c>
      <c r="AL136" s="6"/>
      <c r="IX136" s="5"/>
      <c r="IY136" s="5"/>
      <c r="IZ136" s="5"/>
    </row>
    <row r="137" spans="8:260" ht="15" customHeight="1">
      <c r="H137" s="97">
        <v>82</v>
      </c>
      <c r="I137" s="97">
        <f t="shared" si="40"/>
        <v>650</v>
      </c>
      <c r="J137" s="98">
        <f t="shared" si="41"/>
        <v>45008</v>
      </c>
      <c r="K137" s="98" t="str">
        <f t="shared" si="42"/>
        <v/>
      </c>
      <c r="L137" s="99" t="str">
        <f t="shared" si="43"/>
        <v/>
      </c>
      <c r="M137" s="99" t="str">
        <f t="shared" si="44"/>
        <v/>
      </c>
      <c r="N137" s="99" t="str">
        <f t="shared" si="45"/>
        <v/>
      </c>
      <c r="O137" s="100" t="str">
        <f t="shared" si="46"/>
        <v/>
      </c>
      <c r="P137" s="100" t="str">
        <f t="shared" si="47"/>
        <v/>
      </c>
      <c r="Q137" s="99" t="str">
        <f t="shared" si="48"/>
        <v/>
      </c>
      <c r="R137" s="99">
        <f t="shared" si="49"/>
        <v>0</v>
      </c>
      <c r="S137" s="101" t="str">
        <f t="shared" si="50"/>
        <v/>
      </c>
      <c r="T137" s="101" t="str">
        <f t="shared" si="51"/>
        <v/>
      </c>
      <c r="U137" s="101" t="str">
        <f t="shared" si="52"/>
        <v/>
      </c>
      <c r="V137" s="101" t="str">
        <f t="shared" si="53"/>
        <v/>
      </c>
      <c r="W137" s="101" t="str">
        <f t="shared" si="54"/>
        <v/>
      </c>
      <c r="X137" s="102" t="str">
        <f t="shared" si="55"/>
        <v/>
      </c>
      <c r="Y137" s="101" t="str">
        <f t="shared" si="56"/>
        <v/>
      </c>
      <c r="Z137" s="84" t="str">
        <f t="shared" si="57"/>
        <v/>
      </c>
      <c r="AA137" s="84" t="str">
        <f t="shared" si="58"/>
        <v/>
      </c>
      <c r="AB137" s="84" t="str">
        <f t="shared" si="59"/>
        <v/>
      </c>
      <c r="AC137" s="84">
        <f t="shared" si="60"/>
        <v>0</v>
      </c>
      <c r="AD137" s="84">
        <f t="shared" si="61"/>
        <v>0</v>
      </c>
      <c r="AE137" s="84" t="str">
        <f t="shared" si="62"/>
        <v/>
      </c>
      <c r="AF137" s="102" t="str">
        <f t="shared" si="63"/>
        <v/>
      </c>
      <c r="AG137" s="102" t="str">
        <f t="shared" si="64"/>
        <v/>
      </c>
      <c r="AH137" s="103" t="str">
        <f t="shared" si="65"/>
        <v/>
      </c>
      <c r="AI137" s="104" t="str">
        <f t="shared" si="66"/>
        <v/>
      </c>
      <c r="AJ137" s="104" t="str">
        <f t="shared" si="67"/>
        <v/>
      </c>
      <c r="AK137" s="104" t="str">
        <f t="shared" si="68"/>
        <v/>
      </c>
      <c r="AL137" s="6"/>
      <c r="IX137" s="5"/>
      <c r="IY137" s="5"/>
      <c r="IZ137" s="5"/>
    </row>
    <row r="138" spans="8:260" ht="15" customHeight="1">
      <c r="H138" s="97">
        <v>83</v>
      </c>
      <c r="I138" s="97">
        <f t="shared" si="40"/>
        <v>649</v>
      </c>
      <c r="J138" s="98">
        <f t="shared" si="41"/>
        <v>45009</v>
      </c>
      <c r="K138" s="98" t="str">
        <f t="shared" si="42"/>
        <v/>
      </c>
      <c r="L138" s="99" t="str">
        <f t="shared" si="43"/>
        <v/>
      </c>
      <c r="M138" s="99" t="str">
        <f t="shared" si="44"/>
        <v/>
      </c>
      <c r="N138" s="99" t="str">
        <f t="shared" si="45"/>
        <v/>
      </c>
      <c r="O138" s="100" t="str">
        <f t="shared" si="46"/>
        <v/>
      </c>
      <c r="P138" s="100" t="str">
        <f t="shared" si="47"/>
        <v/>
      </c>
      <c r="Q138" s="99" t="str">
        <f t="shared" si="48"/>
        <v/>
      </c>
      <c r="R138" s="99">
        <f t="shared" si="49"/>
        <v>0</v>
      </c>
      <c r="S138" s="101" t="str">
        <f t="shared" si="50"/>
        <v/>
      </c>
      <c r="T138" s="101" t="str">
        <f t="shared" si="51"/>
        <v/>
      </c>
      <c r="U138" s="101" t="str">
        <f t="shared" si="52"/>
        <v/>
      </c>
      <c r="V138" s="101" t="str">
        <f t="shared" si="53"/>
        <v/>
      </c>
      <c r="W138" s="101" t="str">
        <f t="shared" si="54"/>
        <v/>
      </c>
      <c r="X138" s="102" t="str">
        <f t="shared" si="55"/>
        <v/>
      </c>
      <c r="Y138" s="101" t="str">
        <f t="shared" si="56"/>
        <v/>
      </c>
      <c r="Z138" s="84" t="str">
        <f t="shared" si="57"/>
        <v/>
      </c>
      <c r="AA138" s="84" t="str">
        <f t="shared" si="58"/>
        <v/>
      </c>
      <c r="AB138" s="84" t="str">
        <f t="shared" si="59"/>
        <v/>
      </c>
      <c r="AC138" s="84">
        <f t="shared" si="60"/>
        <v>0</v>
      </c>
      <c r="AD138" s="84">
        <f t="shared" si="61"/>
        <v>0</v>
      </c>
      <c r="AE138" s="84" t="str">
        <f t="shared" si="62"/>
        <v/>
      </c>
      <c r="AF138" s="102" t="str">
        <f t="shared" si="63"/>
        <v/>
      </c>
      <c r="AG138" s="102" t="str">
        <f t="shared" si="64"/>
        <v/>
      </c>
      <c r="AH138" s="103" t="str">
        <f t="shared" si="65"/>
        <v/>
      </c>
      <c r="AI138" s="104" t="str">
        <f t="shared" si="66"/>
        <v/>
      </c>
      <c r="AJ138" s="104" t="str">
        <f t="shared" si="67"/>
        <v/>
      </c>
      <c r="AK138" s="104" t="str">
        <f t="shared" si="68"/>
        <v/>
      </c>
      <c r="AL138" s="6"/>
      <c r="IX138" s="5"/>
      <c r="IY138" s="5"/>
      <c r="IZ138" s="5"/>
    </row>
    <row r="139" spans="8:260" ht="15" customHeight="1">
      <c r="H139" s="97">
        <v>84</v>
      </c>
      <c r="I139" s="97">
        <f t="shared" si="40"/>
        <v>648</v>
      </c>
      <c r="J139" s="98">
        <f t="shared" si="41"/>
        <v>45010</v>
      </c>
      <c r="K139" s="98" t="str">
        <f t="shared" si="42"/>
        <v/>
      </c>
      <c r="L139" s="99" t="str">
        <f t="shared" si="43"/>
        <v/>
      </c>
      <c r="M139" s="99" t="str">
        <f t="shared" si="44"/>
        <v/>
      </c>
      <c r="N139" s="99" t="str">
        <f t="shared" si="45"/>
        <v/>
      </c>
      <c r="O139" s="100" t="str">
        <f t="shared" si="46"/>
        <v/>
      </c>
      <c r="P139" s="100" t="str">
        <f t="shared" si="47"/>
        <v/>
      </c>
      <c r="Q139" s="99" t="str">
        <f t="shared" si="48"/>
        <v/>
      </c>
      <c r="R139" s="99">
        <f t="shared" si="49"/>
        <v>0</v>
      </c>
      <c r="S139" s="101" t="str">
        <f t="shared" si="50"/>
        <v/>
      </c>
      <c r="T139" s="101" t="str">
        <f t="shared" si="51"/>
        <v/>
      </c>
      <c r="U139" s="101" t="str">
        <f t="shared" si="52"/>
        <v/>
      </c>
      <c r="V139" s="101" t="str">
        <f t="shared" si="53"/>
        <v/>
      </c>
      <c r="W139" s="101" t="str">
        <f t="shared" si="54"/>
        <v/>
      </c>
      <c r="X139" s="102" t="str">
        <f t="shared" si="55"/>
        <v/>
      </c>
      <c r="Y139" s="101" t="str">
        <f t="shared" si="56"/>
        <v/>
      </c>
      <c r="Z139" s="84" t="str">
        <f t="shared" si="57"/>
        <v/>
      </c>
      <c r="AA139" s="84" t="str">
        <f t="shared" si="58"/>
        <v/>
      </c>
      <c r="AB139" s="84" t="str">
        <f t="shared" si="59"/>
        <v/>
      </c>
      <c r="AC139" s="84">
        <f t="shared" si="60"/>
        <v>0</v>
      </c>
      <c r="AD139" s="84">
        <f t="shared" si="61"/>
        <v>0</v>
      </c>
      <c r="AE139" s="84" t="str">
        <f t="shared" si="62"/>
        <v/>
      </c>
      <c r="AF139" s="102" t="str">
        <f t="shared" si="63"/>
        <v/>
      </c>
      <c r="AG139" s="102" t="str">
        <f t="shared" si="64"/>
        <v/>
      </c>
      <c r="AH139" s="103" t="str">
        <f t="shared" si="65"/>
        <v/>
      </c>
      <c r="AI139" s="104" t="str">
        <f t="shared" si="66"/>
        <v/>
      </c>
      <c r="AJ139" s="104" t="str">
        <f t="shared" si="67"/>
        <v/>
      </c>
      <c r="AK139" s="104" t="str">
        <f t="shared" si="68"/>
        <v/>
      </c>
      <c r="AL139" s="6"/>
      <c r="IX139" s="5"/>
      <c r="IY139" s="5"/>
      <c r="IZ139" s="5"/>
    </row>
    <row r="140" spans="8:260" ht="15" customHeight="1">
      <c r="H140" s="97">
        <v>85</v>
      </c>
      <c r="I140" s="97">
        <f t="shared" si="40"/>
        <v>647</v>
      </c>
      <c r="J140" s="98">
        <f t="shared" si="41"/>
        <v>45011</v>
      </c>
      <c r="K140" s="98" t="str">
        <f t="shared" si="42"/>
        <v/>
      </c>
      <c r="L140" s="99" t="str">
        <f t="shared" si="43"/>
        <v/>
      </c>
      <c r="M140" s="99" t="str">
        <f t="shared" si="44"/>
        <v/>
      </c>
      <c r="N140" s="99" t="str">
        <f t="shared" si="45"/>
        <v/>
      </c>
      <c r="O140" s="100" t="str">
        <f t="shared" si="46"/>
        <v/>
      </c>
      <c r="P140" s="100" t="str">
        <f t="shared" si="47"/>
        <v/>
      </c>
      <c r="Q140" s="99" t="str">
        <f t="shared" si="48"/>
        <v/>
      </c>
      <c r="R140" s="99">
        <f t="shared" si="49"/>
        <v>0</v>
      </c>
      <c r="S140" s="101" t="str">
        <f t="shared" si="50"/>
        <v/>
      </c>
      <c r="T140" s="101" t="str">
        <f t="shared" si="51"/>
        <v/>
      </c>
      <c r="U140" s="101" t="str">
        <f t="shared" si="52"/>
        <v/>
      </c>
      <c r="V140" s="101" t="str">
        <f t="shared" si="53"/>
        <v/>
      </c>
      <c r="W140" s="101" t="str">
        <f t="shared" si="54"/>
        <v/>
      </c>
      <c r="X140" s="102" t="str">
        <f t="shared" si="55"/>
        <v/>
      </c>
      <c r="Y140" s="101" t="str">
        <f t="shared" si="56"/>
        <v/>
      </c>
      <c r="Z140" s="84" t="str">
        <f t="shared" si="57"/>
        <v/>
      </c>
      <c r="AA140" s="84" t="str">
        <f t="shared" si="58"/>
        <v/>
      </c>
      <c r="AB140" s="84" t="str">
        <f t="shared" si="59"/>
        <v/>
      </c>
      <c r="AC140" s="84">
        <f t="shared" si="60"/>
        <v>0</v>
      </c>
      <c r="AD140" s="84">
        <f t="shared" si="61"/>
        <v>0</v>
      </c>
      <c r="AE140" s="84" t="str">
        <f t="shared" si="62"/>
        <v/>
      </c>
      <c r="AF140" s="102" t="str">
        <f t="shared" si="63"/>
        <v/>
      </c>
      <c r="AG140" s="102" t="str">
        <f t="shared" si="64"/>
        <v/>
      </c>
      <c r="AH140" s="103" t="str">
        <f t="shared" si="65"/>
        <v/>
      </c>
      <c r="AI140" s="104" t="str">
        <f t="shared" si="66"/>
        <v/>
      </c>
      <c r="AJ140" s="104" t="str">
        <f t="shared" si="67"/>
        <v/>
      </c>
      <c r="AK140" s="104" t="str">
        <f t="shared" si="68"/>
        <v/>
      </c>
      <c r="AL140" s="6"/>
      <c r="IX140" s="5"/>
      <c r="IY140" s="5"/>
      <c r="IZ140" s="5"/>
    </row>
    <row r="141" spans="8:260" ht="15" customHeight="1">
      <c r="H141" s="97">
        <v>86</v>
      </c>
      <c r="I141" s="97">
        <f t="shared" si="40"/>
        <v>646</v>
      </c>
      <c r="J141" s="98">
        <f t="shared" si="41"/>
        <v>45012</v>
      </c>
      <c r="K141" s="98" t="str">
        <f t="shared" si="42"/>
        <v/>
      </c>
      <c r="L141" s="99" t="str">
        <f t="shared" si="43"/>
        <v/>
      </c>
      <c r="M141" s="99" t="str">
        <f t="shared" si="44"/>
        <v/>
      </c>
      <c r="N141" s="99" t="str">
        <f t="shared" si="45"/>
        <v/>
      </c>
      <c r="O141" s="100" t="str">
        <f t="shared" si="46"/>
        <v/>
      </c>
      <c r="P141" s="100" t="str">
        <f t="shared" si="47"/>
        <v/>
      </c>
      <c r="Q141" s="99" t="str">
        <f t="shared" si="48"/>
        <v/>
      </c>
      <c r="R141" s="99">
        <f t="shared" si="49"/>
        <v>0</v>
      </c>
      <c r="S141" s="101" t="str">
        <f t="shared" si="50"/>
        <v/>
      </c>
      <c r="T141" s="101" t="str">
        <f t="shared" si="51"/>
        <v/>
      </c>
      <c r="U141" s="101" t="str">
        <f t="shared" si="52"/>
        <v/>
      </c>
      <c r="V141" s="101" t="str">
        <f t="shared" si="53"/>
        <v/>
      </c>
      <c r="W141" s="101" t="str">
        <f t="shared" si="54"/>
        <v/>
      </c>
      <c r="X141" s="102" t="str">
        <f t="shared" si="55"/>
        <v/>
      </c>
      <c r="Y141" s="101" t="str">
        <f t="shared" si="56"/>
        <v/>
      </c>
      <c r="Z141" s="84" t="str">
        <f t="shared" si="57"/>
        <v/>
      </c>
      <c r="AA141" s="84" t="str">
        <f t="shared" si="58"/>
        <v/>
      </c>
      <c r="AB141" s="84" t="str">
        <f t="shared" si="59"/>
        <v/>
      </c>
      <c r="AC141" s="84">
        <f t="shared" si="60"/>
        <v>0</v>
      </c>
      <c r="AD141" s="84">
        <f t="shared" si="61"/>
        <v>0</v>
      </c>
      <c r="AE141" s="84" t="str">
        <f t="shared" si="62"/>
        <v/>
      </c>
      <c r="AF141" s="102" t="str">
        <f t="shared" si="63"/>
        <v/>
      </c>
      <c r="AG141" s="102" t="str">
        <f t="shared" si="64"/>
        <v/>
      </c>
      <c r="AH141" s="103" t="str">
        <f t="shared" si="65"/>
        <v/>
      </c>
      <c r="AI141" s="104" t="str">
        <f t="shared" si="66"/>
        <v/>
      </c>
      <c r="AJ141" s="104" t="str">
        <f t="shared" si="67"/>
        <v/>
      </c>
      <c r="AK141" s="104" t="str">
        <f t="shared" si="68"/>
        <v/>
      </c>
      <c r="AL141" s="6"/>
      <c r="IX141" s="5"/>
      <c r="IY141" s="5"/>
      <c r="IZ141" s="5"/>
    </row>
    <row r="142" spans="8:260" ht="15" customHeight="1">
      <c r="H142" s="97">
        <v>87</v>
      </c>
      <c r="I142" s="97">
        <f t="shared" si="40"/>
        <v>645</v>
      </c>
      <c r="J142" s="98">
        <f t="shared" si="41"/>
        <v>45013</v>
      </c>
      <c r="K142" s="98" t="str">
        <f t="shared" si="42"/>
        <v/>
      </c>
      <c r="L142" s="99" t="str">
        <f t="shared" si="43"/>
        <v/>
      </c>
      <c r="M142" s="99" t="str">
        <f t="shared" si="44"/>
        <v/>
      </c>
      <c r="N142" s="99" t="str">
        <f t="shared" si="45"/>
        <v/>
      </c>
      <c r="O142" s="100" t="str">
        <f t="shared" si="46"/>
        <v/>
      </c>
      <c r="P142" s="100" t="str">
        <f t="shared" si="47"/>
        <v/>
      </c>
      <c r="Q142" s="99" t="str">
        <f t="shared" si="48"/>
        <v/>
      </c>
      <c r="R142" s="99">
        <f t="shared" si="49"/>
        <v>0</v>
      </c>
      <c r="S142" s="101" t="str">
        <f t="shared" si="50"/>
        <v/>
      </c>
      <c r="T142" s="101" t="str">
        <f t="shared" si="51"/>
        <v/>
      </c>
      <c r="U142" s="101" t="str">
        <f t="shared" si="52"/>
        <v/>
      </c>
      <c r="V142" s="101" t="str">
        <f t="shared" si="53"/>
        <v/>
      </c>
      <c r="W142" s="101" t="str">
        <f t="shared" si="54"/>
        <v/>
      </c>
      <c r="X142" s="102" t="str">
        <f t="shared" si="55"/>
        <v/>
      </c>
      <c r="Y142" s="101" t="str">
        <f t="shared" si="56"/>
        <v/>
      </c>
      <c r="Z142" s="84" t="str">
        <f t="shared" si="57"/>
        <v/>
      </c>
      <c r="AA142" s="84" t="str">
        <f t="shared" si="58"/>
        <v/>
      </c>
      <c r="AB142" s="84" t="str">
        <f t="shared" si="59"/>
        <v/>
      </c>
      <c r="AC142" s="84">
        <f t="shared" si="60"/>
        <v>0</v>
      </c>
      <c r="AD142" s="84">
        <f t="shared" si="61"/>
        <v>0</v>
      </c>
      <c r="AE142" s="84" t="str">
        <f t="shared" si="62"/>
        <v/>
      </c>
      <c r="AF142" s="102" t="str">
        <f t="shared" si="63"/>
        <v/>
      </c>
      <c r="AG142" s="102" t="str">
        <f t="shared" si="64"/>
        <v/>
      </c>
      <c r="AH142" s="103" t="str">
        <f t="shared" si="65"/>
        <v/>
      </c>
      <c r="AI142" s="104" t="str">
        <f t="shared" si="66"/>
        <v/>
      </c>
      <c r="AJ142" s="104" t="str">
        <f t="shared" si="67"/>
        <v/>
      </c>
      <c r="AK142" s="104" t="str">
        <f t="shared" si="68"/>
        <v/>
      </c>
      <c r="AL142" s="6"/>
      <c r="IX142" s="5"/>
      <c r="IY142" s="5"/>
      <c r="IZ142" s="5"/>
    </row>
    <row r="143" spans="8:260" ht="15" customHeight="1">
      <c r="H143" s="97">
        <v>88</v>
      </c>
      <c r="I143" s="97">
        <f t="shared" si="40"/>
        <v>644</v>
      </c>
      <c r="J143" s="98">
        <f t="shared" si="41"/>
        <v>45014</v>
      </c>
      <c r="K143" s="98" t="str">
        <f t="shared" si="42"/>
        <v/>
      </c>
      <c r="L143" s="99" t="str">
        <f t="shared" si="43"/>
        <v/>
      </c>
      <c r="M143" s="99" t="str">
        <f t="shared" si="44"/>
        <v/>
      </c>
      <c r="N143" s="99" t="str">
        <f t="shared" si="45"/>
        <v/>
      </c>
      <c r="O143" s="100" t="str">
        <f t="shared" si="46"/>
        <v/>
      </c>
      <c r="P143" s="100" t="str">
        <f t="shared" si="47"/>
        <v/>
      </c>
      <c r="Q143" s="99" t="str">
        <f t="shared" si="48"/>
        <v/>
      </c>
      <c r="R143" s="99">
        <f t="shared" si="49"/>
        <v>0</v>
      </c>
      <c r="S143" s="101" t="str">
        <f t="shared" si="50"/>
        <v/>
      </c>
      <c r="T143" s="101" t="str">
        <f t="shared" si="51"/>
        <v/>
      </c>
      <c r="U143" s="101" t="str">
        <f t="shared" si="52"/>
        <v/>
      </c>
      <c r="V143" s="101" t="str">
        <f t="shared" si="53"/>
        <v/>
      </c>
      <c r="W143" s="101" t="str">
        <f t="shared" si="54"/>
        <v/>
      </c>
      <c r="X143" s="102" t="str">
        <f t="shared" si="55"/>
        <v/>
      </c>
      <c r="Y143" s="101" t="str">
        <f t="shared" si="56"/>
        <v/>
      </c>
      <c r="Z143" s="84" t="str">
        <f t="shared" si="57"/>
        <v/>
      </c>
      <c r="AA143" s="84" t="str">
        <f t="shared" si="58"/>
        <v/>
      </c>
      <c r="AB143" s="84" t="str">
        <f t="shared" si="59"/>
        <v/>
      </c>
      <c r="AC143" s="84">
        <f t="shared" si="60"/>
        <v>0</v>
      </c>
      <c r="AD143" s="84">
        <f t="shared" si="61"/>
        <v>0</v>
      </c>
      <c r="AE143" s="84" t="str">
        <f t="shared" si="62"/>
        <v/>
      </c>
      <c r="AF143" s="102" t="str">
        <f t="shared" si="63"/>
        <v/>
      </c>
      <c r="AG143" s="102" t="str">
        <f t="shared" si="64"/>
        <v/>
      </c>
      <c r="AH143" s="103" t="str">
        <f t="shared" si="65"/>
        <v/>
      </c>
      <c r="AI143" s="104" t="str">
        <f t="shared" si="66"/>
        <v/>
      </c>
      <c r="AJ143" s="104" t="str">
        <f t="shared" si="67"/>
        <v/>
      </c>
      <c r="AK143" s="104" t="str">
        <f t="shared" si="68"/>
        <v/>
      </c>
      <c r="AL143" s="6"/>
      <c r="IX143" s="5"/>
      <c r="IY143" s="5"/>
      <c r="IZ143" s="5"/>
    </row>
    <row r="144" spans="8:260" ht="15" customHeight="1">
      <c r="H144" s="97">
        <v>89</v>
      </c>
      <c r="I144" s="97">
        <f t="shared" si="40"/>
        <v>643</v>
      </c>
      <c r="J144" s="98">
        <f t="shared" si="41"/>
        <v>45015</v>
      </c>
      <c r="K144" s="98" t="str">
        <f t="shared" si="42"/>
        <v/>
      </c>
      <c r="L144" s="99" t="str">
        <f t="shared" si="43"/>
        <v/>
      </c>
      <c r="M144" s="99" t="str">
        <f t="shared" si="44"/>
        <v/>
      </c>
      <c r="N144" s="99" t="str">
        <f t="shared" si="45"/>
        <v/>
      </c>
      <c r="O144" s="100" t="str">
        <f t="shared" si="46"/>
        <v/>
      </c>
      <c r="P144" s="100" t="str">
        <f t="shared" si="47"/>
        <v/>
      </c>
      <c r="Q144" s="99" t="str">
        <f t="shared" si="48"/>
        <v/>
      </c>
      <c r="R144" s="99">
        <f t="shared" si="49"/>
        <v>0</v>
      </c>
      <c r="S144" s="101" t="str">
        <f t="shared" si="50"/>
        <v/>
      </c>
      <c r="T144" s="101" t="str">
        <f t="shared" si="51"/>
        <v/>
      </c>
      <c r="U144" s="101" t="str">
        <f t="shared" si="52"/>
        <v/>
      </c>
      <c r="V144" s="101" t="str">
        <f t="shared" si="53"/>
        <v/>
      </c>
      <c r="W144" s="101" t="str">
        <f t="shared" si="54"/>
        <v/>
      </c>
      <c r="X144" s="102" t="str">
        <f t="shared" si="55"/>
        <v/>
      </c>
      <c r="Y144" s="101" t="str">
        <f t="shared" si="56"/>
        <v/>
      </c>
      <c r="Z144" s="84" t="str">
        <f t="shared" si="57"/>
        <v/>
      </c>
      <c r="AA144" s="84" t="str">
        <f t="shared" si="58"/>
        <v/>
      </c>
      <c r="AB144" s="84" t="str">
        <f t="shared" si="59"/>
        <v/>
      </c>
      <c r="AC144" s="84">
        <f t="shared" si="60"/>
        <v>0</v>
      </c>
      <c r="AD144" s="84">
        <f t="shared" si="61"/>
        <v>0</v>
      </c>
      <c r="AE144" s="84" t="str">
        <f t="shared" si="62"/>
        <v/>
      </c>
      <c r="AF144" s="102" t="str">
        <f t="shared" si="63"/>
        <v/>
      </c>
      <c r="AG144" s="102" t="str">
        <f t="shared" si="64"/>
        <v/>
      </c>
      <c r="AH144" s="103" t="str">
        <f t="shared" si="65"/>
        <v/>
      </c>
      <c r="AI144" s="104" t="str">
        <f t="shared" si="66"/>
        <v/>
      </c>
      <c r="AJ144" s="104" t="str">
        <f t="shared" si="67"/>
        <v/>
      </c>
      <c r="AK144" s="104" t="str">
        <f t="shared" si="68"/>
        <v/>
      </c>
      <c r="AL144" s="6"/>
      <c r="IX144" s="5"/>
      <c r="IY144" s="5"/>
      <c r="IZ144" s="5"/>
    </row>
    <row r="145" spans="8:260" ht="15" customHeight="1">
      <c r="H145" s="97">
        <v>90</v>
      </c>
      <c r="I145" s="97">
        <f t="shared" si="40"/>
        <v>642</v>
      </c>
      <c r="J145" s="98">
        <f t="shared" si="41"/>
        <v>45016</v>
      </c>
      <c r="K145" s="98" t="str">
        <f t="shared" si="42"/>
        <v/>
      </c>
      <c r="L145" s="99" t="str">
        <f t="shared" si="43"/>
        <v/>
      </c>
      <c r="M145" s="99" t="str">
        <f t="shared" si="44"/>
        <v/>
      </c>
      <c r="N145" s="99" t="str">
        <f t="shared" si="45"/>
        <v/>
      </c>
      <c r="O145" s="100" t="str">
        <f t="shared" si="46"/>
        <v/>
      </c>
      <c r="P145" s="100" t="str">
        <f t="shared" si="47"/>
        <v/>
      </c>
      <c r="Q145" s="99" t="str">
        <f t="shared" si="48"/>
        <v/>
      </c>
      <c r="R145" s="99">
        <f t="shared" si="49"/>
        <v>0</v>
      </c>
      <c r="S145" s="101" t="str">
        <f t="shared" si="50"/>
        <v/>
      </c>
      <c r="T145" s="101" t="str">
        <f t="shared" si="51"/>
        <v/>
      </c>
      <c r="U145" s="101" t="str">
        <f t="shared" si="52"/>
        <v/>
      </c>
      <c r="V145" s="101" t="str">
        <f t="shared" si="53"/>
        <v/>
      </c>
      <c r="W145" s="101" t="str">
        <f t="shared" si="54"/>
        <v/>
      </c>
      <c r="X145" s="102" t="str">
        <f t="shared" si="55"/>
        <v/>
      </c>
      <c r="Y145" s="101" t="str">
        <f t="shared" si="56"/>
        <v/>
      </c>
      <c r="Z145" s="84" t="str">
        <f t="shared" si="57"/>
        <v/>
      </c>
      <c r="AA145" s="84" t="str">
        <f t="shared" si="58"/>
        <v/>
      </c>
      <c r="AB145" s="84" t="str">
        <f t="shared" si="59"/>
        <v/>
      </c>
      <c r="AC145" s="84">
        <f t="shared" si="60"/>
        <v>0</v>
      </c>
      <c r="AD145" s="84">
        <f t="shared" si="61"/>
        <v>0</v>
      </c>
      <c r="AE145" s="84" t="str">
        <f t="shared" si="62"/>
        <v/>
      </c>
      <c r="AF145" s="102" t="str">
        <f t="shared" si="63"/>
        <v/>
      </c>
      <c r="AG145" s="102" t="str">
        <f t="shared" si="64"/>
        <v/>
      </c>
      <c r="AH145" s="103" t="str">
        <f t="shared" si="65"/>
        <v/>
      </c>
      <c r="AI145" s="104" t="str">
        <f t="shared" si="66"/>
        <v/>
      </c>
      <c r="AJ145" s="104" t="str">
        <f t="shared" si="67"/>
        <v/>
      </c>
      <c r="AK145" s="104" t="str">
        <f t="shared" si="68"/>
        <v/>
      </c>
      <c r="AL145" s="6"/>
      <c r="IX145" s="5"/>
      <c r="IY145" s="5"/>
      <c r="IZ145" s="5"/>
    </row>
    <row r="146" spans="8:260" ht="15" customHeight="1">
      <c r="H146" s="97">
        <v>91</v>
      </c>
      <c r="I146" s="97">
        <f t="shared" si="40"/>
        <v>641</v>
      </c>
      <c r="J146" s="98">
        <f t="shared" si="41"/>
        <v>45017</v>
      </c>
      <c r="K146" s="98" t="str">
        <f t="shared" si="42"/>
        <v/>
      </c>
      <c r="L146" s="99" t="str">
        <f t="shared" si="43"/>
        <v/>
      </c>
      <c r="M146" s="99" t="str">
        <f t="shared" si="44"/>
        <v/>
      </c>
      <c r="N146" s="99" t="str">
        <f t="shared" si="45"/>
        <v/>
      </c>
      <c r="O146" s="100" t="str">
        <f t="shared" si="46"/>
        <v/>
      </c>
      <c r="P146" s="100" t="str">
        <f t="shared" si="47"/>
        <v/>
      </c>
      <c r="Q146" s="99" t="str">
        <f t="shared" si="48"/>
        <v/>
      </c>
      <c r="R146" s="99">
        <f t="shared" si="49"/>
        <v>0</v>
      </c>
      <c r="S146" s="101" t="str">
        <f t="shared" si="50"/>
        <v/>
      </c>
      <c r="T146" s="101" t="str">
        <f t="shared" si="51"/>
        <v/>
      </c>
      <c r="U146" s="101" t="str">
        <f t="shared" si="52"/>
        <v/>
      </c>
      <c r="V146" s="101" t="str">
        <f t="shared" si="53"/>
        <v/>
      </c>
      <c r="W146" s="101" t="str">
        <f t="shared" si="54"/>
        <v/>
      </c>
      <c r="X146" s="102" t="str">
        <f t="shared" si="55"/>
        <v/>
      </c>
      <c r="Y146" s="101" t="str">
        <f t="shared" si="56"/>
        <v/>
      </c>
      <c r="Z146" s="84" t="str">
        <f t="shared" si="57"/>
        <v/>
      </c>
      <c r="AA146" s="84" t="str">
        <f t="shared" si="58"/>
        <v/>
      </c>
      <c r="AB146" s="84" t="str">
        <f t="shared" si="59"/>
        <v/>
      </c>
      <c r="AC146" s="84">
        <f t="shared" si="60"/>
        <v>0</v>
      </c>
      <c r="AD146" s="84">
        <f t="shared" si="61"/>
        <v>0</v>
      </c>
      <c r="AE146" s="84" t="str">
        <f t="shared" si="62"/>
        <v/>
      </c>
      <c r="AF146" s="102" t="str">
        <f t="shared" si="63"/>
        <v/>
      </c>
      <c r="AG146" s="102" t="str">
        <f t="shared" si="64"/>
        <v/>
      </c>
      <c r="AH146" s="103" t="str">
        <f t="shared" si="65"/>
        <v/>
      </c>
      <c r="AI146" s="104" t="str">
        <f t="shared" si="66"/>
        <v/>
      </c>
      <c r="AJ146" s="104" t="str">
        <f t="shared" si="67"/>
        <v/>
      </c>
      <c r="AK146" s="104" t="str">
        <f t="shared" si="68"/>
        <v/>
      </c>
      <c r="AL146" s="6"/>
      <c r="IX146" s="5"/>
      <c r="IY146" s="5"/>
      <c r="IZ146" s="5"/>
    </row>
    <row r="147" spans="8:260" ht="15" customHeight="1">
      <c r="H147" s="97">
        <v>92</v>
      </c>
      <c r="I147" s="97">
        <f t="shared" si="40"/>
        <v>640</v>
      </c>
      <c r="J147" s="98">
        <f t="shared" si="41"/>
        <v>45018</v>
      </c>
      <c r="K147" s="98" t="str">
        <f t="shared" si="42"/>
        <v/>
      </c>
      <c r="L147" s="99" t="str">
        <f t="shared" si="43"/>
        <v/>
      </c>
      <c r="M147" s="99" t="str">
        <f t="shared" si="44"/>
        <v/>
      </c>
      <c r="N147" s="99" t="str">
        <f t="shared" si="45"/>
        <v/>
      </c>
      <c r="O147" s="100" t="str">
        <f t="shared" si="46"/>
        <v/>
      </c>
      <c r="P147" s="100" t="str">
        <f t="shared" si="47"/>
        <v/>
      </c>
      <c r="Q147" s="99" t="str">
        <f t="shared" si="48"/>
        <v/>
      </c>
      <c r="R147" s="99">
        <f t="shared" si="49"/>
        <v>0</v>
      </c>
      <c r="S147" s="101" t="str">
        <f t="shared" si="50"/>
        <v/>
      </c>
      <c r="T147" s="101" t="str">
        <f t="shared" si="51"/>
        <v/>
      </c>
      <c r="U147" s="101" t="str">
        <f t="shared" si="52"/>
        <v/>
      </c>
      <c r="V147" s="101" t="str">
        <f t="shared" si="53"/>
        <v/>
      </c>
      <c r="W147" s="101" t="str">
        <f t="shared" si="54"/>
        <v/>
      </c>
      <c r="X147" s="102" t="str">
        <f t="shared" si="55"/>
        <v/>
      </c>
      <c r="Y147" s="101" t="str">
        <f t="shared" si="56"/>
        <v/>
      </c>
      <c r="Z147" s="84" t="str">
        <f t="shared" si="57"/>
        <v/>
      </c>
      <c r="AA147" s="84" t="str">
        <f t="shared" si="58"/>
        <v/>
      </c>
      <c r="AB147" s="84" t="str">
        <f t="shared" si="59"/>
        <v/>
      </c>
      <c r="AC147" s="84">
        <f t="shared" si="60"/>
        <v>0</v>
      </c>
      <c r="AD147" s="84">
        <f t="shared" si="61"/>
        <v>0</v>
      </c>
      <c r="AE147" s="84" t="str">
        <f t="shared" si="62"/>
        <v/>
      </c>
      <c r="AF147" s="102" t="str">
        <f t="shared" si="63"/>
        <v/>
      </c>
      <c r="AG147" s="102" t="str">
        <f t="shared" si="64"/>
        <v/>
      </c>
      <c r="AH147" s="103" t="str">
        <f t="shared" si="65"/>
        <v/>
      </c>
      <c r="AI147" s="104" t="str">
        <f t="shared" si="66"/>
        <v/>
      </c>
      <c r="AJ147" s="104" t="str">
        <f t="shared" si="67"/>
        <v/>
      </c>
      <c r="AK147" s="104" t="str">
        <f t="shared" si="68"/>
        <v/>
      </c>
      <c r="AL147" s="6"/>
      <c r="IX147" s="5"/>
      <c r="IY147" s="5"/>
      <c r="IZ147" s="5"/>
    </row>
    <row r="148" spans="8:260" ht="15" customHeight="1">
      <c r="H148" s="97">
        <v>93</v>
      </c>
      <c r="I148" s="97">
        <f t="shared" si="40"/>
        <v>639</v>
      </c>
      <c r="J148" s="98">
        <f t="shared" si="41"/>
        <v>45019</v>
      </c>
      <c r="K148" s="98" t="str">
        <f t="shared" si="42"/>
        <v/>
      </c>
      <c r="L148" s="99" t="str">
        <f t="shared" si="43"/>
        <v/>
      </c>
      <c r="M148" s="99" t="str">
        <f t="shared" si="44"/>
        <v/>
      </c>
      <c r="N148" s="99" t="str">
        <f t="shared" si="45"/>
        <v/>
      </c>
      <c r="O148" s="100" t="str">
        <f t="shared" si="46"/>
        <v/>
      </c>
      <c r="P148" s="100" t="str">
        <f t="shared" si="47"/>
        <v/>
      </c>
      <c r="Q148" s="99" t="str">
        <f t="shared" si="48"/>
        <v/>
      </c>
      <c r="R148" s="99">
        <f t="shared" si="49"/>
        <v>0</v>
      </c>
      <c r="S148" s="101" t="str">
        <f t="shared" si="50"/>
        <v/>
      </c>
      <c r="T148" s="101" t="str">
        <f t="shared" si="51"/>
        <v/>
      </c>
      <c r="U148" s="101" t="str">
        <f t="shared" si="52"/>
        <v/>
      </c>
      <c r="V148" s="101" t="str">
        <f t="shared" si="53"/>
        <v/>
      </c>
      <c r="W148" s="101" t="str">
        <f t="shared" si="54"/>
        <v/>
      </c>
      <c r="X148" s="102" t="str">
        <f t="shared" si="55"/>
        <v/>
      </c>
      <c r="Y148" s="101" t="str">
        <f t="shared" si="56"/>
        <v/>
      </c>
      <c r="Z148" s="84" t="str">
        <f t="shared" si="57"/>
        <v/>
      </c>
      <c r="AA148" s="84" t="str">
        <f t="shared" si="58"/>
        <v/>
      </c>
      <c r="AB148" s="84" t="str">
        <f t="shared" si="59"/>
        <v/>
      </c>
      <c r="AC148" s="84">
        <f t="shared" si="60"/>
        <v>0</v>
      </c>
      <c r="AD148" s="84">
        <f t="shared" si="61"/>
        <v>0</v>
      </c>
      <c r="AE148" s="84" t="str">
        <f t="shared" si="62"/>
        <v/>
      </c>
      <c r="AF148" s="102" t="str">
        <f t="shared" si="63"/>
        <v/>
      </c>
      <c r="AG148" s="102" t="str">
        <f t="shared" si="64"/>
        <v/>
      </c>
      <c r="AH148" s="103" t="str">
        <f t="shared" si="65"/>
        <v/>
      </c>
      <c r="AI148" s="104" t="str">
        <f t="shared" si="66"/>
        <v/>
      </c>
      <c r="AJ148" s="104" t="str">
        <f t="shared" si="67"/>
        <v/>
      </c>
      <c r="AK148" s="104" t="str">
        <f t="shared" si="68"/>
        <v/>
      </c>
      <c r="AL148" s="6"/>
      <c r="IX148" s="5"/>
      <c r="IY148" s="5"/>
      <c r="IZ148" s="5"/>
    </row>
    <row r="149" spans="8:260" ht="15" customHeight="1">
      <c r="H149" s="97">
        <v>94</v>
      </c>
      <c r="I149" s="97">
        <f t="shared" si="40"/>
        <v>638</v>
      </c>
      <c r="J149" s="98">
        <f t="shared" si="41"/>
        <v>45020</v>
      </c>
      <c r="K149" s="98" t="str">
        <f t="shared" si="42"/>
        <v/>
      </c>
      <c r="L149" s="99" t="str">
        <f t="shared" si="43"/>
        <v/>
      </c>
      <c r="M149" s="99" t="str">
        <f t="shared" si="44"/>
        <v/>
      </c>
      <c r="N149" s="99" t="str">
        <f t="shared" si="45"/>
        <v/>
      </c>
      <c r="O149" s="100" t="str">
        <f t="shared" si="46"/>
        <v/>
      </c>
      <c r="P149" s="100" t="str">
        <f t="shared" si="47"/>
        <v/>
      </c>
      <c r="Q149" s="99" t="str">
        <f t="shared" si="48"/>
        <v/>
      </c>
      <c r="R149" s="99">
        <f t="shared" si="49"/>
        <v>0</v>
      </c>
      <c r="S149" s="101" t="str">
        <f t="shared" si="50"/>
        <v/>
      </c>
      <c r="T149" s="101" t="str">
        <f t="shared" si="51"/>
        <v/>
      </c>
      <c r="U149" s="101" t="str">
        <f t="shared" si="52"/>
        <v/>
      </c>
      <c r="V149" s="101" t="str">
        <f t="shared" si="53"/>
        <v/>
      </c>
      <c r="W149" s="101" t="str">
        <f t="shared" si="54"/>
        <v/>
      </c>
      <c r="X149" s="102" t="str">
        <f t="shared" si="55"/>
        <v/>
      </c>
      <c r="Y149" s="101" t="str">
        <f t="shared" si="56"/>
        <v/>
      </c>
      <c r="Z149" s="84" t="str">
        <f t="shared" si="57"/>
        <v/>
      </c>
      <c r="AA149" s="84" t="str">
        <f t="shared" si="58"/>
        <v/>
      </c>
      <c r="AB149" s="84" t="str">
        <f t="shared" si="59"/>
        <v/>
      </c>
      <c r="AC149" s="84">
        <f t="shared" si="60"/>
        <v>0</v>
      </c>
      <c r="AD149" s="84">
        <f t="shared" si="61"/>
        <v>0</v>
      </c>
      <c r="AE149" s="84" t="str">
        <f t="shared" si="62"/>
        <v/>
      </c>
      <c r="AF149" s="102" t="str">
        <f t="shared" si="63"/>
        <v/>
      </c>
      <c r="AG149" s="102" t="str">
        <f t="shared" si="64"/>
        <v/>
      </c>
      <c r="AH149" s="103" t="str">
        <f t="shared" si="65"/>
        <v/>
      </c>
      <c r="AI149" s="104" t="str">
        <f t="shared" si="66"/>
        <v/>
      </c>
      <c r="AJ149" s="104" t="str">
        <f t="shared" si="67"/>
        <v/>
      </c>
      <c r="AK149" s="104" t="str">
        <f t="shared" si="68"/>
        <v/>
      </c>
      <c r="AL149" s="6"/>
      <c r="IX149" s="5"/>
      <c r="IY149" s="5"/>
      <c r="IZ149" s="5"/>
    </row>
    <row r="150" spans="8:260" ht="15" customHeight="1">
      <c r="H150" s="97">
        <v>95</v>
      </c>
      <c r="I150" s="97">
        <f t="shared" si="40"/>
        <v>637</v>
      </c>
      <c r="J150" s="98">
        <f t="shared" si="41"/>
        <v>45021</v>
      </c>
      <c r="K150" s="98" t="str">
        <f t="shared" si="42"/>
        <v/>
      </c>
      <c r="L150" s="99" t="str">
        <f t="shared" si="43"/>
        <v/>
      </c>
      <c r="M150" s="99" t="str">
        <f t="shared" si="44"/>
        <v/>
      </c>
      <c r="N150" s="99" t="str">
        <f t="shared" si="45"/>
        <v/>
      </c>
      <c r="O150" s="100" t="str">
        <f t="shared" si="46"/>
        <v/>
      </c>
      <c r="P150" s="100" t="str">
        <f t="shared" si="47"/>
        <v/>
      </c>
      <c r="Q150" s="99" t="str">
        <f t="shared" si="48"/>
        <v/>
      </c>
      <c r="R150" s="99">
        <f t="shared" si="49"/>
        <v>0</v>
      </c>
      <c r="S150" s="101" t="str">
        <f t="shared" si="50"/>
        <v/>
      </c>
      <c r="T150" s="101" t="str">
        <f t="shared" si="51"/>
        <v/>
      </c>
      <c r="U150" s="101" t="str">
        <f t="shared" si="52"/>
        <v/>
      </c>
      <c r="V150" s="101" t="str">
        <f t="shared" si="53"/>
        <v/>
      </c>
      <c r="W150" s="101" t="str">
        <f t="shared" si="54"/>
        <v/>
      </c>
      <c r="X150" s="102" t="str">
        <f t="shared" si="55"/>
        <v/>
      </c>
      <c r="Y150" s="101" t="str">
        <f t="shared" si="56"/>
        <v/>
      </c>
      <c r="Z150" s="84" t="str">
        <f t="shared" si="57"/>
        <v/>
      </c>
      <c r="AA150" s="84" t="str">
        <f t="shared" si="58"/>
        <v/>
      </c>
      <c r="AB150" s="84" t="str">
        <f t="shared" si="59"/>
        <v/>
      </c>
      <c r="AC150" s="84">
        <f t="shared" si="60"/>
        <v>0</v>
      </c>
      <c r="AD150" s="84">
        <f t="shared" si="61"/>
        <v>0</v>
      </c>
      <c r="AE150" s="84" t="str">
        <f t="shared" si="62"/>
        <v/>
      </c>
      <c r="AF150" s="102" t="str">
        <f t="shared" si="63"/>
        <v/>
      </c>
      <c r="AG150" s="102" t="str">
        <f t="shared" si="64"/>
        <v/>
      </c>
      <c r="AH150" s="103" t="str">
        <f t="shared" si="65"/>
        <v/>
      </c>
      <c r="AI150" s="104" t="str">
        <f t="shared" si="66"/>
        <v/>
      </c>
      <c r="AJ150" s="104" t="str">
        <f t="shared" si="67"/>
        <v/>
      </c>
      <c r="AK150" s="104" t="str">
        <f t="shared" si="68"/>
        <v/>
      </c>
      <c r="AL150" s="6"/>
      <c r="IX150" s="5"/>
      <c r="IY150" s="5"/>
      <c r="IZ150" s="5"/>
    </row>
    <row r="151" spans="8:260" ht="15" customHeight="1">
      <c r="H151" s="97">
        <v>96</v>
      </c>
      <c r="I151" s="97">
        <f t="shared" si="40"/>
        <v>636</v>
      </c>
      <c r="J151" s="98">
        <f t="shared" si="41"/>
        <v>45022</v>
      </c>
      <c r="K151" s="98" t="str">
        <f t="shared" si="42"/>
        <v/>
      </c>
      <c r="L151" s="99" t="str">
        <f t="shared" si="43"/>
        <v/>
      </c>
      <c r="M151" s="99" t="str">
        <f t="shared" si="44"/>
        <v/>
      </c>
      <c r="N151" s="99" t="str">
        <f t="shared" si="45"/>
        <v/>
      </c>
      <c r="O151" s="100" t="str">
        <f t="shared" si="46"/>
        <v/>
      </c>
      <c r="P151" s="100" t="str">
        <f t="shared" si="47"/>
        <v/>
      </c>
      <c r="Q151" s="99" t="str">
        <f t="shared" si="48"/>
        <v/>
      </c>
      <c r="R151" s="99">
        <f t="shared" si="49"/>
        <v>0</v>
      </c>
      <c r="S151" s="101" t="str">
        <f t="shared" si="50"/>
        <v/>
      </c>
      <c r="T151" s="101" t="str">
        <f t="shared" si="51"/>
        <v/>
      </c>
      <c r="U151" s="101" t="str">
        <f t="shared" si="52"/>
        <v/>
      </c>
      <c r="V151" s="101" t="str">
        <f t="shared" si="53"/>
        <v/>
      </c>
      <c r="W151" s="101" t="str">
        <f t="shared" si="54"/>
        <v/>
      </c>
      <c r="X151" s="102" t="str">
        <f t="shared" si="55"/>
        <v/>
      </c>
      <c r="Y151" s="101" t="str">
        <f t="shared" si="56"/>
        <v/>
      </c>
      <c r="Z151" s="84" t="str">
        <f t="shared" si="57"/>
        <v/>
      </c>
      <c r="AA151" s="84" t="str">
        <f t="shared" si="58"/>
        <v/>
      </c>
      <c r="AB151" s="84" t="str">
        <f t="shared" si="59"/>
        <v/>
      </c>
      <c r="AC151" s="84">
        <f t="shared" si="60"/>
        <v>0</v>
      </c>
      <c r="AD151" s="84">
        <f t="shared" si="61"/>
        <v>0</v>
      </c>
      <c r="AE151" s="84" t="str">
        <f t="shared" si="62"/>
        <v/>
      </c>
      <c r="AF151" s="102" t="str">
        <f t="shared" si="63"/>
        <v/>
      </c>
      <c r="AG151" s="102" t="str">
        <f t="shared" si="64"/>
        <v/>
      </c>
      <c r="AH151" s="103" t="str">
        <f t="shared" si="65"/>
        <v/>
      </c>
      <c r="AI151" s="104" t="str">
        <f t="shared" si="66"/>
        <v/>
      </c>
      <c r="AJ151" s="104" t="str">
        <f t="shared" si="67"/>
        <v/>
      </c>
      <c r="AK151" s="104" t="str">
        <f t="shared" si="68"/>
        <v/>
      </c>
      <c r="AL151" s="6"/>
      <c r="IX151" s="5"/>
      <c r="IY151" s="5"/>
      <c r="IZ151" s="5"/>
    </row>
    <row r="152" spans="8:260" ht="15" customHeight="1">
      <c r="H152" s="97">
        <v>97</v>
      </c>
      <c r="I152" s="97">
        <f t="shared" si="40"/>
        <v>635</v>
      </c>
      <c r="J152" s="98">
        <f t="shared" si="41"/>
        <v>45023</v>
      </c>
      <c r="K152" s="98" t="str">
        <f t="shared" si="42"/>
        <v/>
      </c>
      <c r="L152" s="99" t="str">
        <f t="shared" si="43"/>
        <v/>
      </c>
      <c r="M152" s="99" t="str">
        <f t="shared" si="44"/>
        <v/>
      </c>
      <c r="N152" s="99" t="str">
        <f t="shared" si="45"/>
        <v/>
      </c>
      <c r="O152" s="100" t="str">
        <f t="shared" si="46"/>
        <v/>
      </c>
      <c r="P152" s="100" t="str">
        <f t="shared" si="47"/>
        <v/>
      </c>
      <c r="Q152" s="99" t="str">
        <f t="shared" si="48"/>
        <v/>
      </c>
      <c r="R152" s="99">
        <f t="shared" si="49"/>
        <v>0</v>
      </c>
      <c r="S152" s="101" t="str">
        <f t="shared" si="50"/>
        <v/>
      </c>
      <c r="T152" s="101" t="str">
        <f t="shared" si="51"/>
        <v/>
      </c>
      <c r="U152" s="101" t="str">
        <f t="shared" si="52"/>
        <v/>
      </c>
      <c r="V152" s="101" t="str">
        <f t="shared" si="53"/>
        <v/>
      </c>
      <c r="W152" s="101" t="str">
        <f t="shared" si="54"/>
        <v/>
      </c>
      <c r="X152" s="102" t="str">
        <f t="shared" si="55"/>
        <v/>
      </c>
      <c r="Y152" s="101" t="str">
        <f t="shared" si="56"/>
        <v/>
      </c>
      <c r="Z152" s="84" t="str">
        <f t="shared" si="57"/>
        <v/>
      </c>
      <c r="AA152" s="84" t="str">
        <f t="shared" si="58"/>
        <v/>
      </c>
      <c r="AB152" s="84" t="str">
        <f t="shared" si="59"/>
        <v/>
      </c>
      <c r="AC152" s="84">
        <f t="shared" si="60"/>
        <v>0</v>
      </c>
      <c r="AD152" s="84">
        <f t="shared" si="61"/>
        <v>0</v>
      </c>
      <c r="AE152" s="84" t="str">
        <f t="shared" si="62"/>
        <v/>
      </c>
      <c r="AF152" s="102" t="str">
        <f t="shared" si="63"/>
        <v/>
      </c>
      <c r="AG152" s="102" t="str">
        <f t="shared" si="64"/>
        <v/>
      </c>
      <c r="AH152" s="103" t="str">
        <f t="shared" si="65"/>
        <v/>
      </c>
      <c r="AI152" s="104" t="str">
        <f t="shared" si="66"/>
        <v/>
      </c>
      <c r="AJ152" s="104" t="str">
        <f t="shared" si="67"/>
        <v/>
      </c>
      <c r="AK152" s="104" t="str">
        <f t="shared" si="68"/>
        <v/>
      </c>
      <c r="AL152" s="6"/>
      <c r="IX152" s="5"/>
      <c r="IY152" s="5"/>
      <c r="IZ152" s="5"/>
    </row>
    <row r="153" spans="8:260" ht="15" customHeight="1">
      <c r="H153" s="97">
        <v>98</v>
      </c>
      <c r="I153" s="97">
        <f t="shared" si="40"/>
        <v>634</v>
      </c>
      <c r="J153" s="98">
        <f t="shared" si="41"/>
        <v>45024</v>
      </c>
      <c r="K153" s="98" t="str">
        <f t="shared" si="42"/>
        <v/>
      </c>
      <c r="L153" s="99" t="str">
        <f t="shared" si="43"/>
        <v/>
      </c>
      <c r="M153" s="99" t="str">
        <f t="shared" si="44"/>
        <v/>
      </c>
      <c r="N153" s="99" t="str">
        <f t="shared" si="45"/>
        <v/>
      </c>
      <c r="O153" s="100" t="str">
        <f t="shared" si="46"/>
        <v/>
      </c>
      <c r="P153" s="100" t="str">
        <f t="shared" si="47"/>
        <v/>
      </c>
      <c r="Q153" s="99" t="str">
        <f t="shared" si="48"/>
        <v/>
      </c>
      <c r="R153" s="99">
        <f t="shared" si="49"/>
        <v>0</v>
      </c>
      <c r="S153" s="101" t="str">
        <f t="shared" si="50"/>
        <v/>
      </c>
      <c r="T153" s="101" t="str">
        <f t="shared" si="51"/>
        <v/>
      </c>
      <c r="U153" s="101" t="str">
        <f t="shared" si="52"/>
        <v/>
      </c>
      <c r="V153" s="101" t="str">
        <f t="shared" si="53"/>
        <v/>
      </c>
      <c r="W153" s="101" t="str">
        <f t="shared" si="54"/>
        <v/>
      </c>
      <c r="X153" s="102" t="str">
        <f t="shared" si="55"/>
        <v/>
      </c>
      <c r="Y153" s="101" t="str">
        <f t="shared" si="56"/>
        <v/>
      </c>
      <c r="Z153" s="84" t="str">
        <f t="shared" si="57"/>
        <v/>
      </c>
      <c r="AA153" s="84" t="str">
        <f t="shared" si="58"/>
        <v/>
      </c>
      <c r="AB153" s="84" t="str">
        <f t="shared" si="59"/>
        <v/>
      </c>
      <c r="AC153" s="84">
        <f t="shared" si="60"/>
        <v>0</v>
      </c>
      <c r="AD153" s="84">
        <f t="shared" si="61"/>
        <v>0</v>
      </c>
      <c r="AE153" s="84" t="str">
        <f t="shared" si="62"/>
        <v/>
      </c>
      <c r="AF153" s="102" t="str">
        <f t="shared" si="63"/>
        <v/>
      </c>
      <c r="AG153" s="102" t="str">
        <f t="shared" si="64"/>
        <v/>
      </c>
      <c r="AH153" s="103" t="str">
        <f t="shared" si="65"/>
        <v/>
      </c>
      <c r="AI153" s="104" t="str">
        <f t="shared" si="66"/>
        <v/>
      </c>
      <c r="AJ153" s="104" t="str">
        <f t="shared" si="67"/>
        <v/>
      </c>
      <c r="AK153" s="104" t="str">
        <f t="shared" si="68"/>
        <v/>
      </c>
      <c r="AL153" s="6"/>
      <c r="IX153" s="5"/>
      <c r="IY153" s="5"/>
      <c r="IZ153" s="5"/>
    </row>
    <row r="154" spans="8:260" ht="15" customHeight="1">
      <c r="H154" s="97">
        <v>99</v>
      </c>
      <c r="I154" s="97">
        <f t="shared" si="40"/>
        <v>633</v>
      </c>
      <c r="J154" s="98">
        <f t="shared" si="41"/>
        <v>45025</v>
      </c>
      <c r="K154" s="98" t="str">
        <f t="shared" si="42"/>
        <v/>
      </c>
      <c r="L154" s="99" t="str">
        <f t="shared" si="43"/>
        <v/>
      </c>
      <c r="M154" s="99" t="str">
        <f t="shared" si="44"/>
        <v/>
      </c>
      <c r="N154" s="99" t="str">
        <f t="shared" si="45"/>
        <v/>
      </c>
      <c r="O154" s="100" t="str">
        <f t="shared" si="46"/>
        <v/>
      </c>
      <c r="P154" s="100" t="str">
        <f t="shared" si="47"/>
        <v/>
      </c>
      <c r="Q154" s="99" t="str">
        <f t="shared" si="48"/>
        <v/>
      </c>
      <c r="R154" s="99">
        <f t="shared" si="49"/>
        <v>0</v>
      </c>
      <c r="S154" s="101" t="str">
        <f t="shared" si="50"/>
        <v/>
      </c>
      <c r="T154" s="101" t="str">
        <f t="shared" si="51"/>
        <v/>
      </c>
      <c r="U154" s="101" t="str">
        <f t="shared" si="52"/>
        <v/>
      </c>
      <c r="V154" s="101" t="str">
        <f t="shared" si="53"/>
        <v/>
      </c>
      <c r="W154" s="101" t="str">
        <f t="shared" si="54"/>
        <v/>
      </c>
      <c r="X154" s="102" t="str">
        <f t="shared" si="55"/>
        <v/>
      </c>
      <c r="Y154" s="101" t="str">
        <f t="shared" si="56"/>
        <v/>
      </c>
      <c r="Z154" s="84" t="str">
        <f t="shared" si="57"/>
        <v/>
      </c>
      <c r="AA154" s="84" t="str">
        <f t="shared" si="58"/>
        <v/>
      </c>
      <c r="AB154" s="84" t="str">
        <f t="shared" si="59"/>
        <v/>
      </c>
      <c r="AC154" s="84">
        <f t="shared" si="60"/>
        <v>0</v>
      </c>
      <c r="AD154" s="84">
        <f t="shared" si="61"/>
        <v>0</v>
      </c>
      <c r="AE154" s="84" t="str">
        <f t="shared" si="62"/>
        <v/>
      </c>
      <c r="AF154" s="102" t="str">
        <f t="shared" si="63"/>
        <v/>
      </c>
      <c r="AG154" s="102" t="str">
        <f t="shared" si="64"/>
        <v/>
      </c>
      <c r="AH154" s="103" t="str">
        <f t="shared" si="65"/>
        <v/>
      </c>
      <c r="AI154" s="104" t="str">
        <f t="shared" si="66"/>
        <v/>
      </c>
      <c r="AJ154" s="104" t="str">
        <f t="shared" si="67"/>
        <v/>
      </c>
      <c r="AK154" s="104" t="str">
        <f t="shared" si="68"/>
        <v/>
      </c>
      <c r="AL154" s="6"/>
      <c r="IX154" s="5"/>
      <c r="IY154" s="5"/>
      <c r="IZ154" s="5"/>
    </row>
    <row r="155" spans="8:260" ht="15" customHeight="1">
      <c r="H155" s="97">
        <v>100</v>
      </c>
      <c r="I155" s="97">
        <f t="shared" si="40"/>
        <v>632</v>
      </c>
      <c r="J155" s="98">
        <f t="shared" si="41"/>
        <v>45026</v>
      </c>
      <c r="K155" s="98" t="str">
        <f t="shared" si="42"/>
        <v/>
      </c>
      <c r="L155" s="99" t="str">
        <f t="shared" si="43"/>
        <v/>
      </c>
      <c r="M155" s="99" t="str">
        <f t="shared" si="44"/>
        <v/>
      </c>
      <c r="N155" s="99" t="str">
        <f t="shared" si="45"/>
        <v/>
      </c>
      <c r="O155" s="100" t="str">
        <f t="shared" si="46"/>
        <v/>
      </c>
      <c r="P155" s="100" t="str">
        <f t="shared" si="47"/>
        <v/>
      </c>
      <c r="Q155" s="99" t="str">
        <f t="shared" si="48"/>
        <v/>
      </c>
      <c r="R155" s="99">
        <f t="shared" si="49"/>
        <v>0</v>
      </c>
      <c r="S155" s="101" t="str">
        <f t="shared" si="50"/>
        <v/>
      </c>
      <c r="T155" s="101" t="str">
        <f t="shared" si="51"/>
        <v/>
      </c>
      <c r="U155" s="101" t="str">
        <f t="shared" si="52"/>
        <v/>
      </c>
      <c r="V155" s="101" t="str">
        <f t="shared" si="53"/>
        <v/>
      </c>
      <c r="W155" s="101" t="str">
        <f t="shared" si="54"/>
        <v/>
      </c>
      <c r="X155" s="102" t="str">
        <f t="shared" si="55"/>
        <v/>
      </c>
      <c r="Y155" s="101" t="str">
        <f t="shared" si="56"/>
        <v/>
      </c>
      <c r="Z155" s="84" t="str">
        <f t="shared" si="57"/>
        <v/>
      </c>
      <c r="AA155" s="84" t="str">
        <f t="shared" si="58"/>
        <v/>
      </c>
      <c r="AB155" s="84" t="str">
        <f t="shared" si="59"/>
        <v/>
      </c>
      <c r="AC155" s="84">
        <f t="shared" si="60"/>
        <v>0</v>
      </c>
      <c r="AD155" s="84">
        <f t="shared" si="61"/>
        <v>0</v>
      </c>
      <c r="AE155" s="84" t="str">
        <f t="shared" si="62"/>
        <v/>
      </c>
      <c r="AF155" s="102" t="str">
        <f t="shared" si="63"/>
        <v/>
      </c>
      <c r="AG155" s="102" t="str">
        <f t="shared" si="64"/>
        <v/>
      </c>
      <c r="AH155" s="103" t="str">
        <f t="shared" si="65"/>
        <v/>
      </c>
      <c r="AI155" s="104" t="str">
        <f t="shared" si="66"/>
        <v/>
      </c>
      <c r="AJ155" s="104" t="str">
        <f t="shared" si="67"/>
        <v/>
      </c>
      <c r="AK155" s="104" t="str">
        <f t="shared" si="68"/>
        <v/>
      </c>
      <c r="AL155" s="6"/>
      <c r="IX155" s="5"/>
      <c r="IY155" s="5"/>
      <c r="IZ155" s="5"/>
    </row>
    <row r="156" spans="8:260" ht="15" customHeight="1">
      <c r="H156" s="97">
        <v>101</v>
      </c>
      <c r="I156" s="97">
        <f t="shared" si="40"/>
        <v>631</v>
      </c>
      <c r="J156" s="98">
        <f t="shared" si="41"/>
        <v>45027</v>
      </c>
      <c r="K156" s="98" t="str">
        <f t="shared" si="42"/>
        <v/>
      </c>
      <c r="L156" s="99" t="str">
        <f t="shared" si="43"/>
        <v/>
      </c>
      <c r="M156" s="99" t="str">
        <f t="shared" si="44"/>
        <v/>
      </c>
      <c r="N156" s="99" t="str">
        <f t="shared" si="45"/>
        <v/>
      </c>
      <c r="O156" s="100" t="str">
        <f t="shared" si="46"/>
        <v/>
      </c>
      <c r="P156" s="100" t="str">
        <f t="shared" si="47"/>
        <v/>
      </c>
      <c r="Q156" s="99" t="str">
        <f t="shared" si="48"/>
        <v/>
      </c>
      <c r="R156" s="99">
        <f t="shared" si="49"/>
        <v>0</v>
      </c>
      <c r="S156" s="101" t="str">
        <f t="shared" si="50"/>
        <v/>
      </c>
      <c r="T156" s="101" t="str">
        <f t="shared" si="51"/>
        <v/>
      </c>
      <c r="U156" s="101" t="str">
        <f t="shared" si="52"/>
        <v/>
      </c>
      <c r="V156" s="101" t="str">
        <f t="shared" si="53"/>
        <v/>
      </c>
      <c r="W156" s="101" t="str">
        <f t="shared" si="54"/>
        <v/>
      </c>
      <c r="X156" s="102" t="str">
        <f t="shared" si="55"/>
        <v/>
      </c>
      <c r="Y156" s="101" t="str">
        <f t="shared" si="56"/>
        <v/>
      </c>
      <c r="Z156" s="84" t="str">
        <f t="shared" si="57"/>
        <v/>
      </c>
      <c r="AA156" s="84" t="str">
        <f t="shared" si="58"/>
        <v/>
      </c>
      <c r="AB156" s="84" t="str">
        <f t="shared" si="59"/>
        <v/>
      </c>
      <c r="AC156" s="84">
        <f t="shared" si="60"/>
        <v>0</v>
      </c>
      <c r="AD156" s="84">
        <f t="shared" si="61"/>
        <v>0</v>
      </c>
      <c r="AE156" s="84" t="str">
        <f t="shared" si="62"/>
        <v/>
      </c>
      <c r="AF156" s="102" t="str">
        <f t="shared" si="63"/>
        <v/>
      </c>
      <c r="AG156" s="102" t="str">
        <f t="shared" si="64"/>
        <v/>
      </c>
      <c r="AH156" s="103" t="str">
        <f t="shared" si="65"/>
        <v/>
      </c>
      <c r="AI156" s="104" t="str">
        <f t="shared" si="66"/>
        <v/>
      </c>
      <c r="AJ156" s="104" t="str">
        <f t="shared" si="67"/>
        <v/>
      </c>
      <c r="AK156" s="104" t="str">
        <f t="shared" si="68"/>
        <v/>
      </c>
      <c r="AL156" s="6"/>
      <c r="IX156" s="5"/>
      <c r="IY156" s="5"/>
      <c r="IZ156" s="5"/>
    </row>
    <row r="157" spans="8:260" ht="15" customHeight="1">
      <c r="H157" s="97">
        <v>102</v>
      </c>
      <c r="I157" s="97">
        <f t="shared" si="40"/>
        <v>630</v>
      </c>
      <c r="J157" s="98">
        <f t="shared" si="41"/>
        <v>45028</v>
      </c>
      <c r="K157" s="98" t="str">
        <f t="shared" si="42"/>
        <v/>
      </c>
      <c r="L157" s="99" t="str">
        <f t="shared" si="43"/>
        <v/>
      </c>
      <c r="M157" s="99" t="str">
        <f t="shared" si="44"/>
        <v/>
      </c>
      <c r="N157" s="99" t="str">
        <f t="shared" si="45"/>
        <v/>
      </c>
      <c r="O157" s="100" t="str">
        <f t="shared" si="46"/>
        <v/>
      </c>
      <c r="P157" s="100" t="str">
        <f t="shared" si="47"/>
        <v/>
      </c>
      <c r="Q157" s="99" t="str">
        <f t="shared" si="48"/>
        <v/>
      </c>
      <c r="R157" s="99">
        <f t="shared" si="49"/>
        <v>0</v>
      </c>
      <c r="S157" s="101" t="str">
        <f t="shared" si="50"/>
        <v/>
      </c>
      <c r="T157" s="101" t="str">
        <f t="shared" si="51"/>
        <v/>
      </c>
      <c r="U157" s="101" t="str">
        <f t="shared" si="52"/>
        <v/>
      </c>
      <c r="V157" s="101" t="str">
        <f t="shared" si="53"/>
        <v/>
      </c>
      <c r="W157" s="101" t="str">
        <f t="shared" si="54"/>
        <v/>
      </c>
      <c r="X157" s="102" t="str">
        <f t="shared" si="55"/>
        <v/>
      </c>
      <c r="Y157" s="101" t="str">
        <f t="shared" si="56"/>
        <v/>
      </c>
      <c r="Z157" s="84" t="str">
        <f t="shared" si="57"/>
        <v/>
      </c>
      <c r="AA157" s="84" t="str">
        <f t="shared" si="58"/>
        <v/>
      </c>
      <c r="AB157" s="84" t="str">
        <f t="shared" si="59"/>
        <v/>
      </c>
      <c r="AC157" s="84">
        <f t="shared" si="60"/>
        <v>0</v>
      </c>
      <c r="AD157" s="84">
        <f t="shared" si="61"/>
        <v>0</v>
      </c>
      <c r="AE157" s="84" t="str">
        <f t="shared" si="62"/>
        <v/>
      </c>
      <c r="AF157" s="102" t="str">
        <f t="shared" si="63"/>
        <v/>
      </c>
      <c r="AG157" s="102" t="str">
        <f t="shared" si="64"/>
        <v/>
      </c>
      <c r="AH157" s="103" t="str">
        <f t="shared" si="65"/>
        <v/>
      </c>
      <c r="AI157" s="104" t="str">
        <f t="shared" si="66"/>
        <v/>
      </c>
      <c r="AJ157" s="104" t="str">
        <f t="shared" si="67"/>
        <v/>
      </c>
      <c r="AK157" s="104" t="str">
        <f t="shared" si="68"/>
        <v/>
      </c>
      <c r="AL157" s="6"/>
      <c r="IX157" s="5"/>
      <c r="IY157" s="5"/>
      <c r="IZ157" s="5"/>
    </row>
    <row r="158" spans="8:260" ht="15" customHeight="1">
      <c r="H158" s="97">
        <v>103</v>
      </c>
      <c r="I158" s="97">
        <f t="shared" si="40"/>
        <v>629</v>
      </c>
      <c r="J158" s="98">
        <f t="shared" si="41"/>
        <v>45029</v>
      </c>
      <c r="K158" s="98" t="str">
        <f t="shared" si="42"/>
        <v/>
      </c>
      <c r="L158" s="99" t="str">
        <f t="shared" si="43"/>
        <v/>
      </c>
      <c r="M158" s="99" t="str">
        <f t="shared" si="44"/>
        <v/>
      </c>
      <c r="N158" s="99" t="str">
        <f t="shared" si="45"/>
        <v/>
      </c>
      <c r="O158" s="100" t="str">
        <f t="shared" si="46"/>
        <v/>
      </c>
      <c r="P158" s="100" t="str">
        <f t="shared" si="47"/>
        <v/>
      </c>
      <c r="Q158" s="99" t="str">
        <f t="shared" si="48"/>
        <v/>
      </c>
      <c r="R158" s="99">
        <f t="shared" si="49"/>
        <v>0</v>
      </c>
      <c r="S158" s="101" t="str">
        <f t="shared" si="50"/>
        <v/>
      </c>
      <c r="T158" s="101" t="str">
        <f t="shared" si="51"/>
        <v/>
      </c>
      <c r="U158" s="101" t="str">
        <f t="shared" si="52"/>
        <v/>
      </c>
      <c r="V158" s="101" t="str">
        <f t="shared" si="53"/>
        <v/>
      </c>
      <c r="W158" s="101" t="str">
        <f t="shared" si="54"/>
        <v/>
      </c>
      <c r="X158" s="102" t="str">
        <f t="shared" si="55"/>
        <v/>
      </c>
      <c r="Y158" s="101" t="str">
        <f t="shared" si="56"/>
        <v/>
      </c>
      <c r="Z158" s="84" t="str">
        <f t="shared" si="57"/>
        <v/>
      </c>
      <c r="AA158" s="84" t="str">
        <f t="shared" si="58"/>
        <v/>
      </c>
      <c r="AB158" s="84" t="str">
        <f t="shared" si="59"/>
        <v/>
      </c>
      <c r="AC158" s="84">
        <f t="shared" si="60"/>
        <v>0</v>
      </c>
      <c r="AD158" s="84">
        <f t="shared" si="61"/>
        <v>0</v>
      </c>
      <c r="AE158" s="84" t="str">
        <f t="shared" si="62"/>
        <v/>
      </c>
      <c r="AF158" s="102" t="str">
        <f t="shared" si="63"/>
        <v/>
      </c>
      <c r="AG158" s="102" t="str">
        <f t="shared" si="64"/>
        <v/>
      </c>
      <c r="AH158" s="103" t="str">
        <f t="shared" si="65"/>
        <v/>
      </c>
      <c r="AI158" s="104" t="str">
        <f t="shared" si="66"/>
        <v/>
      </c>
      <c r="AJ158" s="104" t="str">
        <f t="shared" si="67"/>
        <v/>
      </c>
      <c r="AK158" s="104" t="str">
        <f t="shared" si="68"/>
        <v/>
      </c>
      <c r="AL158" s="6"/>
      <c r="IX158" s="5"/>
      <c r="IY158" s="5"/>
      <c r="IZ158" s="5"/>
    </row>
    <row r="159" spans="8:260" ht="15" customHeight="1">
      <c r="H159" s="97">
        <v>104</v>
      </c>
      <c r="I159" s="97">
        <f t="shared" si="40"/>
        <v>628</v>
      </c>
      <c r="J159" s="98">
        <f t="shared" si="41"/>
        <v>45030</v>
      </c>
      <c r="K159" s="98" t="str">
        <f t="shared" si="42"/>
        <v/>
      </c>
      <c r="L159" s="99" t="str">
        <f t="shared" si="43"/>
        <v/>
      </c>
      <c r="M159" s="99" t="str">
        <f t="shared" si="44"/>
        <v/>
      </c>
      <c r="N159" s="99" t="str">
        <f t="shared" si="45"/>
        <v/>
      </c>
      <c r="O159" s="100" t="str">
        <f t="shared" si="46"/>
        <v/>
      </c>
      <c r="P159" s="100" t="str">
        <f t="shared" si="47"/>
        <v/>
      </c>
      <c r="Q159" s="99" t="str">
        <f t="shared" si="48"/>
        <v/>
      </c>
      <c r="R159" s="99">
        <f t="shared" si="49"/>
        <v>0</v>
      </c>
      <c r="S159" s="101" t="str">
        <f t="shared" si="50"/>
        <v/>
      </c>
      <c r="T159" s="101" t="str">
        <f t="shared" si="51"/>
        <v/>
      </c>
      <c r="U159" s="101" t="str">
        <f t="shared" si="52"/>
        <v/>
      </c>
      <c r="V159" s="101" t="str">
        <f t="shared" si="53"/>
        <v/>
      </c>
      <c r="W159" s="101" t="str">
        <f t="shared" si="54"/>
        <v/>
      </c>
      <c r="X159" s="102" t="str">
        <f t="shared" si="55"/>
        <v/>
      </c>
      <c r="Y159" s="101" t="str">
        <f t="shared" si="56"/>
        <v/>
      </c>
      <c r="Z159" s="84" t="str">
        <f t="shared" si="57"/>
        <v/>
      </c>
      <c r="AA159" s="84" t="str">
        <f t="shared" si="58"/>
        <v/>
      </c>
      <c r="AB159" s="84" t="str">
        <f t="shared" si="59"/>
        <v/>
      </c>
      <c r="AC159" s="84">
        <f t="shared" si="60"/>
        <v>0</v>
      </c>
      <c r="AD159" s="84">
        <f t="shared" si="61"/>
        <v>0</v>
      </c>
      <c r="AE159" s="84" t="str">
        <f t="shared" si="62"/>
        <v/>
      </c>
      <c r="AF159" s="102" t="str">
        <f t="shared" si="63"/>
        <v/>
      </c>
      <c r="AG159" s="102" t="str">
        <f t="shared" si="64"/>
        <v/>
      </c>
      <c r="AH159" s="103" t="str">
        <f t="shared" si="65"/>
        <v/>
      </c>
      <c r="AI159" s="104" t="str">
        <f t="shared" si="66"/>
        <v/>
      </c>
      <c r="AJ159" s="104" t="str">
        <f t="shared" si="67"/>
        <v/>
      </c>
      <c r="AK159" s="104" t="str">
        <f t="shared" si="68"/>
        <v/>
      </c>
      <c r="AL159" s="6"/>
      <c r="IX159" s="5"/>
      <c r="IY159" s="5"/>
      <c r="IZ159" s="5"/>
    </row>
    <row r="160" spans="8:260" ht="15" customHeight="1">
      <c r="H160" s="97">
        <v>105</v>
      </c>
      <c r="I160" s="97">
        <f t="shared" si="40"/>
        <v>627</v>
      </c>
      <c r="J160" s="98">
        <f t="shared" si="41"/>
        <v>45031</v>
      </c>
      <c r="K160" s="98" t="str">
        <f t="shared" si="42"/>
        <v/>
      </c>
      <c r="L160" s="99" t="str">
        <f t="shared" si="43"/>
        <v/>
      </c>
      <c r="M160" s="99" t="str">
        <f t="shared" si="44"/>
        <v/>
      </c>
      <c r="N160" s="99" t="str">
        <f t="shared" si="45"/>
        <v/>
      </c>
      <c r="O160" s="100" t="str">
        <f t="shared" si="46"/>
        <v/>
      </c>
      <c r="P160" s="100" t="str">
        <f t="shared" si="47"/>
        <v/>
      </c>
      <c r="Q160" s="99" t="str">
        <f t="shared" si="48"/>
        <v/>
      </c>
      <c r="R160" s="99">
        <f t="shared" si="49"/>
        <v>0</v>
      </c>
      <c r="S160" s="101" t="str">
        <f t="shared" si="50"/>
        <v/>
      </c>
      <c r="T160" s="101" t="str">
        <f t="shared" si="51"/>
        <v/>
      </c>
      <c r="U160" s="101" t="str">
        <f t="shared" si="52"/>
        <v/>
      </c>
      <c r="V160" s="101" t="str">
        <f t="shared" si="53"/>
        <v/>
      </c>
      <c r="W160" s="101" t="str">
        <f t="shared" si="54"/>
        <v/>
      </c>
      <c r="X160" s="102" t="str">
        <f t="shared" si="55"/>
        <v/>
      </c>
      <c r="Y160" s="101" t="str">
        <f t="shared" si="56"/>
        <v/>
      </c>
      <c r="Z160" s="84" t="str">
        <f t="shared" si="57"/>
        <v/>
      </c>
      <c r="AA160" s="84" t="str">
        <f t="shared" si="58"/>
        <v/>
      </c>
      <c r="AB160" s="84" t="str">
        <f t="shared" si="59"/>
        <v/>
      </c>
      <c r="AC160" s="84">
        <f t="shared" si="60"/>
        <v>0</v>
      </c>
      <c r="AD160" s="84">
        <f t="shared" si="61"/>
        <v>0</v>
      </c>
      <c r="AE160" s="84" t="str">
        <f t="shared" si="62"/>
        <v/>
      </c>
      <c r="AF160" s="102" t="str">
        <f t="shared" si="63"/>
        <v/>
      </c>
      <c r="AG160" s="102" t="str">
        <f t="shared" si="64"/>
        <v/>
      </c>
      <c r="AH160" s="103" t="str">
        <f t="shared" si="65"/>
        <v/>
      </c>
      <c r="AI160" s="104" t="str">
        <f t="shared" si="66"/>
        <v/>
      </c>
      <c r="AJ160" s="104" t="str">
        <f t="shared" si="67"/>
        <v/>
      </c>
      <c r="AK160" s="104" t="str">
        <f t="shared" si="68"/>
        <v/>
      </c>
      <c r="AL160" s="6"/>
      <c r="IX160" s="5"/>
      <c r="IY160" s="5"/>
      <c r="IZ160" s="5"/>
    </row>
    <row r="161" spans="8:260" ht="15" customHeight="1">
      <c r="H161" s="97">
        <v>106</v>
      </c>
      <c r="I161" s="97">
        <f t="shared" si="40"/>
        <v>626</v>
      </c>
      <c r="J161" s="98">
        <f t="shared" si="41"/>
        <v>45032</v>
      </c>
      <c r="K161" s="98" t="str">
        <f t="shared" si="42"/>
        <v/>
      </c>
      <c r="L161" s="99" t="str">
        <f t="shared" si="43"/>
        <v/>
      </c>
      <c r="M161" s="99" t="str">
        <f t="shared" si="44"/>
        <v/>
      </c>
      <c r="N161" s="99" t="str">
        <f t="shared" si="45"/>
        <v/>
      </c>
      <c r="O161" s="100" t="str">
        <f t="shared" si="46"/>
        <v/>
      </c>
      <c r="P161" s="100" t="str">
        <f t="shared" si="47"/>
        <v/>
      </c>
      <c r="Q161" s="99" t="str">
        <f t="shared" si="48"/>
        <v/>
      </c>
      <c r="R161" s="99">
        <f t="shared" si="49"/>
        <v>0</v>
      </c>
      <c r="S161" s="101" t="str">
        <f t="shared" si="50"/>
        <v/>
      </c>
      <c r="T161" s="101" t="str">
        <f t="shared" si="51"/>
        <v/>
      </c>
      <c r="U161" s="101" t="str">
        <f t="shared" si="52"/>
        <v/>
      </c>
      <c r="V161" s="101" t="str">
        <f t="shared" si="53"/>
        <v/>
      </c>
      <c r="W161" s="101" t="str">
        <f t="shared" si="54"/>
        <v/>
      </c>
      <c r="X161" s="102" t="str">
        <f t="shared" si="55"/>
        <v/>
      </c>
      <c r="Y161" s="101" t="str">
        <f t="shared" si="56"/>
        <v/>
      </c>
      <c r="Z161" s="84" t="str">
        <f t="shared" si="57"/>
        <v/>
      </c>
      <c r="AA161" s="84" t="str">
        <f t="shared" si="58"/>
        <v/>
      </c>
      <c r="AB161" s="84" t="str">
        <f t="shared" si="59"/>
        <v/>
      </c>
      <c r="AC161" s="84">
        <f t="shared" si="60"/>
        <v>0</v>
      </c>
      <c r="AD161" s="84">
        <f t="shared" si="61"/>
        <v>0</v>
      </c>
      <c r="AE161" s="84" t="str">
        <f t="shared" si="62"/>
        <v/>
      </c>
      <c r="AF161" s="102" t="str">
        <f t="shared" si="63"/>
        <v/>
      </c>
      <c r="AG161" s="102" t="str">
        <f t="shared" si="64"/>
        <v/>
      </c>
      <c r="AH161" s="103" t="str">
        <f t="shared" si="65"/>
        <v/>
      </c>
      <c r="AI161" s="104" t="str">
        <f t="shared" si="66"/>
        <v/>
      </c>
      <c r="AJ161" s="104" t="str">
        <f t="shared" si="67"/>
        <v/>
      </c>
      <c r="AK161" s="104" t="str">
        <f t="shared" si="68"/>
        <v/>
      </c>
      <c r="AL161" s="6"/>
      <c r="IX161" s="5"/>
      <c r="IY161" s="5"/>
      <c r="IZ161" s="5"/>
    </row>
    <row r="162" spans="8:260" ht="15" customHeight="1">
      <c r="H162" s="97">
        <v>107</v>
      </c>
      <c r="I162" s="97">
        <f t="shared" si="40"/>
        <v>625</v>
      </c>
      <c r="J162" s="98">
        <f t="shared" si="41"/>
        <v>45033</v>
      </c>
      <c r="K162" s="98" t="str">
        <f t="shared" si="42"/>
        <v/>
      </c>
      <c r="L162" s="99" t="str">
        <f t="shared" si="43"/>
        <v/>
      </c>
      <c r="M162" s="99" t="str">
        <f t="shared" si="44"/>
        <v/>
      </c>
      <c r="N162" s="99" t="str">
        <f t="shared" si="45"/>
        <v/>
      </c>
      <c r="O162" s="100" t="str">
        <f t="shared" si="46"/>
        <v/>
      </c>
      <c r="P162" s="100" t="str">
        <f t="shared" si="47"/>
        <v/>
      </c>
      <c r="Q162" s="99" t="str">
        <f t="shared" si="48"/>
        <v/>
      </c>
      <c r="R162" s="99">
        <f t="shared" si="49"/>
        <v>0</v>
      </c>
      <c r="S162" s="101" t="str">
        <f t="shared" si="50"/>
        <v/>
      </c>
      <c r="T162" s="101" t="str">
        <f t="shared" si="51"/>
        <v/>
      </c>
      <c r="U162" s="101" t="str">
        <f t="shared" si="52"/>
        <v/>
      </c>
      <c r="V162" s="101" t="str">
        <f t="shared" si="53"/>
        <v/>
      </c>
      <c r="W162" s="101" t="str">
        <f t="shared" si="54"/>
        <v/>
      </c>
      <c r="X162" s="102" t="str">
        <f t="shared" si="55"/>
        <v/>
      </c>
      <c r="Y162" s="101" t="str">
        <f t="shared" si="56"/>
        <v/>
      </c>
      <c r="Z162" s="84" t="str">
        <f t="shared" si="57"/>
        <v/>
      </c>
      <c r="AA162" s="84" t="str">
        <f t="shared" si="58"/>
        <v/>
      </c>
      <c r="AB162" s="84" t="str">
        <f t="shared" si="59"/>
        <v/>
      </c>
      <c r="AC162" s="84">
        <f t="shared" si="60"/>
        <v>0</v>
      </c>
      <c r="AD162" s="84">
        <f t="shared" si="61"/>
        <v>0</v>
      </c>
      <c r="AE162" s="84" t="str">
        <f t="shared" si="62"/>
        <v/>
      </c>
      <c r="AF162" s="102" t="str">
        <f t="shared" si="63"/>
        <v/>
      </c>
      <c r="AG162" s="102" t="str">
        <f t="shared" si="64"/>
        <v/>
      </c>
      <c r="AH162" s="103" t="str">
        <f t="shared" si="65"/>
        <v/>
      </c>
      <c r="AI162" s="104" t="str">
        <f t="shared" si="66"/>
        <v/>
      </c>
      <c r="AJ162" s="104" t="str">
        <f t="shared" si="67"/>
        <v/>
      </c>
      <c r="AK162" s="104" t="str">
        <f t="shared" si="68"/>
        <v/>
      </c>
      <c r="AL162" s="6"/>
      <c r="IX162" s="5"/>
      <c r="IY162" s="5"/>
      <c r="IZ162" s="5"/>
    </row>
    <row r="163" spans="8:260" ht="15" customHeight="1">
      <c r="H163" s="97">
        <v>108</v>
      </c>
      <c r="I163" s="97">
        <f t="shared" si="40"/>
        <v>624</v>
      </c>
      <c r="J163" s="98">
        <f t="shared" si="41"/>
        <v>45034</v>
      </c>
      <c r="K163" s="98" t="str">
        <f t="shared" si="42"/>
        <v/>
      </c>
      <c r="L163" s="99" t="str">
        <f t="shared" si="43"/>
        <v/>
      </c>
      <c r="M163" s="99" t="str">
        <f t="shared" si="44"/>
        <v/>
      </c>
      <c r="N163" s="99" t="str">
        <f t="shared" si="45"/>
        <v/>
      </c>
      <c r="O163" s="100" t="str">
        <f t="shared" si="46"/>
        <v/>
      </c>
      <c r="P163" s="100" t="str">
        <f t="shared" si="47"/>
        <v/>
      </c>
      <c r="Q163" s="99" t="str">
        <f t="shared" si="48"/>
        <v/>
      </c>
      <c r="R163" s="99">
        <f t="shared" si="49"/>
        <v>0</v>
      </c>
      <c r="S163" s="101" t="str">
        <f t="shared" si="50"/>
        <v/>
      </c>
      <c r="T163" s="101" t="str">
        <f t="shared" si="51"/>
        <v/>
      </c>
      <c r="U163" s="101" t="str">
        <f t="shared" si="52"/>
        <v/>
      </c>
      <c r="V163" s="101" t="str">
        <f t="shared" si="53"/>
        <v/>
      </c>
      <c r="W163" s="101" t="str">
        <f t="shared" si="54"/>
        <v/>
      </c>
      <c r="X163" s="102" t="str">
        <f t="shared" si="55"/>
        <v/>
      </c>
      <c r="Y163" s="101" t="str">
        <f t="shared" si="56"/>
        <v/>
      </c>
      <c r="Z163" s="84" t="str">
        <f t="shared" si="57"/>
        <v/>
      </c>
      <c r="AA163" s="84" t="str">
        <f t="shared" si="58"/>
        <v/>
      </c>
      <c r="AB163" s="84" t="str">
        <f t="shared" si="59"/>
        <v/>
      </c>
      <c r="AC163" s="84">
        <f t="shared" si="60"/>
        <v>0</v>
      </c>
      <c r="AD163" s="84">
        <f t="shared" si="61"/>
        <v>0</v>
      </c>
      <c r="AE163" s="84" t="str">
        <f t="shared" si="62"/>
        <v/>
      </c>
      <c r="AF163" s="102" t="str">
        <f t="shared" si="63"/>
        <v/>
      </c>
      <c r="AG163" s="102" t="str">
        <f t="shared" si="64"/>
        <v/>
      </c>
      <c r="AH163" s="103" t="str">
        <f t="shared" si="65"/>
        <v/>
      </c>
      <c r="AI163" s="104" t="str">
        <f t="shared" si="66"/>
        <v/>
      </c>
      <c r="AJ163" s="104" t="str">
        <f t="shared" si="67"/>
        <v/>
      </c>
      <c r="AK163" s="104" t="str">
        <f t="shared" si="68"/>
        <v/>
      </c>
      <c r="AL163" s="6"/>
      <c r="IX163" s="5"/>
      <c r="IY163" s="5"/>
      <c r="IZ163" s="5"/>
    </row>
    <row r="164" spans="8:260" ht="15" customHeight="1">
      <c r="H164" s="97">
        <v>109</v>
      </c>
      <c r="I164" s="97">
        <f t="shared" si="40"/>
        <v>623</v>
      </c>
      <c r="J164" s="98">
        <f t="shared" si="41"/>
        <v>45035</v>
      </c>
      <c r="K164" s="98" t="str">
        <f t="shared" si="42"/>
        <v/>
      </c>
      <c r="L164" s="99" t="str">
        <f t="shared" si="43"/>
        <v/>
      </c>
      <c r="M164" s="99" t="str">
        <f t="shared" si="44"/>
        <v/>
      </c>
      <c r="N164" s="99" t="str">
        <f t="shared" si="45"/>
        <v/>
      </c>
      <c r="O164" s="100" t="str">
        <f t="shared" si="46"/>
        <v/>
      </c>
      <c r="P164" s="100" t="str">
        <f t="shared" si="47"/>
        <v/>
      </c>
      <c r="Q164" s="99" t="str">
        <f t="shared" si="48"/>
        <v/>
      </c>
      <c r="R164" s="99">
        <f t="shared" si="49"/>
        <v>0</v>
      </c>
      <c r="S164" s="101" t="str">
        <f t="shared" si="50"/>
        <v/>
      </c>
      <c r="T164" s="101" t="str">
        <f t="shared" si="51"/>
        <v/>
      </c>
      <c r="U164" s="101" t="str">
        <f t="shared" si="52"/>
        <v/>
      </c>
      <c r="V164" s="101" t="str">
        <f t="shared" si="53"/>
        <v/>
      </c>
      <c r="W164" s="101" t="str">
        <f t="shared" si="54"/>
        <v/>
      </c>
      <c r="X164" s="102" t="str">
        <f t="shared" si="55"/>
        <v/>
      </c>
      <c r="Y164" s="101" t="str">
        <f t="shared" si="56"/>
        <v/>
      </c>
      <c r="Z164" s="84" t="str">
        <f t="shared" si="57"/>
        <v/>
      </c>
      <c r="AA164" s="84" t="str">
        <f t="shared" si="58"/>
        <v/>
      </c>
      <c r="AB164" s="84" t="str">
        <f t="shared" si="59"/>
        <v/>
      </c>
      <c r="AC164" s="84">
        <f t="shared" si="60"/>
        <v>0</v>
      </c>
      <c r="AD164" s="84">
        <f t="shared" si="61"/>
        <v>0</v>
      </c>
      <c r="AE164" s="84" t="str">
        <f t="shared" si="62"/>
        <v/>
      </c>
      <c r="AF164" s="102" t="str">
        <f t="shared" si="63"/>
        <v/>
      </c>
      <c r="AG164" s="102" t="str">
        <f t="shared" si="64"/>
        <v/>
      </c>
      <c r="AH164" s="103" t="str">
        <f t="shared" si="65"/>
        <v/>
      </c>
      <c r="AI164" s="104" t="str">
        <f t="shared" si="66"/>
        <v/>
      </c>
      <c r="AJ164" s="104" t="str">
        <f t="shared" si="67"/>
        <v/>
      </c>
      <c r="AK164" s="104" t="str">
        <f t="shared" si="68"/>
        <v/>
      </c>
      <c r="AL164" s="6"/>
      <c r="IX164" s="5"/>
      <c r="IY164" s="5"/>
      <c r="IZ164" s="5"/>
    </row>
    <row r="165" spans="8:260" ht="15" customHeight="1">
      <c r="H165" s="97">
        <v>110</v>
      </c>
      <c r="I165" s="97">
        <f t="shared" si="40"/>
        <v>622</v>
      </c>
      <c r="J165" s="98">
        <f t="shared" si="41"/>
        <v>45036</v>
      </c>
      <c r="K165" s="98" t="str">
        <f t="shared" si="42"/>
        <v/>
      </c>
      <c r="L165" s="99" t="str">
        <f t="shared" si="43"/>
        <v/>
      </c>
      <c r="M165" s="99" t="str">
        <f t="shared" si="44"/>
        <v/>
      </c>
      <c r="N165" s="99" t="str">
        <f t="shared" si="45"/>
        <v/>
      </c>
      <c r="O165" s="100" t="str">
        <f t="shared" si="46"/>
        <v/>
      </c>
      <c r="P165" s="100" t="str">
        <f t="shared" si="47"/>
        <v/>
      </c>
      <c r="Q165" s="99" t="str">
        <f t="shared" si="48"/>
        <v/>
      </c>
      <c r="R165" s="99">
        <f t="shared" si="49"/>
        <v>0</v>
      </c>
      <c r="S165" s="101" t="str">
        <f t="shared" si="50"/>
        <v/>
      </c>
      <c r="T165" s="101" t="str">
        <f t="shared" si="51"/>
        <v/>
      </c>
      <c r="U165" s="101" t="str">
        <f t="shared" si="52"/>
        <v/>
      </c>
      <c r="V165" s="101" t="str">
        <f t="shared" si="53"/>
        <v/>
      </c>
      <c r="W165" s="101" t="str">
        <f t="shared" si="54"/>
        <v/>
      </c>
      <c r="X165" s="102" t="str">
        <f t="shared" si="55"/>
        <v/>
      </c>
      <c r="Y165" s="101" t="str">
        <f t="shared" si="56"/>
        <v/>
      </c>
      <c r="Z165" s="84" t="str">
        <f t="shared" si="57"/>
        <v/>
      </c>
      <c r="AA165" s="84" t="str">
        <f t="shared" si="58"/>
        <v/>
      </c>
      <c r="AB165" s="84" t="str">
        <f t="shared" si="59"/>
        <v/>
      </c>
      <c r="AC165" s="84">
        <f t="shared" si="60"/>
        <v>0</v>
      </c>
      <c r="AD165" s="84">
        <f t="shared" si="61"/>
        <v>0</v>
      </c>
      <c r="AE165" s="84" t="str">
        <f t="shared" si="62"/>
        <v/>
      </c>
      <c r="AF165" s="102" t="str">
        <f t="shared" si="63"/>
        <v/>
      </c>
      <c r="AG165" s="102" t="str">
        <f t="shared" si="64"/>
        <v/>
      </c>
      <c r="AH165" s="103" t="str">
        <f t="shared" si="65"/>
        <v/>
      </c>
      <c r="AI165" s="104" t="str">
        <f t="shared" si="66"/>
        <v/>
      </c>
      <c r="AJ165" s="104" t="str">
        <f t="shared" si="67"/>
        <v/>
      </c>
      <c r="AK165" s="104" t="str">
        <f t="shared" si="68"/>
        <v/>
      </c>
      <c r="AL165" s="6"/>
      <c r="IX165" s="5"/>
      <c r="IY165" s="5"/>
      <c r="IZ165" s="5"/>
    </row>
    <row r="166" spans="8:260" ht="15" customHeight="1">
      <c r="H166" s="97">
        <v>111</v>
      </c>
      <c r="I166" s="97">
        <f t="shared" si="40"/>
        <v>621</v>
      </c>
      <c r="J166" s="98">
        <f t="shared" si="41"/>
        <v>45037</v>
      </c>
      <c r="K166" s="98" t="str">
        <f t="shared" si="42"/>
        <v/>
      </c>
      <c r="L166" s="99" t="str">
        <f t="shared" si="43"/>
        <v/>
      </c>
      <c r="M166" s="99" t="str">
        <f t="shared" si="44"/>
        <v/>
      </c>
      <c r="N166" s="99" t="str">
        <f t="shared" si="45"/>
        <v/>
      </c>
      <c r="O166" s="100" t="str">
        <f t="shared" si="46"/>
        <v/>
      </c>
      <c r="P166" s="100" t="str">
        <f t="shared" si="47"/>
        <v/>
      </c>
      <c r="Q166" s="99" t="str">
        <f t="shared" si="48"/>
        <v/>
      </c>
      <c r="R166" s="99">
        <f t="shared" si="49"/>
        <v>0</v>
      </c>
      <c r="S166" s="101" t="str">
        <f t="shared" si="50"/>
        <v/>
      </c>
      <c r="T166" s="101" t="str">
        <f t="shared" si="51"/>
        <v/>
      </c>
      <c r="U166" s="101" t="str">
        <f t="shared" si="52"/>
        <v/>
      </c>
      <c r="V166" s="101" t="str">
        <f t="shared" si="53"/>
        <v/>
      </c>
      <c r="W166" s="101" t="str">
        <f t="shared" si="54"/>
        <v/>
      </c>
      <c r="X166" s="102" t="str">
        <f t="shared" si="55"/>
        <v/>
      </c>
      <c r="Y166" s="101" t="str">
        <f t="shared" si="56"/>
        <v/>
      </c>
      <c r="Z166" s="84" t="str">
        <f t="shared" si="57"/>
        <v/>
      </c>
      <c r="AA166" s="84" t="str">
        <f t="shared" si="58"/>
        <v/>
      </c>
      <c r="AB166" s="84" t="str">
        <f t="shared" si="59"/>
        <v/>
      </c>
      <c r="AC166" s="84">
        <f t="shared" si="60"/>
        <v>0</v>
      </c>
      <c r="AD166" s="84">
        <f t="shared" si="61"/>
        <v>0</v>
      </c>
      <c r="AE166" s="84" t="str">
        <f t="shared" si="62"/>
        <v/>
      </c>
      <c r="AF166" s="102" t="str">
        <f t="shared" si="63"/>
        <v/>
      </c>
      <c r="AG166" s="102" t="str">
        <f t="shared" si="64"/>
        <v/>
      </c>
      <c r="AH166" s="103" t="str">
        <f t="shared" si="65"/>
        <v/>
      </c>
      <c r="AI166" s="104" t="str">
        <f t="shared" si="66"/>
        <v/>
      </c>
      <c r="AJ166" s="104" t="str">
        <f t="shared" si="67"/>
        <v/>
      </c>
      <c r="AK166" s="104" t="str">
        <f t="shared" si="68"/>
        <v/>
      </c>
      <c r="AL166" s="6"/>
      <c r="IX166" s="5"/>
      <c r="IY166" s="5"/>
      <c r="IZ166" s="5"/>
    </row>
    <row r="167" spans="8:260" ht="15" customHeight="1">
      <c r="H167" s="97">
        <v>112</v>
      </c>
      <c r="I167" s="97">
        <f t="shared" si="40"/>
        <v>620</v>
      </c>
      <c r="J167" s="98">
        <f t="shared" si="41"/>
        <v>45038</v>
      </c>
      <c r="K167" s="98" t="str">
        <f t="shared" si="42"/>
        <v/>
      </c>
      <c r="L167" s="99" t="str">
        <f t="shared" si="43"/>
        <v/>
      </c>
      <c r="M167" s="99" t="str">
        <f t="shared" si="44"/>
        <v/>
      </c>
      <c r="N167" s="99" t="str">
        <f t="shared" si="45"/>
        <v/>
      </c>
      <c r="O167" s="100" t="str">
        <f t="shared" si="46"/>
        <v/>
      </c>
      <c r="P167" s="100" t="str">
        <f t="shared" si="47"/>
        <v/>
      </c>
      <c r="Q167" s="99" t="str">
        <f t="shared" si="48"/>
        <v/>
      </c>
      <c r="R167" s="99">
        <f t="shared" si="49"/>
        <v>0</v>
      </c>
      <c r="S167" s="101" t="str">
        <f t="shared" si="50"/>
        <v/>
      </c>
      <c r="T167" s="101" t="str">
        <f t="shared" si="51"/>
        <v/>
      </c>
      <c r="U167" s="101" t="str">
        <f t="shared" si="52"/>
        <v/>
      </c>
      <c r="V167" s="101" t="str">
        <f t="shared" si="53"/>
        <v/>
      </c>
      <c r="W167" s="101" t="str">
        <f t="shared" si="54"/>
        <v/>
      </c>
      <c r="X167" s="102" t="str">
        <f t="shared" si="55"/>
        <v/>
      </c>
      <c r="Y167" s="101" t="str">
        <f t="shared" si="56"/>
        <v/>
      </c>
      <c r="Z167" s="84" t="str">
        <f t="shared" si="57"/>
        <v/>
      </c>
      <c r="AA167" s="84" t="str">
        <f t="shared" si="58"/>
        <v/>
      </c>
      <c r="AB167" s="84" t="str">
        <f t="shared" si="59"/>
        <v/>
      </c>
      <c r="AC167" s="84">
        <f t="shared" si="60"/>
        <v>0</v>
      </c>
      <c r="AD167" s="84">
        <f t="shared" si="61"/>
        <v>0</v>
      </c>
      <c r="AE167" s="84" t="str">
        <f t="shared" si="62"/>
        <v/>
      </c>
      <c r="AF167" s="102" t="str">
        <f t="shared" si="63"/>
        <v/>
      </c>
      <c r="AG167" s="102" t="str">
        <f t="shared" si="64"/>
        <v/>
      </c>
      <c r="AH167" s="103" t="str">
        <f t="shared" si="65"/>
        <v/>
      </c>
      <c r="AI167" s="104" t="str">
        <f t="shared" si="66"/>
        <v/>
      </c>
      <c r="AJ167" s="104" t="str">
        <f t="shared" si="67"/>
        <v/>
      </c>
      <c r="AK167" s="104" t="str">
        <f t="shared" si="68"/>
        <v/>
      </c>
      <c r="AL167" s="6"/>
      <c r="IX167" s="5"/>
      <c r="IY167" s="5"/>
      <c r="IZ167" s="5"/>
    </row>
    <row r="168" spans="8:260" ht="15" customHeight="1">
      <c r="H168" s="97">
        <v>113</v>
      </c>
      <c r="I168" s="97">
        <f t="shared" si="40"/>
        <v>619</v>
      </c>
      <c r="J168" s="98">
        <f t="shared" si="41"/>
        <v>45039</v>
      </c>
      <c r="K168" s="98" t="str">
        <f t="shared" si="42"/>
        <v/>
      </c>
      <c r="L168" s="99" t="str">
        <f t="shared" si="43"/>
        <v/>
      </c>
      <c r="M168" s="99" t="str">
        <f t="shared" si="44"/>
        <v/>
      </c>
      <c r="N168" s="99" t="str">
        <f t="shared" si="45"/>
        <v/>
      </c>
      <c r="O168" s="100" t="str">
        <f t="shared" si="46"/>
        <v/>
      </c>
      <c r="P168" s="100" t="str">
        <f t="shared" si="47"/>
        <v/>
      </c>
      <c r="Q168" s="99" t="str">
        <f t="shared" si="48"/>
        <v/>
      </c>
      <c r="R168" s="99">
        <f t="shared" si="49"/>
        <v>0</v>
      </c>
      <c r="S168" s="101" t="str">
        <f t="shared" si="50"/>
        <v/>
      </c>
      <c r="T168" s="101" t="str">
        <f t="shared" si="51"/>
        <v/>
      </c>
      <c r="U168" s="101" t="str">
        <f t="shared" si="52"/>
        <v/>
      </c>
      <c r="V168" s="101" t="str">
        <f t="shared" si="53"/>
        <v/>
      </c>
      <c r="W168" s="101" t="str">
        <f t="shared" si="54"/>
        <v/>
      </c>
      <c r="X168" s="102" t="str">
        <f t="shared" si="55"/>
        <v/>
      </c>
      <c r="Y168" s="101" t="str">
        <f t="shared" si="56"/>
        <v/>
      </c>
      <c r="Z168" s="84" t="str">
        <f t="shared" si="57"/>
        <v/>
      </c>
      <c r="AA168" s="84" t="str">
        <f t="shared" si="58"/>
        <v/>
      </c>
      <c r="AB168" s="84" t="str">
        <f t="shared" si="59"/>
        <v/>
      </c>
      <c r="AC168" s="84">
        <f t="shared" si="60"/>
        <v>0</v>
      </c>
      <c r="AD168" s="84">
        <f t="shared" si="61"/>
        <v>0</v>
      </c>
      <c r="AE168" s="84" t="str">
        <f t="shared" si="62"/>
        <v/>
      </c>
      <c r="AF168" s="102" t="str">
        <f t="shared" si="63"/>
        <v/>
      </c>
      <c r="AG168" s="102" t="str">
        <f t="shared" si="64"/>
        <v/>
      </c>
      <c r="AH168" s="103" t="str">
        <f t="shared" si="65"/>
        <v/>
      </c>
      <c r="AI168" s="104" t="str">
        <f t="shared" si="66"/>
        <v/>
      </c>
      <c r="AJ168" s="104" t="str">
        <f t="shared" si="67"/>
        <v/>
      </c>
      <c r="AK168" s="104" t="str">
        <f t="shared" si="68"/>
        <v/>
      </c>
      <c r="AL168" s="6"/>
      <c r="IX168" s="5"/>
      <c r="IY168" s="5"/>
      <c r="IZ168" s="5"/>
    </row>
    <row r="169" spans="8:260" ht="15" customHeight="1">
      <c r="H169" s="97">
        <v>114</v>
      </c>
      <c r="I169" s="97">
        <f t="shared" si="40"/>
        <v>618</v>
      </c>
      <c r="J169" s="98">
        <f t="shared" si="41"/>
        <v>45040</v>
      </c>
      <c r="K169" s="98" t="str">
        <f t="shared" si="42"/>
        <v/>
      </c>
      <c r="L169" s="99" t="str">
        <f t="shared" si="43"/>
        <v/>
      </c>
      <c r="M169" s="99" t="str">
        <f t="shared" si="44"/>
        <v/>
      </c>
      <c r="N169" s="99" t="str">
        <f t="shared" si="45"/>
        <v/>
      </c>
      <c r="O169" s="100" t="str">
        <f t="shared" si="46"/>
        <v/>
      </c>
      <c r="P169" s="100" t="str">
        <f t="shared" si="47"/>
        <v/>
      </c>
      <c r="Q169" s="99" t="str">
        <f t="shared" si="48"/>
        <v/>
      </c>
      <c r="R169" s="99">
        <f t="shared" si="49"/>
        <v>0</v>
      </c>
      <c r="S169" s="101" t="str">
        <f t="shared" si="50"/>
        <v/>
      </c>
      <c r="T169" s="101" t="str">
        <f t="shared" si="51"/>
        <v/>
      </c>
      <c r="U169" s="101" t="str">
        <f t="shared" si="52"/>
        <v/>
      </c>
      <c r="V169" s="101" t="str">
        <f t="shared" si="53"/>
        <v/>
      </c>
      <c r="W169" s="101" t="str">
        <f t="shared" si="54"/>
        <v/>
      </c>
      <c r="X169" s="102" t="str">
        <f t="shared" si="55"/>
        <v/>
      </c>
      <c r="Y169" s="101" t="str">
        <f t="shared" si="56"/>
        <v/>
      </c>
      <c r="Z169" s="84" t="str">
        <f t="shared" si="57"/>
        <v/>
      </c>
      <c r="AA169" s="84" t="str">
        <f t="shared" si="58"/>
        <v/>
      </c>
      <c r="AB169" s="84" t="str">
        <f t="shared" si="59"/>
        <v/>
      </c>
      <c r="AC169" s="84">
        <f t="shared" si="60"/>
        <v>0</v>
      </c>
      <c r="AD169" s="84">
        <f t="shared" si="61"/>
        <v>0</v>
      </c>
      <c r="AE169" s="84" t="str">
        <f t="shared" si="62"/>
        <v/>
      </c>
      <c r="AF169" s="102" t="str">
        <f t="shared" si="63"/>
        <v/>
      </c>
      <c r="AG169" s="102" t="str">
        <f t="shared" si="64"/>
        <v/>
      </c>
      <c r="AH169" s="103" t="str">
        <f t="shared" si="65"/>
        <v/>
      </c>
      <c r="AI169" s="104" t="str">
        <f t="shared" si="66"/>
        <v/>
      </c>
      <c r="AJ169" s="104" t="str">
        <f t="shared" si="67"/>
        <v/>
      </c>
      <c r="AK169" s="104" t="str">
        <f t="shared" si="68"/>
        <v/>
      </c>
      <c r="AL169" s="6"/>
      <c r="IX169" s="5"/>
      <c r="IY169" s="5"/>
      <c r="IZ169" s="5"/>
    </row>
    <row r="170" spans="8:260" ht="15" customHeight="1">
      <c r="H170" s="97">
        <v>115</v>
      </c>
      <c r="I170" s="97">
        <f t="shared" si="40"/>
        <v>617</v>
      </c>
      <c r="J170" s="98">
        <f t="shared" si="41"/>
        <v>45041</v>
      </c>
      <c r="K170" s="98" t="str">
        <f t="shared" si="42"/>
        <v/>
      </c>
      <c r="L170" s="99" t="str">
        <f t="shared" si="43"/>
        <v/>
      </c>
      <c r="M170" s="99" t="str">
        <f t="shared" si="44"/>
        <v/>
      </c>
      <c r="N170" s="99" t="str">
        <f t="shared" si="45"/>
        <v/>
      </c>
      <c r="O170" s="100" t="str">
        <f t="shared" si="46"/>
        <v/>
      </c>
      <c r="P170" s="100" t="str">
        <f t="shared" si="47"/>
        <v/>
      </c>
      <c r="Q170" s="99" t="str">
        <f t="shared" si="48"/>
        <v/>
      </c>
      <c r="R170" s="99">
        <f t="shared" si="49"/>
        <v>0</v>
      </c>
      <c r="S170" s="101" t="str">
        <f t="shared" si="50"/>
        <v/>
      </c>
      <c r="T170" s="101" t="str">
        <f t="shared" si="51"/>
        <v/>
      </c>
      <c r="U170" s="101" t="str">
        <f t="shared" si="52"/>
        <v/>
      </c>
      <c r="V170" s="101" t="str">
        <f t="shared" si="53"/>
        <v/>
      </c>
      <c r="W170" s="101" t="str">
        <f t="shared" si="54"/>
        <v/>
      </c>
      <c r="X170" s="102" t="str">
        <f t="shared" si="55"/>
        <v/>
      </c>
      <c r="Y170" s="101" t="str">
        <f t="shared" si="56"/>
        <v/>
      </c>
      <c r="Z170" s="84" t="str">
        <f t="shared" si="57"/>
        <v/>
      </c>
      <c r="AA170" s="84" t="str">
        <f t="shared" si="58"/>
        <v/>
      </c>
      <c r="AB170" s="84" t="str">
        <f t="shared" si="59"/>
        <v/>
      </c>
      <c r="AC170" s="84">
        <f t="shared" si="60"/>
        <v>0</v>
      </c>
      <c r="AD170" s="84">
        <f t="shared" si="61"/>
        <v>0</v>
      </c>
      <c r="AE170" s="84" t="str">
        <f t="shared" si="62"/>
        <v/>
      </c>
      <c r="AF170" s="102" t="str">
        <f t="shared" si="63"/>
        <v/>
      </c>
      <c r="AG170" s="102" t="str">
        <f t="shared" si="64"/>
        <v/>
      </c>
      <c r="AH170" s="103" t="str">
        <f t="shared" si="65"/>
        <v/>
      </c>
      <c r="AI170" s="104" t="str">
        <f t="shared" si="66"/>
        <v/>
      </c>
      <c r="AJ170" s="104" t="str">
        <f t="shared" si="67"/>
        <v/>
      </c>
      <c r="AK170" s="104" t="str">
        <f t="shared" si="68"/>
        <v/>
      </c>
      <c r="AL170" s="6"/>
      <c r="IX170" s="5"/>
      <c r="IY170" s="5"/>
      <c r="IZ170" s="5"/>
    </row>
    <row r="171" spans="8:260" ht="15" customHeight="1">
      <c r="H171" s="97">
        <v>116</v>
      </c>
      <c r="I171" s="97">
        <f t="shared" si="40"/>
        <v>616</v>
      </c>
      <c r="J171" s="98">
        <f t="shared" si="41"/>
        <v>45042</v>
      </c>
      <c r="K171" s="98" t="str">
        <f t="shared" si="42"/>
        <v/>
      </c>
      <c r="L171" s="99" t="str">
        <f t="shared" si="43"/>
        <v/>
      </c>
      <c r="M171" s="99" t="str">
        <f t="shared" si="44"/>
        <v/>
      </c>
      <c r="N171" s="99" t="str">
        <f t="shared" si="45"/>
        <v/>
      </c>
      <c r="O171" s="100" t="str">
        <f t="shared" si="46"/>
        <v/>
      </c>
      <c r="P171" s="100" t="str">
        <f t="shared" si="47"/>
        <v/>
      </c>
      <c r="Q171" s="99" t="str">
        <f t="shared" si="48"/>
        <v/>
      </c>
      <c r="R171" s="99">
        <f t="shared" si="49"/>
        <v>0</v>
      </c>
      <c r="S171" s="101" t="str">
        <f t="shared" si="50"/>
        <v/>
      </c>
      <c r="T171" s="101" t="str">
        <f t="shared" si="51"/>
        <v/>
      </c>
      <c r="U171" s="101" t="str">
        <f t="shared" si="52"/>
        <v/>
      </c>
      <c r="V171" s="101" t="str">
        <f t="shared" si="53"/>
        <v/>
      </c>
      <c r="W171" s="101" t="str">
        <f t="shared" si="54"/>
        <v/>
      </c>
      <c r="X171" s="102" t="str">
        <f t="shared" si="55"/>
        <v/>
      </c>
      <c r="Y171" s="101" t="str">
        <f t="shared" si="56"/>
        <v/>
      </c>
      <c r="Z171" s="84" t="str">
        <f t="shared" si="57"/>
        <v/>
      </c>
      <c r="AA171" s="84" t="str">
        <f t="shared" si="58"/>
        <v/>
      </c>
      <c r="AB171" s="84" t="str">
        <f t="shared" si="59"/>
        <v/>
      </c>
      <c r="AC171" s="84">
        <f t="shared" si="60"/>
        <v>0</v>
      </c>
      <c r="AD171" s="84">
        <f t="shared" si="61"/>
        <v>0</v>
      </c>
      <c r="AE171" s="84" t="str">
        <f t="shared" si="62"/>
        <v/>
      </c>
      <c r="AF171" s="102" t="str">
        <f t="shared" si="63"/>
        <v/>
      </c>
      <c r="AG171" s="102" t="str">
        <f t="shared" si="64"/>
        <v/>
      </c>
      <c r="AH171" s="103" t="str">
        <f t="shared" si="65"/>
        <v/>
      </c>
      <c r="AI171" s="104" t="str">
        <f t="shared" si="66"/>
        <v/>
      </c>
      <c r="AJ171" s="104" t="str">
        <f t="shared" si="67"/>
        <v/>
      </c>
      <c r="AK171" s="104" t="str">
        <f t="shared" si="68"/>
        <v/>
      </c>
      <c r="AL171" s="6"/>
      <c r="IX171" s="5"/>
      <c r="IY171" s="5"/>
      <c r="IZ171" s="5"/>
    </row>
    <row r="172" spans="8:260" ht="15" customHeight="1">
      <c r="H172" s="97">
        <v>117</v>
      </c>
      <c r="I172" s="97">
        <f t="shared" si="40"/>
        <v>615</v>
      </c>
      <c r="J172" s="98">
        <f t="shared" si="41"/>
        <v>45043</v>
      </c>
      <c r="K172" s="98" t="str">
        <f t="shared" si="42"/>
        <v/>
      </c>
      <c r="L172" s="99" t="str">
        <f t="shared" si="43"/>
        <v/>
      </c>
      <c r="M172" s="99" t="str">
        <f t="shared" si="44"/>
        <v/>
      </c>
      <c r="N172" s="99" t="str">
        <f t="shared" si="45"/>
        <v/>
      </c>
      <c r="O172" s="100" t="str">
        <f t="shared" si="46"/>
        <v/>
      </c>
      <c r="P172" s="100" t="str">
        <f t="shared" si="47"/>
        <v/>
      </c>
      <c r="Q172" s="99" t="str">
        <f t="shared" si="48"/>
        <v/>
      </c>
      <c r="R172" s="99">
        <f t="shared" si="49"/>
        <v>0</v>
      </c>
      <c r="S172" s="101" t="str">
        <f t="shared" si="50"/>
        <v/>
      </c>
      <c r="T172" s="101" t="str">
        <f t="shared" si="51"/>
        <v/>
      </c>
      <c r="U172" s="101" t="str">
        <f t="shared" si="52"/>
        <v/>
      </c>
      <c r="V172" s="101" t="str">
        <f t="shared" si="53"/>
        <v/>
      </c>
      <c r="W172" s="101" t="str">
        <f t="shared" si="54"/>
        <v/>
      </c>
      <c r="X172" s="102" t="str">
        <f t="shared" si="55"/>
        <v/>
      </c>
      <c r="Y172" s="101" t="str">
        <f t="shared" si="56"/>
        <v/>
      </c>
      <c r="Z172" s="84" t="str">
        <f t="shared" si="57"/>
        <v/>
      </c>
      <c r="AA172" s="84" t="str">
        <f t="shared" si="58"/>
        <v/>
      </c>
      <c r="AB172" s="84" t="str">
        <f t="shared" si="59"/>
        <v/>
      </c>
      <c r="AC172" s="84">
        <f t="shared" si="60"/>
        <v>0</v>
      </c>
      <c r="AD172" s="84">
        <f t="shared" si="61"/>
        <v>0</v>
      </c>
      <c r="AE172" s="84" t="str">
        <f t="shared" si="62"/>
        <v/>
      </c>
      <c r="AF172" s="102" t="str">
        <f t="shared" si="63"/>
        <v/>
      </c>
      <c r="AG172" s="102" t="str">
        <f t="shared" si="64"/>
        <v/>
      </c>
      <c r="AH172" s="103" t="str">
        <f t="shared" si="65"/>
        <v/>
      </c>
      <c r="AI172" s="104" t="str">
        <f t="shared" si="66"/>
        <v/>
      </c>
      <c r="AJ172" s="104" t="str">
        <f t="shared" si="67"/>
        <v/>
      </c>
      <c r="AK172" s="104" t="str">
        <f t="shared" si="68"/>
        <v/>
      </c>
      <c r="AL172" s="6"/>
      <c r="IX172" s="5"/>
      <c r="IY172" s="5"/>
      <c r="IZ172" s="5"/>
    </row>
    <row r="173" spans="8:260" ht="15" customHeight="1">
      <c r="H173" s="97">
        <v>118</v>
      </c>
      <c r="I173" s="97">
        <f t="shared" si="40"/>
        <v>614</v>
      </c>
      <c r="J173" s="98">
        <f t="shared" si="41"/>
        <v>45044</v>
      </c>
      <c r="K173" s="98" t="str">
        <f t="shared" si="42"/>
        <v/>
      </c>
      <c r="L173" s="99" t="str">
        <f t="shared" si="43"/>
        <v/>
      </c>
      <c r="M173" s="99" t="str">
        <f t="shared" si="44"/>
        <v/>
      </c>
      <c r="N173" s="99" t="str">
        <f t="shared" si="45"/>
        <v/>
      </c>
      <c r="O173" s="100" t="str">
        <f t="shared" si="46"/>
        <v/>
      </c>
      <c r="P173" s="100" t="str">
        <f t="shared" si="47"/>
        <v/>
      </c>
      <c r="Q173" s="99" t="str">
        <f t="shared" si="48"/>
        <v/>
      </c>
      <c r="R173" s="99">
        <f t="shared" si="49"/>
        <v>0</v>
      </c>
      <c r="S173" s="101" t="str">
        <f t="shared" si="50"/>
        <v/>
      </c>
      <c r="T173" s="101" t="str">
        <f t="shared" si="51"/>
        <v/>
      </c>
      <c r="U173" s="101" t="str">
        <f t="shared" si="52"/>
        <v/>
      </c>
      <c r="V173" s="101" t="str">
        <f t="shared" si="53"/>
        <v/>
      </c>
      <c r="W173" s="101" t="str">
        <f t="shared" si="54"/>
        <v/>
      </c>
      <c r="X173" s="102" t="str">
        <f t="shared" si="55"/>
        <v/>
      </c>
      <c r="Y173" s="101" t="str">
        <f t="shared" si="56"/>
        <v/>
      </c>
      <c r="Z173" s="84" t="str">
        <f t="shared" si="57"/>
        <v/>
      </c>
      <c r="AA173" s="84" t="str">
        <f t="shared" si="58"/>
        <v/>
      </c>
      <c r="AB173" s="84" t="str">
        <f t="shared" si="59"/>
        <v/>
      </c>
      <c r="AC173" s="84">
        <f t="shared" si="60"/>
        <v>0</v>
      </c>
      <c r="AD173" s="84">
        <f t="shared" si="61"/>
        <v>0</v>
      </c>
      <c r="AE173" s="84" t="str">
        <f t="shared" si="62"/>
        <v/>
      </c>
      <c r="AF173" s="102" t="str">
        <f t="shared" si="63"/>
        <v/>
      </c>
      <c r="AG173" s="102" t="str">
        <f t="shared" si="64"/>
        <v/>
      </c>
      <c r="AH173" s="103" t="str">
        <f t="shared" si="65"/>
        <v/>
      </c>
      <c r="AI173" s="104" t="str">
        <f t="shared" si="66"/>
        <v/>
      </c>
      <c r="AJ173" s="104" t="str">
        <f t="shared" si="67"/>
        <v/>
      </c>
      <c r="AK173" s="104" t="str">
        <f t="shared" si="68"/>
        <v/>
      </c>
      <c r="AL173" s="6"/>
      <c r="IX173" s="5"/>
      <c r="IY173" s="5"/>
      <c r="IZ173" s="5"/>
    </row>
    <row r="174" spans="8:260" ht="15" customHeight="1">
      <c r="H174" s="97">
        <v>119</v>
      </c>
      <c r="I174" s="97">
        <f t="shared" si="40"/>
        <v>613</v>
      </c>
      <c r="J174" s="98">
        <f t="shared" si="41"/>
        <v>45045</v>
      </c>
      <c r="K174" s="98" t="str">
        <f t="shared" si="42"/>
        <v/>
      </c>
      <c r="L174" s="99" t="str">
        <f t="shared" si="43"/>
        <v/>
      </c>
      <c r="M174" s="99" t="str">
        <f t="shared" si="44"/>
        <v/>
      </c>
      <c r="N174" s="99" t="str">
        <f t="shared" si="45"/>
        <v/>
      </c>
      <c r="O174" s="100" t="str">
        <f t="shared" si="46"/>
        <v/>
      </c>
      <c r="P174" s="100" t="str">
        <f t="shared" si="47"/>
        <v/>
      </c>
      <c r="Q174" s="99" t="str">
        <f t="shared" si="48"/>
        <v/>
      </c>
      <c r="R174" s="99">
        <f t="shared" si="49"/>
        <v>0</v>
      </c>
      <c r="S174" s="101" t="str">
        <f t="shared" si="50"/>
        <v/>
      </c>
      <c r="T174" s="101" t="str">
        <f t="shared" si="51"/>
        <v/>
      </c>
      <c r="U174" s="101" t="str">
        <f t="shared" si="52"/>
        <v/>
      </c>
      <c r="V174" s="101" t="str">
        <f t="shared" si="53"/>
        <v/>
      </c>
      <c r="W174" s="101" t="str">
        <f t="shared" si="54"/>
        <v/>
      </c>
      <c r="X174" s="102" t="str">
        <f t="shared" si="55"/>
        <v/>
      </c>
      <c r="Y174" s="101" t="str">
        <f t="shared" si="56"/>
        <v/>
      </c>
      <c r="Z174" s="84" t="str">
        <f t="shared" si="57"/>
        <v/>
      </c>
      <c r="AA174" s="84" t="str">
        <f t="shared" si="58"/>
        <v/>
      </c>
      <c r="AB174" s="84" t="str">
        <f t="shared" si="59"/>
        <v/>
      </c>
      <c r="AC174" s="84">
        <f t="shared" si="60"/>
        <v>0</v>
      </c>
      <c r="AD174" s="84">
        <f t="shared" si="61"/>
        <v>0</v>
      </c>
      <c r="AE174" s="84" t="str">
        <f t="shared" si="62"/>
        <v/>
      </c>
      <c r="AF174" s="102" t="str">
        <f t="shared" si="63"/>
        <v/>
      </c>
      <c r="AG174" s="102" t="str">
        <f t="shared" si="64"/>
        <v/>
      </c>
      <c r="AH174" s="103" t="str">
        <f t="shared" si="65"/>
        <v/>
      </c>
      <c r="AI174" s="104" t="str">
        <f t="shared" si="66"/>
        <v/>
      </c>
      <c r="AJ174" s="104" t="str">
        <f t="shared" si="67"/>
        <v/>
      </c>
      <c r="AK174" s="104" t="str">
        <f t="shared" si="68"/>
        <v/>
      </c>
      <c r="AL174" s="6"/>
      <c r="IX174" s="5"/>
      <c r="IY174" s="5"/>
      <c r="IZ174" s="5"/>
    </row>
    <row r="175" spans="8:260" ht="15" customHeight="1">
      <c r="H175" s="97">
        <v>120</v>
      </c>
      <c r="I175" s="97">
        <f t="shared" si="40"/>
        <v>612</v>
      </c>
      <c r="J175" s="98">
        <f t="shared" si="41"/>
        <v>45046</v>
      </c>
      <c r="K175" s="98" t="str">
        <f t="shared" si="42"/>
        <v/>
      </c>
      <c r="L175" s="99" t="str">
        <f t="shared" si="43"/>
        <v/>
      </c>
      <c r="M175" s="99" t="str">
        <f t="shared" si="44"/>
        <v/>
      </c>
      <c r="N175" s="99" t="str">
        <f t="shared" si="45"/>
        <v/>
      </c>
      <c r="O175" s="100" t="str">
        <f t="shared" si="46"/>
        <v/>
      </c>
      <c r="P175" s="100" t="str">
        <f t="shared" si="47"/>
        <v/>
      </c>
      <c r="Q175" s="99" t="str">
        <f t="shared" si="48"/>
        <v/>
      </c>
      <c r="R175" s="99">
        <f t="shared" si="49"/>
        <v>0</v>
      </c>
      <c r="S175" s="101" t="str">
        <f t="shared" si="50"/>
        <v/>
      </c>
      <c r="T175" s="101" t="str">
        <f t="shared" si="51"/>
        <v/>
      </c>
      <c r="U175" s="101" t="str">
        <f t="shared" si="52"/>
        <v/>
      </c>
      <c r="V175" s="101" t="str">
        <f t="shared" si="53"/>
        <v/>
      </c>
      <c r="W175" s="101" t="str">
        <f t="shared" si="54"/>
        <v/>
      </c>
      <c r="X175" s="102" t="str">
        <f t="shared" si="55"/>
        <v/>
      </c>
      <c r="Y175" s="101" t="str">
        <f t="shared" si="56"/>
        <v/>
      </c>
      <c r="Z175" s="84" t="str">
        <f t="shared" si="57"/>
        <v/>
      </c>
      <c r="AA175" s="84" t="str">
        <f t="shared" si="58"/>
        <v/>
      </c>
      <c r="AB175" s="84" t="str">
        <f t="shared" si="59"/>
        <v/>
      </c>
      <c r="AC175" s="84">
        <f t="shared" si="60"/>
        <v>0</v>
      </c>
      <c r="AD175" s="84">
        <f t="shared" si="61"/>
        <v>0</v>
      </c>
      <c r="AE175" s="84" t="str">
        <f t="shared" si="62"/>
        <v/>
      </c>
      <c r="AF175" s="102" t="str">
        <f t="shared" si="63"/>
        <v/>
      </c>
      <c r="AG175" s="102" t="str">
        <f t="shared" si="64"/>
        <v/>
      </c>
      <c r="AH175" s="103" t="str">
        <f t="shared" si="65"/>
        <v/>
      </c>
      <c r="AI175" s="104" t="str">
        <f t="shared" si="66"/>
        <v/>
      </c>
      <c r="AJ175" s="104" t="str">
        <f t="shared" si="67"/>
        <v/>
      </c>
      <c r="AK175" s="104" t="str">
        <f t="shared" si="68"/>
        <v/>
      </c>
      <c r="AL175" s="6"/>
      <c r="IX175" s="5"/>
      <c r="IY175" s="5"/>
      <c r="IZ175" s="5"/>
    </row>
    <row r="176" spans="8:260" ht="15" customHeight="1">
      <c r="H176" s="97">
        <v>121</v>
      </c>
      <c r="I176" s="97">
        <f t="shared" si="40"/>
        <v>611</v>
      </c>
      <c r="J176" s="98">
        <f t="shared" si="41"/>
        <v>45047</v>
      </c>
      <c r="K176" s="98" t="str">
        <f t="shared" si="42"/>
        <v/>
      </c>
      <c r="L176" s="99" t="str">
        <f t="shared" si="43"/>
        <v/>
      </c>
      <c r="M176" s="99" t="str">
        <f t="shared" si="44"/>
        <v/>
      </c>
      <c r="N176" s="99" t="str">
        <f t="shared" si="45"/>
        <v/>
      </c>
      <c r="O176" s="100" t="str">
        <f t="shared" si="46"/>
        <v/>
      </c>
      <c r="P176" s="100" t="str">
        <f t="shared" si="47"/>
        <v/>
      </c>
      <c r="Q176" s="99" t="str">
        <f t="shared" si="48"/>
        <v/>
      </c>
      <c r="R176" s="99">
        <f t="shared" si="49"/>
        <v>0</v>
      </c>
      <c r="S176" s="101" t="str">
        <f t="shared" si="50"/>
        <v/>
      </c>
      <c r="T176" s="101" t="str">
        <f t="shared" si="51"/>
        <v/>
      </c>
      <c r="U176" s="101" t="str">
        <f t="shared" si="52"/>
        <v/>
      </c>
      <c r="V176" s="101" t="str">
        <f t="shared" si="53"/>
        <v/>
      </c>
      <c r="W176" s="101" t="str">
        <f t="shared" si="54"/>
        <v/>
      </c>
      <c r="X176" s="102" t="str">
        <f t="shared" si="55"/>
        <v/>
      </c>
      <c r="Y176" s="101" t="str">
        <f t="shared" si="56"/>
        <v/>
      </c>
      <c r="Z176" s="84" t="str">
        <f t="shared" si="57"/>
        <v/>
      </c>
      <c r="AA176" s="84" t="str">
        <f t="shared" si="58"/>
        <v/>
      </c>
      <c r="AB176" s="84" t="str">
        <f t="shared" si="59"/>
        <v/>
      </c>
      <c r="AC176" s="84">
        <f t="shared" si="60"/>
        <v>0</v>
      </c>
      <c r="AD176" s="84">
        <f t="shared" si="61"/>
        <v>0</v>
      </c>
      <c r="AE176" s="84" t="str">
        <f t="shared" si="62"/>
        <v/>
      </c>
      <c r="AF176" s="102" t="str">
        <f t="shared" si="63"/>
        <v/>
      </c>
      <c r="AG176" s="102" t="str">
        <f t="shared" si="64"/>
        <v/>
      </c>
      <c r="AH176" s="103" t="str">
        <f t="shared" si="65"/>
        <v/>
      </c>
      <c r="AI176" s="104" t="str">
        <f t="shared" si="66"/>
        <v/>
      </c>
      <c r="AJ176" s="104" t="str">
        <f t="shared" si="67"/>
        <v/>
      </c>
      <c r="AK176" s="104" t="str">
        <f t="shared" si="68"/>
        <v/>
      </c>
      <c r="AL176" s="6"/>
      <c r="IX176" s="5"/>
      <c r="IY176" s="5"/>
      <c r="IZ176" s="5"/>
    </row>
    <row r="177" spans="8:260" ht="15" customHeight="1">
      <c r="H177" s="97">
        <v>122</v>
      </c>
      <c r="I177" s="97">
        <f t="shared" si="40"/>
        <v>610</v>
      </c>
      <c r="J177" s="98">
        <f t="shared" si="41"/>
        <v>45048</v>
      </c>
      <c r="K177" s="98" t="str">
        <f t="shared" si="42"/>
        <v/>
      </c>
      <c r="L177" s="99" t="str">
        <f t="shared" si="43"/>
        <v/>
      </c>
      <c r="M177" s="99" t="str">
        <f t="shared" si="44"/>
        <v/>
      </c>
      <c r="N177" s="99" t="str">
        <f t="shared" si="45"/>
        <v/>
      </c>
      <c r="O177" s="100" t="str">
        <f t="shared" si="46"/>
        <v/>
      </c>
      <c r="P177" s="100" t="str">
        <f t="shared" si="47"/>
        <v/>
      </c>
      <c r="Q177" s="99" t="str">
        <f t="shared" si="48"/>
        <v/>
      </c>
      <c r="R177" s="99">
        <f t="shared" si="49"/>
        <v>0</v>
      </c>
      <c r="S177" s="101" t="str">
        <f t="shared" si="50"/>
        <v/>
      </c>
      <c r="T177" s="101" t="str">
        <f t="shared" si="51"/>
        <v/>
      </c>
      <c r="U177" s="101" t="str">
        <f t="shared" si="52"/>
        <v/>
      </c>
      <c r="V177" s="101" t="str">
        <f t="shared" si="53"/>
        <v/>
      </c>
      <c r="W177" s="101" t="str">
        <f t="shared" si="54"/>
        <v/>
      </c>
      <c r="X177" s="102" t="str">
        <f t="shared" si="55"/>
        <v/>
      </c>
      <c r="Y177" s="101" t="str">
        <f t="shared" si="56"/>
        <v/>
      </c>
      <c r="Z177" s="84" t="str">
        <f t="shared" si="57"/>
        <v/>
      </c>
      <c r="AA177" s="84" t="str">
        <f t="shared" si="58"/>
        <v/>
      </c>
      <c r="AB177" s="84" t="str">
        <f t="shared" si="59"/>
        <v/>
      </c>
      <c r="AC177" s="84">
        <f t="shared" si="60"/>
        <v>0</v>
      </c>
      <c r="AD177" s="84">
        <f t="shared" si="61"/>
        <v>0</v>
      </c>
      <c r="AE177" s="84" t="str">
        <f t="shared" si="62"/>
        <v/>
      </c>
      <c r="AF177" s="102" t="str">
        <f t="shared" si="63"/>
        <v/>
      </c>
      <c r="AG177" s="102" t="str">
        <f t="shared" si="64"/>
        <v/>
      </c>
      <c r="AH177" s="103" t="str">
        <f t="shared" si="65"/>
        <v/>
      </c>
      <c r="AI177" s="104" t="str">
        <f t="shared" si="66"/>
        <v/>
      </c>
      <c r="AJ177" s="104" t="str">
        <f t="shared" si="67"/>
        <v/>
      </c>
      <c r="AK177" s="104" t="str">
        <f t="shared" si="68"/>
        <v/>
      </c>
      <c r="AL177" s="6"/>
      <c r="IX177" s="5"/>
      <c r="IY177" s="5"/>
      <c r="IZ177" s="5"/>
    </row>
    <row r="178" spans="8:260" ht="15" customHeight="1">
      <c r="H178" s="97">
        <v>123</v>
      </c>
      <c r="I178" s="97">
        <f t="shared" si="40"/>
        <v>609</v>
      </c>
      <c r="J178" s="98">
        <f t="shared" si="41"/>
        <v>45049</v>
      </c>
      <c r="K178" s="98" t="str">
        <f t="shared" si="42"/>
        <v/>
      </c>
      <c r="L178" s="99" t="str">
        <f t="shared" si="43"/>
        <v/>
      </c>
      <c r="M178" s="99" t="str">
        <f t="shared" si="44"/>
        <v/>
      </c>
      <c r="N178" s="99" t="str">
        <f t="shared" si="45"/>
        <v/>
      </c>
      <c r="O178" s="100" t="str">
        <f t="shared" si="46"/>
        <v/>
      </c>
      <c r="P178" s="100" t="str">
        <f t="shared" si="47"/>
        <v/>
      </c>
      <c r="Q178" s="99" t="str">
        <f t="shared" si="48"/>
        <v/>
      </c>
      <c r="R178" s="99">
        <f t="shared" si="49"/>
        <v>0</v>
      </c>
      <c r="S178" s="101" t="str">
        <f t="shared" si="50"/>
        <v/>
      </c>
      <c r="T178" s="101" t="str">
        <f t="shared" si="51"/>
        <v/>
      </c>
      <c r="U178" s="101" t="str">
        <f t="shared" si="52"/>
        <v/>
      </c>
      <c r="V178" s="101" t="str">
        <f t="shared" si="53"/>
        <v/>
      </c>
      <c r="W178" s="101" t="str">
        <f t="shared" si="54"/>
        <v/>
      </c>
      <c r="X178" s="102" t="str">
        <f t="shared" si="55"/>
        <v/>
      </c>
      <c r="Y178" s="101" t="str">
        <f t="shared" si="56"/>
        <v/>
      </c>
      <c r="Z178" s="84" t="str">
        <f t="shared" si="57"/>
        <v/>
      </c>
      <c r="AA178" s="84" t="str">
        <f t="shared" si="58"/>
        <v/>
      </c>
      <c r="AB178" s="84" t="str">
        <f t="shared" si="59"/>
        <v/>
      </c>
      <c r="AC178" s="84">
        <f t="shared" si="60"/>
        <v>0</v>
      </c>
      <c r="AD178" s="84">
        <f t="shared" si="61"/>
        <v>0</v>
      </c>
      <c r="AE178" s="84" t="str">
        <f t="shared" si="62"/>
        <v/>
      </c>
      <c r="AF178" s="102" t="str">
        <f t="shared" si="63"/>
        <v/>
      </c>
      <c r="AG178" s="102" t="str">
        <f t="shared" si="64"/>
        <v/>
      </c>
      <c r="AH178" s="103" t="str">
        <f t="shared" si="65"/>
        <v/>
      </c>
      <c r="AI178" s="104" t="str">
        <f t="shared" si="66"/>
        <v/>
      </c>
      <c r="AJ178" s="104" t="str">
        <f t="shared" si="67"/>
        <v/>
      </c>
      <c r="AK178" s="104" t="str">
        <f t="shared" si="68"/>
        <v/>
      </c>
      <c r="AL178" s="6"/>
      <c r="IX178" s="5"/>
      <c r="IY178" s="5"/>
      <c r="IZ178" s="5"/>
    </row>
    <row r="179" spans="8:260" ht="15" customHeight="1">
      <c r="H179" s="97">
        <v>124</v>
      </c>
      <c r="I179" s="97">
        <f t="shared" si="40"/>
        <v>608</v>
      </c>
      <c r="J179" s="98">
        <f t="shared" si="41"/>
        <v>45050</v>
      </c>
      <c r="K179" s="98" t="str">
        <f t="shared" si="42"/>
        <v/>
      </c>
      <c r="L179" s="99" t="str">
        <f t="shared" si="43"/>
        <v/>
      </c>
      <c r="M179" s="99" t="str">
        <f t="shared" si="44"/>
        <v/>
      </c>
      <c r="N179" s="99" t="str">
        <f t="shared" si="45"/>
        <v/>
      </c>
      <c r="O179" s="100" t="str">
        <f t="shared" si="46"/>
        <v/>
      </c>
      <c r="P179" s="100" t="str">
        <f t="shared" si="47"/>
        <v/>
      </c>
      <c r="Q179" s="99" t="str">
        <f t="shared" si="48"/>
        <v/>
      </c>
      <c r="R179" s="99">
        <f t="shared" si="49"/>
        <v>0</v>
      </c>
      <c r="S179" s="101" t="str">
        <f t="shared" si="50"/>
        <v/>
      </c>
      <c r="T179" s="101" t="str">
        <f t="shared" si="51"/>
        <v/>
      </c>
      <c r="U179" s="101" t="str">
        <f t="shared" si="52"/>
        <v/>
      </c>
      <c r="V179" s="101" t="str">
        <f t="shared" si="53"/>
        <v/>
      </c>
      <c r="W179" s="101" t="str">
        <f t="shared" si="54"/>
        <v/>
      </c>
      <c r="X179" s="102" t="str">
        <f t="shared" si="55"/>
        <v/>
      </c>
      <c r="Y179" s="101" t="str">
        <f t="shared" si="56"/>
        <v/>
      </c>
      <c r="Z179" s="84" t="str">
        <f t="shared" si="57"/>
        <v/>
      </c>
      <c r="AA179" s="84" t="str">
        <f t="shared" si="58"/>
        <v/>
      </c>
      <c r="AB179" s="84" t="str">
        <f t="shared" si="59"/>
        <v/>
      </c>
      <c r="AC179" s="84">
        <f t="shared" si="60"/>
        <v>0</v>
      </c>
      <c r="AD179" s="84">
        <f t="shared" si="61"/>
        <v>0</v>
      </c>
      <c r="AE179" s="84" t="str">
        <f t="shared" si="62"/>
        <v/>
      </c>
      <c r="AF179" s="102" t="str">
        <f t="shared" si="63"/>
        <v/>
      </c>
      <c r="AG179" s="102" t="str">
        <f t="shared" si="64"/>
        <v/>
      </c>
      <c r="AH179" s="103" t="str">
        <f t="shared" si="65"/>
        <v/>
      </c>
      <c r="AI179" s="104" t="str">
        <f t="shared" si="66"/>
        <v/>
      </c>
      <c r="AJ179" s="104" t="str">
        <f t="shared" si="67"/>
        <v/>
      </c>
      <c r="AK179" s="104" t="str">
        <f t="shared" si="68"/>
        <v/>
      </c>
      <c r="AL179" s="6"/>
      <c r="IX179" s="5"/>
      <c r="IY179" s="5"/>
      <c r="IZ179" s="5"/>
    </row>
    <row r="180" spans="8:260" ht="15" customHeight="1">
      <c r="H180" s="97">
        <v>125</v>
      </c>
      <c r="I180" s="97">
        <f t="shared" si="40"/>
        <v>607</v>
      </c>
      <c r="J180" s="98">
        <f t="shared" si="41"/>
        <v>45051</v>
      </c>
      <c r="K180" s="98" t="str">
        <f t="shared" si="42"/>
        <v/>
      </c>
      <c r="L180" s="99" t="str">
        <f t="shared" si="43"/>
        <v/>
      </c>
      <c r="M180" s="99" t="str">
        <f t="shared" si="44"/>
        <v/>
      </c>
      <c r="N180" s="99" t="str">
        <f t="shared" si="45"/>
        <v/>
      </c>
      <c r="O180" s="100" t="str">
        <f t="shared" si="46"/>
        <v/>
      </c>
      <c r="P180" s="100" t="str">
        <f t="shared" si="47"/>
        <v/>
      </c>
      <c r="Q180" s="99" t="str">
        <f t="shared" si="48"/>
        <v/>
      </c>
      <c r="R180" s="99">
        <f t="shared" si="49"/>
        <v>0</v>
      </c>
      <c r="S180" s="101" t="str">
        <f t="shared" si="50"/>
        <v/>
      </c>
      <c r="T180" s="101" t="str">
        <f t="shared" si="51"/>
        <v/>
      </c>
      <c r="U180" s="101" t="str">
        <f t="shared" si="52"/>
        <v/>
      </c>
      <c r="V180" s="101" t="str">
        <f t="shared" si="53"/>
        <v/>
      </c>
      <c r="W180" s="101" t="str">
        <f t="shared" si="54"/>
        <v/>
      </c>
      <c r="X180" s="102" t="str">
        <f t="shared" si="55"/>
        <v/>
      </c>
      <c r="Y180" s="101" t="str">
        <f t="shared" si="56"/>
        <v/>
      </c>
      <c r="Z180" s="84" t="str">
        <f t="shared" si="57"/>
        <v/>
      </c>
      <c r="AA180" s="84" t="str">
        <f t="shared" si="58"/>
        <v/>
      </c>
      <c r="AB180" s="84" t="str">
        <f t="shared" si="59"/>
        <v/>
      </c>
      <c r="AC180" s="84">
        <f t="shared" si="60"/>
        <v>0</v>
      </c>
      <c r="AD180" s="84">
        <f t="shared" si="61"/>
        <v>0</v>
      </c>
      <c r="AE180" s="84" t="str">
        <f t="shared" si="62"/>
        <v/>
      </c>
      <c r="AF180" s="102" t="str">
        <f t="shared" si="63"/>
        <v/>
      </c>
      <c r="AG180" s="102" t="str">
        <f t="shared" si="64"/>
        <v/>
      </c>
      <c r="AH180" s="103" t="str">
        <f t="shared" si="65"/>
        <v/>
      </c>
      <c r="AI180" s="104" t="str">
        <f t="shared" si="66"/>
        <v/>
      </c>
      <c r="AJ180" s="104" t="str">
        <f t="shared" si="67"/>
        <v/>
      </c>
      <c r="AK180" s="104" t="str">
        <f t="shared" si="68"/>
        <v/>
      </c>
      <c r="AL180" s="6"/>
      <c r="IX180" s="5"/>
      <c r="IY180" s="5"/>
      <c r="IZ180" s="5"/>
    </row>
    <row r="181" spans="8:260" ht="15" customHeight="1">
      <c r="H181" s="97">
        <v>126</v>
      </c>
      <c r="I181" s="97">
        <f t="shared" si="40"/>
        <v>606</v>
      </c>
      <c r="J181" s="98">
        <f t="shared" si="41"/>
        <v>45052</v>
      </c>
      <c r="K181" s="98" t="str">
        <f t="shared" si="42"/>
        <v/>
      </c>
      <c r="L181" s="99" t="str">
        <f t="shared" si="43"/>
        <v/>
      </c>
      <c r="M181" s="99" t="str">
        <f t="shared" si="44"/>
        <v/>
      </c>
      <c r="N181" s="99" t="str">
        <f t="shared" si="45"/>
        <v/>
      </c>
      <c r="O181" s="100" t="str">
        <f t="shared" si="46"/>
        <v/>
      </c>
      <c r="P181" s="100" t="str">
        <f t="shared" si="47"/>
        <v/>
      </c>
      <c r="Q181" s="99" t="str">
        <f t="shared" si="48"/>
        <v/>
      </c>
      <c r="R181" s="99">
        <f t="shared" si="49"/>
        <v>0</v>
      </c>
      <c r="S181" s="101" t="str">
        <f t="shared" si="50"/>
        <v/>
      </c>
      <c r="T181" s="101" t="str">
        <f t="shared" si="51"/>
        <v/>
      </c>
      <c r="U181" s="101" t="str">
        <f t="shared" si="52"/>
        <v/>
      </c>
      <c r="V181" s="101" t="str">
        <f t="shared" si="53"/>
        <v/>
      </c>
      <c r="W181" s="101" t="str">
        <f t="shared" si="54"/>
        <v/>
      </c>
      <c r="X181" s="102" t="str">
        <f t="shared" si="55"/>
        <v/>
      </c>
      <c r="Y181" s="101" t="str">
        <f t="shared" si="56"/>
        <v/>
      </c>
      <c r="Z181" s="84" t="str">
        <f t="shared" si="57"/>
        <v/>
      </c>
      <c r="AA181" s="84" t="str">
        <f t="shared" si="58"/>
        <v/>
      </c>
      <c r="AB181" s="84" t="str">
        <f t="shared" si="59"/>
        <v/>
      </c>
      <c r="AC181" s="84">
        <f t="shared" si="60"/>
        <v>0</v>
      </c>
      <c r="AD181" s="84">
        <f t="shared" si="61"/>
        <v>0</v>
      </c>
      <c r="AE181" s="84" t="str">
        <f t="shared" si="62"/>
        <v/>
      </c>
      <c r="AF181" s="102" t="str">
        <f t="shared" si="63"/>
        <v/>
      </c>
      <c r="AG181" s="102" t="str">
        <f t="shared" si="64"/>
        <v/>
      </c>
      <c r="AH181" s="103" t="str">
        <f t="shared" si="65"/>
        <v/>
      </c>
      <c r="AI181" s="104" t="str">
        <f t="shared" si="66"/>
        <v/>
      </c>
      <c r="AJ181" s="104" t="str">
        <f t="shared" si="67"/>
        <v/>
      </c>
      <c r="AK181" s="104" t="str">
        <f t="shared" si="68"/>
        <v/>
      </c>
      <c r="AL181" s="6"/>
      <c r="IX181" s="5"/>
      <c r="IY181" s="5"/>
      <c r="IZ181" s="5"/>
    </row>
    <row r="182" spans="8:260" ht="15" customHeight="1">
      <c r="H182" s="97">
        <v>127</v>
      </c>
      <c r="I182" s="97">
        <f t="shared" si="40"/>
        <v>605</v>
      </c>
      <c r="J182" s="98">
        <f t="shared" si="41"/>
        <v>45053</v>
      </c>
      <c r="K182" s="98" t="str">
        <f t="shared" si="42"/>
        <v/>
      </c>
      <c r="L182" s="99" t="str">
        <f t="shared" si="43"/>
        <v/>
      </c>
      <c r="M182" s="99" t="str">
        <f t="shared" si="44"/>
        <v/>
      </c>
      <c r="N182" s="99" t="str">
        <f t="shared" si="45"/>
        <v/>
      </c>
      <c r="O182" s="100" t="str">
        <f t="shared" si="46"/>
        <v/>
      </c>
      <c r="P182" s="100" t="str">
        <f t="shared" si="47"/>
        <v/>
      </c>
      <c r="Q182" s="99" t="str">
        <f t="shared" si="48"/>
        <v/>
      </c>
      <c r="R182" s="99">
        <f t="shared" si="49"/>
        <v>0</v>
      </c>
      <c r="S182" s="101" t="str">
        <f t="shared" si="50"/>
        <v/>
      </c>
      <c r="T182" s="101" t="str">
        <f t="shared" si="51"/>
        <v/>
      </c>
      <c r="U182" s="101" t="str">
        <f t="shared" si="52"/>
        <v/>
      </c>
      <c r="V182" s="101" t="str">
        <f t="shared" si="53"/>
        <v/>
      </c>
      <c r="W182" s="101" t="str">
        <f t="shared" si="54"/>
        <v/>
      </c>
      <c r="X182" s="102" t="str">
        <f t="shared" si="55"/>
        <v/>
      </c>
      <c r="Y182" s="101" t="str">
        <f t="shared" si="56"/>
        <v/>
      </c>
      <c r="Z182" s="84" t="str">
        <f t="shared" si="57"/>
        <v/>
      </c>
      <c r="AA182" s="84" t="str">
        <f t="shared" si="58"/>
        <v/>
      </c>
      <c r="AB182" s="84" t="str">
        <f t="shared" si="59"/>
        <v/>
      </c>
      <c r="AC182" s="84">
        <f t="shared" si="60"/>
        <v>0</v>
      </c>
      <c r="AD182" s="84">
        <f t="shared" si="61"/>
        <v>0</v>
      </c>
      <c r="AE182" s="84" t="str">
        <f t="shared" si="62"/>
        <v/>
      </c>
      <c r="AF182" s="102" t="str">
        <f t="shared" si="63"/>
        <v/>
      </c>
      <c r="AG182" s="102" t="str">
        <f t="shared" si="64"/>
        <v/>
      </c>
      <c r="AH182" s="103" t="str">
        <f t="shared" si="65"/>
        <v/>
      </c>
      <c r="AI182" s="104" t="str">
        <f t="shared" si="66"/>
        <v/>
      </c>
      <c r="AJ182" s="104" t="str">
        <f t="shared" si="67"/>
        <v/>
      </c>
      <c r="AK182" s="104" t="str">
        <f t="shared" si="68"/>
        <v/>
      </c>
      <c r="AL182" s="6"/>
      <c r="IX182" s="5"/>
      <c r="IY182" s="5"/>
      <c r="IZ182" s="5"/>
    </row>
    <row r="183" spans="8:260" ht="15" customHeight="1">
      <c r="H183" s="97">
        <v>128</v>
      </c>
      <c r="I183" s="97">
        <f t="shared" si="40"/>
        <v>604</v>
      </c>
      <c r="J183" s="98">
        <f t="shared" si="41"/>
        <v>45054</v>
      </c>
      <c r="K183" s="98" t="str">
        <f t="shared" si="42"/>
        <v/>
      </c>
      <c r="L183" s="99" t="str">
        <f t="shared" si="43"/>
        <v/>
      </c>
      <c r="M183" s="99" t="str">
        <f t="shared" si="44"/>
        <v/>
      </c>
      <c r="N183" s="99" t="str">
        <f t="shared" si="45"/>
        <v/>
      </c>
      <c r="O183" s="100" t="str">
        <f t="shared" si="46"/>
        <v/>
      </c>
      <c r="P183" s="100" t="str">
        <f t="shared" si="47"/>
        <v/>
      </c>
      <c r="Q183" s="99" t="str">
        <f t="shared" si="48"/>
        <v/>
      </c>
      <c r="R183" s="99">
        <f t="shared" si="49"/>
        <v>0</v>
      </c>
      <c r="S183" s="101" t="str">
        <f t="shared" si="50"/>
        <v/>
      </c>
      <c r="T183" s="101" t="str">
        <f t="shared" si="51"/>
        <v/>
      </c>
      <c r="U183" s="101" t="str">
        <f t="shared" si="52"/>
        <v/>
      </c>
      <c r="V183" s="101" t="str">
        <f t="shared" si="53"/>
        <v/>
      </c>
      <c r="W183" s="101" t="str">
        <f t="shared" si="54"/>
        <v/>
      </c>
      <c r="X183" s="102" t="str">
        <f t="shared" si="55"/>
        <v/>
      </c>
      <c r="Y183" s="101" t="str">
        <f t="shared" si="56"/>
        <v/>
      </c>
      <c r="Z183" s="84" t="str">
        <f t="shared" si="57"/>
        <v/>
      </c>
      <c r="AA183" s="84" t="str">
        <f t="shared" si="58"/>
        <v/>
      </c>
      <c r="AB183" s="84" t="str">
        <f t="shared" si="59"/>
        <v/>
      </c>
      <c r="AC183" s="84">
        <f t="shared" si="60"/>
        <v>0</v>
      </c>
      <c r="AD183" s="84">
        <f t="shared" si="61"/>
        <v>0</v>
      </c>
      <c r="AE183" s="84" t="str">
        <f t="shared" si="62"/>
        <v/>
      </c>
      <c r="AF183" s="102" t="str">
        <f t="shared" si="63"/>
        <v/>
      </c>
      <c r="AG183" s="102" t="str">
        <f t="shared" si="64"/>
        <v/>
      </c>
      <c r="AH183" s="103" t="str">
        <f t="shared" si="65"/>
        <v/>
      </c>
      <c r="AI183" s="104" t="str">
        <f t="shared" si="66"/>
        <v/>
      </c>
      <c r="AJ183" s="104" t="str">
        <f t="shared" si="67"/>
        <v/>
      </c>
      <c r="AK183" s="104" t="str">
        <f t="shared" si="68"/>
        <v/>
      </c>
      <c r="AL183" s="6"/>
      <c r="IX183" s="5"/>
      <c r="IY183" s="5"/>
      <c r="IZ183" s="5"/>
    </row>
    <row r="184" spans="8:260" ht="15" customHeight="1">
      <c r="H184" s="97">
        <v>129</v>
      </c>
      <c r="I184" s="97">
        <f t="shared" ref="I184:I247" si="69">J$788-J184</f>
        <v>603</v>
      </c>
      <c r="J184" s="98">
        <f t="shared" ref="J184:J247" si="70">J183+1</f>
        <v>45055</v>
      </c>
      <c r="K184" s="98" t="str">
        <f t="shared" ref="K184:K247" si="71">IF(J184&gt;=AQ$53,J184,"")</f>
        <v/>
      </c>
      <c r="L184" s="99" t="str">
        <f t="shared" ref="L184:L247" si="72">IF(J184&lt;AQ$53,"",(_xlfn.IFNA(VLOOKUP(J184,$B$55:$D$84,2,),0)))</f>
        <v/>
      </c>
      <c r="M184" s="99" t="str">
        <f t="shared" ref="M184:M247" si="73">IF(J184&lt;AQ$53,"",(_xlfn.IFNA(VLOOKUP(J184,$B$55:$D$84,3,),0)))</f>
        <v/>
      </c>
      <c r="N184" s="99" t="str">
        <f t="shared" ref="N184:N247" si="74">IF(J184&lt;AQ$53,"",IF(J184=AQ$53,1,(_xlfn.IFNA(VLOOKUP(J184,$B$55:$E$84,4,),0))))</f>
        <v/>
      </c>
      <c r="O184" s="100" t="str">
        <f t="shared" ref="O184:O247" si="75">IF(N184&lt;&gt;"",IF(AND(N184=1,L184=0),1,IF(L184=0,O183,0)),"")</f>
        <v/>
      </c>
      <c r="P184" s="100" t="str">
        <f t="shared" ref="P184:P247" si="76">IF(R185&lt;=V$53,O184,"")</f>
        <v/>
      </c>
      <c r="Q184" s="99" t="str">
        <f t="shared" ref="Q184:Q247" si="77">IF(O184&lt;&gt;"",IF(O184=1,0,1),"")</f>
        <v/>
      </c>
      <c r="R184" s="99">
        <f t="shared" ref="R184:R247" si="78">IF(N183=1,R183+1,R183)</f>
        <v>0</v>
      </c>
      <c r="S184" s="101" t="str">
        <f t="shared" ref="S184:S247" si="79">IF(J184&gt;=AQ$53,Q184*R184,"")</f>
        <v/>
      </c>
      <c r="T184" s="101" t="str">
        <f t="shared" ref="T184:T247" si="80">S184</f>
        <v/>
      </c>
      <c r="U184" s="101" t="str">
        <f t="shared" ref="U184:U247" si="81">IF(AND(S$788&lt;&gt;0,S184=S$53),0,T184)</f>
        <v/>
      </c>
      <c r="V184" s="101" t="str">
        <f t="shared" ref="V184:V247" si="82">IF(J184&gt;=AQ$53,U184*NOT(O184),"")</f>
        <v/>
      </c>
      <c r="W184" s="101" t="str">
        <f t="shared" ref="W184:W247" si="83">IF(J184&gt;=AQ$53,IF(T184&lt;&gt;T185,T184,0),"")</f>
        <v/>
      </c>
      <c r="X184" s="102" t="str">
        <f t="shared" ref="X184:X247" si="84">IF(J184&gt;=AQ$53,IF(N184=0,X183+L184,L184),"")</f>
        <v/>
      </c>
      <c r="Y184" s="101" t="str">
        <f t="shared" ref="Y184:Y247" si="85">IF(J184&gt;=AQ$53,IF(V184&lt;&gt;V185,V184,0),"")</f>
        <v/>
      </c>
      <c r="Z184" s="84" t="str">
        <f t="shared" ref="Z184:Z247" si="86">IF(J184&gt;=AQ$53,IF(N184=0,Z183+M185,0),"")</f>
        <v/>
      </c>
      <c r="AA184" s="84" t="str">
        <f t="shared" ref="AA184:AA247" si="87">IF(J184&gt;=AQ$53,IF(N185=1,X184-Z184,0),"")</f>
        <v/>
      </c>
      <c r="AB184" s="84" t="str">
        <f t="shared" ref="AB184:AB247" si="88">IF(J184&gt;=AQ$53,IF(Q184=1,IF(T184&lt;&gt;T185,AA184,AB185),0),"")</f>
        <v/>
      </c>
      <c r="AC184" s="84">
        <f t="shared" ref="AC184:AC247" si="89">IF(Q184=1,AC183+1,0)</f>
        <v>0</v>
      </c>
      <c r="AD184" s="84">
        <f t="shared" ref="AD184:AD247" si="90">IF(Q184=1,IF(S184&lt;&gt;S185,AC184,AD185),0)</f>
        <v>0</v>
      </c>
      <c r="AE184" s="84" t="str">
        <f t="shared" ref="AE184:AE247" si="91">IF(J184&gt;=AQ$53,IF(V184=0,"",IF(Q184=1,IF(S184&lt;&gt;S185,AC184,AD185),0)),"")</f>
        <v/>
      </c>
      <c r="AF184" s="102" t="str">
        <f t="shared" ref="AF184:AF247" si="92">IF(J184&gt;=AQ$53,IF(O184=0,X184-Z184-AB184/AD184*(AC184),0),"")</f>
        <v/>
      </c>
      <c r="AG184" s="102" t="str">
        <f t="shared" ref="AG184:AG247" si="93">IF(J184&gt;=AQ$53,IF(R184&lt;=V$53,IF(O184=0,X184-Z184-AB184/AD184*(AC184),0),""),"")</f>
        <v/>
      </c>
      <c r="AH184" s="103" t="str">
        <f t="shared" ref="AH184:AH247" si="94">IF(J184&gt;=AQ$53,IF(R184&lt;=V$53,_xlfn.IFNA(VLOOKUP(J184,$B$55:$G$84,5,),0),""),"")</f>
        <v/>
      </c>
      <c r="AI184" s="104" t="str">
        <f t="shared" ref="AI184:AI247" si="95">IF(J184&gt;=AQ$53,IF(R184&lt;=V$53,_xlfn.IFNA(VLOOKUP(J184,$B$55:$G$84,6,),0),""),"")</f>
        <v/>
      </c>
      <c r="AJ184" s="104" t="str">
        <f t="shared" ref="AJ184:AJ247" si="96">IF(AH184&lt;&gt;"",AH184*L184,"")</f>
        <v/>
      </c>
      <c r="AK184" s="104" t="str">
        <f t="shared" ref="AK184:AK247" si="97">IF(AI184&lt;&gt;"",AI184*M184,"")</f>
        <v/>
      </c>
      <c r="AL184" s="6"/>
      <c r="IX184" s="5"/>
      <c r="IY184" s="5"/>
      <c r="IZ184" s="5"/>
    </row>
    <row r="185" spans="8:260" ht="15" customHeight="1">
      <c r="H185" s="97">
        <v>130</v>
      </c>
      <c r="I185" s="97">
        <f t="shared" si="69"/>
        <v>602</v>
      </c>
      <c r="J185" s="98">
        <f t="shared" si="70"/>
        <v>45056</v>
      </c>
      <c r="K185" s="98" t="str">
        <f t="shared" si="71"/>
        <v/>
      </c>
      <c r="L185" s="99" t="str">
        <f t="shared" si="72"/>
        <v/>
      </c>
      <c r="M185" s="99" t="str">
        <f t="shared" si="73"/>
        <v/>
      </c>
      <c r="N185" s="99" t="str">
        <f t="shared" si="74"/>
        <v/>
      </c>
      <c r="O185" s="100" t="str">
        <f t="shared" si="75"/>
        <v/>
      </c>
      <c r="P185" s="100" t="str">
        <f t="shared" si="76"/>
        <v/>
      </c>
      <c r="Q185" s="99" t="str">
        <f t="shared" si="77"/>
        <v/>
      </c>
      <c r="R185" s="99">
        <f t="shared" si="78"/>
        <v>0</v>
      </c>
      <c r="S185" s="101" t="str">
        <f t="shared" si="79"/>
        <v/>
      </c>
      <c r="T185" s="101" t="str">
        <f t="shared" si="80"/>
        <v/>
      </c>
      <c r="U185" s="101" t="str">
        <f t="shared" si="81"/>
        <v/>
      </c>
      <c r="V185" s="101" t="str">
        <f t="shared" si="82"/>
        <v/>
      </c>
      <c r="W185" s="101" t="str">
        <f t="shared" si="83"/>
        <v/>
      </c>
      <c r="X185" s="102" t="str">
        <f t="shared" si="84"/>
        <v/>
      </c>
      <c r="Y185" s="101" t="str">
        <f t="shared" si="85"/>
        <v/>
      </c>
      <c r="Z185" s="84" t="str">
        <f t="shared" si="86"/>
        <v/>
      </c>
      <c r="AA185" s="84" t="str">
        <f t="shared" si="87"/>
        <v/>
      </c>
      <c r="AB185" s="84" t="str">
        <f t="shared" si="88"/>
        <v/>
      </c>
      <c r="AC185" s="84">
        <f t="shared" si="89"/>
        <v>0</v>
      </c>
      <c r="AD185" s="84">
        <f t="shared" si="90"/>
        <v>0</v>
      </c>
      <c r="AE185" s="84" t="str">
        <f t="shared" si="91"/>
        <v/>
      </c>
      <c r="AF185" s="102" t="str">
        <f t="shared" si="92"/>
        <v/>
      </c>
      <c r="AG185" s="102" t="str">
        <f t="shared" si="93"/>
        <v/>
      </c>
      <c r="AH185" s="103" t="str">
        <f t="shared" si="94"/>
        <v/>
      </c>
      <c r="AI185" s="104" t="str">
        <f t="shared" si="95"/>
        <v/>
      </c>
      <c r="AJ185" s="104" t="str">
        <f t="shared" si="96"/>
        <v/>
      </c>
      <c r="AK185" s="104" t="str">
        <f t="shared" si="97"/>
        <v/>
      </c>
      <c r="AL185" s="6"/>
      <c r="IX185" s="5"/>
      <c r="IY185" s="5"/>
      <c r="IZ185" s="5"/>
    </row>
    <row r="186" spans="8:260" ht="15" customHeight="1">
      <c r="H186" s="97">
        <v>131</v>
      </c>
      <c r="I186" s="97">
        <f t="shared" si="69"/>
        <v>601</v>
      </c>
      <c r="J186" s="98">
        <f t="shared" si="70"/>
        <v>45057</v>
      </c>
      <c r="K186" s="98" t="str">
        <f t="shared" si="71"/>
        <v/>
      </c>
      <c r="L186" s="99" t="str">
        <f t="shared" si="72"/>
        <v/>
      </c>
      <c r="M186" s="99" t="str">
        <f t="shared" si="73"/>
        <v/>
      </c>
      <c r="N186" s="99" t="str">
        <f t="shared" si="74"/>
        <v/>
      </c>
      <c r="O186" s="100" t="str">
        <f t="shared" si="75"/>
        <v/>
      </c>
      <c r="P186" s="100" t="str">
        <f t="shared" si="76"/>
        <v/>
      </c>
      <c r="Q186" s="99" t="str">
        <f t="shared" si="77"/>
        <v/>
      </c>
      <c r="R186" s="99">
        <f t="shared" si="78"/>
        <v>0</v>
      </c>
      <c r="S186" s="101" t="str">
        <f t="shared" si="79"/>
        <v/>
      </c>
      <c r="T186" s="101" t="str">
        <f t="shared" si="80"/>
        <v/>
      </c>
      <c r="U186" s="101" t="str">
        <f t="shared" si="81"/>
        <v/>
      </c>
      <c r="V186" s="101" t="str">
        <f t="shared" si="82"/>
        <v/>
      </c>
      <c r="W186" s="101" t="str">
        <f t="shared" si="83"/>
        <v/>
      </c>
      <c r="X186" s="102" t="str">
        <f t="shared" si="84"/>
        <v/>
      </c>
      <c r="Y186" s="101" t="str">
        <f t="shared" si="85"/>
        <v/>
      </c>
      <c r="Z186" s="84" t="str">
        <f t="shared" si="86"/>
        <v/>
      </c>
      <c r="AA186" s="84" t="str">
        <f t="shared" si="87"/>
        <v/>
      </c>
      <c r="AB186" s="84" t="str">
        <f t="shared" si="88"/>
        <v/>
      </c>
      <c r="AC186" s="84">
        <f t="shared" si="89"/>
        <v>0</v>
      </c>
      <c r="AD186" s="84">
        <f t="shared" si="90"/>
        <v>0</v>
      </c>
      <c r="AE186" s="84" t="str">
        <f t="shared" si="91"/>
        <v/>
      </c>
      <c r="AF186" s="102" t="str">
        <f t="shared" si="92"/>
        <v/>
      </c>
      <c r="AG186" s="102" t="str">
        <f t="shared" si="93"/>
        <v/>
      </c>
      <c r="AH186" s="103" t="str">
        <f t="shared" si="94"/>
        <v/>
      </c>
      <c r="AI186" s="104" t="str">
        <f t="shared" si="95"/>
        <v/>
      </c>
      <c r="AJ186" s="104" t="str">
        <f t="shared" si="96"/>
        <v/>
      </c>
      <c r="AK186" s="104" t="str">
        <f t="shared" si="97"/>
        <v/>
      </c>
      <c r="AL186" s="6"/>
      <c r="IX186" s="5"/>
      <c r="IY186" s="5"/>
      <c r="IZ186" s="5"/>
    </row>
    <row r="187" spans="8:260" ht="15" customHeight="1">
      <c r="H187" s="97">
        <v>132</v>
      </c>
      <c r="I187" s="97">
        <f t="shared" si="69"/>
        <v>600</v>
      </c>
      <c r="J187" s="98">
        <f t="shared" si="70"/>
        <v>45058</v>
      </c>
      <c r="K187" s="98" t="str">
        <f t="shared" si="71"/>
        <v/>
      </c>
      <c r="L187" s="99" t="str">
        <f t="shared" si="72"/>
        <v/>
      </c>
      <c r="M187" s="99" t="str">
        <f t="shared" si="73"/>
        <v/>
      </c>
      <c r="N187" s="99" t="str">
        <f t="shared" si="74"/>
        <v/>
      </c>
      <c r="O187" s="100" t="str">
        <f t="shared" si="75"/>
        <v/>
      </c>
      <c r="P187" s="100" t="str">
        <f t="shared" si="76"/>
        <v/>
      </c>
      <c r="Q187" s="99" t="str">
        <f t="shared" si="77"/>
        <v/>
      </c>
      <c r="R187" s="99">
        <f t="shared" si="78"/>
        <v>0</v>
      </c>
      <c r="S187" s="101" t="str">
        <f t="shared" si="79"/>
        <v/>
      </c>
      <c r="T187" s="101" t="str">
        <f t="shared" si="80"/>
        <v/>
      </c>
      <c r="U187" s="101" t="str">
        <f t="shared" si="81"/>
        <v/>
      </c>
      <c r="V187" s="101" t="str">
        <f t="shared" si="82"/>
        <v/>
      </c>
      <c r="W187" s="101" t="str">
        <f t="shared" si="83"/>
        <v/>
      </c>
      <c r="X187" s="102" t="str">
        <f t="shared" si="84"/>
        <v/>
      </c>
      <c r="Y187" s="101" t="str">
        <f t="shared" si="85"/>
        <v/>
      </c>
      <c r="Z187" s="84" t="str">
        <f t="shared" si="86"/>
        <v/>
      </c>
      <c r="AA187" s="84" t="str">
        <f t="shared" si="87"/>
        <v/>
      </c>
      <c r="AB187" s="84" t="str">
        <f t="shared" si="88"/>
        <v/>
      </c>
      <c r="AC187" s="84">
        <f t="shared" si="89"/>
        <v>0</v>
      </c>
      <c r="AD187" s="84">
        <f t="shared" si="90"/>
        <v>0</v>
      </c>
      <c r="AE187" s="84" t="str">
        <f t="shared" si="91"/>
        <v/>
      </c>
      <c r="AF187" s="102" t="str">
        <f t="shared" si="92"/>
        <v/>
      </c>
      <c r="AG187" s="102" t="str">
        <f t="shared" si="93"/>
        <v/>
      </c>
      <c r="AH187" s="103" t="str">
        <f t="shared" si="94"/>
        <v/>
      </c>
      <c r="AI187" s="104" t="str">
        <f t="shared" si="95"/>
        <v/>
      </c>
      <c r="AJ187" s="104" t="str">
        <f t="shared" si="96"/>
        <v/>
      </c>
      <c r="AK187" s="104" t="str">
        <f t="shared" si="97"/>
        <v/>
      </c>
      <c r="AL187" s="6"/>
      <c r="IX187" s="5"/>
      <c r="IY187" s="5"/>
      <c r="IZ187" s="5"/>
    </row>
    <row r="188" spans="8:260" ht="15" customHeight="1">
      <c r="H188" s="97">
        <v>133</v>
      </c>
      <c r="I188" s="97">
        <f t="shared" si="69"/>
        <v>599</v>
      </c>
      <c r="J188" s="98">
        <f t="shared" si="70"/>
        <v>45059</v>
      </c>
      <c r="K188" s="98" t="str">
        <f t="shared" si="71"/>
        <v/>
      </c>
      <c r="L188" s="99" t="str">
        <f t="shared" si="72"/>
        <v/>
      </c>
      <c r="M188" s="99" t="str">
        <f t="shared" si="73"/>
        <v/>
      </c>
      <c r="N188" s="99" t="str">
        <f t="shared" si="74"/>
        <v/>
      </c>
      <c r="O188" s="100" t="str">
        <f t="shared" si="75"/>
        <v/>
      </c>
      <c r="P188" s="100" t="str">
        <f t="shared" si="76"/>
        <v/>
      </c>
      <c r="Q188" s="99" t="str">
        <f t="shared" si="77"/>
        <v/>
      </c>
      <c r="R188" s="99">
        <f t="shared" si="78"/>
        <v>0</v>
      </c>
      <c r="S188" s="101" t="str">
        <f t="shared" si="79"/>
        <v/>
      </c>
      <c r="T188" s="101" t="str">
        <f t="shared" si="80"/>
        <v/>
      </c>
      <c r="U188" s="101" t="str">
        <f t="shared" si="81"/>
        <v/>
      </c>
      <c r="V188" s="101" t="str">
        <f t="shared" si="82"/>
        <v/>
      </c>
      <c r="W188" s="101" t="str">
        <f t="shared" si="83"/>
        <v/>
      </c>
      <c r="X188" s="102" t="str">
        <f t="shared" si="84"/>
        <v/>
      </c>
      <c r="Y188" s="101" t="str">
        <f t="shared" si="85"/>
        <v/>
      </c>
      <c r="Z188" s="84" t="str">
        <f t="shared" si="86"/>
        <v/>
      </c>
      <c r="AA188" s="84" t="str">
        <f t="shared" si="87"/>
        <v/>
      </c>
      <c r="AB188" s="84" t="str">
        <f t="shared" si="88"/>
        <v/>
      </c>
      <c r="AC188" s="84">
        <f t="shared" si="89"/>
        <v>0</v>
      </c>
      <c r="AD188" s="84">
        <f t="shared" si="90"/>
        <v>0</v>
      </c>
      <c r="AE188" s="84" t="str">
        <f t="shared" si="91"/>
        <v/>
      </c>
      <c r="AF188" s="102" t="str">
        <f t="shared" si="92"/>
        <v/>
      </c>
      <c r="AG188" s="102" t="str">
        <f t="shared" si="93"/>
        <v/>
      </c>
      <c r="AH188" s="103" t="str">
        <f t="shared" si="94"/>
        <v/>
      </c>
      <c r="AI188" s="104" t="str">
        <f t="shared" si="95"/>
        <v/>
      </c>
      <c r="AJ188" s="104" t="str">
        <f t="shared" si="96"/>
        <v/>
      </c>
      <c r="AK188" s="104" t="str">
        <f t="shared" si="97"/>
        <v/>
      </c>
      <c r="AL188" s="6"/>
      <c r="IX188" s="5"/>
      <c r="IY188" s="5"/>
      <c r="IZ188" s="5"/>
    </row>
    <row r="189" spans="8:260" ht="15" customHeight="1">
      <c r="H189" s="97">
        <v>134</v>
      </c>
      <c r="I189" s="97">
        <f t="shared" si="69"/>
        <v>598</v>
      </c>
      <c r="J189" s="98">
        <f t="shared" si="70"/>
        <v>45060</v>
      </c>
      <c r="K189" s="98" t="str">
        <f t="shared" si="71"/>
        <v/>
      </c>
      <c r="L189" s="99" t="str">
        <f t="shared" si="72"/>
        <v/>
      </c>
      <c r="M189" s="99" t="str">
        <f t="shared" si="73"/>
        <v/>
      </c>
      <c r="N189" s="99" t="str">
        <f t="shared" si="74"/>
        <v/>
      </c>
      <c r="O189" s="100" t="str">
        <f t="shared" si="75"/>
        <v/>
      </c>
      <c r="P189" s="100" t="str">
        <f t="shared" si="76"/>
        <v/>
      </c>
      <c r="Q189" s="99" t="str">
        <f t="shared" si="77"/>
        <v/>
      </c>
      <c r="R189" s="99">
        <f t="shared" si="78"/>
        <v>0</v>
      </c>
      <c r="S189" s="101" t="str">
        <f t="shared" si="79"/>
        <v/>
      </c>
      <c r="T189" s="101" t="str">
        <f t="shared" si="80"/>
        <v/>
      </c>
      <c r="U189" s="101" t="str">
        <f t="shared" si="81"/>
        <v/>
      </c>
      <c r="V189" s="101" t="str">
        <f t="shared" si="82"/>
        <v/>
      </c>
      <c r="W189" s="101" t="str">
        <f t="shared" si="83"/>
        <v/>
      </c>
      <c r="X189" s="102" t="str">
        <f t="shared" si="84"/>
        <v/>
      </c>
      <c r="Y189" s="101" t="str">
        <f t="shared" si="85"/>
        <v/>
      </c>
      <c r="Z189" s="84" t="str">
        <f t="shared" si="86"/>
        <v/>
      </c>
      <c r="AA189" s="84" t="str">
        <f t="shared" si="87"/>
        <v/>
      </c>
      <c r="AB189" s="84" t="str">
        <f t="shared" si="88"/>
        <v/>
      </c>
      <c r="AC189" s="84">
        <f t="shared" si="89"/>
        <v>0</v>
      </c>
      <c r="AD189" s="84">
        <f t="shared" si="90"/>
        <v>0</v>
      </c>
      <c r="AE189" s="84" t="str">
        <f t="shared" si="91"/>
        <v/>
      </c>
      <c r="AF189" s="102" t="str">
        <f t="shared" si="92"/>
        <v/>
      </c>
      <c r="AG189" s="102" t="str">
        <f t="shared" si="93"/>
        <v/>
      </c>
      <c r="AH189" s="103" t="str">
        <f t="shared" si="94"/>
        <v/>
      </c>
      <c r="AI189" s="104" t="str">
        <f t="shared" si="95"/>
        <v/>
      </c>
      <c r="AJ189" s="104" t="str">
        <f t="shared" si="96"/>
        <v/>
      </c>
      <c r="AK189" s="104" t="str">
        <f t="shared" si="97"/>
        <v/>
      </c>
      <c r="AL189" s="6"/>
      <c r="IX189" s="5"/>
      <c r="IY189" s="5"/>
      <c r="IZ189" s="5"/>
    </row>
    <row r="190" spans="8:260" ht="15" customHeight="1">
      <c r="H190" s="97">
        <v>135</v>
      </c>
      <c r="I190" s="97">
        <f t="shared" si="69"/>
        <v>597</v>
      </c>
      <c r="J190" s="98">
        <f t="shared" si="70"/>
        <v>45061</v>
      </c>
      <c r="K190" s="98" t="str">
        <f t="shared" si="71"/>
        <v/>
      </c>
      <c r="L190" s="99" t="str">
        <f t="shared" si="72"/>
        <v/>
      </c>
      <c r="M190" s="99" t="str">
        <f t="shared" si="73"/>
        <v/>
      </c>
      <c r="N190" s="99" t="str">
        <f t="shared" si="74"/>
        <v/>
      </c>
      <c r="O190" s="100" t="str">
        <f t="shared" si="75"/>
        <v/>
      </c>
      <c r="P190" s="100" t="str">
        <f t="shared" si="76"/>
        <v/>
      </c>
      <c r="Q190" s="99" t="str">
        <f t="shared" si="77"/>
        <v/>
      </c>
      <c r="R190" s="99">
        <f t="shared" si="78"/>
        <v>0</v>
      </c>
      <c r="S190" s="101" t="str">
        <f t="shared" si="79"/>
        <v/>
      </c>
      <c r="T190" s="101" t="str">
        <f t="shared" si="80"/>
        <v/>
      </c>
      <c r="U190" s="101" t="str">
        <f t="shared" si="81"/>
        <v/>
      </c>
      <c r="V190" s="101" t="str">
        <f t="shared" si="82"/>
        <v/>
      </c>
      <c r="W190" s="101" t="str">
        <f t="shared" si="83"/>
        <v/>
      </c>
      <c r="X190" s="102" t="str">
        <f t="shared" si="84"/>
        <v/>
      </c>
      <c r="Y190" s="101" t="str">
        <f t="shared" si="85"/>
        <v/>
      </c>
      <c r="Z190" s="84" t="str">
        <f t="shared" si="86"/>
        <v/>
      </c>
      <c r="AA190" s="84" t="str">
        <f t="shared" si="87"/>
        <v/>
      </c>
      <c r="AB190" s="84" t="str">
        <f t="shared" si="88"/>
        <v/>
      </c>
      <c r="AC190" s="84">
        <f t="shared" si="89"/>
        <v>0</v>
      </c>
      <c r="AD190" s="84">
        <f t="shared" si="90"/>
        <v>0</v>
      </c>
      <c r="AE190" s="84" t="str">
        <f t="shared" si="91"/>
        <v/>
      </c>
      <c r="AF190" s="102" t="str">
        <f t="shared" si="92"/>
        <v/>
      </c>
      <c r="AG190" s="102" t="str">
        <f t="shared" si="93"/>
        <v/>
      </c>
      <c r="AH190" s="103" t="str">
        <f t="shared" si="94"/>
        <v/>
      </c>
      <c r="AI190" s="104" t="str">
        <f t="shared" si="95"/>
        <v/>
      </c>
      <c r="AJ190" s="104" t="str">
        <f t="shared" si="96"/>
        <v/>
      </c>
      <c r="AK190" s="104" t="str">
        <f t="shared" si="97"/>
        <v/>
      </c>
      <c r="AL190" s="6"/>
      <c r="IX190" s="5"/>
      <c r="IY190" s="5"/>
      <c r="IZ190" s="5"/>
    </row>
    <row r="191" spans="8:260" ht="15" customHeight="1">
      <c r="H191" s="97">
        <v>136</v>
      </c>
      <c r="I191" s="97">
        <f t="shared" si="69"/>
        <v>596</v>
      </c>
      <c r="J191" s="98">
        <f t="shared" si="70"/>
        <v>45062</v>
      </c>
      <c r="K191" s="98" t="str">
        <f t="shared" si="71"/>
        <v/>
      </c>
      <c r="L191" s="99" t="str">
        <f t="shared" si="72"/>
        <v/>
      </c>
      <c r="M191" s="99" t="str">
        <f t="shared" si="73"/>
        <v/>
      </c>
      <c r="N191" s="99" t="str">
        <f t="shared" si="74"/>
        <v/>
      </c>
      <c r="O191" s="100" t="str">
        <f t="shared" si="75"/>
        <v/>
      </c>
      <c r="P191" s="100" t="str">
        <f t="shared" si="76"/>
        <v/>
      </c>
      <c r="Q191" s="99" t="str">
        <f t="shared" si="77"/>
        <v/>
      </c>
      <c r="R191" s="99">
        <f t="shared" si="78"/>
        <v>0</v>
      </c>
      <c r="S191" s="101" t="str">
        <f t="shared" si="79"/>
        <v/>
      </c>
      <c r="T191" s="101" t="str">
        <f t="shared" si="80"/>
        <v/>
      </c>
      <c r="U191" s="101" t="str">
        <f t="shared" si="81"/>
        <v/>
      </c>
      <c r="V191" s="101" t="str">
        <f t="shared" si="82"/>
        <v/>
      </c>
      <c r="W191" s="101" t="str">
        <f t="shared" si="83"/>
        <v/>
      </c>
      <c r="X191" s="102" t="str">
        <f t="shared" si="84"/>
        <v/>
      </c>
      <c r="Y191" s="101" t="str">
        <f t="shared" si="85"/>
        <v/>
      </c>
      <c r="Z191" s="84" t="str">
        <f t="shared" si="86"/>
        <v/>
      </c>
      <c r="AA191" s="84" t="str">
        <f t="shared" si="87"/>
        <v/>
      </c>
      <c r="AB191" s="84" t="str">
        <f t="shared" si="88"/>
        <v/>
      </c>
      <c r="AC191" s="84">
        <f t="shared" si="89"/>
        <v>0</v>
      </c>
      <c r="AD191" s="84">
        <f t="shared" si="90"/>
        <v>0</v>
      </c>
      <c r="AE191" s="84" t="str">
        <f t="shared" si="91"/>
        <v/>
      </c>
      <c r="AF191" s="102" t="str">
        <f t="shared" si="92"/>
        <v/>
      </c>
      <c r="AG191" s="102" t="str">
        <f t="shared" si="93"/>
        <v/>
      </c>
      <c r="AH191" s="103" t="str">
        <f t="shared" si="94"/>
        <v/>
      </c>
      <c r="AI191" s="104" t="str">
        <f t="shared" si="95"/>
        <v/>
      </c>
      <c r="AJ191" s="104" t="str">
        <f t="shared" si="96"/>
        <v/>
      </c>
      <c r="AK191" s="104" t="str">
        <f t="shared" si="97"/>
        <v/>
      </c>
      <c r="AL191" s="6"/>
      <c r="IX191" s="5"/>
      <c r="IY191" s="5"/>
      <c r="IZ191" s="5"/>
    </row>
    <row r="192" spans="8:260" ht="15" customHeight="1">
      <c r="H192" s="97">
        <v>137</v>
      </c>
      <c r="I192" s="97">
        <f t="shared" si="69"/>
        <v>595</v>
      </c>
      <c r="J192" s="98">
        <f t="shared" si="70"/>
        <v>45063</v>
      </c>
      <c r="K192" s="98" t="str">
        <f t="shared" si="71"/>
        <v/>
      </c>
      <c r="L192" s="99" t="str">
        <f t="shared" si="72"/>
        <v/>
      </c>
      <c r="M192" s="99" t="str">
        <f t="shared" si="73"/>
        <v/>
      </c>
      <c r="N192" s="99" t="str">
        <f t="shared" si="74"/>
        <v/>
      </c>
      <c r="O192" s="100" t="str">
        <f t="shared" si="75"/>
        <v/>
      </c>
      <c r="P192" s="100" t="str">
        <f t="shared" si="76"/>
        <v/>
      </c>
      <c r="Q192" s="99" t="str">
        <f t="shared" si="77"/>
        <v/>
      </c>
      <c r="R192" s="99">
        <f t="shared" si="78"/>
        <v>0</v>
      </c>
      <c r="S192" s="101" t="str">
        <f t="shared" si="79"/>
        <v/>
      </c>
      <c r="T192" s="101" t="str">
        <f t="shared" si="80"/>
        <v/>
      </c>
      <c r="U192" s="101" t="str">
        <f t="shared" si="81"/>
        <v/>
      </c>
      <c r="V192" s="101" t="str">
        <f t="shared" si="82"/>
        <v/>
      </c>
      <c r="W192" s="101" t="str">
        <f t="shared" si="83"/>
        <v/>
      </c>
      <c r="X192" s="102" t="str">
        <f t="shared" si="84"/>
        <v/>
      </c>
      <c r="Y192" s="101" t="str">
        <f t="shared" si="85"/>
        <v/>
      </c>
      <c r="Z192" s="84" t="str">
        <f t="shared" si="86"/>
        <v/>
      </c>
      <c r="AA192" s="84" t="str">
        <f t="shared" si="87"/>
        <v/>
      </c>
      <c r="AB192" s="84" t="str">
        <f t="shared" si="88"/>
        <v/>
      </c>
      <c r="AC192" s="84">
        <f t="shared" si="89"/>
        <v>0</v>
      </c>
      <c r="AD192" s="84">
        <f t="shared" si="90"/>
        <v>0</v>
      </c>
      <c r="AE192" s="84" t="str">
        <f t="shared" si="91"/>
        <v/>
      </c>
      <c r="AF192" s="102" t="str">
        <f t="shared" si="92"/>
        <v/>
      </c>
      <c r="AG192" s="102" t="str">
        <f t="shared" si="93"/>
        <v/>
      </c>
      <c r="AH192" s="103" t="str">
        <f t="shared" si="94"/>
        <v/>
      </c>
      <c r="AI192" s="104" t="str">
        <f t="shared" si="95"/>
        <v/>
      </c>
      <c r="AJ192" s="104" t="str">
        <f t="shared" si="96"/>
        <v/>
      </c>
      <c r="AK192" s="104" t="str">
        <f t="shared" si="97"/>
        <v/>
      </c>
      <c r="AL192" s="6"/>
      <c r="IX192" s="5"/>
      <c r="IY192" s="5"/>
      <c r="IZ192" s="5"/>
    </row>
    <row r="193" spans="8:260" ht="15" customHeight="1">
      <c r="H193" s="97">
        <v>138</v>
      </c>
      <c r="I193" s="97">
        <f t="shared" si="69"/>
        <v>594</v>
      </c>
      <c r="J193" s="98">
        <f t="shared" si="70"/>
        <v>45064</v>
      </c>
      <c r="K193" s="98" t="str">
        <f t="shared" si="71"/>
        <v/>
      </c>
      <c r="L193" s="99" t="str">
        <f t="shared" si="72"/>
        <v/>
      </c>
      <c r="M193" s="99" t="str">
        <f t="shared" si="73"/>
        <v/>
      </c>
      <c r="N193" s="99" t="str">
        <f t="shared" si="74"/>
        <v/>
      </c>
      <c r="O193" s="100" t="str">
        <f t="shared" si="75"/>
        <v/>
      </c>
      <c r="P193" s="100" t="str">
        <f t="shared" si="76"/>
        <v/>
      </c>
      <c r="Q193" s="99" t="str">
        <f t="shared" si="77"/>
        <v/>
      </c>
      <c r="R193" s="99">
        <f t="shared" si="78"/>
        <v>0</v>
      </c>
      <c r="S193" s="101" t="str">
        <f t="shared" si="79"/>
        <v/>
      </c>
      <c r="T193" s="101" t="str">
        <f t="shared" si="80"/>
        <v/>
      </c>
      <c r="U193" s="101" t="str">
        <f t="shared" si="81"/>
        <v/>
      </c>
      <c r="V193" s="101" t="str">
        <f t="shared" si="82"/>
        <v/>
      </c>
      <c r="W193" s="101" t="str">
        <f t="shared" si="83"/>
        <v/>
      </c>
      <c r="X193" s="102" t="str">
        <f t="shared" si="84"/>
        <v/>
      </c>
      <c r="Y193" s="101" t="str">
        <f t="shared" si="85"/>
        <v/>
      </c>
      <c r="Z193" s="84" t="str">
        <f t="shared" si="86"/>
        <v/>
      </c>
      <c r="AA193" s="84" t="str">
        <f t="shared" si="87"/>
        <v/>
      </c>
      <c r="AB193" s="84" t="str">
        <f t="shared" si="88"/>
        <v/>
      </c>
      <c r="AC193" s="84">
        <f t="shared" si="89"/>
        <v>0</v>
      </c>
      <c r="AD193" s="84">
        <f t="shared" si="90"/>
        <v>0</v>
      </c>
      <c r="AE193" s="84" t="str">
        <f t="shared" si="91"/>
        <v/>
      </c>
      <c r="AF193" s="102" t="str">
        <f t="shared" si="92"/>
        <v/>
      </c>
      <c r="AG193" s="102" t="str">
        <f t="shared" si="93"/>
        <v/>
      </c>
      <c r="AH193" s="103" t="str">
        <f t="shared" si="94"/>
        <v/>
      </c>
      <c r="AI193" s="104" t="str">
        <f t="shared" si="95"/>
        <v/>
      </c>
      <c r="AJ193" s="104" t="str">
        <f t="shared" si="96"/>
        <v/>
      </c>
      <c r="AK193" s="104" t="str">
        <f t="shared" si="97"/>
        <v/>
      </c>
      <c r="AL193" s="6"/>
      <c r="IX193" s="5"/>
      <c r="IY193" s="5"/>
      <c r="IZ193" s="5"/>
    </row>
    <row r="194" spans="8:260" ht="15" customHeight="1">
      <c r="H194" s="97">
        <v>139</v>
      </c>
      <c r="I194" s="97">
        <f t="shared" si="69"/>
        <v>593</v>
      </c>
      <c r="J194" s="98">
        <f t="shared" si="70"/>
        <v>45065</v>
      </c>
      <c r="K194" s="98" t="str">
        <f t="shared" si="71"/>
        <v/>
      </c>
      <c r="L194" s="99" t="str">
        <f t="shared" si="72"/>
        <v/>
      </c>
      <c r="M194" s="99" t="str">
        <f t="shared" si="73"/>
        <v/>
      </c>
      <c r="N194" s="99" t="str">
        <f t="shared" si="74"/>
        <v/>
      </c>
      <c r="O194" s="100" t="str">
        <f t="shared" si="75"/>
        <v/>
      </c>
      <c r="P194" s="100" t="str">
        <f t="shared" si="76"/>
        <v/>
      </c>
      <c r="Q194" s="99" t="str">
        <f t="shared" si="77"/>
        <v/>
      </c>
      <c r="R194" s="99">
        <f t="shared" si="78"/>
        <v>0</v>
      </c>
      <c r="S194" s="101" t="str">
        <f t="shared" si="79"/>
        <v/>
      </c>
      <c r="T194" s="101" t="str">
        <f t="shared" si="80"/>
        <v/>
      </c>
      <c r="U194" s="101" t="str">
        <f t="shared" si="81"/>
        <v/>
      </c>
      <c r="V194" s="101" t="str">
        <f t="shared" si="82"/>
        <v/>
      </c>
      <c r="W194" s="101" t="str">
        <f t="shared" si="83"/>
        <v/>
      </c>
      <c r="X194" s="102" t="str">
        <f t="shared" si="84"/>
        <v/>
      </c>
      <c r="Y194" s="101" t="str">
        <f t="shared" si="85"/>
        <v/>
      </c>
      <c r="Z194" s="84" t="str">
        <f t="shared" si="86"/>
        <v/>
      </c>
      <c r="AA194" s="84" t="str">
        <f t="shared" si="87"/>
        <v/>
      </c>
      <c r="AB194" s="84" t="str">
        <f t="shared" si="88"/>
        <v/>
      </c>
      <c r="AC194" s="84">
        <f t="shared" si="89"/>
        <v>0</v>
      </c>
      <c r="AD194" s="84">
        <f t="shared" si="90"/>
        <v>0</v>
      </c>
      <c r="AE194" s="84" t="str">
        <f t="shared" si="91"/>
        <v/>
      </c>
      <c r="AF194" s="102" t="str">
        <f t="shared" si="92"/>
        <v/>
      </c>
      <c r="AG194" s="102" t="str">
        <f t="shared" si="93"/>
        <v/>
      </c>
      <c r="AH194" s="103" t="str">
        <f t="shared" si="94"/>
        <v/>
      </c>
      <c r="AI194" s="104" t="str">
        <f t="shared" si="95"/>
        <v/>
      </c>
      <c r="AJ194" s="104" t="str">
        <f t="shared" si="96"/>
        <v/>
      </c>
      <c r="AK194" s="104" t="str">
        <f t="shared" si="97"/>
        <v/>
      </c>
      <c r="AL194" s="6"/>
      <c r="IX194" s="5"/>
      <c r="IY194" s="5"/>
      <c r="IZ194" s="5"/>
    </row>
    <row r="195" spans="8:260" ht="15" customHeight="1">
      <c r="H195" s="97">
        <v>140</v>
      </c>
      <c r="I195" s="97">
        <f t="shared" si="69"/>
        <v>592</v>
      </c>
      <c r="J195" s="98">
        <f t="shared" si="70"/>
        <v>45066</v>
      </c>
      <c r="K195" s="98" t="str">
        <f t="shared" si="71"/>
        <v/>
      </c>
      <c r="L195" s="99" t="str">
        <f t="shared" si="72"/>
        <v/>
      </c>
      <c r="M195" s="99" t="str">
        <f t="shared" si="73"/>
        <v/>
      </c>
      <c r="N195" s="99" t="str">
        <f t="shared" si="74"/>
        <v/>
      </c>
      <c r="O195" s="100" t="str">
        <f t="shared" si="75"/>
        <v/>
      </c>
      <c r="P195" s="100" t="str">
        <f t="shared" si="76"/>
        <v/>
      </c>
      <c r="Q195" s="99" t="str">
        <f t="shared" si="77"/>
        <v/>
      </c>
      <c r="R195" s="99">
        <f t="shared" si="78"/>
        <v>0</v>
      </c>
      <c r="S195" s="101" t="str">
        <f t="shared" si="79"/>
        <v/>
      </c>
      <c r="T195" s="101" t="str">
        <f t="shared" si="80"/>
        <v/>
      </c>
      <c r="U195" s="101" t="str">
        <f t="shared" si="81"/>
        <v/>
      </c>
      <c r="V195" s="101" t="str">
        <f t="shared" si="82"/>
        <v/>
      </c>
      <c r="W195" s="101" t="str">
        <f t="shared" si="83"/>
        <v/>
      </c>
      <c r="X195" s="102" t="str">
        <f t="shared" si="84"/>
        <v/>
      </c>
      <c r="Y195" s="101" t="str">
        <f t="shared" si="85"/>
        <v/>
      </c>
      <c r="Z195" s="84" t="str">
        <f t="shared" si="86"/>
        <v/>
      </c>
      <c r="AA195" s="84" t="str">
        <f t="shared" si="87"/>
        <v/>
      </c>
      <c r="AB195" s="84" t="str">
        <f t="shared" si="88"/>
        <v/>
      </c>
      <c r="AC195" s="84">
        <f t="shared" si="89"/>
        <v>0</v>
      </c>
      <c r="AD195" s="84">
        <f t="shared" si="90"/>
        <v>0</v>
      </c>
      <c r="AE195" s="84" t="str">
        <f t="shared" si="91"/>
        <v/>
      </c>
      <c r="AF195" s="102" t="str">
        <f t="shared" si="92"/>
        <v/>
      </c>
      <c r="AG195" s="102" t="str">
        <f t="shared" si="93"/>
        <v/>
      </c>
      <c r="AH195" s="103" t="str">
        <f t="shared" si="94"/>
        <v/>
      </c>
      <c r="AI195" s="104" t="str">
        <f t="shared" si="95"/>
        <v/>
      </c>
      <c r="AJ195" s="104" t="str">
        <f t="shared" si="96"/>
        <v/>
      </c>
      <c r="AK195" s="104" t="str">
        <f t="shared" si="97"/>
        <v/>
      </c>
      <c r="AL195" s="6"/>
      <c r="IX195" s="5"/>
      <c r="IY195" s="5"/>
      <c r="IZ195" s="5"/>
    </row>
    <row r="196" spans="8:260" ht="15" customHeight="1">
      <c r="H196" s="97">
        <v>141</v>
      </c>
      <c r="I196" s="97">
        <f t="shared" si="69"/>
        <v>591</v>
      </c>
      <c r="J196" s="98">
        <f t="shared" si="70"/>
        <v>45067</v>
      </c>
      <c r="K196" s="98" t="str">
        <f t="shared" si="71"/>
        <v/>
      </c>
      <c r="L196" s="99" t="str">
        <f t="shared" si="72"/>
        <v/>
      </c>
      <c r="M196" s="99" t="str">
        <f t="shared" si="73"/>
        <v/>
      </c>
      <c r="N196" s="99" t="str">
        <f t="shared" si="74"/>
        <v/>
      </c>
      <c r="O196" s="100" t="str">
        <f t="shared" si="75"/>
        <v/>
      </c>
      <c r="P196" s="100" t="str">
        <f t="shared" si="76"/>
        <v/>
      </c>
      <c r="Q196" s="99" t="str">
        <f t="shared" si="77"/>
        <v/>
      </c>
      <c r="R196" s="99">
        <f t="shared" si="78"/>
        <v>0</v>
      </c>
      <c r="S196" s="101" t="str">
        <f t="shared" si="79"/>
        <v/>
      </c>
      <c r="T196" s="101" t="str">
        <f t="shared" si="80"/>
        <v/>
      </c>
      <c r="U196" s="101" t="str">
        <f t="shared" si="81"/>
        <v/>
      </c>
      <c r="V196" s="101" t="str">
        <f t="shared" si="82"/>
        <v/>
      </c>
      <c r="W196" s="101" t="str">
        <f t="shared" si="83"/>
        <v/>
      </c>
      <c r="X196" s="102" t="str">
        <f t="shared" si="84"/>
        <v/>
      </c>
      <c r="Y196" s="101" t="str">
        <f t="shared" si="85"/>
        <v/>
      </c>
      <c r="Z196" s="84" t="str">
        <f t="shared" si="86"/>
        <v/>
      </c>
      <c r="AA196" s="84" t="str">
        <f t="shared" si="87"/>
        <v/>
      </c>
      <c r="AB196" s="84" t="str">
        <f t="shared" si="88"/>
        <v/>
      </c>
      <c r="AC196" s="84">
        <f t="shared" si="89"/>
        <v>0</v>
      </c>
      <c r="AD196" s="84">
        <f t="shared" si="90"/>
        <v>0</v>
      </c>
      <c r="AE196" s="84" t="str">
        <f t="shared" si="91"/>
        <v/>
      </c>
      <c r="AF196" s="102" t="str">
        <f t="shared" si="92"/>
        <v/>
      </c>
      <c r="AG196" s="102" t="str">
        <f t="shared" si="93"/>
        <v/>
      </c>
      <c r="AH196" s="103" t="str">
        <f t="shared" si="94"/>
        <v/>
      </c>
      <c r="AI196" s="104" t="str">
        <f t="shared" si="95"/>
        <v/>
      </c>
      <c r="AJ196" s="104" t="str">
        <f t="shared" si="96"/>
        <v/>
      </c>
      <c r="AK196" s="104" t="str">
        <f t="shared" si="97"/>
        <v/>
      </c>
      <c r="AL196" s="6"/>
      <c r="IX196" s="5"/>
      <c r="IY196" s="5"/>
      <c r="IZ196" s="5"/>
    </row>
    <row r="197" spans="8:260" ht="15" customHeight="1">
      <c r="H197" s="97">
        <v>142</v>
      </c>
      <c r="I197" s="97">
        <f t="shared" si="69"/>
        <v>590</v>
      </c>
      <c r="J197" s="98">
        <f t="shared" si="70"/>
        <v>45068</v>
      </c>
      <c r="K197" s="98" t="str">
        <f t="shared" si="71"/>
        <v/>
      </c>
      <c r="L197" s="99" t="str">
        <f t="shared" si="72"/>
        <v/>
      </c>
      <c r="M197" s="99" t="str">
        <f t="shared" si="73"/>
        <v/>
      </c>
      <c r="N197" s="99" t="str">
        <f t="shared" si="74"/>
        <v/>
      </c>
      <c r="O197" s="100" t="str">
        <f t="shared" si="75"/>
        <v/>
      </c>
      <c r="P197" s="100" t="str">
        <f t="shared" si="76"/>
        <v/>
      </c>
      <c r="Q197" s="99" t="str">
        <f t="shared" si="77"/>
        <v/>
      </c>
      <c r="R197" s="99">
        <f t="shared" si="78"/>
        <v>0</v>
      </c>
      <c r="S197" s="101" t="str">
        <f t="shared" si="79"/>
        <v/>
      </c>
      <c r="T197" s="101" t="str">
        <f t="shared" si="80"/>
        <v/>
      </c>
      <c r="U197" s="101" t="str">
        <f t="shared" si="81"/>
        <v/>
      </c>
      <c r="V197" s="101" t="str">
        <f t="shared" si="82"/>
        <v/>
      </c>
      <c r="W197" s="101" t="str">
        <f t="shared" si="83"/>
        <v/>
      </c>
      <c r="X197" s="102" t="str">
        <f t="shared" si="84"/>
        <v/>
      </c>
      <c r="Y197" s="101" t="str">
        <f t="shared" si="85"/>
        <v/>
      </c>
      <c r="Z197" s="84" t="str">
        <f t="shared" si="86"/>
        <v/>
      </c>
      <c r="AA197" s="84" t="str">
        <f t="shared" si="87"/>
        <v/>
      </c>
      <c r="AB197" s="84" t="str">
        <f t="shared" si="88"/>
        <v/>
      </c>
      <c r="AC197" s="84">
        <f t="shared" si="89"/>
        <v>0</v>
      </c>
      <c r="AD197" s="84">
        <f t="shared" si="90"/>
        <v>0</v>
      </c>
      <c r="AE197" s="84" t="str">
        <f t="shared" si="91"/>
        <v/>
      </c>
      <c r="AF197" s="102" t="str">
        <f t="shared" si="92"/>
        <v/>
      </c>
      <c r="AG197" s="102" t="str">
        <f t="shared" si="93"/>
        <v/>
      </c>
      <c r="AH197" s="103" t="str">
        <f t="shared" si="94"/>
        <v/>
      </c>
      <c r="AI197" s="104" t="str">
        <f t="shared" si="95"/>
        <v/>
      </c>
      <c r="AJ197" s="104" t="str">
        <f t="shared" si="96"/>
        <v/>
      </c>
      <c r="AK197" s="104" t="str">
        <f t="shared" si="97"/>
        <v/>
      </c>
      <c r="AL197" s="6"/>
      <c r="IX197" s="5"/>
      <c r="IY197" s="5"/>
      <c r="IZ197" s="5"/>
    </row>
    <row r="198" spans="8:260" ht="15" customHeight="1">
      <c r="H198" s="97">
        <v>143</v>
      </c>
      <c r="I198" s="97">
        <f t="shared" si="69"/>
        <v>589</v>
      </c>
      <c r="J198" s="98">
        <f t="shared" si="70"/>
        <v>45069</v>
      </c>
      <c r="K198" s="98" t="str">
        <f t="shared" si="71"/>
        <v/>
      </c>
      <c r="L198" s="99" t="str">
        <f t="shared" si="72"/>
        <v/>
      </c>
      <c r="M198" s="99" t="str">
        <f t="shared" si="73"/>
        <v/>
      </c>
      <c r="N198" s="99" t="str">
        <f t="shared" si="74"/>
        <v/>
      </c>
      <c r="O198" s="100" t="str">
        <f t="shared" si="75"/>
        <v/>
      </c>
      <c r="P198" s="100" t="str">
        <f t="shared" si="76"/>
        <v/>
      </c>
      <c r="Q198" s="99" t="str">
        <f t="shared" si="77"/>
        <v/>
      </c>
      <c r="R198" s="99">
        <f t="shared" si="78"/>
        <v>0</v>
      </c>
      <c r="S198" s="101" t="str">
        <f t="shared" si="79"/>
        <v/>
      </c>
      <c r="T198" s="101" t="str">
        <f t="shared" si="80"/>
        <v/>
      </c>
      <c r="U198" s="101" t="str">
        <f t="shared" si="81"/>
        <v/>
      </c>
      <c r="V198" s="101" t="str">
        <f t="shared" si="82"/>
        <v/>
      </c>
      <c r="W198" s="101" t="str">
        <f t="shared" si="83"/>
        <v/>
      </c>
      <c r="X198" s="102" t="str">
        <f t="shared" si="84"/>
        <v/>
      </c>
      <c r="Y198" s="101" t="str">
        <f t="shared" si="85"/>
        <v/>
      </c>
      <c r="Z198" s="84" t="str">
        <f t="shared" si="86"/>
        <v/>
      </c>
      <c r="AA198" s="84" t="str">
        <f t="shared" si="87"/>
        <v/>
      </c>
      <c r="AB198" s="84" t="str">
        <f t="shared" si="88"/>
        <v/>
      </c>
      <c r="AC198" s="84">
        <f t="shared" si="89"/>
        <v>0</v>
      </c>
      <c r="AD198" s="84">
        <f t="shared" si="90"/>
        <v>0</v>
      </c>
      <c r="AE198" s="84" t="str">
        <f t="shared" si="91"/>
        <v/>
      </c>
      <c r="AF198" s="102" t="str">
        <f t="shared" si="92"/>
        <v/>
      </c>
      <c r="AG198" s="102" t="str">
        <f t="shared" si="93"/>
        <v/>
      </c>
      <c r="AH198" s="103" t="str">
        <f t="shared" si="94"/>
        <v/>
      </c>
      <c r="AI198" s="104" t="str">
        <f t="shared" si="95"/>
        <v/>
      </c>
      <c r="AJ198" s="104" t="str">
        <f t="shared" si="96"/>
        <v/>
      </c>
      <c r="AK198" s="104" t="str">
        <f t="shared" si="97"/>
        <v/>
      </c>
      <c r="AL198" s="6"/>
      <c r="IX198" s="5"/>
      <c r="IY198" s="5"/>
      <c r="IZ198" s="5"/>
    </row>
    <row r="199" spans="8:260" ht="15" customHeight="1">
      <c r="H199" s="97">
        <v>144</v>
      </c>
      <c r="I199" s="97">
        <f t="shared" si="69"/>
        <v>588</v>
      </c>
      <c r="J199" s="98">
        <f t="shared" si="70"/>
        <v>45070</v>
      </c>
      <c r="K199" s="98" t="str">
        <f t="shared" si="71"/>
        <v/>
      </c>
      <c r="L199" s="99" t="str">
        <f t="shared" si="72"/>
        <v/>
      </c>
      <c r="M199" s="99" t="str">
        <f t="shared" si="73"/>
        <v/>
      </c>
      <c r="N199" s="99" t="str">
        <f t="shared" si="74"/>
        <v/>
      </c>
      <c r="O199" s="100" t="str">
        <f t="shared" si="75"/>
        <v/>
      </c>
      <c r="P199" s="100" t="str">
        <f t="shared" si="76"/>
        <v/>
      </c>
      <c r="Q199" s="99" t="str">
        <f t="shared" si="77"/>
        <v/>
      </c>
      <c r="R199" s="99">
        <f t="shared" si="78"/>
        <v>0</v>
      </c>
      <c r="S199" s="101" t="str">
        <f t="shared" si="79"/>
        <v/>
      </c>
      <c r="T199" s="101" t="str">
        <f t="shared" si="80"/>
        <v/>
      </c>
      <c r="U199" s="101" t="str">
        <f t="shared" si="81"/>
        <v/>
      </c>
      <c r="V199" s="101" t="str">
        <f t="shared" si="82"/>
        <v/>
      </c>
      <c r="W199" s="101" t="str">
        <f t="shared" si="83"/>
        <v/>
      </c>
      <c r="X199" s="102" t="str">
        <f t="shared" si="84"/>
        <v/>
      </c>
      <c r="Y199" s="101" t="str">
        <f t="shared" si="85"/>
        <v/>
      </c>
      <c r="Z199" s="84" t="str">
        <f t="shared" si="86"/>
        <v/>
      </c>
      <c r="AA199" s="84" t="str">
        <f t="shared" si="87"/>
        <v/>
      </c>
      <c r="AB199" s="84" t="str">
        <f t="shared" si="88"/>
        <v/>
      </c>
      <c r="AC199" s="84">
        <f t="shared" si="89"/>
        <v>0</v>
      </c>
      <c r="AD199" s="84">
        <f t="shared" si="90"/>
        <v>0</v>
      </c>
      <c r="AE199" s="84" t="str">
        <f t="shared" si="91"/>
        <v/>
      </c>
      <c r="AF199" s="102" t="str">
        <f t="shared" si="92"/>
        <v/>
      </c>
      <c r="AG199" s="102" t="str">
        <f t="shared" si="93"/>
        <v/>
      </c>
      <c r="AH199" s="103" t="str">
        <f t="shared" si="94"/>
        <v/>
      </c>
      <c r="AI199" s="104" t="str">
        <f t="shared" si="95"/>
        <v/>
      </c>
      <c r="AJ199" s="104" t="str">
        <f t="shared" si="96"/>
        <v/>
      </c>
      <c r="AK199" s="104" t="str">
        <f t="shared" si="97"/>
        <v/>
      </c>
      <c r="AL199" s="6"/>
      <c r="IX199" s="5"/>
      <c r="IY199" s="5"/>
      <c r="IZ199" s="5"/>
    </row>
    <row r="200" spans="8:260" ht="15" customHeight="1">
      <c r="H200" s="97">
        <v>145</v>
      </c>
      <c r="I200" s="97">
        <f t="shared" si="69"/>
        <v>587</v>
      </c>
      <c r="J200" s="98">
        <f t="shared" si="70"/>
        <v>45071</v>
      </c>
      <c r="K200" s="98" t="str">
        <f t="shared" si="71"/>
        <v/>
      </c>
      <c r="L200" s="99" t="str">
        <f t="shared" si="72"/>
        <v/>
      </c>
      <c r="M200" s="99" t="str">
        <f t="shared" si="73"/>
        <v/>
      </c>
      <c r="N200" s="99" t="str">
        <f t="shared" si="74"/>
        <v/>
      </c>
      <c r="O200" s="100" t="str">
        <f t="shared" si="75"/>
        <v/>
      </c>
      <c r="P200" s="100" t="str">
        <f t="shared" si="76"/>
        <v/>
      </c>
      <c r="Q200" s="99" t="str">
        <f t="shared" si="77"/>
        <v/>
      </c>
      <c r="R200" s="99">
        <f t="shared" si="78"/>
        <v>0</v>
      </c>
      <c r="S200" s="101" t="str">
        <f t="shared" si="79"/>
        <v/>
      </c>
      <c r="T200" s="101" t="str">
        <f t="shared" si="80"/>
        <v/>
      </c>
      <c r="U200" s="101" t="str">
        <f t="shared" si="81"/>
        <v/>
      </c>
      <c r="V200" s="101" t="str">
        <f t="shared" si="82"/>
        <v/>
      </c>
      <c r="W200" s="101" t="str">
        <f t="shared" si="83"/>
        <v/>
      </c>
      <c r="X200" s="102" t="str">
        <f t="shared" si="84"/>
        <v/>
      </c>
      <c r="Y200" s="101" t="str">
        <f t="shared" si="85"/>
        <v/>
      </c>
      <c r="Z200" s="84" t="str">
        <f t="shared" si="86"/>
        <v/>
      </c>
      <c r="AA200" s="84" t="str">
        <f t="shared" si="87"/>
        <v/>
      </c>
      <c r="AB200" s="84" t="str">
        <f t="shared" si="88"/>
        <v/>
      </c>
      <c r="AC200" s="84">
        <f t="shared" si="89"/>
        <v>0</v>
      </c>
      <c r="AD200" s="84">
        <f t="shared" si="90"/>
        <v>0</v>
      </c>
      <c r="AE200" s="84" t="str">
        <f t="shared" si="91"/>
        <v/>
      </c>
      <c r="AF200" s="102" t="str">
        <f t="shared" si="92"/>
        <v/>
      </c>
      <c r="AG200" s="102" t="str">
        <f t="shared" si="93"/>
        <v/>
      </c>
      <c r="AH200" s="103" t="str">
        <f t="shared" si="94"/>
        <v/>
      </c>
      <c r="AI200" s="104" t="str">
        <f t="shared" si="95"/>
        <v/>
      </c>
      <c r="AJ200" s="104" t="str">
        <f t="shared" si="96"/>
        <v/>
      </c>
      <c r="AK200" s="104" t="str">
        <f t="shared" si="97"/>
        <v/>
      </c>
      <c r="AL200" s="6"/>
      <c r="IX200" s="5"/>
      <c r="IY200" s="5"/>
      <c r="IZ200" s="5"/>
    </row>
    <row r="201" spans="8:260" ht="15" customHeight="1">
      <c r="H201" s="97">
        <v>146</v>
      </c>
      <c r="I201" s="97">
        <f t="shared" si="69"/>
        <v>586</v>
      </c>
      <c r="J201" s="98">
        <f t="shared" si="70"/>
        <v>45072</v>
      </c>
      <c r="K201" s="98" t="str">
        <f t="shared" si="71"/>
        <v/>
      </c>
      <c r="L201" s="99" t="str">
        <f t="shared" si="72"/>
        <v/>
      </c>
      <c r="M201" s="99" t="str">
        <f t="shared" si="73"/>
        <v/>
      </c>
      <c r="N201" s="99" t="str">
        <f t="shared" si="74"/>
        <v/>
      </c>
      <c r="O201" s="100" t="str">
        <f t="shared" si="75"/>
        <v/>
      </c>
      <c r="P201" s="100" t="str">
        <f t="shared" si="76"/>
        <v/>
      </c>
      <c r="Q201" s="99" t="str">
        <f t="shared" si="77"/>
        <v/>
      </c>
      <c r="R201" s="99">
        <f t="shared" si="78"/>
        <v>0</v>
      </c>
      <c r="S201" s="101" t="str">
        <f t="shared" si="79"/>
        <v/>
      </c>
      <c r="T201" s="101" t="str">
        <f t="shared" si="80"/>
        <v/>
      </c>
      <c r="U201" s="101" t="str">
        <f t="shared" si="81"/>
        <v/>
      </c>
      <c r="V201" s="101" t="str">
        <f t="shared" si="82"/>
        <v/>
      </c>
      <c r="W201" s="101" t="str">
        <f t="shared" si="83"/>
        <v/>
      </c>
      <c r="X201" s="102" t="str">
        <f t="shared" si="84"/>
        <v/>
      </c>
      <c r="Y201" s="101" t="str">
        <f t="shared" si="85"/>
        <v/>
      </c>
      <c r="Z201" s="84" t="str">
        <f t="shared" si="86"/>
        <v/>
      </c>
      <c r="AA201" s="84" t="str">
        <f t="shared" si="87"/>
        <v/>
      </c>
      <c r="AB201" s="84" t="str">
        <f t="shared" si="88"/>
        <v/>
      </c>
      <c r="AC201" s="84">
        <f t="shared" si="89"/>
        <v>0</v>
      </c>
      <c r="AD201" s="84">
        <f t="shared" si="90"/>
        <v>0</v>
      </c>
      <c r="AE201" s="84" t="str">
        <f t="shared" si="91"/>
        <v/>
      </c>
      <c r="AF201" s="102" t="str">
        <f t="shared" si="92"/>
        <v/>
      </c>
      <c r="AG201" s="102" t="str">
        <f t="shared" si="93"/>
        <v/>
      </c>
      <c r="AH201" s="103" t="str">
        <f t="shared" si="94"/>
        <v/>
      </c>
      <c r="AI201" s="104" t="str">
        <f t="shared" si="95"/>
        <v/>
      </c>
      <c r="AJ201" s="104" t="str">
        <f t="shared" si="96"/>
        <v/>
      </c>
      <c r="AK201" s="104" t="str">
        <f t="shared" si="97"/>
        <v/>
      </c>
      <c r="AL201" s="6"/>
      <c r="IX201" s="5"/>
      <c r="IY201" s="5"/>
      <c r="IZ201" s="5"/>
    </row>
    <row r="202" spans="8:260" ht="15" customHeight="1">
      <c r="H202" s="97">
        <v>147</v>
      </c>
      <c r="I202" s="97">
        <f t="shared" si="69"/>
        <v>585</v>
      </c>
      <c r="J202" s="98">
        <f t="shared" si="70"/>
        <v>45073</v>
      </c>
      <c r="K202" s="98" t="str">
        <f t="shared" si="71"/>
        <v/>
      </c>
      <c r="L202" s="99" t="str">
        <f t="shared" si="72"/>
        <v/>
      </c>
      <c r="M202" s="99" t="str">
        <f t="shared" si="73"/>
        <v/>
      </c>
      <c r="N202" s="99" t="str">
        <f t="shared" si="74"/>
        <v/>
      </c>
      <c r="O202" s="100" t="str">
        <f t="shared" si="75"/>
        <v/>
      </c>
      <c r="P202" s="100" t="str">
        <f t="shared" si="76"/>
        <v/>
      </c>
      <c r="Q202" s="99" t="str">
        <f t="shared" si="77"/>
        <v/>
      </c>
      <c r="R202" s="99">
        <f t="shared" si="78"/>
        <v>0</v>
      </c>
      <c r="S202" s="101" t="str">
        <f t="shared" si="79"/>
        <v/>
      </c>
      <c r="T202" s="101" t="str">
        <f t="shared" si="80"/>
        <v/>
      </c>
      <c r="U202" s="101" t="str">
        <f t="shared" si="81"/>
        <v/>
      </c>
      <c r="V202" s="101" t="str">
        <f t="shared" si="82"/>
        <v/>
      </c>
      <c r="W202" s="101" t="str">
        <f t="shared" si="83"/>
        <v/>
      </c>
      <c r="X202" s="102" t="str">
        <f t="shared" si="84"/>
        <v/>
      </c>
      <c r="Y202" s="101" t="str">
        <f t="shared" si="85"/>
        <v/>
      </c>
      <c r="Z202" s="84" t="str">
        <f t="shared" si="86"/>
        <v/>
      </c>
      <c r="AA202" s="84" t="str">
        <f t="shared" si="87"/>
        <v/>
      </c>
      <c r="AB202" s="84" t="str">
        <f t="shared" si="88"/>
        <v/>
      </c>
      <c r="AC202" s="84">
        <f t="shared" si="89"/>
        <v>0</v>
      </c>
      <c r="AD202" s="84">
        <f t="shared" si="90"/>
        <v>0</v>
      </c>
      <c r="AE202" s="84" t="str">
        <f t="shared" si="91"/>
        <v/>
      </c>
      <c r="AF202" s="102" t="str">
        <f t="shared" si="92"/>
        <v/>
      </c>
      <c r="AG202" s="102" t="str">
        <f t="shared" si="93"/>
        <v/>
      </c>
      <c r="AH202" s="103" t="str">
        <f t="shared" si="94"/>
        <v/>
      </c>
      <c r="AI202" s="104" t="str">
        <f t="shared" si="95"/>
        <v/>
      </c>
      <c r="AJ202" s="104" t="str">
        <f t="shared" si="96"/>
        <v/>
      </c>
      <c r="AK202" s="104" t="str">
        <f t="shared" si="97"/>
        <v/>
      </c>
      <c r="AL202" s="6"/>
      <c r="IX202" s="5"/>
      <c r="IY202" s="5"/>
      <c r="IZ202" s="5"/>
    </row>
    <row r="203" spans="8:260" ht="15" customHeight="1">
      <c r="H203" s="97">
        <v>148</v>
      </c>
      <c r="I203" s="97">
        <f t="shared" si="69"/>
        <v>584</v>
      </c>
      <c r="J203" s="98">
        <f t="shared" si="70"/>
        <v>45074</v>
      </c>
      <c r="K203" s="98" t="str">
        <f t="shared" si="71"/>
        <v/>
      </c>
      <c r="L203" s="99" t="str">
        <f t="shared" si="72"/>
        <v/>
      </c>
      <c r="M203" s="99" t="str">
        <f t="shared" si="73"/>
        <v/>
      </c>
      <c r="N203" s="99" t="str">
        <f t="shared" si="74"/>
        <v/>
      </c>
      <c r="O203" s="100" t="str">
        <f t="shared" si="75"/>
        <v/>
      </c>
      <c r="P203" s="100" t="str">
        <f t="shared" si="76"/>
        <v/>
      </c>
      <c r="Q203" s="99" t="str">
        <f t="shared" si="77"/>
        <v/>
      </c>
      <c r="R203" s="99">
        <f t="shared" si="78"/>
        <v>0</v>
      </c>
      <c r="S203" s="101" t="str">
        <f t="shared" si="79"/>
        <v/>
      </c>
      <c r="T203" s="101" t="str">
        <f t="shared" si="80"/>
        <v/>
      </c>
      <c r="U203" s="101" t="str">
        <f t="shared" si="81"/>
        <v/>
      </c>
      <c r="V203" s="101" t="str">
        <f t="shared" si="82"/>
        <v/>
      </c>
      <c r="W203" s="101" t="str">
        <f t="shared" si="83"/>
        <v/>
      </c>
      <c r="X203" s="102" t="str">
        <f t="shared" si="84"/>
        <v/>
      </c>
      <c r="Y203" s="101" t="str">
        <f t="shared" si="85"/>
        <v/>
      </c>
      <c r="Z203" s="84" t="str">
        <f t="shared" si="86"/>
        <v/>
      </c>
      <c r="AA203" s="84" t="str">
        <f t="shared" si="87"/>
        <v/>
      </c>
      <c r="AB203" s="84" t="str">
        <f t="shared" si="88"/>
        <v/>
      </c>
      <c r="AC203" s="84">
        <f t="shared" si="89"/>
        <v>0</v>
      </c>
      <c r="AD203" s="84">
        <f t="shared" si="90"/>
        <v>0</v>
      </c>
      <c r="AE203" s="84" t="str">
        <f t="shared" si="91"/>
        <v/>
      </c>
      <c r="AF203" s="102" t="str">
        <f t="shared" si="92"/>
        <v/>
      </c>
      <c r="AG203" s="102" t="str">
        <f t="shared" si="93"/>
        <v/>
      </c>
      <c r="AH203" s="103" t="str">
        <f t="shared" si="94"/>
        <v/>
      </c>
      <c r="AI203" s="104" t="str">
        <f t="shared" si="95"/>
        <v/>
      </c>
      <c r="AJ203" s="104" t="str">
        <f t="shared" si="96"/>
        <v/>
      </c>
      <c r="AK203" s="104" t="str">
        <f t="shared" si="97"/>
        <v/>
      </c>
      <c r="AL203" s="6"/>
      <c r="IX203" s="5"/>
      <c r="IY203" s="5"/>
      <c r="IZ203" s="5"/>
    </row>
    <row r="204" spans="8:260" ht="15" customHeight="1">
      <c r="H204" s="97">
        <v>149</v>
      </c>
      <c r="I204" s="97">
        <f t="shared" si="69"/>
        <v>583</v>
      </c>
      <c r="J204" s="98">
        <f t="shared" si="70"/>
        <v>45075</v>
      </c>
      <c r="K204" s="98" t="str">
        <f t="shared" si="71"/>
        <v/>
      </c>
      <c r="L204" s="99" t="str">
        <f t="shared" si="72"/>
        <v/>
      </c>
      <c r="M204" s="99" t="str">
        <f t="shared" si="73"/>
        <v/>
      </c>
      <c r="N204" s="99" t="str">
        <f t="shared" si="74"/>
        <v/>
      </c>
      <c r="O204" s="100" t="str">
        <f t="shared" si="75"/>
        <v/>
      </c>
      <c r="P204" s="100" t="str">
        <f t="shared" si="76"/>
        <v/>
      </c>
      <c r="Q204" s="99" t="str">
        <f t="shared" si="77"/>
        <v/>
      </c>
      <c r="R204" s="99">
        <f t="shared" si="78"/>
        <v>0</v>
      </c>
      <c r="S204" s="101" t="str">
        <f t="shared" si="79"/>
        <v/>
      </c>
      <c r="T204" s="101" t="str">
        <f t="shared" si="80"/>
        <v/>
      </c>
      <c r="U204" s="101" t="str">
        <f t="shared" si="81"/>
        <v/>
      </c>
      <c r="V204" s="101" t="str">
        <f t="shared" si="82"/>
        <v/>
      </c>
      <c r="W204" s="101" t="str">
        <f t="shared" si="83"/>
        <v/>
      </c>
      <c r="X204" s="102" t="str">
        <f t="shared" si="84"/>
        <v/>
      </c>
      <c r="Y204" s="101" t="str">
        <f t="shared" si="85"/>
        <v/>
      </c>
      <c r="Z204" s="84" t="str">
        <f t="shared" si="86"/>
        <v/>
      </c>
      <c r="AA204" s="84" t="str">
        <f t="shared" si="87"/>
        <v/>
      </c>
      <c r="AB204" s="84" t="str">
        <f t="shared" si="88"/>
        <v/>
      </c>
      <c r="AC204" s="84">
        <f t="shared" si="89"/>
        <v>0</v>
      </c>
      <c r="AD204" s="84">
        <f t="shared" si="90"/>
        <v>0</v>
      </c>
      <c r="AE204" s="84" t="str">
        <f t="shared" si="91"/>
        <v/>
      </c>
      <c r="AF204" s="102" t="str">
        <f t="shared" si="92"/>
        <v/>
      </c>
      <c r="AG204" s="102" t="str">
        <f t="shared" si="93"/>
        <v/>
      </c>
      <c r="AH204" s="103" t="str">
        <f t="shared" si="94"/>
        <v/>
      </c>
      <c r="AI204" s="104" t="str">
        <f t="shared" si="95"/>
        <v/>
      </c>
      <c r="AJ204" s="104" t="str">
        <f t="shared" si="96"/>
        <v/>
      </c>
      <c r="AK204" s="104" t="str">
        <f t="shared" si="97"/>
        <v/>
      </c>
      <c r="AL204" s="6"/>
      <c r="IX204" s="5"/>
      <c r="IY204" s="5"/>
      <c r="IZ204" s="5"/>
    </row>
    <row r="205" spans="8:260" ht="15" customHeight="1">
      <c r="H205" s="97">
        <v>150</v>
      </c>
      <c r="I205" s="97">
        <f t="shared" si="69"/>
        <v>582</v>
      </c>
      <c r="J205" s="98">
        <f t="shared" si="70"/>
        <v>45076</v>
      </c>
      <c r="K205" s="98" t="str">
        <f t="shared" si="71"/>
        <v/>
      </c>
      <c r="L205" s="99" t="str">
        <f t="shared" si="72"/>
        <v/>
      </c>
      <c r="M205" s="99" t="str">
        <f t="shared" si="73"/>
        <v/>
      </c>
      <c r="N205" s="99" t="str">
        <f t="shared" si="74"/>
        <v/>
      </c>
      <c r="O205" s="100" t="str">
        <f t="shared" si="75"/>
        <v/>
      </c>
      <c r="P205" s="100" t="str">
        <f t="shared" si="76"/>
        <v/>
      </c>
      <c r="Q205" s="99" t="str">
        <f t="shared" si="77"/>
        <v/>
      </c>
      <c r="R205" s="99">
        <f t="shared" si="78"/>
        <v>0</v>
      </c>
      <c r="S205" s="101" t="str">
        <f t="shared" si="79"/>
        <v/>
      </c>
      <c r="T205" s="101" t="str">
        <f t="shared" si="80"/>
        <v/>
      </c>
      <c r="U205" s="101" t="str">
        <f t="shared" si="81"/>
        <v/>
      </c>
      <c r="V205" s="101" t="str">
        <f t="shared" si="82"/>
        <v/>
      </c>
      <c r="W205" s="101" t="str">
        <f t="shared" si="83"/>
        <v/>
      </c>
      <c r="X205" s="102" t="str">
        <f t="shared" si="84"/>
        <v/>
      </c>
      <c r="Y205" s="101" t="str">
        <f t="shared" si="85"/>
        <v/>
      </c>
      <c r="Z205" s="84" t="str">
        <f t="shared" si="86"/>
        <v/>
      </c>
      <c r="AA205" s="84" t="str">
        <f t="shared" si="87"/>
        <v/>
      </c>
      <c r="AB205" s="84" t="str">
        <f t="shared" si="88"/>
        <v/>
      </c>
      <c r="AC205" s="84">
        <f t="shared" si="89"/>
        <v>0</v>
      </c>
      <c r="AD205" s="84">
        <f t="shared" si="90"/>
        <v>0</v>
      </c>
      <c r="AE205" s="84" t="str">
        <f t="shared" si="91"/>
        <v/>
      </c>
      <c r="AF205" s="102" t="str">
        <f t="shared" si="92"/>
        <v/>
      </c>
      <c r="AG205" s="102" t="str">
        <f t="shared" si="93"/>
        <v/>
      </c>
      <c r="AH205" s="103" t="str">
        <f t="shared" si="94"/>
        <v/>
      </c>
      <c r="AI205" s="104" t="str">
        <f t="shared" si="95"/>
        <v/>
      </c>
      <c r="AJ205" s="104" t="str">
        <f t="shared" si="96"/>
        <v/>
      </c>
      <c r="AK205" s="104" t="str">
        <f t="shared" si="97"/>
        <v/>
      </c>
      <c r="AL205" s="6"/>
      <c r="IX205" s="5"/>
      <c r="IY205" s="5"/>
      <c r="IZ205" s="5"/>
    </row>
    <row r="206" spans="8:260" ht="15" customHeight="1">
      <c r="H206" s="97">
        <v>151</v>
      </c>
      <c r="I206" s="97">
        <f t="shared" si="69"/>
        <v>581</v>
      </c>
      <c r="J206" s="98">
        <f t="shared" si="70"/>
        <v>45077</v>
      </c>
      <c r="K206" s="98" t="str">
        <f t="shared" si="71"/>
        <v/>
      </c>
      <c r="L206" s="99" t="str">
        <f t="shared" si="72"/>
        <v/>
      </c>
      <c r="M206" s="99" t="str">
        <f t="shared" si="73"/>
        <v/>
      </c>
      <c r="N206" s="99" t="str">
        <f t="shared" si="74"/>
        <v/>
      </c>
      <c r="O206" s="100" t="str">
        <f t="shared" si="75"/>
        <v/>
      </c>
      <c r="P206" s="100" t="str">
        <f t="shared" si="76"/>
        <v/>
      </c>
      <c r="Q206" s="99" t="str">
        <f t="shared" si="77"/>
        <v/>
      </c>
      <c r="R206" s="99">
        <f t="shared" si="78"/>
        <v>0</v>
      </c>
      <c r="S206" s="101" t="str">
        <f t="shared" si="79"/>
        <v/>
      </c>
      <c r="T206" s="101" t="str">
        <f t="shared" si="80"/>
        <v/>
      </c>
      <c r="U206" s="101" t="str">
        <f t="shared" si="81"/>
        <v/>
      </c>
      <c r="V206" s="101" t="str">
        <f t="shared" si="82"/>
        <v/>
      </c>
      <c r="W206" s="101" t="str">
        <f t="shared" si="83"/>
        <v/>
      </c>
      <c r="X206" s="102" t="str">
        <f t="shared" si="84"/>
        <v/>
      </c>
      <c r="Y206" s="101" t="str">
        <f t="shared" si="85"/>
        <v/>
      </c>
      <c r="Z206" s="84" t="str">
        <f t="shared" si="86"/>
        <v/>
      </c>
      <c r="AA206" s="84" t="str">
        <f t="shared" si="87"/>
        <v/>
      </c>
      <c r="AB206" s="84" t="str">
        <f t="shared" si="88"/>
        <v/>
      </c>
      <c r="AC206" s="84">
        <f t="shared" si="89"/>
        <v>0</v>
      </c>
      <c r="AD206" s="84">
        <f t="shared" si="90"/>
        <v>0</v>
      </c>
      <c r="AE206" s="84" t="str">
        <f t="shared" si="91"/>
        <v/>
      </c>
      <c r="AF206" s="102" t="str">
        <f t="shared" si="92"/>
        <v/>
      </c>
      <c r="AG206" s="102" t="str">
        <f t="shared" si="93"/>
        <v/>
      </c>
      <c r="AH206" s="103" t="str">
        <f t="shared" si="94"/>
        <v/>
      </c>
      <c r="AI206" s="104" t="str">
        <f t="shared" si="95"/>
        <v/>
      </c>
      <c r="AJ206" s="104" t="str">
        <f t="shared" si="96"/>
        <v/>
      </c>
      <c r="AK206" s="104" t="str">
        <f t="shared" si="97"/>
        <v/>
      </c>
      <c r="AL206" s="6"/>
      <c r="IX206" s="5"/>
      <c r="IY206" s="5"/>
      <c r="IZ206" s="5"/>
    </row>
    <row r="207" spans="8:260" ht="15" customHeight="1">
      <c r="H207" s="97">
        <v>152</v>
      </c>
      <c r="I207" s="97">
        <f t="shared" si="69"/>
        <v>580</v>
      </c>
      <c r="J207" s="98">
        <f t="shared" si="70"/>
        <v>45078</v>
      </c>
      <c r="K207" s="98" t="str">
        <f t="shared" si="71"/>
        <v/>
      </c>
      <c r="L207" s="99" t="str">
        <f t="shared" si="72"/>
        <v/>
      </c>
      <c r="M207" s="99" t="str">
        <f t="shared" si="73"/>
        <v/>
      </c>
      <c r="N207" s="99" t="str">
        <f t="shared" si="74"/>
        <v/>
      </c>
      <c r="O207" s="100" t="str">
        <f t="shared" si="75"/>
        <v/>
      </c>
      <c r="P207" s="100" t="str">
        <f t="shared" si="76"/>
        <v/>
      </c>
      <c r="Q207" s="99" t="str">
        <f t="shared" si="77"/>
        <v/>
      </c>
      <c r="R207" s="99">
        <f t="shared" si="78"/>
        <v>0</v>
      </c>
      <c r="S207" s="101" t="str">
        <f t="shared" si="79"/>
        <v/>
      </c>
      <c r="T207" s="101" t="str">
        <f t="shared" si="80"/>
        <v/>
      </c>
      <c r="U207" s="101" t="str">
        <f t="shared" si="81"/>
        <v/>
      </c>
      <c r="V207" s="101" t="str">
        <f t="shared" si="82"/>
        <v/>
      </c>
      <c r="W207" s="101" t="str">
        <f t="shared" si="83"/>
        <v/>
      </c>
      <c r="X207" s="102" t="str">
        <f t="shared" si="84"/>
        <v/>
      </c>
      <c r="Y207" s="101" t="str">
        <f t="shared" si="85"/>
        <v/>
      </c>
      <c r="Z207" s="84" t="str">
        <f t="shared" si="86"/>
        <v/>
      </c>
      <c r="AA207" s="84" t="str">
        <f t="shared" si="87"/>
        <v/>
      </c>
      <c r="AB207" s="84" t="str">
        <f t="shared" si="88"/>
        <v/>
      </c>
      <c r="AC207" s="84">
        <f t="shared" si="89"/>
        <v>0</v>
      </c>
      <c r="AD207" s="84">
        <f t="shared" si="90"/>
        <v>0</v>
      </c>
      <c r="AE207" s="84" t="str">
        <f t="shared" si="91"/>
        <v/>
      </c>
      <c r="AF207" s="102" t="str">
        <f t="shared" si="92"/>
        <v/>
      </c>
      <c r="AG207" s="102" t="str">
        <f t="shared" si="93"/>
        <v/>
      </c>
      <c r="AH207" s="103" t="str">
        <f t="shared" si="94"/>
        <v/>
      </c>
      <c r="AI207" s="104" t="str">
        <f t="shared" si="95"/>
        <v/>
      </c>
      <c r="AJ207" s="104" t="str">
        <f t="shared" si="96"/>
        <v/>
      </c>
      <c r="AK207" s="104" t="str">
        <f t="shared" si="97"/>
        <v/>
      </c>
      <c r="AL207" s="6"/>
      <c r="IX207" s="5"/>
      <c r="IY207" s="5"/>
      <c r="IZ207" s="5"/>
    </row>
    <row r="208" spans="8:260" ht="15" customHeight="1">
      <c r="H208" s="97">
        <v>153</v>
      </c>
      <c r="I208" s="97">
        <f t="shared" si="69"/>
        <v>579</v>
      </c>
      <c r="J208" s="98">
        <f t="shared" si="70"/>
        <v>45079</v>
      </c>
      <c r="K208" s="98" t="str">
        <f t="shared" si="71"/>
        <v/>
      </c>
      <c r="L208" s="99" t="str">
        <f t="shared" si="72"/>
        <v/>
      </c>
      <c r="M208" s="99" t="str">
        <f t="shared" si="73"/>
        <v/>
      </c>
      <c r="N208" s="99" t="str">
        <f t="shared" si="74"/>
        <v/>
      </c>
      <c r="O208" s="100" t="str">
        <f t="shared" si="75"/>
        <v/>
      </c>
      <c r="P208" s="100" t="str">
        <f t="shared" si="76"/>
        <v/>
      </c>
      <c r="Q208" s="99" t="str">
        <f t="shared" si="77"/>
        <v/>
      </c>
      <c r="R208" s="99">
        <f t="shared" si="78"/>
        <v>0</v>
      </c>
      <c r="S208" s="101" t="str">
        <f t="shared" si="79"/>
        <v/>
      </c>
      <c r="T208" s="101" t="str">
        <f t="shared" si="80"/>
        <v/>
      </c>
      <c r="U208" s="101" t="str">
        <f t="shared" si="81"/>
        <v/>
      </c>
      <c r="V208" s="101" t="str">
        <f t="shared" si="82"/>
        <v/>
      </c>
      <c r="W208" s="101" t="str">
        <f t="shared" si="83"/>
        <v/>
      </c>
      <c r="X208" s="102" t="str">
        <f t="shared" si="84"/>
        <v/>
      </c>
      <c r="Y208" s="101" t="str">
        <f t="shared" si="85"/>
        <v/>
      </c>
      <c r="Z208" s="84" t="str">
        <f t="shared" si="86"/>
        <v/>
      </c>
      <c r="AA208" s="84" t="str">
        <f t="shared" si="87"/>
        <v/>
      </c>
      <c r="AB208" s="84" t="str">
        <f t="shared" si="88"/>
        <v/>
      </c>
      <c r="AC208" s="84">
        <f t="shared" si="89"/>
        <v>0</v>
      </c>
      <c r="AD208" s="84">
        <f t="shared" si="90"/>
        <v>0</v>
      </c>
      <c r="AE208" s="84" t="str">
        <f t="shared" si="91"/>
        <v/>
      </c>
      <c r="AF208" s="102" t="str">
        <f t="shared" si="92"/>
        <v/>
      </c>
      <c r="AG208" s="102" t="str">
        <f t="shared" si="93"/>
        <v/>
      </c>
      <c r="AH208" s="103" t="str">
        <f t="shared" si="94"/>
        <v/>
      </c>
      <c r="AI208" s="104" t="str">
        <f t="shared" si="95"/>
        <v/>
      </c>
      <c r="AJ208" s="104" t="str">
        <f t="shared" si="96"/>
        <v/>
      </c>
      <c r="AK208" s="104" t="str">
        <f t="shared" si="97"/>
        <v/>
      </c>
      <c r="AL208" s="6"/>
      <c r="IX208" s="5"/>
      <c r="IY208" s="5"/>
      <c r="IZ208" s="5"/>
    </row>
    <row r="209" spans="8:260" ht="15" customHeight="1">
      <c r="H209" s="97">
        <v>154</v>
      </c>
      <c r="I209" s="97">
        <f t="shared" si="69"/>
        <v>578</v>
      </c>
      <c r="J209" s="98">
        <f t="shared" si="70"/>
        <v>45080</v>
      </c>
      <c r="K209" s="98" t="str">
        <f t="shared" si="71"/>
        <v/>
      </c>
      <c r="L209" s="99" t="str">
        <f t="shared" si="72"/>
        <v/>
      </c>
      <c r="M209" s="99" t="str">
        <f t="shared" si="73"/>
        <v/>
      </c>
      <c r="N209" s="99" t="str">
        <f t="shared" si="74"/>
        <v/>
      </c>
      <c r="O209" s="100" t="str">
        <f t="shared" si="75"/>
        <v/>
      </c>
      <c r="P209" s="100" t="str">
        <f t="shared" si="76"/>
        <v/>
      </c>
      <c r="Q209" s="99" t="str">
        <f t="shared" si="77"/>
        <v/>
      </c>
      <c r="R209" s="99">
        <f t="shared" si="78"/>
        <v>0</v>
      </c>
      <c r="S209" s="101" t="str">
        <f t="shared" si="79"/>
        <v/>
      </c>
      <c r="T209" s="101" t="str">
        <f t="shared" si="80"/>
        <v/>
      </c>
      <c r="U209" s="101" t="str">
        <f t="shared" si="81"/>
        <v/>
      </c>
      <c r="V209" s="101" t="str">
        <f t="shared" si="82"/>
        <v/>
      </c>
      <c r="W209" s="101" t="str">
        <f t="shared" si="83"/>
        <v/>
      </c>
      <c r="X209" s="102" t="str">
        <f t="shared" si="84"/>
        <v/>
      </c>
      <c r="Y209" s="101" t="str">
        <f t="shared" si="85"/>
        <v/>
      </c>
      <c r="Z209" s="84" t="str">
        <f t="shared" si="86"/>
        <v/>
      </c>
      <c r="AA209" s="84" t="str">
        <f t="shared" si="87"/>
        <v/>
      </c>
      <c r="AB209" s="84" t="str">
        <f t="shared" si="88"/>
        <v/>
      </c>
      <c r="AC209" s="84">
        <f t="shared" si="89"/>
        <v>0</v>
      </c>
      <c r="AD209" s="84">
        <f t="shared" si="90"/>
        <v>0</v>
      </c>
      <c r="AE209" s="84" t="str">
        <f t="shared" si="91"/>
        <v/>
      </c>
      <c r="AF209" s="102" t="str">
        <f t="shared" si="92"/>
        <v/>
      </c>
      <c r="AG209" s="102" t="str">
        <f t="shared" si="93"/>
        <v/>
      </c>
      <c r="AH209" s="103" t="str">
        <f t="shared" si="94"/>
        <v/>
      </c>
      <c r="AI209" s="104" t="str">
        <f t="shared" si="95"/>
        <v/>
      </c>
      <c r="AJ209" s="104" t="str">
        <f t="shared" si="96"/>
        <v/>
      </c>
      <c r="AK209" s="104" t="str">
        <f t="shared" si="97"/>
        <v/>
      </c>
      <c r="AL209" s="6"/>
      <c r="IX209" s="5"/>
      <c r="IY209" s="5"/>
      <c r="IZ209" s="5"/>
    </row>
    <row r="210" spans="8:260" ht="15" customHeight="1">
      <c r="H210" s="97">
        <v>155</v>
      </c>
      <c r="I210" s="97">
        <f t="shared" si="69"/>
        <v>577</v>
      </c>
      <c r="J210" s="98">
        <f t="shared" si="70"/>
        <v>45081</v>
      </c>
      <c r="K210" s="98" t="str">
        <f t="shared" si="71"/>
        <v/>
      </c>
      <c r="L210" s="99" t="str">
        <f t="shared" si="72"/>
        <v/>
      </c>
      <c r="M210" s="99" t="str">
        <f t="shared" si="73"/>
        <v/>
      </c>
      <c r="N210" s="99" t="str">
        <f t="shared" si="74"/>
        <v/>
      </c>
      <c r="O210" s="100" t="str">
        <f t="shared" si="75"/>
        <v/>
      </c>
      <c r="P210" s="100" t="str">
        <f t="shared" si="76"/>
        <v/>
      </c>
      <c r="Q210" s="99" t="str">
        <f t="shared" si="77"/>
        <v/>
      </c>
      <c r="R210" s="99">
        <f t="shared" si="78"/>
        <v>0</v>
      </c>
      <c r="S210" s="101" t="str">
        <f t="shared" si="79"/>
        <v/>
      </c>
      <c r="T210" s="101" t="str">
        <f t="shared" si="80"/>
        <v/>
      </c>
      <c r="U210" s="101" t="str">
        <f t="shared" si="81"/>
        <v/>
      </c>
      <c r="V210" s="101" t="str">
        <f t="shared" si="82"/>
        <v/>
      </c>
      <c r="W210" s="101" t="str">
        <f t="shared" si="83"/>
        <v/>
      </c>
      <c r="X210" s="102" t="str">
        <f t="shared" si="84"/>
        <v/>
      </c>
      <c r="Y210" s="101" t="str">
        <f t="shared" si="85"/>
        <v/>
      </c>
      <c r="Z210" s="84" t="str">
        <f t="shared" si="86"/>
        <v/>
      </c>
      <c r="AA210" s="84" t="str">
        <f t="shared" si="87"/>
        <v/>
      </c>
      <c r="AB210" s="84" t="str">
        <f t="shared" si="88"/>
        <v/>
      </c>
      <c r="AC210" s="84">
        <f t="shared" si="89"/>
        <v>0</v>
      </c>
      <c r="AD210" s="84">
        <f t="shared" si="90"/>
        <v>0</v>
      </c>
      <c r="AE210" s="84" t="str">
        <f t="shared" si="91"/>
        <v/>
      </c>
      <c r="AF210" s="102" t="str">
        <f t="shared" si="92"/>
        <v/>
      </c>
      <c r="AG210" s="102" t="str">
        <f t="shared" si="93"/>
        <v/>
      </c>
      <c r="AH210" s="103" t="str">
        <f t="shared" si="94"/>
        <v/>
      </c>
      <c r="AI210" s="104" t="str">
        <f t="shared" si="95"/>
        <v/>
      </c>
      <c r="AJ210" s="104" t="str">
        <f t="shared" si="96"/>
        <v/>
      </c>
      <c r="AK210" s="104" t="str">
        <f t="shared" si="97"/>
        <v/>
      </c>
      <c r="AL210" s="6"/>
      <c r="IX210" s="5"/>
      <c r="IY210" s="5"/>
      <c r="IZ210" s="5"/>
    </row>
    <row r="211" spans="8:260" ht="15" customHeight="1">
      <c r="H211" s="97">
        <v>156</v>
      </c>
      <c r="I211" s="97">
        <f t="shared" si="69"/>
        <v>576</v>
      </c>
      <c r="J211" s="98">
        <f t="shared" si="70"/>
        <v>45082</v>
      </c>
      <c r="K211" s="98" t="str">
        <f t="shared" si="71"/>
        <v/>
      </c>
      <c r="L211" s="99" t="str">
        <f t="shared" si="72"/>
        <v/>
      </c>
      <c r="M211" s="99" t="str">
        <f t="shared" si="73"/>
        <v/>
      </c>
      <c r="N211" s="99" t="str">
        <f t="shared" si="74"/>
        <v/>
      </c>
      <c r="O211" s="100" t="str">
        <f t="shared" si="75"/>
        <v/>
      </c>
      <c r="P211" s="100" t="str">
        <f t="shared" si="76"/>
        <v/>
      </c>
      <c r="Q211" s="99" t="str">
        <f t="shared" si="77"/>
        <v/>
      </c>
      <c r="R211" s="99">
        <f t="shared" si="78"/>
        <v>0</v>
      </c>
      <c r="S211" s="101" t="str">
        <f t="shared" si="79"/>
        <v/>
      </c>
      <c r="T211" s="101" t="str">
        <f t="shared" si="80"/>
        <v/>
      </c>
      <c r="U211" s="101" t="str">
        <f t="shared" si="81"/>
        <v/>
      </c>
      <c r="V211" s="101" t="str">
        <f t="shared" si="82"/>
        <v/>
      </c>
      <c r="W211" s="101" t="str">
        <f t="shared" si="83"/>
        <v/>
      </c>
      <c r="X211" s="102" t="str">
        <f t="shared" si="84"/>
        <v/>
      </c>
      <c r="Y211" s="101" t="str">
        <f t="shared" si="85"/>
        <v/>
      </c>
      <c r="Z211" s="84" t="str">
        <f t="shared" si="86"/>
        <v/>
      </c>
      <c r="AA211" s="84" t="str">
        <f t="shared" si="87"/>
        <v/>
      </c>
      <c r="AB211" s="84" t="str">
        <f t="shared" si="88"/>
        <v/>
      </c>
      <c r="AC211" s="84">
        <f t="shared" si="89"/>
        <v>0</v>
      </c>
      <c r="AD211" s="84">
        <f t="shared" si="90"/>
        <v>0</v>
      </c>
      <c r="AE211" s="84" t="str">
        <f t="shared" si="91"/>
        <v/>
      </c>
      <c r="AF211" s="102" t="str">
        <f t="shared" si="92"/>
        <v/>
      </c>
      <c r="AG211" s="102" t="str">
        <f t="shared" si="93"/>
        <v/>
      </c>
      <c r="AH211" s="103" t="str">
        <f t="shared" si="94"/>
        <v/>
      </c>
      <c r="AI211" s="104" t="str">
        <f t="shared" si="95"/>
        <v/>
      </c>
      <c r="AJ211" s="104" t="str">
        <f t="shared" si="96"/>
        <v/>
      </c>
      <c r="AK211" s="104" t="str">
        <f t="shared" si="97"/>
        <v/>
      </c>
      <c r="AL211" s="6"/>
      <c r="IX211" s="5"/>
      <c r="IY211" s="5"/>
      <c r="IZ211" s="5"/>
    </row>
    <row r="212" spans="8:260" ht="15" customHeight="1">
      <c r="H212" s="97">
        <v>157</v>
      </c>
      <c r="I212" s="97">
        <f t="shared" si="69"/>
        <v>575</v>
      </c>
      <c r="J212" s="98">
        <f t="shared" si="70"/>
        <v>45083</v>
      </c>
      <c r="K212" s="98" t="str">
        <f t="shared" si="71"/>
        <v/>
      </c>
      <c r="L212" s="99" t="str">
        <f t="shared" si="72"/>
        <v/>
      </c>
      <c r="M212" s="99" t="str">
        <f t="shared" si="73"/>
        <v/>
      </c>
      <c r="N212" s="99" t="str">
        <f t="shared" si="74"/>
        <v/>
      </c>
      <c r="O212" s="100" t="str">
        <f t="shared" si="75"/>
        <v/>
      </c>
      <c r="P212" s="100" t="str">
        <f t="shared" si="76"/>
        <v/>
      </c>
      <c r="Q212" s="99" t="str">
        <f t="shared" si="77"/>
        <v/>
      </c>
      <c r="R212" s="99">
        <f t="shared" si="78"/>
        <v>0</v>
      </c>
      <c r="S212" s="101" t="str">
        <f t="shared" si="79"/>
        <v/>
      </c>
      <c r="T212" s="101" t="str">
        <f t="shared" si="80"/>
        <v/>
      </c>
      <c r="U212" s="101" t="str">
        <f t="shared" si="81"/>
        <v/>
      </c>
      <c r="V212" s="101" t="str">
        <f t="shared" si="82"/>
        <v/>
      </c>
      <c r="W212" s="101" t="str">
        <f t="shared" si="83"/>
        <v/>
      </c>
      <c r="X212" s="102" t="str">
        <f t="shared" si="84"/>
        <v/>
      </c>
      <c r="Y212" s="101" t="str">
        <f t="shared" si="85"/>
        <v/>
      </c>
      <c r="Z212" s="84" t="str">
        <f t="shared" si="86"/>
        <v/>
      </c>
      <c r="AA212" s="84" t="str">
        <f t="shared" si="87"/>
        <v/>
      </c>
      <c r="AB212" s="84" t="str">
        <f t="shared" si="88"/>
        <v/>
      </c>
      <c r="AC212" s="84">
        <f t="shared" si="89"/>
        <v>0</v>
      </c>
      <c r="AD212" s="84">
        <f t="shared" si="90"/>
        <v>0</v>
      </c>
      <c r="AE212" s="84" t="str">
        <f t="shared" si="91"/>
        <v/>
      </c>
      <c r="AF212" s="102" t="str">
        <f t="shared" si="92"/>
        <v/>
      </c>
      <c r="AG212" s="102" t="str">
        <f t="shared" si="93"/>
        <v/>
      </c>
      <c r="AH212" s="103" t="str">
        <f t="shared" si="94"/>
        <v/>
      </c>
      <c r="AI212" s="104" t="str">
        <f t="shared" si="95"/>
        <v/>
      </c>
      <c r="AJ212" s="104" t="str">
        <f t="shared" si="96"/>
        <v/>
      </c>
      <c r="AK212" s="104" t="str">
        <f t="shared" si="97"/>
        <v/>
      </c>
      <c r="AL212" s="6"/>
      <c r="IX212" s="5"/>
      <c r="IY212" s="5"/>
      <c r="IZ212" s="5"/>
    </row>
    <row r="213" spans="8:260" ht="15" customHeight="1">
      <c r="H213" s="97">
        <v>158</v>
      </c>
      <c r="I213" s="97">
        <f t="shared" si="69"/>
        <v>574</v>
      </c>
      <c r="J213" s="98">
        <f t="shared" si="70"/>
        <v>45084</v>
      </c>
      <c r="K213" s="98" t="str">
        <f t="shared" si="71"/>
        <v/>
      </c>
      <c r="L213" s="99" t="str">
        <f t="shared" si="72"/>
        <v/>
      </c>
      <c r="M213" s="99" t="str">
        <f t="shared" si="73"/>
        <v/>
      </c>
      <c r="N213" s="99" t="str">
        <f t="shared" si="74"/>
        <v/>
      </c>
      <c r="O213" s="100" t="str">
        <f t="shared" si="75"/>
        <v/>
      </c>
      <c r="P213" s="100" t="str">
        <f t="shared" si="76"/>
        <v/>
      </c>
      <c r="Q213" s="99" t="str">
        <f t="shared" si="77"/>
        <v/>
      </c>
      <c r="R213" s="99">
        <f t="shared" si="78"/>
        <v>0</v>
      </c>
      <c r="S213" s="101" t="str">
        <f t="shared" si="79"/>
        <v/>
      </c>
      <c r="T213" s="101" t="str">
        <f t="shared" si="80"/>
        <v/>
      </c>
      <c r="U213" s="101" t="str">
        <f t="shared" si="81"/>
        <v/>
      </c>
      <c r="V213" s="101" t="str">
        <f t="shared" si="82"/>
        <v/>
      </c>
      <c r="W213" s="101" t="str">
        <f t="shared" si="83"/>
        <v/>
      </c>
      <c r="X213" s="102" t="str">
        <f t="shared" si="84"/>
        <v/>
      </c>
      <c r="Y213" s="101" t="str">
        <f t="shared" si="85"/>
        <v/>
      </c>
      <c r="Z213" s="84" t="str">
        <f t="shared" si="86"/>
        <v/>
      </c>
      <c r="AA213" s="84" t="str">
        <f t="shared" si="87"/>
        <v/>
      </c>
      <c r="AB213" s="84" t="str">
        <f t="shared" si="88"/>
        <v/>
      </c>
      <c r="AC213" s="84">
        <f t="shared" si="89"/>
        <v>0</v>
      </c>
      <c r="AD213" s="84">
        <f t="shared" si="90"/>
        <v>0</v>
      </c>
      <c r="AE213" s="84" t="str">
        <f t="shared" si="91"/>
        <v/>
      </c>
      <c r="AF213" s="102" t="str">
        <f t="shared" si="92"/>
        <v/>
      </c>
      <c r="AG213" s="102" t="str">
        <f t="shared" si="93"/>
        <v/>
      </c>
      <c r="AH213" s="103" t="str">
        <f t="shared" si="94"/>
        <v/>
      </c>
      <c r="AI213" s="104" t="str">
        <f t="shared" si="95"/>
        <v/>
      </c>
      <c r="AJ213" s="104" t="str">
        <f t="shared" si="96"/>
        <v/>
      </c>
      <c r="AK213" s="104" t="str">
        <f t="shared" si="97"/>
        <v/>
      </c>
      <c r="AL213" s="6"/>
      <c r="IX213" s="5"/>
      <c r="IY213" s="5"/>
      <c r="IZ213" s="5"/>
    </row>
    <row r="214" spans="8:260" ht="15" customHeight="1">
      <c r="H214" s="97">
        <v>159</v>
      </c>
      <c r="I214" s="97">
        <f t="shared" si="69"/>
        <v>573</v>
      </c>
      <c r="J214" s="98">
        <f t="shared" si="70"/>
        <v>45085</v>
      </c>
      <c r="K214" s="98" t="str">
        <f t="shared" si="71"/>
        <v/>
      </c>
      <c r="L214" s="99" t="str">
        <f t="shared" si="72"/>
        <v/>
      </c>
      <c r="M214" s="99" t="str">
        <f t="shared" si="73"/>
        <v/>
      </c>
      <c r="N214" s="99" t="str">
        <f t="shared" si="74"/>
        <v/>
      </c>
      <c r="O214" s="100" t="str">
        <f t="shared" si="75"/>
        <v/>
      </c>
      <c r="P214" s="100" t="str">
        <f t="shared" si="76"/>
        <v/>
      </c>
      <c r="Q214" s="99" t="str">
        <f t="shared" si="77"/>
        <v/>
      </c>
      <c r="R214" s="99">
        <f t="shared" si="78"/>
        <v>0</v>
      </c>
      <c r="S214" s="101" t="str">
        <f t="shared" si="79"/>
        <v/>
      </c>
      <c r="T214" s="101" t="str">
        <f t="shared" si="80"/>
        <v/>
      </c>
      <c r="U214" s="101" t="str">
        <f t="shared" si="81"/>
        <v/>
      </c>
      <c r="V214" s="101" t="str">
        <f t="shared" si="82"/>
        <v/>
      </c>
      <c r="W214" s="101" t="str">
        <f t="shared" si="83"/>
        <v/>
      </c>
      <c r="X214" s="102" t="str">
        <f t="shared" si="84"/>
        <v/>
      </c>
      <c r="Y214" s="101" t="str">
        <f t="shared" si="85"/>
        <v/>
      </c>
      <c r="Z214" s="84" t="str">
        <f t="shared" si="86"/>
        <v/>
      </c>
      <c r="AA214" s="84" t="str">
        <f t="shared" si="87"/>
        <v/>
      </c>
      <c r="AB214" s="84" t="str">
        <f t="shared" si="88"/>
        <v/>
      </c>
      <c r="AC214" s="84">
        <f t="shared" si="89"/>
        <v>0</v>
      </c>
      <c r="AD214" s="84">
        <f t="shared" si="90"/>
        <v>0</v>
      </c>
      <c r="AE214" s="84" t="str">
        <f t="shared" si="91"/>
        <v/>
      </c>
      <c r="AF214" s="102" t="str">
        <f t="shared" si="92"/>
        <v/>
      </c>
      <c r="AG214" s="102" t="str">
        <f t="shared" si="93"/>
        <v/>
      </c>
      <c r="AH214" s="103" t="str">
        <f t="shared" si="94"/>
        <v/>
      </c>
      <c r="AI214" s="104" t="str">
        <f t="shared" si="95"/>
        <v/>
      </c>
      <c r="AJ214" s="104" t="str">
        <f t="shared" si="96"/>
        <v/>
      </c>
      <c r="AK214" s="104" t="str">
        <f t="shared" si="97"/>
        <v/>
      </c>
      <c r="AL214" s="6"/>
      <c r="IX214" s="5"/>
      <c r="IY214" s="5"/>
      <c r="IZ214" s="5"/>
    </row>
    <row r="215" spans="8:260" ht="15" customHeight="1">
      <c r="H215" s="97">
        <v>160</v>
      </c>
      <c r="I215" s="97">
        <f t="shared" si="69"/>
        <v>572</v>
      </c>
      <c r="J215" s="98">
        <f t="shared" si="70"/>
        <v>45086</v>
      </c>
      <c r="K215" s="98" t="str">
        <f t="shared" si="71"/>
        <v/>
      </c>
      <c r="L215" s="99" t="str">
        <f t="shared" si="72"/>
        <v/>
      </c>
      <c r="M215" s="99" t="str">
        <f t="shared" si="73"/>
        <v/>
      </c>
      <c r="N215" s="99" t="str">
        <f t="shared" si="74"/>
        <v/>
      </c>
      <c r="O215" s="100" t="str">
        <f t="shared" si="75"/>
        <v/>
      </c>
      <c r="P215" s="100" t="str">
        <f t="shared" si="76"/>
        <v/>
      </c>
      <c r="Q215" s="99" t="str">
        <f t="shared" si="77"/>
        <v/>
      </c>
      <c r="R215" s="99">
        <f t="shared" si="78"/>
        <v>0</v>
      </c>
      <c r="S215" s="101" t="str">
        <f t="shared" si="79"/>
        <v/>
      </c>
      <c r="T215" s="101" t="str">
        <f t="shared" si="80"/>
        <v/>
      </c>
      <c r="U215" s="101" t="str">
        <f t="shared" si="81"/>
        <v/>
      </c>
      <c r="V215" s="101" t="str">
        <f t="shared" si="82"/>
        <v/>
      </c>
      <c r="W215" s="101" t="str">
        <f t="shared" si="83"/>
        <v/>
      </c>
      <c r="X215" s="102" t="str">
        <f t="shared" si="84"/>
        <v/>
      </c>
      <c r="Y215" s="101" t="str">
        <f t="shared" si="85"/>
        <v/>
      </c>
      <c r="Z215" s="84" t="str">
        <f t="shared" si="86"/>
        <v/>
      </c>
      <c r="AA215" s="84" t="str">
        <f t="shared" si="87"/>
        <v/>
      </c>
      <c r="AB215" s="84" t="str">
        <f t="shared" si="88"/>
        <v/>
      </c>
      <c r="AC215" s="84">
        <f t="shared" si="89"/>
        <v>0</v>
      </c>
      <c r="AD215" s="84">
        <f t="shared" si="90"/>
        <v>0</v>
      </c>
      <c r="AE215" s="84" t="str">
        <f t="shared" si="91"/>
        <v/>
      </c>
      <c r="AF215" s="102" t="str">
        <f t="shared" si="92"/>
        <v/>
      </c>
      <c r="AG215" s="102" t="str">
        <f t="shared" si="93"/>
        <v/>
      </c>
      <c r="AH215" s="103" t="str">
        <f t="shared" si="94"/>
        <v/>
      </c>
      <c r="AI215" s="104" t="str">
        <f t="shared" si="95"/>
        <v/>
      </c>
      <c r="AJ215" s="104" t="str">
        <f t="shared" si="96"/>
        <v/>
      </c>
      <c r="AK215" s="104" t="str">
        <f t="shared" si="97"/>
        <v/>
      </c>
      <c r="AL215" s="6"/>
      <c r="IX215" s="5"/>
      <c r="IY215" s="5"/>
      <c r="IZ215" s="5"/>
    </row>
    <row r="216" spans="8:260" ht="15" customHeight="1">
      <c r="H216" s="97">
        <v>161</v>
      </c>
      <c r="I216" s="97">
        <f t="shared" si="69"/>
        <v>571</v>
      </c>
      <c r="J216" s="98">
        <f t="shared" si="70"/>
        <v>45087</v>
      </c>
      <c r="K216" s="98" t="str">
        <f t="shared" si="71"/>
        <v/>
      </c>
      <c r="L216" s="99" t="str">
        <f t="shared" si="72"/>
        <v/>
      </c>
      <c r="M216" s="99" t="str">
        <f t="shared" si="73"/>
        <v/>
      </c>
      <c r="N216" s="99" t="str">
        <f t="shared" si="74"/>
        <v/>
      </c>
      <c r="O216" s="100" t="str">
        <f t="shared" si="75"/>
        <v/>
      </c>
      <c r="P216" s="100" t="str">
        <f t="shared" si="76"/>
        <v/>
      </c>
      <c r="Q216" s="99" t="str">
        <f t="shared" si="77"/>
        <v/>
      </c>
      <c r="R216" s="99">
        <f t="shared" si="78"/>
        <v>0</v>
      </c>
      <c r="S216" s="101" t="str">
        <f t="shared" si="79"/>
        <v/>
      </c>
      <c r="T216" s="101" t="str">
        <f t="shared" si="80"/>
        <v/>
      </c>
      <c r="U216" s="101" t="str">
        <f t="shared" si="81"/>
        <v/>
      </c>
      <c r="V216" s="101" t="str">
        <f t="shared" si="82"/>
        <v/>
      </c>
      <c r="W216" s="101" t="str">
        <f t="shared" si="83"/>
        <v/>
      </c>
      <c r="X216" s="102" t="str">
        <f t="shared" si="84"/>
        <v/>
      </c>
      <c r="Y216" s="101" t="str">
        <f t="shared" si="85"/>
        <v/>
      </c>
      <c r="Z216" s="84" t="str">
        <f t="shared" si="86"/>
        <v/>
      </c>
      <c r="AA216" s="84" t="str">
        <f t="shared" si="87"/>
        <v/>
      </c>
      <c r="AB216" s="84" t="str">
        <f t="shared" si="88"/>
        <v/>
      </c>
      <c r="AC216" s="84">
        <f t="shared" si="89"/>
        <v>0</v>
      </c>
      <c r="AD216" s="84">
        <f t="shared" si="90"/>
        <v>0</v>
      </c>
      <c r="AE216" s="84" t="str">
        <f t="shared" si="91"/>
        <v/>
      </c>
      <c r="AF216" s="102" t="str">
        <f t="shared" si="92"/>
        <v/>
      </c>
      <c r="AG216" s="102" t="str">
        <f t="shared" si="93"/>
        <v/>
      </c>
      <c r="AH216" s="103" t="str">
        <f t="shared" si="94"/>
        <v/>
      </c>
      <c r="AI216" s="104" t="str">
        <f t="shared" si="95"/>
        <v/>
      </c>
      <c r="AJ216" s="104" t="str">
        <f t="shared" si="96"/>
        <v/>
      </c>
      <c r="AK216" s="104" t="str">
        <f t="shared" si="97"/>
        <v/>
      </c>
      <c r="AL216" s="6"/>
      <c r="IX216" s="5"/>
      <c r="IY216" s="5"/>
      <c r="IZ216" s="5"/>
    </row>
    <row r="217" spans="8:260" ht="15" customHeight="1">
      <c r="H217" s="97">
        <v>162</v>
      </c>
      <c r="I217" s="97">
        <f t="shared" si="69"/>
        <v>570</v>
      </c>
      <c r="J217" s="98">
        <f t="shared" si="70"/>
        <v>45088</v>
      </c>
      <c r="K217" s="98" t="str">
        <f t="shared" si="71"/>
        <v/>
      </c>
      <c r="L217" s="99" t="str">
        <f t="shared" si="72"/>
        <v/>
      </c>
      <c r="M217" s="99" t="str">
        <f t="shared" si="73"/>
        <v/>
      </c>
      <c r="N217" s="99" t="str">
        <f t="shared" si="74"/>
        <v/>
      </c>
      <c r="O217" s="100" t="str">
        <f t="shared" si="75"/>
        <v/>
      </c>
      <c r="P217" s="100" t="str">
        <f t="shared" si="76"/>
        <v/>
      </c>
      <c r="Q217" s="99" t="str">
        <f t="shared" si="77"/>
        <v/>
      </c>
      <c r="R217" s="99">
        <f t="shared" si="78"/>
        <v>0</v>
      </c>
      <c r="S217" s="101" t="str">
        <f t="shared" si="79"/>
        <v/>
      </c>
      <c r="T217" s="101" t="str">
        <f t="shared" si="80"/>
        <v/>
      </c>
      <c r="U217" s="101" t="str">
        <f t="shared" si="81"/>
        <v/>
      </c>
      <c r="V217" s="101" t="str">
        <f t="shared" si="82"/>
        <v/>
      </c>
      <c r="W217" s="101" t="str">
        <f t="shared" si="83"/>
        <v/>
      </c>
      <c r="X217" s="102" t="str">
        <f t="shared" si="84"/>
        <v/>
      </c>
      <c r="Y217" s="101" t="str">
        <f t="shared" si="85"/>
        <v/>
      </c>
      <c r="Z217" s="84" t="str">
        <f t="shared" si="86"/>
        <v/>
      </c>
      <c r="AA217" s="84" t="str">
        <f t="shared" si="87"/>
        <v/>
      </c>
      <c r="AB217" s="84" t="str">
        <f t="shared" si="88"/>
        <v/>
      </c>
      <c r="AC217" s="84">
        <f t="shared" si="89"/>
        <v>0</v>
      </c>
      <c r="AD217" s="84">
        <f t="shared" si="90"/>
        <v>0</v>
      </c>
      <c r="AE217" s="84" t="str">
        <f t="shared" si="91"/>
        <v/>
      </c>
      <c r="AF217" s="102" t="str">
        <f t="shared" si="92"/>
        <v/>
      </c>
      <c r="AG217" s="102" t="str">
        <f t="shared" si="93"/>
        <v/>
      </c>
      <c r="AH217" s="103" t="str">
        <f t="shared" si="94"/>
        <v/>
      </c>
      <c r="AI217" s="104" t="str">
        <f t="shared" si="95"/>
        <v/>
      </c>
      <c r="AJ217" s="104" t="str">
        <f t="shared" si="96"/>
        <v/>
      </c>
      <c r="AK217" s="104" t="str">
        <f t="shared" si="97"/>
        <v/>
      </c>
      <c r="AL217" s="6"/>
      <c r="IX217" s="5"/>
      <c r="IY217" s="5"/>
      <c r="IZ217" s="5"/>
    </row>
    <row r="218" spans="8:260" ht="15" customHeight="1">
      <c r="H218" s="97">
        <v>163</v>
      </c>
      <c r="I218" s="97">
        <f t="shared" si="69"/>
        <v>569</v>
      </c>
      <c r="J218" s="98">
        <f t="shared" si="70"/>
        <v>45089</v>
      </c>
      <c r="K218" s="98" t="str">
        <f t="shared" si="71"/>
        <v/>
      </c>
      <c r="L218" s="99" t="str">
        <f t="shared" si="72"/>
        <v/>
      </c>
      <c r="M218" s="99" t="str">
        <f t="shared" si="73"/>
        <v/>
      </c>
      <c r="N218" s="99" t="str">
        <f t="shared" si="74"/>
        <v/>
      </c>
      <c r="O218" s="100" t="str">
        <f t="shared" si="75"/>
        <v/>
      </c>
      <c r="P218" s="100" t="str">
        <f t="shared" si="76"/>
        <v/>
      </c>
      <c r="Q218" s="99" t="str">
        <f t="shared" si="77"/>
        <v/>
      </c>
      <c r="R218" s="99">
        <f t="shared" si="78"/>
        <v>0</v>
      </c>
      <c r="S218" s="101" t="str">
        <f t="shared" si="79"/>
        <v/>
      </c>
      <c r="T218" s="101" t="str">
        <f t="shared" si="80"/>
        <v/>
      </c>
      <c r="U218" s="101" t="str">
        <f t="shared" si="81"/>
        <v/>
      </c>
      <c r="V218" s="101" t="str">
        <f t="shared" si="82"/>
        <v/>
      </c>
      <c r="W218" s="101" t="str">
        <f t="shared" si="83"/>
        <v/>
      </c>
      <c r="X218" s="102" t="str">
        <f t="shared" si="84"/>
        <v/>
      </c>
      <c r="Y218" s="101" t="str">
        <f t="shared" si="85"/>
        <v/>
      </c>
      <c r="Z218" s="84" t="str">
        <f t="shared" si="86"/>
        <v/>
      </c>
      <c r="AA218" s="84" t="str">
        <f t="shared" si="87"/>
        <v/>
      </c>
      <c r="AB218" s="84" t="str">
        <f t="shared" si="88"/>
        <v/>
      </c>
      <c r="AC218" s="84">
        <f t="shared" si="89"/>
        <v>0</v>
      </c>
      <c r="AD218" s="84">
        <f t="shared" si="90"/>
        <v>0</v>
      </c>
      <c r="AE218" s="84" t="str">
        <f t="shared" si="91"/>
        <v/>
      </c>
      <c r="AF218" s="102" t="str">
        <f t="shared" si="92"/>
        <v/>
      </c>
      <c r="AG218" s="102" t="str">
        <f t="shared" si="93"/>
        <v/>
      </c>
      <c r="AH218" s="103" t="str">
        <f t="shared" si="94"/>
        <v/>
      </c>
      <c r="AI218" s="104" t="str">
        <f t="shared" si="95"/>
        <v/>
      </c>
      <c r="AJ218" s="104" t="str">
        <f t="shared" si="96"/>
        <v/>
      </c>
      <c r="AK218" s="104" t="str">
        <f t="shared" si="97"/>
        <v/>
      </c>
      <c r="AL218" s="6"/>
      <c r="IX218" s="5"/>
      <c r="IY218" s="5"/>
      <c r="IZ218" s="5"/>
    </row>
    <row r="219" spans="8:260" ht="15" customHeight="1">
      <c r="H219" s="97">
        <v>164</v>
      </c>
      <c r="I219" s="97">
        <f t="shared" si="69"/>
        <v>568</v>
      </c>
      <c r="J219" s="98">
        <f t="shared" si="70"/>
        <v>45090</v>
      </c>
      <c r="K219" s="98" t="str">
        <f t="shared" si="71"/>
        <v/>
      </c>
      <c r="L219" s="99" t="str">
        <f t="shared" si="72"/>
        <v/>
      </c>
      <c r="M219" s="99" t="str">
        <f t="shared" si="73"/>
        <v/>
      </c>
      <c r="N219" s="99" t="str">
        <f t="shared" si="74"/>
        <v/>
      </c>
      <c r="O219" s="100" t="str">
        <f t="shared" si="75"/>
        <v/>
      </c>
      <c r="P219" s="100" t="str">
        <f t="shared" si="76"/>
        <v/>
      </c>
      <c r="Q219" s="99" t="str">
        <f t="shared" si="77"/>
        <v/>
      </c>
      <c r="R219" s="99">
        <f t="shared" si="78"/>
        <v>0</v>
      </c>
      <c r="S219" s="101" t="str">
        <f t="shared" si="79"/>
        <v/>
      </c>
      <c r="T219" s="101" t="str">
        <f t="shared" si="80"/>
        <v/>
      </c>
      <c r="U219" s="101" t="str">
        <f t="shared" si="81"/>
        <v/>
      </c>
      <c r="V219" s="101" t="str">
        <f t="shared" si="82"/>
        <v/>
      </c>
      <c r="W219" s="101" t="str">
        <f t="shared" si="83"/>
        <v/>
      </c>
      <c r="X219" s="102" t="str">
        <f t="shared" si="84"/>
        <v/>
      </c>
      <c r="Y219" s="101" t="str">
        <f t="shared" si="85"/>
        <v/>
      </c>
      <c r="Z219" s="84" t="str">
        <f t="shared" si="86"/>
        <v/>
      </c>
      <c r="AA219" s="84" t="str">
        <f t="shared" si="87"/>
        <v/>
      </c>
      <c r="AB219" s="84" t="str">
        <f t="shared" si="88"/>
        <v/>
      </c>
      <c r="AC219" s="84">
        <f t="shared" si="89"/>
        <v>0</v>
      </c>
      <c r="AD219" s="84">
        <f t="shared" si="90"/>
        <v>0</v>
      </c>
      <c r="AE219" s="84" t="str">
        <f t="shared" si="91"/>
        <v/>
      </c>
      <c r="AF219" s="102" t="str">
        <f t="shared" si="92"/>
        <v/>
      </c>
      <c r="AG219" s="102" t="str">
        <f t="shared" si="93"/>
        <v/>
      </c>
      <c r="AH219" s="103" t="str">
        <f t="shared" si="94"/>
        <v/>
      </c>
      <c r="AI219" s="104" t="str">
        <f t="shared" si="95"/>
        <v/>
      </c>
      <c r="AJ219" s="104" t="str">
        <f t="shared" si="96"/>
        <v/>
      </c>
      <c r="AK219" s="104" t="str">
        <f t="shared" si="97"/>
        <v/>
      </c>
      <c r="AL219" s="6"/>
      <c r="IX219" s="5"/>
      <c r="IY219" s="5"/>
      <c r="IZ219" s="5"/>
    </row>
    <row r="220" spans="8:260" ht="15" customHeight="1">
      <c r="H220" s="97">
        <v>165</v>
      </c>
      <c r="I220" s="97">
        <f t="shared" si="69"/>
        <v>567</v>
      </c>
      <c r="J220" s="98">
        <f t="shared" si="70"/>
        <v>45091</v>
      </c>
      <c r="K220" s="98" t="str">
        <f t="shared" si="71"/>
        <v/>
      </c>
      <c r="L220" s="99" t="str">
        <f t="shared" si="72"/>
        <v/>
      </c>
      <c r="M220" s="99" t="str">
        <f t="shared" si="73"/>
        <v/>
      </c>
      <c r="N220" s="99" t="str">
        <f t="shared" si="74"/>
        <v/>
      </c>
      <c r="O220" s="100" t="str">
        <f t="shared" si="75"/>
        <v/>
      </c>
      <c r="P220" s="100" t="str">
        <f t="shared" si="76"/>
        <v/>
      </c>
      <c r="Q220" s="99" t="str">
        <f t="shared" si="77"/>
        <v/>
      </c>
      <c r="R220" s="99">
        <f t="shared" si="78"/>
        <v>0</v>
      </c>
      <c r="S220" s="101" t="str">
        <f t="shared" si="79"/>
        <v/>
      </c>
      <c r="T220" s="101" t="str">
        <f t="shared" si="80"/>
        <v/>
      </c>
      <c r="U220" s="101" t="str">
        <f t="shared" si="81"/>
        <v/>
      </c>
      <c r="V220" s="101" t="str">
        <f t="shared" si="82"/>
        <v/>
      </c>
      <c r="W220" s="101" t="str">
        <f t="shared" si="83"/>
        <v/>
      </c>
      <c r="X220" s="102" t="str">
        <f t="shared" si="84"/>
        <v/>
      </c>
      <c r="Y220" s="101" t="str">
        <f t="shared" si="85"/>
        <v/>
      </c>
      <c r="Z220" s="84" t="str">
        <f t="shared" si="86"/>
        <v/>
      </c>
      <c r="AA220" s="84" t="str">
        <f t="shared" si="87"/>
        <v/>
      </c>
      <c r="AB220" s="84" t="str">
        <f t="shared" si="88"/>
        <v/>
      </c>
      <c r="AC220" s="84">
        <f t="shared" si="89"/>
        <v>0</v>
      </c>
      <c r="AD220" s="84">
        <f t="shared" si="90"/>
        <v>0</v>
      </c>
      <c r="AE220" s="84" t="str">
        <f t="shared" si="91"/>
        <v/>
      </c>
      <c r="AF220" s="102" t="str">
        <f t="shared" si="92"/>
        <v/>
      </c>
      <c r="AG220" s="102" t="str">
        <f t="shared" si="93"/>
        <v/>
      </c>
      <c r="AH220" s="103" t="str">
        <f t="shared" si="94"/>
        <v/>
      </c>
      <c r="AI220" s="104" t="str">
        <f t="shared" si="95"/>
        <v/>
      </c>
      <c r="AJ220" s="104" t="str">
        <f t="shared" si="96"/>
        <v/>
      </c>
      <c r="AK220" s="104" t="str">
        <f t="shared" si="97"/>
        <v/>
      </c>
      <c r="AL220" s="6"/>
      <c r="IX220" s="5"/>
      <c r="IY220" s="5"/>
      <c r="IZ220" s="5"/>
    </row>
    <row r="221" spans="8:260" ht="15" customHeight="1">
      <c r="H221" s="97">
        <v>166</v>
      </c>
      <c r="I221" s="97">
        <f t="shared" si="69"/>
        <v>566</v>
      </c>
      <c r="J221" s="98">
        <f t="shared" si="70"/>
        <v>45092</v>
      </c>
      <c r="K221" s="98" t="str">
        <f t="shared" si="71"/>
        <v/>
      </c>
      <c r="L221" s="99" t="str">
        <f t="shared" si="72"/>
        <v/>
      </c>
      <c r="M221" s="99" t="str">
        <f t="shared" si="73"/>
        <v/>
      </c>
      <c r="N221" s="99" t="str">
        <f t="shared" si="74"/>
        <v/>
      </c>
      <c r="O221" s="100" t="str">
        <f t="shared" si="75"/>
        <v/>
      </c>
      <c r="P221" s="100" t="str">
        <f t="shared" si="76"/>
        <v/>
      </c>
      <c r="Q221" s="99" t="str">
        <f t="shared" si="77"/>
        <v/>
      </c>
      <c r="R221" s="99">
        <f t="shared" si="78"/>
        <v>0</v>
      </c>
      <c r="S221" s="101" t="str">
        <f t="shared" si="79"/>
        <v/>
      </c>
      <c r="T221" s="101" t="str">
        <f t="shared" si="80"/>
        <v/>
      </c>
      <c r="U221" s="101" t="str">
        <f t="shared" si="81"/>
        <v/>
      </c>
      <c r="V221" s="101" t="str">
        <f t="shared" si="82"/>
        <v/>
      </c>
      <c r="W221" s="101" t="str">
        <f t="shared" si="83"/>
        <v/>
      </c>
      <c r="X221" s="102" t="str">
        <f t="shared" si="84"/>
        <v/>
      </c>
      <c r="Y221" s="101" t="str">
        <f t="shared" si="85"/>
        <v/>
      </c>
      <c r="Z221" s="84" t="str">
        <f t="shared" si="86"/>
        <v/>
      </c>
      <c r="AA221" s="84" t="str">
        <f t="shared" si="87"/>
        <v/>
      </c>
      <c r="AB221" s="84" t="str">
        <f t="shared" si="88"/>
        <v/>
      </c>
      <c r="AC221" s="84">
        <f t="shared" si="89"/>
        <v>0</v>
      </c>
      <c r="AD221" s="84">
        <f t="shared" si="90"/>
        <v>0</v>
      </c>
      <c r="AE221" s="84" t="str">
        <f t="shared" si="91"/>
        <v/>
      </c>
      <c r="AF221" s="102" t="str">
        <f t="shared" si="92"/>
        <v/>
      </c>
      <c r="AG221" s="102" t="str">
        <f t="shared" si="93"/>
        <v/>
      </c>
      <c r="AH221" s="103" t="str">
        <f t="shared" si="94"/>
        <v/>
      </c>
      <c r="AI221" s="104" t="str">
        <f t="shared" si="95"/>
        <v/>
      </c>
      <c r="AJ221" s="104" t="str">
        <f t="shared" si="96"/>
        <v/>
      </c>
      <c r="AK221" s="104" t="str">
        <f t="shared" si="97"/>
        <v/>
      </c>
      <c r="AL221" s="6"/>
      <c r="IX221" s="5"/>
      <c r="IY221" s="5"/>
      <c r="IZ221" s="5"/>
    </row>
    <row r="222" spans="8:260" ht="15" customHeight="1">
      <c r="H222" s="97">
        <v>167</v>
      </c>
      <c r="I222" s="97">
        <f t="shared" si="69"/>
        <v>565</v>
      </c>
      <c r="J222" s="98">
        <f t="shared" si="70"/>
        <v>45093</v>
      </c>
      <c r="K222" s="98" t="str">
        <f t="shared" si="71"/>
        <v/>
      </c>
      <c r="L222" s="99" t="str">
        <f t="shared" si="72"/>
        <v/>
      </c>
      <c r="M222" s="99" t="str">
        <f t="shared" si="73"/>
        <v/>
      </c>
      <c r="N222" s="99" t="str">
        <f t="shared" si="74"/>
        <v/>
      </c>
      <c r="O222" s="100" t="str">
        <f t="shared" si="75"/>
        <v/>
      </c>
      <c r="P222" s="100" t="str">
        <f t="shared" si="76"/>
        <v/>
      </c>
      <c r="Q222" s="99" t="str">
        <f t="shared" si="77"/>
        <v/>
      </c>
      <c r="R222" s="99">
        <f t="shared" si="78"/>
        <v>0</v>
      </c>
      <c r="S222" s="101" t="str">
        <f t="shared" si="79"/>
        <v/>
      </c>
      <c r="T222" s="101" t="str">
        <f t="shared" si="80"/>
        <v/>
      </c>
      <c r="U222" s="101" t="str">
        <f t="shared" si="81"/>
        <v/>
      </c>
      <c r="V222" s="101" t="str">
        <f t="shared" si="82"/>
        <v/>
      </c>
      <c r="W222" s="101" t="str">
        <f t="shared" si="83"/>
        <v/>
      </c>
      <c r="X222" s="102" t="str">
        <f t="shared" si="84"/>
        <v/>
      </c>
      <c r="Y222" s="101" t="str">
        <f t="shared" si="85"/>
        <v/>
      </c>
      <c r="Z222" s="84" t="str">
        <f t="shared" si="86"/>
        <v/>
      </c>
      <c r="AA222" s="84" t="str">
        <f t="shared" si="87"/>
        <v/>
      </c>
      <c r="AB222" s="84" t="str">
        <f t="shared" si="88"/>
        <v/>
      </c>
      <c r="AC222" s="84">
        <f t="shared" si="89"/>
        <v>0</v>
      </c>
      <c r="AD222" s="84">
        <f t="shared" si="90"/>
        <v>0</v>
      </c>
      <c r="AE222" s="84" t="str">
        <f t="shared" si="91"/>
        <v/>
      </c>
      <c r="AF222" s="102" t="str">
        <f t="shared" si="92"/>
        <v/>
      </c>
      <c r="AG222" s="102" t="str">
        <f t="shared" si="93"/>
        <v/>
      </c>
      <c r="AH222" s="103" t="str">
        <f t="shared" si="94"/>
        <v/>
      </c>
      <c r="AI222" s="104" t="str">
        <f t="shared" si="95"/>
        <v/>
      </c>
      <c r="AJ222" s="104" t="str">
        <f t="shared" si="96"/>
        <v/>
      </c>
      <c r="AK222" s="104" t="str">
        <f t="shared" si="97"/>
        <v/>
      </c>
      <c r="AL222" s="6"/>
      <c r="IX222" s="5"/>
      <c r="IY222" s="5"/>
      <c r="IZ222" s="5"/>
    </row>
    <row r="223" spans="8:260" ht="15" customHeight="1">
      <c r="H223" s="97">
        <v>168</v>
      </c>
      <c r="I223" s="97">
        <f t="shared" si="69"/>
        <v>564</v>
      </c>
      <c r="J223" s="98">
        <f t="shared" si="70"/>
        <v>45094</v>
      </c>
      <c r="K223" s="98" t="str">
        <f t="shared" si="71"/>
        <v/>
      </c>
      <c r="L223" s="99" t="str">
        <f t="shared" si="72"/>
        <v/>
      </c>
      <c r="M223" s="99" t="str">
        <f t="shared" si="73"/>
        <v/>
      </c>
      <c r="N223" s="99" t="str">
        <f t="shared" si="74"/>
        <v/>
      </c>
      <c r="O223" s="100" t="str">
        <f t="shared" si="75"/>
        <v/>
      </c>
      <c r="P223" s="100" t="str">
        <f t="shared" si="76"/>
        <v/>
      </c>
      <c r="Q223" s="99" t="str">
        <f t="shared" si="77"/>
        <v/>
      </c>
      <c r="R223" s="99">
        <f t="shared" si="78"/>
        <v>0</v>
      </c>
      <c r="S223" s="101" t="str">
        <f t="shared" si="79"/>
        <v/>
      </c>
      <c r="T223" s="101" t="str">
        <f t="shared" si="80"/>
        <v/>
      </c>
      <c r="U223" s="101" t="str">
        <f t="shared" si="81"/>
        <v/>
      </c>
      <c r="V223" s="101" t="str">
        <f t="shared" si="82"/>
        <v/>
      </c>
      <c r="W223" s="101" t="str">
        <f t="shared" si="83"/>
        <v/>
      </c>
      <c r="X223" s="102" t="str">
        <f t="shared" si="84"/>
        <v/>
      </c>
      <c r="Y223" s="101" t="str">
        <f t="shared" si="85"/>
        <v/>
      </c>
      <c r="Z223" s="84" t="str">
        <f t="shared" si="86"/>
        <v/>
      </c>
      <c r="AA223" s="84" t="str">
        <f t="shared" si="87"/>
        <v/>
      </c>
      <c r="AB223" s="84" t="str">
        <f t="shared" si="88"/>
        <v/>
      </c>
      <c r="AC223" s="84">
        <f t="shared" si="89"/>
        <v>0</v>
      </c>
      <c r="AD223" s="84">
        <f t="shared" si="90"/>
        <v>0</v>
      </c>
      <c r="AE223" s="84" t="str">
        <f t="shared" si="91"/>
        <v/>
      </c>
      <c r="AF223" s="102" t="str">
        <f t="shared" si="92"/>
        <v/>
      </c>
      <c r="AG223" s="102" t="str">
        <f t="shared" si="93"/>
        <v/>
      </c>
      <c r="AH223" s="103" t="str">
        <f t="shared" si="94"/>
        <v/>
      </c>
      <c r="AI223" s="104" t="str">
        <f t="shared" si="95"/>
        <v/>
      </c>
      <c r="AJ223" s="104" t="str">
        <f t="shared" si="96"/>
        <v/>
      </c>
      <c r="AK223" s="104" t="str">
        <f t="shared" si="97"/>
        <v/>
      </c>
      <c r="AL223" s="6"/>
      <c r="IX223" s="5"/>
      <c r="IY223" s="5"/>
      <c r="IZ223" s="5"/>
    </row>
    <row r="224" spans="8:260" ht="15" customHeight="1">
      <c r="H224" s="97">
        <v>169</v>
      </c>
      <c r="I224" s="97">
        <f t="shared" si="69"/>
        <v>563</v>
      </c>
      <c r="J224" s="98">
        <f t="shared" si="70"/>
        <v>45095</v>
      </c>
      <c r="K224" s="98" t="str">
        <f t="shared" si="71"/>
        <v/>
      </c>
      <c r="L224" s="99" t="str">
        <f t="shared" si="72"/>
        <v/>
      </c>
      <c r="M224" s="99" t="str">
        <f t="shared" si="73"/>
        <v/>
      </c>
      <c r="N224" s="99" t="str">
        <f t="shared" si="74"/>
        <v/>
      </c>
      <c r="O224" s="100" t="str">
        <f t="shared" si="75"/>
        <v/>
      </c>
      <c r="P224" s="100" t="str">
        <f t="shared" si="76"/>
        <v/>
      </c>
      <c r="Q224" s="99" t="str">
        <f t="shared" si="77"/>
        <v/>
      </c>
      <c r="R224" s="99">
        <f t="shared" si="78"/>
        <v>0</v>
      </c>
      <c r="S224" s="101" t="str">
        <f t="shared" si="79"/>
        <v/>
      </c>
      <c r="T224" s="101" t="str">
        <f t="shared" si="80"/>
        <v/>
      </c>
      <c r="U224" s="101" t="str">
        <f t="shared" si="81"/>
        <v/>
      </c>
      <c r="V224" s="101" t="str">
        <f t="shared" si="82"/>
        <v/>
      </c>
      <c r="W224" s="101" t="str">
        <f t="shared" si="83"/>
        <v/>
      </c>
      <c r="X224" s="102" t="str">
        <f t="shared" si="84"/>
        <v/>
      </c>
      <c r="Y224" s="101" t="str">
        <f t="shared" si="85"/>
        <v/>
      </c>
      <c r="Z224" s="84" t="str">
        <f t="shared" si="86"/>
        <v/>
      </c>
      <c r="AA224" s="84" t="str">
        <f t="shared" si="87"/>
        <v/>
      </c>
      <c r="AB224" s="84" t="str">
        <f t="shared" si="88"/>
        <v/>
      </c>
      <c r="AC224" s="84">
        <f t="shared" si="89"/>
        <v>0</v>
      </c>
      <c r="AD224" s="84">
        <f t="shared" si="90"/>
        <v>0</v>
      </c>
      <c r="AE224" s="84" t="str">
        <f t="shared" si="91"/>
        <v/>
      </c>
      <c r="AF224" s="102" t="str">
        <f t="shared" si="92"/>
        <v/>
      </c>
      <c r="AG224" s="102" t="str">
        <f t="shared" si="93"/>
        <v/>
      </c>
      <c r="AH224" s="103" t="str">
        <f t="shared" si="94"/>
        <v/>
      </c>
      <c r="AI224" s="104" t="str">
        <f t="shared" si="95"/>
        <v/>
      </c>
      <c r="AJ224" s="104" t="str">
        <f t="shared" si="96"/>
        <v/>
      </c>
      <c r="AK224" s="104" t="str">
        <f t="shared" si="97"/>
        <v/>
      </c>
      <c r="AL224" s="6"/>
      <c r="IX224" s="5"/>
      <c r="IY224" s="5"/>
      <c r="IZ224" s="5"/>
    </row>
    <row r="225" spans="8:260" ht="15" customHeight="1">
      <c r="H225" s="97">
        <v>170</v>
      </c>
      <c r="I225" s="97">
        <f t="shared" si="69"/>
        <v>562</v>
      </c>
      <c r="J225" s="98">
        <f t="shared" si="70"/>
        <v>45096</v>
      </c>
      <c r="K225" s="98" t="str">
        <f t="shared" si="71"/>
        <v/>
      </c>
      <c r="L225" s="99" t="str">
        <f t="shared" si="72"/>
        <v/>
      </c>
      <c r="M225" s="99" t="str">
        <f t="shared" si="73"/>
        <v/>
      </c>
      <c r="N225" s="99" t="str">
        <f t="shared" si="74"/>
        <v/>
      </c>
      <c r="O225" s="100" t="str">
        <f t="shared" si="75"/>
        <v/>
      </c>
      <c r="P225" s="100" t="str">
        <f t="shared" si="76"/>
        <v/>
      </c>
      <c r="Q225" s="99" t="str">
        <f t="shared" si="77"/>
        <v/>
      </c>
      <c r="R225" s="99">
        <f t="shared" si="78"/>
        <v>0</v>
      </c>
      <c r="S225" s="101" t="str">
        <f t="shared" si="79"/>
        <v/>
      </c>
      <c r="T225" s="101" t="str">
        <f t="shared" si="80"/>
        <v/>
      </c>
      <c r="U225" s="101" t="str">
        <f t="shared" si="81"/>
        <v/>
      </c>
      <c r="V225" s="101" t="str">
        <f t="shared" si="82"/>
        <v/>
      </c>
      <c r="W225" s="101" t="str">
        <f t="shared" si="83"/>
        <v/>
      </c>
      <c r="X225" s="102" t="str">
        <f t="shared" si="84"/>
        <v/>
      </c>
      <c r="Y225" s="101" t="str">
        <f t="shared" si="85"/>
        <v/>
      </c>
      <c r="Z225" s="84" t="str">
        <f t="shared" si="86"/>
        <v/>
      </c>
      <c r="AA225" s="84" t="str">
        <f t="shared" si="87"/>
        <v/>
      </c>
      <c r="AB225" s="84" t="str">
        <f t="shared" si="88"/>
        <v/>
      </c>
      <c r="AC225" s="84">
        <f t="shared" si="89"/>
        <v>0</v>
      </c>
      <c r="AD225" s="84">
        <f t="shared" si="90"/>
        <v>0</v>
      </c>
      <c r="AE225" s="84" t="str">
        <f t="shared" si="91"/>
        <v/>
      </c>
      <c r="AF225" s="102" t="str">
        <f t="shared" si="92"/>
        <v/>
      </c>
      <c r="AG225" s="102" t="str">
        <f t="shared" si="93"/>
        <v/>
      </c>
      <c r="AH225" s="103" t="str">
        <f t="shared" si="94"/>
        <v/>
      </c>
      <c r="AI225" s="104" t="str">
        <f t="shared" si="95"/>
        <v/>
      </c>
      <c r="AJ225" s="104" t="str">
        <f t="shared" si="96"/>
        <v/>
      </c>
      <c r="AK225" s="104" t="str">
        <f t="shared" si="97"/>
        <v/>
      </c>
      <c r="AL225" s="6"/>
      <c r="IX225" s="5"/>
      <c r="IY225" s="5"/>
      <c r="IZ225" s="5"/>
    </row>
    <row r="226" spans="8:260" ht="15" customHeight="1">
      <c r="H226" s="97">
        <v>171</v>
      </c>
      <c r="I226" s="97">
        <f t="shared" si="69"/>
        <v>561</v>
      </c>
      <c r="J226" s="98">
        <f t="shared" si="70"/>
        <v>45097</v>
      </c>
      <c r="K226" s="98" t="str">
        <f t="shared" si="71"/>
        <v/>
      </c>
      <c r="L226" s="99" t="str">
        <f t="shared" si="72"/>
        <v/>
      </c>
      <c r="M226" s="99" t="str">
        <f t="shared" si="73"/>
        <v/>
      </c>
      <c r="N226" s="99" t="str">
        <f t="shared" si="74"/>
        <v/>
      </c>
      <c r="O226" s="100" t="str">
        <f t="shared" si="75"/>
        <v/>
      </c>
      <c r="P226" s="100" t="str">
        <f t="shared" si="76"/>
        <v/>
      </c>
      <c r="Q226" s="99" t="str">
        <f t="shared" si="77"/>
        <v/>
      </c>
      <c r="R226" s="99">
        <f t="shared" si="78"/>
        <v>0</v>
      </c>
      <c r="S226" s="101" t="str">
        <f t="shared" si="79"/>
        <v/>
      </c>
      <c r="T226" s="101" t="str">
        <f t="shared" si="80"/>
        <v/>
      </c>
      <c r="U226" s="101" t="str">
        <f t="shared" si="81"/>
        <v/>
      </c>
      <c r="V226" s="101" t="str">
        <f t="shared" si="82"/>
        <v/>
      </c>
      <c r="W226" s="101" t="str">
        <f t="shared" si="83"/>
        <v/>
      </c>
      <c r="X226" s="102" t="str">
        <f t="shared" si="84"/>
        <v/>
      </c>
      <c r="Y226" s="101" t="str">
        <f t="shared" si="85"/>
        <v/>
      </c>
      <c r="Z226" s="84" t="str">
        <f t="shared" si="86"/>
        <v/>
      </c>
      <c r="AA226" s="84" t="str">
        <f t="shared" si="87"/>
        <v/>
      </c>
      <c r="AB226" s="84" t="str">
        <f t="shared" si="88"/>
        <v/>
      </c>
      <c r="AC226" s="84">
        <f t="shared" si="89"/>
        <v>0</v>
      </c>
      <c r="AD226" s="84">
        <f t="shared" si="90"/>
        <v>0</v>
      </c>
      <c r="AE226" s="84" t="str">
        <f t="shared" si="91"/>
        <v/>
      </c>
      <c r="AF226" s="102" t="str">
        <f t="shared" si="92"/>
        <v/>
      </c>
      <c r="AG226" s="102" t="str">
        <f t="shared" si="93"/>
        <v/>
      </c>
      <c r="AH226" s="103" t="str">
        <f t="shared" si="94"/>
        <v/>
      </c>
      <c r="AI226" s="104" t="str">
        <f t="shared" si="95"/>
        <v/>
      </c>
      <c r="AJ226" s="104" t="str">
        <f t="shared" si="96"/>
        <v/>
      </c>
      <c r="AK226" s="104" t="str">
        <f t="shared" si="97"/>
        <v/>
      </c>
      <c r="AL226" s="6"/>
      <c r="IX226" s="5"/>
      <c r="IY226" s="5"/>
      <c r="IZ226" s="5"/>
    </row>
    <row r="227" spans="8:260" ht="15" customHeight="1">
      <c r="H227" s="97">
        <v>172</v>
      </c>
      <c r="I227" s="97">
        <f t="shared" si="69"/>
        <v>560</v>
      </c>
      <c r="J227" s="98">
        <f t="shared" si="70"/>
        <v>45098</v>
      </c>
      <c r="K227" s="98" t="str">
        <f t="shared" si="71"/>
        <v/>
      </c>
      <c r="L227" s="99" t="str">
        <f t="shared" si="72"/>
        <v/>
      </c>
      <c r="M227" s="99" t="str">
        <f t="shared" si="73"/>
        <v/>
      </c>
      <c r="N227" s="99" t="str">
        <f t="shared" si="74"/>
        <v/>
      </c>
      <c r="O227" s="100" t="str">
        <f t="shared" si="75"/>
        <v/>
      </c>
      <c r="P227" s="100" t="str">
        <f t="shared" si="76"/>
        <v/>
      </c>
      <c r="Q227" s="99" t="str">
        <f t="shared" si="77"/>
        <v/>
      </c>
      <c r="R227" s="99">
        <f t="shared" si="78"/>
        <v>0</v>
      </c>
      <c r="S227" s="101" t="str">
        <f t="shared" si="79"/>
        <v/>
      </c>
      <c r="T227" s="101" t="str">
        <f t="shared" si="80"/>
        <v/>
      </c>
      <c r="U227" s="101" t="str">
        <f t="shared" si="81"/>
        <v/>
      </c>
      <c r="V227" s="101" t="str">
        <f t="shared" si="82"/>
        <v/>
      </c>
      <c r="W227" s="101" t="str">
        <f t="shared" si="83"/>
        <v/>
      </c>
      <c r="X227" s="102" t="str">
        <f t="shared" si="84"/>
        <v/>
      </c>
      <c r="Y227" s="101" t="str">
        <f t="shared" si="85"/>
        <v/>
      </c>
      <c r="Z227" s="84" t="str">
        <f t="shared" si="86"/>
        <v/>
      </c>
      <c r="AA227" s="84" t="str">
        <f t="shared" si="87"/>
        <v/>
      </c>
      <c r="AB227" s="84" t="str">
        <f t="shared" si="88"/>
        <v/>
      </c>
      <c r="AC227" s="84">
        <f t="shared" si="89"/>
        <v>0</v>
      </c>
      <c r="AD227" s="84">
        <f t="shared" si="90"/>
        <v>0</v>
      </c>
      <c r="AE227" s="84" t="str">
        <f t="shared" si="91"/>
        <v/>
      </c>
      <c r="AF227" s="102" t="str">
        <f t="shared" si="92"/>
        <v/>
      </c>
      <c r="AG227" s="102" t="str">
        <f t="shared" si="93"/>
        <v/>
      </c>
      <c r="AH227" s="103" t="str">
        <f t="shared" si="94"/>
        <v/>
      </c>
      <c r="AI227" s="104" t="str">
        <f t="shared" si="95"/>
        <v/>
      </c>
      <c r="AJ227" s="104" t="str">
        <f t="shared" si="96"/>
        <v/>
      </c>
      <c r="AK227" s="104" t="str">
        <f t="shared" si="97"/>
        <v/>
      </c>
      <c r="AL227" s="6"/>
      <c r="IX227" s="5"/>
      <c r="IY227" s="5"/>
      <c r="IZ227" s="5"/>
    </row>
    <row r="228" spans="8:260" ht="15" customHeight="1">
      <c r="H228" s="97">
        <v>173</v>
      </c>
      <c r="I228" s="97">
        <f t="shared" si="69"/>
        <v>559</v>
      </c>
      <c r="J228" s="98">
        <f t="shared" si="70"/>
        <v>45099</v>
      </c>
      <c r="K228" s="98" t="str">
        <f t="shared" si="71"/>
        <v/>
      </c>
      <c r="L228" s="99" t="str">
        <f t="shared" si="72"/>
        <v/>
      </c>
      <c r="M228" s="99" t="str">
        <f t="shared" si="73"/>
        <v/>
      </c>
      <c r="N228" s="99" t="str">
        <f t="shared" si="74"/>
        <v/>
      </c>
      <c r="O228" s="100" t="str">
        <f t="shared" si="75"/>
        <v/>
      </c>
      <c r="P228" s="100" t="str">
        <f t="shared" si="76"/>
        <v/>
      </c>
      <c r="Q228" s="99" t="str">
        <f t="shared" si="77"/>
        <v/>
      </c>
      <c r="R228" s="99">
        <f t="shared" si="78"/>
        <v>0</v>
      </c>
      <c r="S228" s="101" t="str">
        <f t="shared" si="79"/>
        <v/>
      </c>
      <c r="T228" s="101" t="str">
        <f t="shared" si="80"/>
        <v/>
      </c>
      <c r="U228" s="101" t="str">
        <f t="shared" si="81"/>
        <v/>
      </c>
      <c r="V228" s="101" t="str">
        <f t="shared" si="82"/>
        <v/>
      </c>
      <c r="W228" s="101" t="str">
        <f t="shared" si="83"/>
        <v/>
      </c>
      <c r="X228" s="102" t="str">
        <f t="shared" si="84"/>
        <v/>
      </c>
      <c r="Y228" s="101" t="str">
        <f t="shared" si="85"/>
        <v/>
      </c>
      <c r="Z228" s="84" t="str">
        <f t="shared" si="86"/>
        <v/>
      </c>
      <c r="AA228" s="84" t="str">
        <f t="shared" si="87"/>
        <v/>
      </c>
      <c r="AB228" s="84" t="str">
        <f t="shared" si="88"/>
        <v/>
      </c>
      <c r="AC228" s="84">
        <f t="shared" si="89"/>
        <v>0</v>
      </c>
      <c r="AD228" s="84">
        <f t="shared" si="90"/>
        <v>0</v>
      </c>
      <c r="AE228" s="84" t="str">
        <f t="shared" si="91"/>
        <v/>
      </c>
      <c r="AF228" s="102" t="str">
        <f t="shared" si="92"/>
        <v/>
      </c>
      <c r="AG228" s="102" t="str">
        <f t="shared" si="93"/>
        <v/>
      </c>
      <c r="AH228" s="103" t="str">
        <f t="shared" si="94"/>
        <v/>
      </c>
      <c r="AI228" s="104" t="str">
        <f t="shared" si="95"/>
        <v/>
      </c>
      <c r="AJ228" s="104" t="str">
        <f t="shared" si="96"/>
        <v/>
      </c>
      <c r="AK228" s="104" t="str">
        <f t="shared" si="97"/>
        <v/>
      </c>
      <c r="AL228" s="6"/>
      <c r="IX228" s="5"/>
      <c r="IY228" s="5"/>
      <c r="IZ228" s="5"/>
    </row>
    <row r="229" spans="8:260" ht="15" customHeight="1">
      <c r="H229" s="97">
        <v>174</v>
      </c>
      <c r="I229" s="97">
        <f t="shared" si="69"/>
        <v>558</v>
      </c>
      <c r="J229" s="98">
        <f t="shared" si="70"/>
        <v>45100</v>
      </c>
      <c r="K229" s="98" t="str">
        <f t="shared" si="71"/>
        <v/>
      </c>
      <c r="L229" s="99" t="str">
        <f t="shared" si="72"/>
        <v/>
      </c>
      <c r="M229" s="99" t="str">
        <f t="shared" si="73"/>
        <v/>
      </c>
      <c r="N229" s="99" t="str">
        <f t="shared" si="74"/>
        <v/>
      </c>
      <c r="O229" s="100" t="str">
        <f t="shared" si="75"/>
        <v/>
      </c>
      <c r="P229" s="100" t="str">
        <f t="shared" si="76"/>
        <v/>
      </c>
      <c r="Q229" s="99" t="str">
        <f t="shared" si="77"/>
        <v/>
      </c>
      <c r="R229" s="99">
        <f t="shared" si="78"/>
        <v>0</v>
      </c>
      <c r="S229" s="101" t="str">
        <f t="shared" si="79"/>
        <v/>
      </c>
      <c r="T229" s="101" t="str">
        <f t="shared" si="80"/>
        <v/>
      </c>
      <c r="U229" s="101" t="str">
        <f t="shared" si="81"/>
        <v/>
      </c>
      <c r="V229" s="101" t="str">
        <f t="shared" si="82"/>
        <v/>
      </c>
      <c r="W229" s="101" t="str">
        <f t="shared" si="83"/>
        <v/>
      </c>
      <c r="X229" s="102" t="str">
        <f t="shared" si="84"/>
        <v/>
      </c>
      <c r="Y229" s="101" t="str">
        <f t="shared" si="85"/>
        <v/>
      </c>
      <c r="Z229" s="84" t="str">
        <f t="shared" si="86"/>
        <v/>
      </c>
      <c r="AA229" s="84" t="str">
        <f t="shared" si="87"/>
        <v/>
      </c>
      <c r="AB229" s="84" t="str">
        <f t="shared" si="88"/>
        <v/>
      </c>
      <c r="AC229" s="84">
        <f t="shared" si="89"/>
        <v>0</v>
      </c>
      <c r="AD229" s="84">
        <f t="shared" si="90"/>
        <v>0</v>
      </c>
      <c r="AE229" s="84" t="str">
        <f t="shared" si="91"/>
        <v/>
      </c>
      <c r="AF229" s="102" t="str">
        <f t="shared" si="92"/>
        <v/>
      </c>
      <c r="AG229" s="102" t="str">
        <f t="shared" si="93"/>
        <v/>
      </c>
      <c r="AH229" s="103" t="str">
        <f t="shared" si="94"/>
        <v/>
      </c>
      <c r="AI229" s="104" t="str">
        <f t="shared" si="95"/>
        <v/>
      </c>
      <c r="AJ229" s="104" t="str">
        <f t="shared" si="96"/>
        <v/>
      </c>
      <c r="AK229" s="104" t="str">
        <f t="shared" si="97"/>
        <v/>
      </c>
      <c r="AL229" s="6"/>
      <c r="IX229" s="5"/>
      <c r="IY229" s="5"/>
      <c r="IZ229" s="5"/>
    </row>
    <row r="230" spans="8:260" ht="15" customHeight="1">
      <c r="H230" s="97">
        <v>175</v>
      </c>
      <c r="I230" s="97">
        <f t="shared" si="69"/>
        <v>557</v>
      </c>
      <c r="J230" s="98">
        <f t="shared" si="70"/>
        <v>45101</v>
      </c>
      <c r="K230" s="98" t="str">
        <f t="shared" si="71"/>
        <v/>
      </c>
      <c r="L230" s="99" t="str">
        <f t="shared" si="72"/>
        <v/>
      </c>
      <c r="M230" s="99" t="str">
        <f t="shared" si="73"/>
        <v/>
      </c>
      <c r="N230" s="99" t="str">
        <f t="shared" si="74"/>
        <v/>
      </c>
      <c r="O230" s="100" t="str">
        <f t="shared" si="75"/>
        <v/>
      </c>
      <c r="P230" s="100" t="str">
        <f t="shared" si="76"/>
        <v/>
      </c>
      <c r="Q230" s="99" t="str">
        <f t="shared" si="77"/>
        <v/>
      </c>
      <c r="R230" s="99">
        <f t="shared" si="78"/>
        <v>0</v>
      </c>
      <c r="S230" s="101" t="str">
        <f t="shared" si="79"/>
        <v/>
      </c>
      <c r="T230" s="101" t="str">
        <f t="shared" si="80"/>
        <v/>
      </c>
      <c r="U230" s="101" t="str">
        <f t="shared" si="81"/>
        <v/>
      </c>
      <c r="V230" s="101" t="str">
        <f t="shared" si="82"/>
        <v/>
      </c>
      <c r="W230" s="101" t="str">
        <f t="shared" si="83"/>
        <v/>
      </c>
      <c r="X230" s="102" t="str">
        <f t="shared" si="84"/>
        <v/>
      </c>
      <c r="Y230" s="101" t="str">
        <f t="shared" si="85"/>
        <v/>
      </c>
      <c r="Z230" s="84" t="str">
        <f t="shared" si="86"/>
        <v/>
      </c>
      <c r="AA230" s="84" t="str">
        <f t="shared" si="87"/>
        <v/>
      </c>
      <c r="AB230" s="84" t="str">
        <f t="shared" si="88"/>
        <v/>
      </c>
      <c r="AC230" s="84">
        <f t="shared" si="89"/>
        <v>0</v>
      </c>
      <c r="AD230" s="84">
        <f t="shared" si="90"/>
        <v>0</v>
      </c>
      <c r="AE230" s="84" t="str">
        <f t="shared" si="91"/>
        <v/>
      </c>
      <c r="AF230" s="102" t="str">
        <f t="shared" si="92"/>
        <v/>
      </c>
      <c r="AG230" s="102" t="str">
        <f t="shared" si="93"/>
        <v/>
      </c>
      <c r="AH230" s="103" t="str">
        <f t="shared" si="94"/>
        <v/>
      </c>
      <c r="AI230" s="104" t="str">
        <f t="shared" si="95"/>
        <v/>
      </c>
      <c r="AJ230" s="104" t="str">
        <f t="shared" si="96"/>
        <v/>
      </c>
      <c r="AK230" s="104" t="str">
        <f t="shared" si="97"/>
        <v/>
      </c>
      <c r="AL230" s="6"/>
      <c r="IX230" s="5"/>
      <c r="IY230" s="5"/>
      <c r="IZ230" s="5"/>
    </row>
    <row r="231" spans="8:260" ht="15" customHeight="1">
      <c r="H231" s="97">
        <v>176</v>
      </c>
      <c r="I231" s="97">
        <f t="shared" si="69"/>
        <v>556</v>
      </c>
      <c r="J231" s="98">
        <f t="shared" si="70"/>
        <v>45102</v>
      </c>
      <c r="K231" s="98" t="str">
        <f t="shared" si="71"/>
        <v/>
      </c>
      <c r="L231" s="99" t="str">
        <f t="shared" si="72"/>
        <v/>
      </c>
      <c r="M231" s="99" t="str">
        <f t="shared" si="73"/>
        <v/>
      </c>
      <c r="N231" s="99" t="str">
        <f t="shared" si="74"/>
        <v/>
      </c>
      <c r="O231" s="100" t="str">
        <f t="shared" si="75"/>
        <v/>
      </c>
      <c r="P231" s="100" t="str">
        <f t="shared" si="76"/>
        <v/>
      </c>
      <c r="Q231" s="99" t="str">
        <f t="shared" si="77"/>
        <v/>
      </c>
      <c r="R231" s="99">
        <f t="shared" si="78"/>
        <v>0</v>
      </c>
      <c r="S231" s="101" t="str">
        <f t="shared" si="79"/>
        <v/>
      </c>
      <c r="T231" s="101" t="str">
        <f t="shared" si="80"/>
        <v/>
      </c>
      <c r="U231" s="101" t="str">
        <f t="shared" si="81"/>
        <v/>
      </c>
      <c r="V231" s="101" t="str">
        <f t="shared" si="82"/>
        <v/>
      </c>
      <c r="W231" s="101" t="str">
        <f t="shared" si="83"/>
        <v/>
      </c>
      <c r="X231" s="102" t="str">
        <f t="shared" si="84"/>
        <v/>
      </c>
      <c r="Y231" s="101" t="str">
        <f t="shared" si="85"/>
        <v/>
      </c>
      <c r="Z231" s="84" t="str">
        <f t="shared" si="86"/>
        <v/>
      </c>
      <c r="AA231" s="84" t="str">
        <f t="shared" si="87"/>
        <v/>
      </c>
      <c r="AB231" s="84" t="str">
        <f t="shared" si="88"/>
        <v/>
      </c>
      <c r="AC231" s="84">
        <f t="shared" si="89"/>
        <v>0</v>
      </c>
      <c r="AD231" s="84">
        <f t="shared" si="90"/>
        <v>0</v>
      </c>
      <c r="AE231" s="84" t="str">
        <f t="shared" si="91"/>
        <v/>
      </c>
      <c r="AF231" s="102" t="str">
        <f t="shared" si="92"/>
        <v/>
      </c>
      <c r="AG231" s="102" t="str">
        <f t="shared" si="93"/>
        <v/>
      </c>
      <c r="AH231" s="103" t="str">
        <f t="shared" si="94"/>
        <v/>
      </c>
      <c r="AI231" s="104" t="str">
        <f t="shared" si="95"/>
        <v/>
      </c>
      <c r="AJ231" s="104" t="str">
        <f t="shared" si="96"/>
        <v/>
      </c>
      <c r="AK231" s="104" t="str">
        <f t="shared" si="97"/>
        <v/>
      </c>
      <c r="AL231" s="6"/>
      <c r="IX231" s="5"/>
      <c r="IY231" s="5"/>
      <c r="IZ231" s="5"/>
    </row>
    <row r="232" spans="8:260" ht="15" customHeight="1">
      <c r="H232" s="97">
        <v>177</v>
      </c>
      <c r="I232" s="97">
        <f t="shared" si="69"/>
        <v>555</v>
      </c>
      <c r="J232" s="98">
        <f t="shared" si="70"/>
        <v>45103</v>
      </c>
      <c r="K232" s="98" t="str">
        <f t="shared" si="71"/>
        <v/>
      </c>
      <c r="L232" s="99" t="str">
        <f t="shared" si="72"/>
        <v/>
      </c>
      <c r="M232" s="99" t="str">
        <f t="shared" si="73"/>
        <v/>
      </c>
      <c r="N232" s="99" t="str">
        <f t="shared" si="74"/>
        <v/>
      </c>
      <c r="O232" s="100" t="str">
        <f t="shared" si="75"/>
        <v/>
      </c>
      <c r="P232" s="100" t="str">
        <f t="shared" si="76"/>
        <v/>
      </c>
      <c r="Q232" s="99" t="str">
        <f t="shared" si="77"/>
        <v/>
      </c>
      <c r="R232" s="99">
        <f t="shared" si="78"/>
        <v>0</v>
      </c>
      <c r="S232" s="101" t="str">
        <f t="shared" si="79"/>
        <v/>
      </c>
      <c r="T232" s="101" t="str">
        <f t="shared" si="80"/>
        <v/>
      </c>
      <c r="U232" s="101" t="str">
        <f t="shared" si="81"/>
        <v/>
      </c>
      <c r="V232" s="101" t="str">
        <f t="shared" si="82"/>
        <v/>
      </c>
      <c r="W232" s="101" t="str">
        <f t="shared" si="83"/>
        <v/>
      </c>
      <c r="X232" s="102" t="str">
        <f t="shared" si="84"/>
        <v/>
      </c>
      <c r="Y232" s="101" t="str">
        <f t="shared" si="85"/>
        <v/>
      </c>
      <c r="Z232" s="84" t="str">
        <f t="shared" si="86"/>
        <v/>
      </c>
      <c r="AA232" s="84" t="str">
        <f t="shared" si="87"/>
        <v/>
      </c>
      <c r="AB232" s="84" t="str">
        <f t="shared" si="88"/>
        <v/>
      </c>
      <c r="AC232" s="84">
        <f t="shared" si="89"/>
        <v>0</v>
      </c>
      <c r="AD232" s="84">
        <f t="shared" si="90"/>
        <v>0</v>
      </c>
      <c r="AE232" s="84" t="str">
        <f t="shared" si="91"/>
        <v/>
      </c>
      <c r="AF232" s="102" t="str">
        <f t="shared" si="92"/>
        <v/>
      </c>
      <c r="AG232" s="102" t="str">
        <f t="shared" si="93"/>
        <v/>
      </c>
      <c r="AH232" s="103" t="str">
        <f t="shared" si="94"/>
        <v/>
      </c>
      <c r="AI232" s="104" t="str">
        <f t="shared" si="95"/>
        <v/>
      </c>
      <c r="AJ232" s="104" t="str">
        <f t="shared" si="96"/>
        <v/>
      </c>
      <c r="AK232" s="104" t="str">
        <f t="shared" si="97"/>
        <v/>
      </c>
      <c r="AL232" s="6"/>
      <c r="IX232" s="5"/>
      <c r="IY232" s="5"/>
      <c r="IZ232" s="5"/>
    </row>
    <row r="233" spans="8:260" ht="15" customHeight="1">
      <c r="H233" s="97">
        <v>178</v>
      </c>
      <c r="I233" s="97">
        <f t="shared" si="69"/>
        <v>554</v>
      </c>
      <c r="J233" s="98">
        <f t="shared" si="70"/>
        <v>45104</v>
      </c>
      <c r="K233" s="98" t="str">
        <f t="shared" si="71"/>
        <v/>
      </c>
      <c r="L233" s="99" t="str">
        <f t="shared" si="72"/>
        <v/>
      </c>
      <c r="M233" s="99" t="str">
        <f t="shared" si="73"/>
        <v/>
      </c>
      <c r="N233" s="99" t="str">
        <f t="shared" si="74"/>
        <v/>
      </c>
      <c r="O233" s="100" t="str">
        <f t="shared" si="75"/>
        <v/>
      </c>
      <c r="P233" s="100" t="str">
        <f t="shared" si="76"/>
        <v/>
      </c>
      <c r="Q233" s="99" t="str">
        <f t="shared" si="77"/>
        <v/>
      </c>
      <c r="R233" s="99">
        <f t="shared" si="78"/>
        <v>0</v>
      </c>
      <c r="S233" s="101" t="str">
        <f t="shared" si="79"/>
        <v/>
      </c>
      <c r="T233" s="101" t="str">
        <f t="shared" si="80"/>
        <v/>
      </c>
      <c r="U233" s="101" t="str">
        <f t="shared" si="81"/>
        <v/>
      </c>
      <c r="V233" s="101" t="str">
        <f t="shared" si="82"/>
        <v/>
      </c>
      <c r="W233" s="101" t="str">
        <f t="shared" si="83"/>
        <v/>
      </c>
      <c r="X233" s="102" t="str">
        <f t="shared" si="84"/>
        <v/>
      </c>
      <c r="Y233" s="101" t="str">
        <f t="shared" si="85"/>
        <v/>
      </c>
      <c r="Z233" s="84" t="str">
        <f t="shared" si="86"/>
        <v/>
      </c>
      <c r="AA233" s="84" t="str">
        <f t="shared" si="87"/>
        <v/>
      </c>
      <c r="AB233" s="84" t="str">
        <f t="shared" si="88"/>
        <v/>
      </c>
      <c r="AC233" s="84">
        <f t="shared" si="89"/>
        <v>0</v>
      </c>
      <c r="AD233" s="84">
        <f t="shared" si="90"/>
        <v>0</v>
      </c>
      <c r="AE233" s="84" t="str">
        <f t="shared" si="91"/>
        <v/>
      </c>
      <c r="AF233" s="102" t="str">
        <f t="shared" si="92"/>
        <v/>
      </c>
      <c r="AG233" s="102" t="str">
        <f t="shared" si="93"/>
        <v/>
      </c>
      <c r="AH233" s="103" t="str">
        <f t="shared" si="94"/>
        <v/>
      </c>
      <c r="AI233" s="104" t="str">
        <f t="shared" si="95"/>
        <v/>
      </c>
      <c r="AJ233" s="104" t="str">
        <f t="shared" si="96"/>
        <v/>
      </c>
      <c r="AK233" s="104" t="str">
        <f t="shared" si="97"/>
        <v/>
      </c>
      <c r="AL233" s="6"/>
      <c r="IX233" s="5"/>
      <c r="IY233" s="5"/>
      <c r="IZ233" s="5"/>
    </row>
    <row r="234" spans="8:260" ht="15" customHeight="1">
      <c r="H234" s="97">
        <v>179</v>
      </c>
      <c r="I234" s="97">
        <f t="shared" si="69"/>
        <v>553</v>
      </c>
      <c r="J234" s="98">
        <f t="shared" si="70"/>
        <v>45105</v>
      </c>
      <c r="K234" s="98" t="str">
        <f t="shared" si="71"/>
        <v/>
      </c>
      <c r="L234" s="99" t="str">
        <f t="shared" si="72"/>
        <v/>
      </c>
      <c r="M234" s="99" t="str">
        <f t="shared" si="73"/>
        <v/>
      </c>
      <c r="N234" s="99" t="str">
        <f t="shared" si="74"/>
        <v/>
      </c>
      <c r="O234" s="100" t="str">
        <f t="shared" si="75"/>
        <v/>
      </c>
      <c r="P234" s="100" t="str">
        <f t="shared" si="76"/>
        <v/>
      </c>
      <c r="Q234" s="99" t="str">
        <f t="shared" si="77"/>
        <v/>
      </c>
      <c r="R234" s="99">
        <f t="shared" si="78"/>
        <v>0</v>
      </c>
      <c r="S234" s="101" t="str">
        <f t="shared" si="79"/>
        <v/>
      </c>
      <c r="T234" s="101" t="str">
        <f t="shared" si="80"/>
        <v/>
      </c>
      <c r="U234" s="101" t="str">
        <f t="shared" si="81"/>
        <v/>
      </c>
      <c r="V234" s="101" t="str">
        <f t="shared" si="82"/>
        <v/>
      </c>
      <c r="W234" s="101" t="str">
        <f t="shared" si="83"/>
        <v/>
      </c>
      <c r="X234" s="102" t="str">
        <f t="shared" si="84"/>
        <v/>
      </c>
      <c r="Y234" s="101" t="str">
        <f t="shared" si="85"/>
        <v/>
      </c>
      <c r="Z234" s="84" t="str">
        <f t="shared" si="86"/>
        <v/>
      </c>
      <c r="AA234" s="84" t="str">
        <f t="shared" si="87"/>
        <v/>
      </c>
      <c r="AB234" s="84" t="str">
        <f t="shared" si="88"/>
        <v/>
      </c>
      <c r="AC234" s="84">
        <f t="shared" si="89"/>
        <v>0</v>
      </c>
      <c r="AD234" s="84">
        <f t="shared" si="90"/>
        <v>0</v>
      </c>
      <c r="AE234" s="84" t="str">
        <f t="shared" si="91"/>
        <v/>
      </c>
      <c r="AF234" s="102" t="str">
        <f t="shared" si="92"/>
        <v/>
      </c>
      <c r="AG234" s="102" t="str">
        <f t="shared" si="93"/>
        <v/>
      </c>
      <c r="AH234" s="103" t="str">
        <f t="shared" si="94"/>
        <v/>
      </c>
      <c r="AI234" s="104" t="str">
        <f t="shared" si="95"/>
        <v/>
      </c>
      <c r="AJ234" s="104" t="str">
        <f t="shared" si="96"/>
        <v/>
      </c>
      <c r="AK234" s="104" t="str">
        <f t="shared" si="97"/>
        <v/>
      </c>
      <c r="AL234" s="6"/>
      <c r="IX234" s="5"/>
      <c r="IY234" s="5"/>
      <c r="IZ234" s="5"/>
    </row>
    <row r="235" spans="8:260" ht="15" customHeight="1">
      <c r="H235" s="97">
        <v>180</v>
      </c>
      <c r="I235" s="97">
        <f t="shared" si="69"/>
        <v>552</v>
      </c>
      <c r="J235" s="98">
        <f t="shared" si="70"/>
        <v>45106</v>
      </c>
      <c r="K235" s="98" t="str">
        <f t="shared" si="71"/>
        <v/>
      </c>
      <c r="L235" s="99" t="str">
        <f t="shared" si="72"/>
        <v/>
      </c>
      <c r="M235" s="99" t="str">
        <f t="shared" si="73"/>
        <v/>
      </c>
      <c r="N235" s="99" t="str">
        <f t="shared" si="74"/>
        <v/>
      </c>
      <c r="O235" s="100" t="str">
        <f t="shared" si="75"/>
        <v/>
      </c>
      <c r="P235" s="100" t="str">
        <f t="shared" si="76"/>
        <v/>
      </c>
      <c r="Q235" s="99" t="str">
        <f t="shared" si="77"/>
        <v/>
      </c>
      <c r="R235" s="99">
        <f t="shared" si="78"/>
        <v>0</v>
      </c>
      <c r="S235" s="101" t="str">
        <f t="shared" si="79"/>
        <v/>
      </c>
      <c r="T235" s="101" t="str">
        <f t="shared" si="80"/>
        <v/>
      </c>
      <c r="U235" s="101" t="str">
        <f t="shared" si="81"/>
        <v/>
      </c>
      <c r="V235" s="101" t="str">
        <f t="shared" si="82"/>
        <v/>
      </c>
      <c r="W235" s="101" t="str">
        <f t="shared" si="83"/>
        <v/>
      </c>
      <c r="X235" s="102" t="str">
        <f t="shared" si="84"/>
        <v/>
      </c>
      <c r="Y235" s="101" t="str">
        <f t="shared" si="85"/>
        <v/>
      </c>
      <c r="Z235" s="84" t="str">
        <f t="shared" si="86"/>
        <v/>
      </c>
      <c r="AA235" s="84" t="str">
        <f t="shared" si="87"/>
        <v/>
      </c>
      <c r="AB235" s="84" t="str">
        <f t="shared" si="88"/>
        <v/>
      </c>
      <c r="AC235" s="84">
        <f t="shared" si="89"/>
        <v>0</v>
      </c>
      <c r="AD235" s="84">
        <f t="shared" si="90"/>
        <v>0</v>
      </c>
      <c r="AE235" s="84" t="str">
        <f t="shared" si="91"/>
        <v/>
      </c>
      <c r="AF235" s="102" t="str">
        <f t="shared" si="92"/>
        <v/>
      </c>
      <c r="AG235" s="102" t="str">
        <f t="shared" si="93"/>
        <v/>
      </c>
      <c r="AH235" s="103" t="str">
        <f t="shared" si="94"/>
        <v/>
      </c>
      <c r="AI235" s="104" t="str">
        <f t="shared" si="95"/>
        <v/>
      </c>
      <c r="AJ235" s="104" t="str">
        <f t="shared" si="96"/>
        <v/>
      </c>
      <c r="AK235" s="104" t="str">
        <f t="shared" si="97"/>
        <v/>
      </c>
      <c r="AL235" s="6"/>
      <c r="IX235" s="5"/>
      <c r="IY235" s="5"/>
      <c r="IZ235" s="5"/>
    </row>
    <row r="236" spans="8:260" ht="15" customHeight="1">
      <c r="H236" s="97">
        <v>181</v>
      </c>
      <c r="I236" s="97">
        <f t="shared" si="69"/>
        <v>551</v>
      </c>
      <c r="J236" s="98">
        <f t="shared" si="70"/>
        <v>45107</v>
      </c>
      <c r="K236" s="98" t="str">
        <f t="shared" si="71"/>
        <v/>
      </c>
      <c r="L236" s="99" t="str">
        <f t="shared" si="72"/>
        <v/>
      </c>
      <c r="M236" s="99" t="str">
        <f t="shared" si="73"/>
        <v/>
      </c>
      <c r="N236" s="99" t="str">
        <f t="shared" si="74"/>
        <v/>
      </c>
      <c r="O236" s="100" t="str">
        <f t="shared" si="75"/>
        <v/>
      </c>
      <c r="P236" s="100" t="str">
        <f t="shared" si="76"/>
        <v/>
      </c>
      <c r="Q236" s="99" t="str">
        <f t="shared" si="77"/>
        <v/>
      </c>
      <c r="R236" s="99">
        <f t="shared" si="78"/>
        <v>0</v>
      </c>
      <c r="S236" s="101" t="str">
        <f t="shared" si="79"/>
        <v/>
      </c>
      <c r="T236" s="101" t="str">
        <f t="shared" si="80"/>
        <v/>
      </c>
      <c r="U236" s="101" t="str">
        <f t="shared" si="81"/>
        <v/>
      </c>
      <c r="V236" s="101" t="str">
        <f t="shared" si="82"/>
        <v/>
      </c>
      <c r="W236" s="101" t="str">
        <f t="shared" si="83"/>
        <v/>
      </c>
      <c r="X236" s="102" t="str">
        <f t="shared" si="84"/>
        <v/>
      </c>
      <c r="Y236" s="101" t="str">
        <f t="shared" si="85"/>
        <v/>
      </c>
      <c r="Z236" s="84" t="str">
        <f t="shared" si="86"/>
        <v/>
      </c>
      <c r="AA236" s="84" t="str">
        <f t="shared" si="87"/>
        <v/>
      </c>
      <c r="AB236" s="84" t="str">
        <f t="shared" si="88"/>
        <v/>
      </c>
      <c r="AC236" s="84">
        <f t="shared" si="89"/>
        <v>0</v>
      </c>
      <c r="AD236" s="84">
        <f t="shared" si="90"/>
        <v>0</v>
      </c>
      <c r="AE236" s="84" t="str">
        <f t="shared" si="91"/>
        <v/>
      </c>
      <c r="AF236" s="102" t="str">
        <f t="shared" si="92"/>
        <v/>
      </c>
      <c r="AG236" s="102" t="str">
        <f t="shared" si="93"/>
        <v/>
      </c>
      <c r="AH236" s="103" t="str">
        <f t="shared" si="94"/>
        <v/>
      </c>
      <c r="AI236" s="104" t="str">
        <f t="shared" si="95"/>
        <v/>
      </c>
      <c r="AJ236" s="104" t="str">
        <f t="shared" si="96"/>
        <v/>
      </c>
      <c r="AK236" s="104" t="str">
        <f t="shared" si="97"/>
        <v/>
      </c>
      <c r="AL236" s="6"/>
      <c r="IX236" s="5"/>
      <c r="IY236" s="5"/>
      <c r="IZ236" s="5"/>
    </row>
    <row r="237" spans="8:260" ht="15" customHeight="1">
      <c r="H237" s="97">
        <v>182</v>
      </c>
      <c r="I237" s="97">
        <f t="shared" si="69"/>
        <v>550</v>
      </c>
      <c r="J237" s="98">
        <f t="shared" si="70"/>
        <v>45108</v>
      </c>
      <c r="K237" s="98" t="str">
        <f t="shared" si="71"/>
        <v/>
      </c>
      <c r="L237" s="99" t="str">
        <f t="shared" si="72"/>
        <v/>
      </c>
      <c r="M237" s="99" t="str">
        <f t="shared" si="73"/>
        <v/>
      </c>
      <c r="N237" s="99" t="str">
        <f t="shared" si="74"/>
        <v/>
      </c>
      <c r="O237" s="100" t="str">
        <f t="shared" si="75"/>
        <v/>
      </c>
      <c r="P237" s="100" t="str">
        <f t="shared" si="76"/>
        <v/>
      </c>
      <c r="Q237" s="99" t="str">
        <f t="shared" si="77"/>
        <v/>
      </c>
      <c r="R237" s="99">
        <f t="shared" si="78"/>
        <v>0</v>
      </c>
      <c r="S237" s="101" t="str">
        <f t="shared" si="79"/>
        <v/>
      </c>
      <c r="T237" s="101" t="str">
        <f t="shared" si="80"/>
        <v/>
      </c>
      <c r="U237" s="101" t="str">
        <f t="shared" si="81"/>
        <v/>
      </c>
      <c r="V237" s="101" t="str">
        <f t="shared" si="82"/>
        <v/>
      </c>
      <c r="W237" s="101" t="str">
        <f t="shared" si="83"/>
        <v/>
      </c>
      <c r="X237" s="102" t="str">
        <f t="shared" si="84"/>
        <v/>
      </c>
      <c r="Y237" s="101" t="str">
        <f t="shared" si="85"/>
        <v/>
      </c>
      <c r="Z237" s="84" t="str">
        <f t="shared" si="86"/>
        <v/>
      </c>
      <c r="AA237" s="84" t="str">
        <f t="shared" si="87"/>
        <v/>
      </c>
      <c r="AB237" s="84" t="str">
        <f t="shared" si="88"/>
        <v/>
      </c>
      <c r="AC237" s="84">
        <f t="shared" si="89"/>
        <v>0</v>
      </c>
      <c r="AD237" s="84">
        <f t="shared" si="90"/>
        <v>0</v>
      </c>
      <c r="AE237" s="84" t="str">
        <f t="shared" si="91"/>
        <v/>
      </c>
      <c r="AF237" s="102" t="str">
        <f t="shared" si="92"/>
        <v/>
      </c>
      <c r="AG237" s="102" t="str">
        <f t="shared" si="93"/>
        <v/>
      </c>
      <c r="AH237" s="103" t="str">
        <f t="shared" si="94"/>
        <v/>
      </c>
      <c r="AI237" s="104" t="str">
        <f t="shared" si="95"/>
        <v/>
      </c>
      <c r="AJ237" s="104" t="str">
        <f t="shared" si="96"/>
        <v/>
      </c>
      <c r="AK237" s="104" t="str">
        <f t="shared" si="97"/>
        <v/>
      </c>
      <c r="AL237" s="6"/>
      <c r="IX237" s="5"/>
      <c r="IY237" s="5"/>
      <c r="IZ237" s="5"/>
    </row>
    <row r="238" spans="8:260" ht="15" customHeight="1">
      <c r="H238" s="97">
        <v>183</v>
      </c>
      <c r="I238" s="97">
        <f t="shared" si="69"/>
        <v>549</v>
      </c>
      <c r="J238" s="98">
        <f t="shared" si="70"/>
        <v>45109</v>
      </c>
      <c r="K238" s="98" t="str">
        <f t="shared" si="71"/>
        <v/>
      </c>
      <c r="L238" s="99" t="str">
        <f t="shared" si="72"/>
        <v/>
      </c>
      <c r="M238" s="99" t="str">
        <f t="shared" si="73"/>
        <v/>
      </c>
      <c r="N238" s="99" t="str">
        <f t="shared" si="74"/>
        <v/>
      </c>
      <c r="O238" s="100" t="str">
        <f t="shared" si="75"/>
        <v/>
      </c>
      <c r="P238" s="100" t="str">
        <f t="shared" si="76"/>
        <v/>
      </c>
      <c r="Q238" s="99" t="str">
        <f t="shared" si="77"/>
        <v/>
      </c>
      <c r="R238" s="99">
        <f t="shared" si="78"/>
        <v>0</v>
      </c>
      <c r="S238" s="101" t="str">
        <f t="shared" si="79"/>
        <v/>
      </c>
      <c r="T238" s="101" t="str">
        <f t="shared" si="80"/>
        <v/>
      </c>
      <c r="U238" s="101" t="str">
        <f t="shared" si="81"/>
        <v/>
      </c>
      <c r="V238" s="101" t="str">
        <f t="shared" si="82"/>
        <v/>
      </c>
      <c r="W238" s="101" t="str">
        <f t="shared" si="83"/>
        <v/>
      </c>
      <c r="X238" s="102" t="str">
        <f t="shared" si="84"/>
        <v/>
      </c>
      <c r="Y238" s="101" t="str">
        <f t="shared" si="85"/>
        <v/>
      </c>
      <c r="Z238" s="84" t="str">
        <f t="shared" si="86"/>
        <v/>
      </c>
      <c r="AA238" s="84" t="str">
        <f t="shared" si="87"/>
        <v/>
      </c>
      <c r="AB238" s="84" t="str">
        <f t="shared" si="88"/>
        <v/>
      </c>
      <c r="AC238" s="84">
        <f t="shared" si="89"/>
        <v>0</v>
      </c>
      <c r="AD238" s="84">
        <f t="shared" si="90"/>
        <v>0</v>
      </c>
      <c r="AE238" s="84" t="str">
        <f t="shared" si="91"/>
        <v/>
      </c>
      <c r="AF238" s="102" t="str">
        <f t="shared" si="92"/>
        <v/>
      </c>
      <c r="AG238" s="102" t="str">
        <f t="shared" si="93"/>
        <v/>
      </c>
      <c r="AH238" s="103" t="str">
        <f t="shared" si="94"/>
        <v/>
      </c>
      <c r="AI238" s="104" t="str">
        <f t="shared" si="95"/>
        <v/>
      </c>
      <c r="AJ238" s="104" t="str">
        <f t="shared" si="96"/>
        <v/>
      </c>
      <c r="AK238" s="104" t="str">
        <f t="shared" si="97"/>
        <v/>
      </c>
      <c r="AL238" s="6"/>
      <c r="IX238" s="5"/>
      <c r="IY238" s="5"/>
      <c r="IZ238" s="5"/>
    </row>
    <row r="239" spans="8:260" ht="15" customHeight="1">
      <c r="H239" s="97">
        <v>184</v>
      </c>
      <c r="I239" s="97">
        <f t="shared" si="69"/>
        <v>548</v>
      </c>
      <c r="J239" s="98">
        <f t="shared" si="70"/>
        <v>45110</v>
      </c>
      <c r="K239" s="98" t="str">
        <f t="shared" si="71"/>
        <v/>
      </c>
      <c r="L239" s="99" t="str">
        <f t="shared" si="72"/>
        <v/>
      </c>
      <c r="M239" s="99" t="str">
        <f t="shared" si="73"/>
        <v/>
      </c>
      <c r="N239" s="99" t="str">
        <f t="shared" si="74"/>
        <v/>
      </c>
      <c r="O239" s="100" t="str">
        <f t="shared" si="75"/>
        <v/>
      </c>
      <c r="P239" s="100" t="str">
        <f t="shared" si="76"/>
        <v/>
      </c>
      <c r="Q239" s="99" t="str">
        <f t="shared" si="77"/>
        <v/>
      </c>
      <c r="R239" s="99">
        <f t="shared" si="78"/>
        <v>0</v>
      </c>
      <c r="S239" s="101" t="str">
        <f t="shared" si="79"/>
        <v/>
      </c>
      <c r="T239" s="101" t="str">
        <f t="shared" si="80"/>
        <v/>
      </c>
      <c r="U239" s="101" t="str">
        <f t="shared" si="81"/>
        <v/>
      </c>
      <c r="V239" s="101" t="str">
        <f t="shared" si="82"/>
        <v/>
      </c>
      <c r="W239" s="101" t="str">
        <f t="shared" si="83"/>
        <v/>
      </c>
      <c r="X239" s="102" t="str">
        <f t="shared" si="84"/>
        <v/>
      </c>
      <c r="Y239" s="101" t="str">
        <f t="shared" si="85"/>
        <v/>
      </c>
      <c r="Z239" s="84" t="str">
        <f t="shared" si="86"/>
        <v/>
      </c>
      <c r="AA239" s="84" t="str">
        <f t="shared" si="87"/>
        <v/>
      </c>
      <c r="AB239" s="84" t="str">
        <f t="shared" si="88"/>
        <v/>
      </c>
      <c r="AC239" s="84">
        <f t="shared" si="89"/>
        <v>0</v>
      </c>
      <c r="AD239" s="84">
        <f t="shared" si="90"/>
        <v>0</v>
      </c>
      <c r="AE239" s="84" t="str">
        <f t="shared" si="91"/>
        <v/>
      </c>
      <c r="AF239" s="102" t="str">
        <f t="shared" si="92"/>
        <v/>
      </c>
      <c r="AG239" s="102" t="str">
        <f t="shared" si="93"/>
        <v/>
      </c>
      <c r="AH239" s="103" t="str">
        <f t="shared" si="94"/>
        <v/>
      </c>
      <c r="AI239" s="104" t="str">
        <f t="shared" si="95"/>
        <v/>
      </c>
      <c r="AJ239" s="104" t="str">
        <f t="shared" si="96"/>
        <v/>
      </c>
      <c r="AK239" s="104" t="str">
        <f t="shared" si="97"/>
        <v/>
      </c>
      <c r="AL239" s="6"/>
      <c r="IX239" s="5"/>
      <c r="IY239" s="5"/>
      <c r="IZ239" s="5"/>
    </row>
    <row r="240" spans="8:260" ht="15" customHeight="1">
      <c r="H240" s="97">
        <v>185</v>
      </c>
      <c r="I240" s="97">
        <f t="shared" si="69"/>
        <v>547</v>
      </c>
      <c r="J240" s="98">
        <f t="shared" si="70"/>
        <v>45111</v>
      </c>
      <c r="K240" s="98" t="str">
        <f t="shared" si="71"/>
        <v/>
      </c>
      <c r="L240" s="99" t="str">
        <f t="shared" si="72"/>
        <v/>
      </c>
      <c r="M240" s="99" t="str">
        <f t="shared" si="73"/>
        <v/>
      </c>
      <c r="N240" s="99" t="str">
        <f t="shared" si="74"/>
        <v/>
      </c>
      <c r="O240" s="100" t="str">
        <f t="shared" si="75"/>
        <v/>
      </c>
      <c r="P240" s="100" t="str">
        <f t="shared" si="76"/>
        <v/>
      </c>
      <c r="Q240" s="99" t="str">
        <f t="shared" si="77"/>
        <v/>
      </c>
      <c r="R240" s="99">
        <f t="shared" si="78"/>
        <v>0</v>
      </c>
      <c r="S240" s="101" t="str">
        <f t="shared" si="79"/>
        <v/>
      </c>
      <c r="T240" s="101" t="str">
        <f t="shared" si="80"/>
        <v/>
      </c>
      <c r="U240" s="101" t="str">
        <f t="shared" si="81"/>
        <v/>
      </c>
      <c r="V240" s="101" t="str">
        <f t="shared" si="82"/>
        <v/>
      </c>
      <c r="W240" s="101" t="str">
        <f t="shared" si="83"/>
        <v/>
      </c>
      <c r="X240" s="102" t="str">
        <f t="shared" si="84"/>
        <v/>
      </c>
      <c r="Y240" s="101" t="str">
        <f t="shared" si="85"/>
        <v/>
      </c>
      <c r="Z240" s="84" t="str">
        <f t="shared" si="86"/>
        <v/>
      </c>
      <c r="AA240" s="84" t="str">
        <f t="shared" si="87"/>
        <v/>
      </c>
      <c r="AB240" s="84" t="str">
        <f t="shared" si="88"/>
        <v/>
      </c>
      <c r="AC240" s="84">
        <f t="shared" si="89"/>
        <v>0</v>
      </c>
      <c r="AD240" s="84">
        <f t="shared" si="90"/>
        <v>0</v>
      </c>
      <c r="AE240" s="84" t="str">
        <f t="shared" si="91"/>
        <v/>
      </c>
      <c r="AF240" s="102" t="str">
        <f t="shared" si="92"/>
        <v/>
      </c>
      <c r="AG240" s="102" t="str">
        <f t="shared" si="93"/>
        <v/>
      </c>
      <c r="AH240" s="103" t="str">
        <f t="shared" si="94"/>
        <v/>
      </c>
      <c r="AI240" s="104" t="str">
        <f t="shared" si="95"/>
        <v/>
      </c>
      <c r="AJ240" s="104" t="str">
        <f t="shared" si="96"/>
        <v/>
      </c>
      <c r="AK240" s="104" t="str">
        <f t="shared" si="97"/>
        <v/>
      </c>
      <c r="AL240" s="6"/>
      <c r="IX240" s="5"/>
      <c r="IY240" s="5"/>
      <c r="IZ240" s="5"/>
    </row>
    <row r="241" spans="8:260" ht="15" customHeight="1">
      <c r="H241" s="97">
        <v>186</v>
      </c>
      <c r="I241" s="97">
        <f t="shared" si="69"/>
        <v>546</v>
      </c>
      <c r="J241" s="98">
        <f t="shared" si="70"/>
        <v>45112</v>
      </c>
      <c r="K241" s="98" t="str">
        <f t="shared" si="71"/>
        <v/>
      </c>
      <c r="L241" s="99" t="str">
        <f t="shared" si="72"/>
        <v/>
      </c>
      <c r="M241" s="99" t="str">
        <f t="shared" si="73"/>
        <v/>
      </c>
      <c r="N241" s="99" t="str">
        <f t="shared" si="74"/>
        <v/>
      </c>
      <c r="O241" s="100" t="str">
        <f t="shared" si="75"/>
        <v/>
      </c>
      <c r="P241" s="100" t="str">
        <f t="shared" si="76"/>
        <v/>
      </c>
      <c r="Q241" s="99" t="str">
        <f t="shared" si="77"/>
        <v/>
      </c>
      <c r="R241" s="99">
        <f t="shared" si="78"/>
        <v>0</v>
      </c>
      <c r="S241" s="101" t="str">
        <f t="shared" si="79"/>
        <v/>
      </c>
      <c r="T241" s="101" t="str">
        <f t="shared" si="80"/>
        <v/>
      </c>
      <c r="U241" s="101" t="str">
        <f t="shared" si="81"/>
        <v/>
      </c>
      <c r="V241" s="101" t="str">
        <f t="shared" si="82"/>
        <v/>
      </c>
      <c r="W241" s="101" t="str">
        <f t="shared" si="83"/>
        <v/>
      </c>
      <c r="X241" s="102" t="str">
        <f t="shared" si="84"/>
        <v/>
      </c>
      <c r="Y241" s="101" t="str">
        <f t="shared" si="85"/>
        <v/>
      </c>
      <c r="Z241" s="84" t="str">
        <f t="shared" si="86"/>
        <v/>
      </c>
      <c r="AA241" s="84" t="str">
        <f t="shared" si="87"/>
        <v/>
      </c>
      <c r="AB241" s="84" t="str">
        <f t="shared" si="88"/>
        <v/>
      </c>
      <c r="AC241" s="84">
        <f t="shared" si="89"/>
        <v>0</v>
      </c>
      <c r="AD241" s="84">
        <f t="shared" si="90"/>
        <v>0</v>
      </c>
      <c r="AE241" s="84" t="str">
        <f t="shared" si="91"/>
        <v/>
      </c>
      <c r="AF241" s="102" t="str">
        <f t="shared" si="92"/>
        <v/>
      </c>
      <c r="AG241" s="102" t="str">
        <f t="shared" si="93"/>
        <v/>
      </c>
      <c r="AH241" s="103" t="str">
        <f t="shared" si="94"/>
        <v/>
      </c>
      <c r="AI241" s="104" t="str">
        <f t="shared" si="95"/>
        <v/>
      </c>
      <c r="AJ241" s="104" t="str">
        <f t="shared" si="96"/>
        <v/>
      </c>
      <c r="AK241" s="104" t="str">
        <f t="shared" si="97"/>
        <v/>
      </c>
      <c r="AL241" s="6"/>
      <c r="IX241" s="5"/>
      <c r="IY241" s="5"/>
      <c r="IZ241" s="5"/>
    </row>
    <row r="242" spans="8:260" ht="15" customHeight="1">
      <c r="H242" s="97">
        <v>187</v>
      </c>
      <c r="I242" s="97">
        <f t="shared" si="69"/>
        <v>545</v>
      </c>
      <c r="J242" s="98">
        <f t="shared" si="70"/>
        <v>45113</v>
      </c>
      <c r="K242" s="98" t="str">
        <f t="shared" si="71"/>
        <v/>
      </c>
      <c r="L242" s="99" t="str">
        <f t="shared" si="72"/>
        <v/>
      </c>
      <c r="M242" s="99" t="str">
        <f t="shared" si="73"/>
        <v/>
      </c>
      <c r="N242" s="99" t="str">
        <f t="shared" si="74"/>
        <v/>
      </c>
      <c r="O242" s="100" t="str">
        <f t="shared" si="75"/>
        <v/>
      </c>
      <c r="P242" s="100" t="str">
        <f t="shared" si="76"/>
        <v/>
      </c>
      <c r="Q242" s="99" t="str">
        <f t="shared" si="77"/>
        <v/>
      </c>
      <c r="R242" s="99">
        <f t="shared" si="78"/>
        <v>0</v>
      </c>
      <c r="S242" s="101" t="str">
        <f t="shared" si="79"/>
        <v/>
      </c>
      <c r="T242" s="101" t="str">
        <f t="shared" si="80"/>
        <v/>
      </c>
      <c r="U242" s="101" t="str">
        <f t="shared" si="81"/>
        <v/>
      </c>
      <c r="V242" s="101" t="str">
        <f t="shared" si="82"/>
        <v/>
      </c>
      <c r="W242" s="101" t="str">
        <f t="shared" si="83"/>
        <v/>
      </c>
      <c r="X242" s="102" t="str">
        <f t="shared" si="84"/>
        <v/>
      </c>
      <c r="Y242" s="101" t="str">
        <f t="shared" si="85"/>
        <v/>
      </c>
      <c r="Z242" s="84" t="str">
        <f t="shared" si="86"/>
        <v/>
      </c>
      <c r="AA242" s="84" t="str">
        <f t="shared" si="87"/>
        <v/>
      </c>
      <c r="AB242" s="84" t="str">
        <f t="shared" si="88"/>
        <v/>
      </c>
      <c r="AC242" s="84">
        <f t="shared" si="89"/>
        <v>0</v>
      </c>
      <c r="AD242" s="84">
        <f t="shared" si="90"/>
        <v>0</v>
      </c>
      <c r="AE242" s="84" t="str">
        <f t="shared" si="91"/>
        <v/>
      </c>
      <c r="AF242" s="102" t="str">
        <f t="shared" si="92"/>
        <v/>
      </c>
      <c r="AG242" s="102" t="str">
        <f t="shared" si="93"/>
        <v/>
      </c>
      <c r="AH242" s="103" t="str">
        <f t="shared" si="94"/>
        <v/>
      </c>
      <c r="AI242" s="104" t="str">
        <f t="shared" si="95"/>
        <v/>
      </c>
      <c r="AJ242" s="104" t="str">
        <f t="shared" si="96"/>
        <v/>
      </c>
      <c r="AK242" s="104" t="str">
        <f t="shared" si="97"/>
        <v/>
      </c>
      <c r="AL242" s="6"/>
      <c r="IX242" s="5"/>
      <c r="IY242" s="5"/>
      <c r="IZ242" s="5"/>
    </row>
    <row r="243" spans="8:260" ht="15" customHeight="1">
      <c r="H243" s="97">
        <v>188</v>
      </c>
      <c r="I243" s="97">
        <f t="shared" si="69"/>
        <v>544</v>
      </c>
      <c r="J243" s="98">
        <f t="shared" si="70"/>
        <v>45114</v>
      </c>
      <c r="K243" s="98" t="str">
        <f t="shared" si="71"/>
        <v/>
      </c>
      <c r="L243" s="99" t="str">
        <f t="shared" si="72"/>
        <v/>
      </c>
      <c r="M243" s="99" t="str">
        <f t="shared" si="73"/>
        <v/>
      </c>
      <c r="N243" s="99" t="str">
        <f t="shared" si="74"/>
        <v/>
      </c>
      <c r="O243" s="100" t="str">
        <f t="shared" si="75"/>
        <v/>
      </c>
      <c r="P243" s="100" t="str">
        <f t="shared" si="76"/>
        <v/>
      </c>
      <c r="Q243" s="99" t="str">
        <f t="shared" si="77"/>
        <v/>
      </c>
      <c r="R243" s="99">
        <f t="shared" si="78"/>
        <v>0</v>
      </c>
      <c r="S243" s="101" t="str">
        <f t="shared" si="79"/>
        <v/>
      </c>
      <c r="T243" s="101" t="str">
        <f t="shared" si="80"/>
        <v/>
      </c>
      <c r="U243" s="101" t="str">
        <f t="shared" si="81"/>
        <v/>
      </c>
      <c r="V243" s="101" t="str">
        <f t="shared" si="82"/>
        <v/>
      </c>
      <c r="W243" s="101" t="str">
        <f t="shared" si="83"/>
        <v/>
      </c>
      <c r="X243" s="102" t="str">
        <f t="shared" si="84"/>
        <v/>
      </c>
      <c r="Y243" s="101" t="str">
        <f t="shared" si="85"/>
        <v/>
      </c>
      <c r="Z243" s="84" t="str">
        <f t="shared" si="86"/>
        <v/>
      </c>
      <c r="AA243" s="84" t="str">
        <f t="shared" si="87"/>
        <v/>
      </c>
      <c r="AB243" s="84" t="str">
        <f t="shared" si="88"/>
        <v/>
      </c>
      <c r="AC243" s="84">
        <f t="shared" si="89"/>
        <v>0</v>
      </c>
      <c r="AD243" s="84">
        <f t="shared" si="90"/>
        <v>0</v>
      </c>
      <c r="AE243" s="84" t="str">
        <f t="shared" si="91"/>
        <v/>
      </c>
      <c r="AF243" s="102" t="str">
        <f t="shared" si="92"/>
        <v/>
      </c>
      <c r="AG243" s="102" t="str">
        <f t="shared" si="93"/>
        <v/>
      </c>
      <c r="AH243" s="103" t="str">
        <f t="shared" si="94"/>
        <v/>
      </c>
      <c r="AI243" s="104" t="str">
        <f t="shared" si="95"/>
        <v/>
      </c>
      <c r="AJ243" s="104" t="str">
        <f t="shared" si="96"/>
        <v/>
      </c>
      <c r="AK243" s="104" t="str">
        <f t="shared" si="97"/>
        <v/>
      </c>
      <c r="AL243" s="6"/>
      <c r="IX243" s="5"/>
      <c r="IY243" s="5"/>
      <c r="IZ243" s="5"/>
    </row>
    <row r="244" spans="8:260" ht="15" customHeight="1">
      <c r="H244" s="97">
        <v>189</v>
      </c>
      <c r="I244" s="97">
        <f t="shared" si="69"/>
        <v>543</v>
      </c>
      <c r="J244" s="98">
        <f t="shared" si="70"/>
        <v>45115</v>
      </c>
      <c r="K244" s="98" t="str">
        <f t="shared" si="71"/>
        <v/>
      </c>
      <c r="L244" s="99" t="str">
        <f t="shared" si="72"/>
        <v/>
      </c>
      <c r="M244" s="99" t="str">
        <f t="shared" si="73"/>
        <v/>
      </c>
      <c r="N244" s="99" t="str">
        <f t="shared" si="74"/>
        <v/>
      </c>
      <c r="O244" s="100" t="str">
        <f t="shared" si="75"/>
        <v/>
      </c>
      <c r="P244" s="100" t="str">
        <f t="shared" si="76"/>
        <v/>
      </c>
      <c r="Q244" s="99" t="str">
        <f t="shared" si="77"/>
        <v/>
      </c>
      <c r="R244" s="99">
        <f t="shared" si="78"/>
        <v>0</v>
      </c>
      <c r="S244" s="101" t="str">
        <f t="shared" si="79"/>
        <v/>
      </c>
      <c r="T244" s="101" t="str">
        <f t="shared" si="80"/>
        <v/>
      </c>
      <c r="U244" s="101" t="str">
        <f t="shared" si="81"/>
        <v/>
      </c>
      <c r="V244" s="101" t="str">
        <f t="shared" si="82"/>
        <v/>
      </c>
      <c r="W244" s="101" t="str">
        <f t="shared" si="83"/>
        <v/>
      </c>
      <c r="X244" s="102" t="str">
        <f t="shared" si="84"/>
        <v/>
      </c>
      <c r="Y244" s="101" t="str">
        <f t="shared" si="85"/>
        <v/>
      </c>
      <c r="Z244" s="84" t="str">
        <f t="shared" si="86"/>
        <v/>
      </c>
      <c r="AA244" s="84" t="str">
        <f t="shared" si="87"/>
        <v/>
      </c>
      <c r="AB244" s="84" t="str">
        <f t="shared" si="88"/>
        <v/>
      </c>
      <c r="AC244" s="84">
        <f t="shared" si="89"/>
        <v>0</v>
      </c>
      <c r="AD244" s="84">
        <f t="shared" si="90"/>
        <v>0</v>
      </c>
      <c r="AE244" s="84" t="str">
        <f t="shared" si="91"/>
        <v/>
      </c>
      <c r="AF244" s="102" t="str">
        <f t="shared" si="92"/>
        <v/>
      </c>
      <c r="AG244" s="102" t="str">
        <f t="shared" si="93"/>
        <v/>
      </c>
      <c r="AH244" s="103" t="str">
        <f t="shared" si="94"/>
        <v/>
      </c>
      <c r="AI244" s="104" t="str">
        <f t="shared" si="95"/>
        <v/>
      </c>
      <c r="AJ244" s="104" t="str">
        <f t="shared" si="96"/>
        <v/>
      </c>
      <c r="AK244" s="104" t="str">
        <f t="shared" si="97"/>
        <v/>
      </c>
      <c r="AL244" s="6"/>
      <c r="IX244" s="5"/>
      <c r="IY244" s="5"/>
      <c r="IZ244" s="5"/>
    </row>
    <row r="245" spans="8:260" ht="15" customHeight="1">
      <c r="H245" s="97">
        <v>190</v>
      </c>
      <c r="I245" s="97">
        <f t="shared" si="69"/>
        <v>542</v>
      </c>
      <c r="J245" s="98">
        <f t="shared" si="70"/>
        <v>45116</v>
      </c>
      <c r="K245" s="98" t="str">
        <f t="shared" si="71"/>
        <v/>
      </c>
      <c r="L245" s="99" t="str">
        <f t="shared" si="72"/>
        <v/>
      </c>
      <c r="M245" s="99" t="str">
        <f t="shared" si="73"/>
        <v/>
      </c>
      <c r="N245" s="99" t="str">
        <f t="shared" si="74"/>
        <v/>
      </c>
      <c r="O245" s="100" t="str">
        <f t="shared" si="75"/>
        <v/>
      </c>
      <c r="P245" s="100" t="str">
        <f t="shared" si="76"/>
        <v/>
      </c>
      <c r="Q245" s="99" t="str">
        <f t="shared" si="77"/>
        <v/>
      </c>
      <c r="R245" s="99">
        <f t="shared" si="78"/>
        <v>0</v>
      </c>
      <c r="S245" s="101" t="str">
        <f t="shared" si="79"/>
        <v/>
      </c>
      <c r="T245" s="101" t="str">
        <f t="shared" si="80"/>
        <v/>
      </c>
      <c r="U245" s="101" t="str">
        <f t="shared" si="81"/>
        <v/>
      </c>
      <c r="V245" s="101" t="str">
        <f t="shared" si="82"/>
        <v/>
      </c>
      <c r="W245" s="101" t="str">
        <f t="shared" si="83"/>
        <v/>
      </c>
      <c r="X245" s="102" t="str">
        <f t="shared" si="84"/>
        <v/>
      </c>
      <c r="Y245" s="101" t="str">
        <f t="shared" si="85"/>
        <v/>
      </c>
      <c r="Z245" s="84" t="str">
        <f t="shared" si="86"/>
        <v/>
      </c>
      <c r="AA245" s="84" t="str">
        <f t="shared" si="87"/>
        <v/>
      </c>
      <c r="AB245" s="84" t="str">
        <f t="shared" si="88"/>
        <v/>
      </c>
      <c r="AC245" s="84">
        <f t="shared" si="89"/>
        <v>0</v>
      </c>
      <c r="AD245" s="84">
        <f t="shared" si="90"/>
        <v>0</v>
      </c>
      <c r="AE245" s="84" t="str">
        <f t="shared" si="91"/>
        <v/>
      </c>
      <c r="AF245" s="102" t="str">
        <f t="shared" si="92"/>
        <v/>
      </c>
      <c r="AG245" s="102" t="str">
        <f t="shared" si="93"/>
        <v/>
      </c>
      <c r="AH245" s="103" t="str">
        <f t="shared" si="94"/>
        <v/>
      </c>
      <c r="AI245" s="104" t="str">
        <f t="shared" si="95"/>
        <v/>
      </c>
      <c r="AJ245" s="104" t="str">
        <f t="shared" si="96"/>
        <v/>
      </c>
      <c r="AK245" s="104" t="str">
        <f t="shared" si="97"/>
        <v/>
      </c>
      <c r="AL245" s="6"/>
      <c r="IX245" s="5"/>
      <c r="IY245" s="5"/>
      <c r="IZ245" s="5"/>
    </row>
    <row r="246" spans="8:260" ht="15" customHeight="1">
      <c r="H246" s="97">
        <v>191</v>
      </c>
      <c r="I246" s="97">
        <f t="shared" si="69"/>
        <v>541</v>
      </c>
      <c r="J246" s="98">
        <f t="shared" si="70"/>
        <v>45117</v>
      </c>
      <c r="K246" s="98" t="str">
        <f t="shared" si="71"/>
        <v/>
      </c>
      <c r="L246" s="99" t="str">
        <f t="shared" si="72"/>
        <v/>
      </c>
      <c r="M246" s="99" t="str">
        <f t="shared" si="73"/>
        <v/>
      </c>
      <c r="N246" s="99" t="str">
        <f t="shared" si="74"/>
        <v/>
      </c>
      <c r="O246" s="100" t="str">
        <f t="shared" si="75"/>
        <v/>
      </c>
      <c r="P246" s="100" t="str">
        <f t="shared" si="76"/>
        <v/>
      </c>
      <c r="Q246" s="99" t="str">
        <f t="shared" si="77"/>
        <v/>
      </c>
      <c r="R246" s="99">
        <f t="shared" si="78"/>
        <v>0</v>
      </c>
      <c r="S246" s="101" t="str">
        <f t="shared" si="79"/>
        <v/>
      </c>
      <c r="T246" s="101" t="str">
        <f t="shared" si="80"/>
        <v/>
      </c>
      <c r="U246" s="101" t="str">
        <f t="shared" si="81"/>
        <v/>
      </c>
      <c r="V246" s="101" t="str">
        <f t="shared" si="82"/>
        <v/>
      </c>
      <c r="W246" s="101" t="str">
        <f t="shared" si="83"/>
        <v/>
      </c>
      <c r="X246" s="102" t="str">
        <f t="shared" si="84"/>
        <v/>
      </c>
      <c r="Y246" s="101" t="str">
        <f t="shared" si="85"/>
        <v/>
      </c>
      <c r="Z246" s="84" t="str">
        <f t="shared" si="86"/>
        <v/>
      </c>
      <c r="AA246" s="84" t="str">
        <f t="shared" si="87"/>
        <v/>
      </c>
      <c r="AB246" s="84" t="str">
        <f t="shared" si="88"/>
        <v/>
      </c>
      <c r="AC246" s="84">
        <f t="shared" si="89"/>
        <v>0</v>
      </c>
      <c r="AD246" s="84">
        <f t="shared" si="90"/>
        <v>0</v>
      </c>
      <c r="AE246" s="84" t="str">
        <f t="shared" si="91"/>
        <v/>
      </c>
      <c r="AF246" s="102" t="str">
        <f t="shared" si="92"/>
        <v/>
      </c>
      <c r="AG246" s="102" t="str">
        <f t="shared" si="93"/>
        <v/>
      </c>
      <c r="AH246" s="103" t="str">
        <f t="shared" si="94"/>
        <v/>
      </c>
      <c r="AI246" s="104" t="str">
        <f t="shared" si="95"/>
        <v/>
      </c>
      <c r="AJ246" s="104" t="str">
        <f t="shared" si="96"/>
        <v/>
      </c>
      <c r="AK246" s="104" t="str">
        <f t="shared" si="97"/>
        <v/>
      </c>
      <c r="AL246" s="6"/>
      <c r="IX246" s="5"/>
      <c r="IY246" s="5"/>
      <c r="IZ246" s="5"/>
    </row>
    <row r="247" spans="8:260" ht="15" customHeight="1">
      <c r="H247" s="97">
        <v>192</v>
      </c>
      <c r="I247" s="97">
        <f t="shared" si="69"/>
        <v>540</v>
      </c>
      <c r="J247" s="98">
        <f t="shared" si="70"/>
        <v>45118</v>
      </c>
      <c r="K247" s="98" t="str">
        <f t="shared" si="71"/>
        <v/>
      </c>
      <c r="L247" s="99" t="str">
        <f t="shared" si="72"/>
        <v/>
      </c>
      <c r="M247" s="99" t="str">
        <f t="shared" si="73"/>
        <v/>
      </c>
      <c r="N247" s="99" t="str">
        <f t="shared" si="74"/>
        <v/>
      </c>
      <c r="O247" s="100" t="str">
        <f t="shared" si="75"/>
        <v/>
      </c>
      <c r="P247" s="100" t="str">
        <f t="shared" si="76"/>
        <v/>
      </c>
      <c r="Q247" s="99" t="str">
        <f t="shared" si="77"/>
        <v/>
      </c>
      <c r="R247" s="99">
        <f t="shared" si="78"/>
        <v>0</v>
      </c>
      <c r="S247" s="101" t="str">
        <f t="shared" si="79"/>
        <v/>
      </c>
      <c r="T247" s="101" t="str">
        <f t="shared" si="80"/>
        <v/>
      </c>
      <c r="U247" s="101" t="str">
        <f t="shared" si="81"/>
        <v/>
      </c>
      <c r="V247" s="101" t="str">
        <f t="shared" si="82"/>
        <v/>
      </c>
      <c r="W247" s="101" t="str">
        <f t="shared" si="83"/>
        <v/>
      </c>
      <c r="X247" s="102" t="str">
        <f t="shared" si="84"/>
        <v/>
      </c>
      <c r="Y247" s="101" t="str">
        <f t="shared" si="85"/>
        <v/>
      </c>
      <c r="Z247" s="84" t="str">
        <f t="shared" si="86"/>
        <v/>
      </c>
      <c r="AA247" s="84" t="str">
        <f t="shared" si="87"/>
        <v/>
      </c>
      <c r="AB247" s="84" t="str">
        <f t="shared" si="88"/>
        <v/>
      </c>
      <c r="AC247" s="84">
        <f t="shared" si="89"/>
        <v>0</v>
      </c>
      <c r="AD247" s="84">
        <f t="shared" si="90"/>
        <v>0</v>
      </c>
      <c r="AE247" s="84" t="str">
        <f t="shared" si="91"/>
        <v/>
      </c>
      <c r="AF247" s="102" t="str">
        <f t="shared" si="92"/>
        <v/>
      </c>
      <c r="AG247" s="102" t="str">
        <f t="shared" si="93"/>
        <v/>
      </c>
      <c r="AH247" s="103" t="str">
        <f t="shared" si="94"/>
        <v/>
      </c>
      <c r="AI247" s="104" t="str">
        <f t="shared" si="95"/>
        <v/>
      </c>
      <c r="AJ247" s="104" t="str">
        <f t="shared" si="96"/>
        <v/>
      </c>
      <c r="AK247" s="104" t="str">
        <f t="shared" si="97"/>
        <v/>
      </c>
      <c r="AL247" s="6"/>
      <c r="IX247" s="5"/>
      <c r="IY247" s="5"/>
      <c r="IZ247" s="5"/>
    </row>
    <row r="248" spans="8:260" ht="15" customHeight="1">
      <c r="H248" s="97">
        <v>193</v>
      </c>
      <c r="I248" s="97">
        <f t="shared" ref="I248:I311" si="98">J$788-J248</f>
        <v>539</v>
      </c>
      <c r="J248" s="98">
        <f t="shared" ref="J248:J311" si="99">J247+1</f>
        <v>45119</v>
      </c>
      <c r="K248" s="98" t="str">
        <f t="shared" ref="K248:K311" si="100">IF(J248&gt;=AQ$53,J248,"")</f>
        <v/>
      </c>
      <c r="L248" s="99" t="str">
        <f t="shared" ref="L248:L311" si="101">IF(J248&lt;AQ$53,"",(_xlfn.IFNA(VLOOKUP(J248,$B$55:$D$84,2,),0)))</f>
        <v/>
      </c>
      <c r="M248" s="99" t="str">
        <f t="shared" ref="M248:M311" si="102">IF(J248&lt;AQ$53,"",(_xlfn.IFNA(VLOOKUP(J248,$B$55:$D$84,3,),0)))</f>
        <v/>
      </c>
      <c r="N248" s="99" t="str">
        <f t="shared" ref="N248:N311" si="103">IF(J248&lt;AQ$53,"",IF(J248=AQ$53,1,(_xlfn.IFNA(VLOOKUP(J248,$B$55:$E$84,4,),0))))</f>
        <v/>
      </c>
      <c r="O248" s="100" t="str">
        <f t="shared" ref="O248:O311" si="104">IF(N248&lt;&gt;"",IF(AND(N248=1,L248=0),1,IF(L248=0,O247,0)),"")</f>
        <v/>
      </c>
      <c r="P248" s="100" t="str">
        <f t="shared" ref="P248:P311" si="105">IF(R249&lt;=V$53,O248,"")</f>
        <v/>
      </c>
      <c r="Q248" s="99" t="str">
        <f t="shared" ref="Q248:Q311" si="106">IF(O248&lt;&gt;"",IF(O248=1,0,1),"")</f>
        <v/>
      </c>
      <c r="R248" s="99">
        <f t="shared" ref="R248:R311" si="107">IF(N247=1,R247+1,R247)</f>
        <v>0</v>
      </c>
      <c r="S248" s="101" t="str">
        <f t="shared" ref="S248:S311" si="108">IF(J248&gt;=AQ$53,Q248*R248,"")</f>
        <v/>
      </c>
      <c r="T248" s="101" t="str">
        <f t="shared" ref="T248:T311" si="109">S248</f>
        <v/>
      </c>
      <c r="U248" s="101" t="str">
        <f t="shared" ref="U248:U311" si="110">IF(AND(S$788&lt;&gt;0,S248=S$53),0,T248)</f>
        <v/>
      </c>
      <c r="V248" s="101" t="str">
        <f t="shared" ref="V248:V311" si="111">IF(J248&gt;=AQ$53,U248*NOT(O248),"")</f>
        <v/>
      </c>
      <c r="W248" s="101" t="str">
        <f t="shared" ref="W248:W311" si="112">IF(J248&gt;=AQ$53,IF(T248&lt;&gt;T249,T248,0),"")</f>
        <v/>
      </c>
      <c r="X248" s="102" t="str">
        <f t="shared" ref="X248:X311" si="113">IF(J248&gt;=AQ$53,IF(N248=0,X247+L248,L248),"")</f>
        <v/>
      </c>
      <c r="Y248" s="101" t="str">
        <f t="shared" ref="Y248:Y311" si="114">IF(J248&gt;=AQ$53,IF(V248&lt;&gt;V249,V248,0),"")</f>
        <v/>
      </c>
      <c r="Z248" s="84" t="str">
        <f t="shared" ref="Z248:Z311" si="115">IF(J248&gt;=AQ$53,IF(N248=0,Z247+M249,0),"")</f>
        <v/>
      </c>
      <c r="AA248" s="84" t="str">
        <f t="shared" ref="AA248:AA311" si="116">IF(J248&gt;=AQ$53,IF(N249=1,X248-Z248,0),"")</f>
        <v/>
      </c>
      <c r="AB248" s="84" t="str">
        <f t="shared" ref="AB248:AB311" si="117">IF(J248&gt;=AQ$53,IF(Q248=1,IF(T248&lt;&gt;T249,AA248,AB249),0),"")</f>
        <v/>
      </c>
      <c r="AC248" s="84">
        <f t="shared" ref="AC248:AC311" si="118">IF(Q248=1,AC247+1,0)</f>
        <v>0</v>
      </c>
      <c r="AD248" s="84">
        <f t="shared" ref="AD248:AD311" si="119">IF(Q248=1,IF(S248&lt;&gt;S249,AC248,AD249),0)</f>
        <v>0</v>
      </c>
      <c r="AE248" s="84" t="str">
        <f t="shared" ref="AE248:AE311" si="120">IF(J248&gt;=AQ$53,IF(V248=0,"",IF(Q248=1,IF(S248&lt;&gt;S249,AC248,AD249),0)),"")</f>
        <v/>
      </c>
      <c r="AF248" s="102" t="str">
        <f t="shared" ref="AF248:AF311" si="121">IF(J248&gt;=AQ$53,IF(O248=0,X248-Z248-AB248/AD248*(AC248),0),"")</f>
        <v/>
      </c>
      <c r="AG248" s="102" t="str">
        <f t="shared" ref="AG248:AG311" si="122">IF(J248&gt;=AQ$53,IF(R248&lt;=V$53,IF(O248=0,X248-Z248-AB248/AD248*(AC248),0),""),"")</f>
        <v/>
      </c>
      <c r="AH248" s="103" t="str">
        <f t="shared" ref="AH248:AH311" si="123">IF(J248&gt;=AQ$53,IF(R248&lt;=V$53,_xlfn.IFNA(VLOOKUP(J248,$B$55:$G$84,5,),0),""),"")</f>
        <v/>
      </c>
      <c r="AI248" s="104" t="str">
        <f t="shared" ref="AI248:AI311" si="124">IF(J248&gt;=AQ$53,IF(R248&lt;=V$53,_xlfn.IFNA(VLOOKUP(J248,$B$55:$G$84,6,),0),""),"")</f>
        <v/>
      </c>
      <c r="AJ248" s="104" t="str">
        <f t="shared" ref="AJ248:AJ311" si="125">IF(AH248&lt;&gt;"",AH248*L248,"")</f>
        <v/>
      </c>
      <c r="AK248" s="104" t="str">
        <f t="shared" ref="AK248:AK311" si="126">IF(AI248&lt;&gt;"",AI248*M248,"")</f>
        <v/>
      </c>
      <c r="AL248" s="6"/>
      <c r="IX248" s="5"/>
      <c r="IY248" s="5"/>
      <c r="IZ248" s="5"/>
    </row>
    <row r="249" spans="8:260" ht="15" customHeight="1">
      <c r="H249" s="97">
        <v>194</v>
      </c>
      <c r="I249" s="97">
        <f t="shared" si="98"/>
        <v>538</v>
      </c>
      <c r="J249" s="98">
        <f t="shared" si="99"/>
        <v>45120</v>
      </c>
      <c r="K249" s="98" t="str">
        <f t="shared" si="100"/>
        <v/>
      </c>
      <c r="L249" s="99" t="str">
        <f t="shared" si="101"/>
        <v/>
      </c>
      <c r="M249" s="99" t="str">
        <f t="shared" si="102"/>
        <v/>
      </c>
      <c r="N249" s="99" t="str">
        <f t="shared" si="103"/>
        <v/>
      </c>
      <c r="O249" s="100" t="str">
        <f t="shared" si="104"/>
        <v/>
      </c>
      <c r="P249" s="100" t="str">
        <f t="shared" si="105"/>
        <v/>
      </c>
      <c r="Q249" s="99" t="str">
        <f t="shared" si="106"/>
        <v/>
      </c>
      <c r="R249" s="99">
        <f t="shared" si="107"/>
        <v>0</v>
      </c>
      <c r="S249" s="101" t="str">
        <f t="shared" si="108"/>
        <v/>
      </c>
      <c r="T249" s="101" t="str">
        <f t="shared" si="109"/>
        <v/>
      </c>
      <c r="U249" s="101" t="str">
        <f t="shared" si="110"/>
        <v/>
      </c>
      <c r="V249" s="101" t="str">
        <f t="shared" si="111"/>
        <v/>
      </c>
      <c r="W249" s="101" t="str">
        <f t="shared" si="112"/>
        <v/>
      </c>
      <c r="X249" s="102" t="str">
        <f t="shared" si="113"/>
        <v/>
      </c>
      <c r="Y249" s="101" t="str">
        <f t="shared" si="114"/>
        <v/>
      </c>
      <c r="Z249" s="84" t="str">
        <f t="shared" si="115"/>
        <v/>
      </c>
      <c r="AA249" s="84" t="str">
        <f t="shared" si="116"/>
        <v/>
      </c>
      <c r="AB249" s="84" t="str">
        <f t="shared" si="117"/>
        <v/>
      </c>
      <c r="AC249" s="84">
        <f t="shared" si="118"/>
        <v>0</v>
      </c>
      <c r="AD249" s="84">
        <f t="shared" si="119"/>
        <v>0</v>
      </c>
      <c r="AE249" s="84" t="str">
        <f t="shared" si="120"/>
        <v/>
      </c>
      <c r="AF249" s="102" t="str">
        <f t="shared" si="121"/>
        <v/>
      </c>
      <c r="AG249" s="102" t="str">
        <f t="shared" si="122"/>
        <v/>
      </c>
      <c r="AH249" s="103" t="str">
        <f t="shared" si="123"/>
        <v/>
      </c>
      <c r="AI249" s="104" t="str">
        <f t="shared" si="124"/>
        <v/>
      </c>
      <c r="AJ249" s="104" t="str">
        <f t="shared" si="125"/>
        <v/>
      </c>
      <c r="AK249" s="104" t="str">
        <f t="shared" si="126"/>
        <v/>
      </c>
      <c r="AL249" s="6"/>
      <c r="IX249" s="5"/>
      <c r="IY249" s="5"/>
      <c r="IZ249" s="5"/>
    </row>
    <row r="250" spans="8:260" ht="15" customHeight="1">
      <c r="H250" s="97">
        <v>195</v>
      </c>
      <c r="I250" s="97">
        <f t="shared" si="98"/>
        <v>537</v>
      </c>
      <c r="J250" s="98">
        <f t="shared" si="99"/>
        <v>45121</v>
      </c>
      <c r="K250" s="98" t="str">
        <f t="shared" si="100"/>
        <v/>
      </c>
      <c r="L250" s="99" t="str">
        <f t="shared" si="101"/>
        <v/>
      </c>
      <c r="M250" s="99" t="str">
        <f t="shared" si="102"/>
        <v/>
      </c>
      <c r="N250" s="99" t="str">
        <f t="shared" si="103"/>
        <v/>
      </c>
      <c r="O250" s="100" t="str">
        <f t="shared" si="104"/>
        <v/>
      </c>
      <c r="P250" s="100" t="str">
        <f t="shared" si="105"/>
        <v/>
      </c>
      <c r="Q250" s="99" t="str">
        <f t="shared" si="106"/>
        <v/>
      </c>
      <c r="R250" s="99">
        <f t="shared" si="107"/>
        <v>0</v>
      </c>
      <c r="S250" s="101" t="str">
        <f t="shared" si="108"/>
        <v/>
      </c>
      <c r="T250" s="101" t="str">
        <f t="shared" si="109"/>
        <v/>
      </c>
      <c r="U250" s="101" t="str">
        <f t="shared" si="110"/>
        <v/>
      </c>
      <c r="V250" s="101" t="str">
        <f t="shared" si="111"/>
        <v/>
      </c>
      <c r="W250" s="101" t="str">
        <f t="shared" si="112"/>
        <v/>
      </c>
      <c r="X250" s="102" t="str">
        <f t="shared" si="113"/>
        <v/>
      </c>
      <c r="Y250" s="101" t="str">
        <f t="shared" si="114"/>
        <v/>
      </c>
      <c r="Z250" s="84" t="str">
        <f t="shared" si="115"/>
        <v/>
      </c>
      <c r="AA250" s="84" t="str">
        <f t="shared" si="116"/>
        <v/>
      </c>
      <c r="AB250" s="84" t="str">
        <f t="shared" si="117"/>
        <v/>
      </c>
      <c r="AC250" s="84">
        <f t="shared" si="118"/>
        <v>0</v>
      </c>
      <c r="AD250" s="84">
        <f t="shared" si="119"/>
        <v>0</v>
      </c>
      <c r="AE250" s="84" t="str">
        <f t="shared" si="120"/>
        <v/>
      </c>
      <c r="AF250" s="102" t="str">
        <f t="shared" si="121"/>
        <v/>
      </c>
      <c r="AG250" s="102" t="str">
        <f t="shared" si="122"/>
        <v/>
      </c>
      <c r="AH250" s="103" t="str">
        <f t="shared" si="123"/>
        <v/>
      </c>
      <c r="AI250" s="104" t="str">
        <f t="shared" si="124"/>
        <v/>
      </c>
      <c r="AJ250" s="104" t="str">
        <f t="shared" si="125"/>
        <v/>
      </c>
      <c r="AK250" s="104" t="str">
        <f t="shared" si="126"/>
        <v/>
      </c>
      <c r="AL250" s="6"/>
      <c r="IX250" s="5"/>
      <c r="IY250" s="5"/>
      <c r="IZ250" s="5"/>
    </row>
    <row r="251" spans="8:260" ht="15" customHeight="1">
      <c r="H251" s="97">
        <v>196</v>
      </c>
      <c r="I251" s="97">
        <f t="shared" si="98"/>
        <v>536</v>
      </c>
      <c r="J251" s="98">
        <f t="shared" si="99"/>
        <v>45122</v>
      </c>
      <c r="K251" s="98" t="str">
        <f t="shared" si="100"/>
        <v/>
      </c>
      <c r="L251" s="99" t="str">
        <f t="shared" si="101"/>
        <v/>
      </c>
      <c r="M251" s="99" t="str">
        <f t="shared" si="102"/>
        <v/>
      </c>
      <c r="N251" s="99" t="str">
        <f t="shared" si="103"/>
        <v/>
      </c>
      <c r="O251" s="100" t="str">
        <f t="shared" si="104"/>
        <v/>
      </c>
      <c r="P251" s="100" t="str">
        <f t="shared" si="105"/>
        <v/>
      </c>
      <c r="Q251" s="99" t="str">
        <f t="shared" si="106"/>
        <v/>
      </c>
      <c r="R251" s="99">
        <f t="shared" si="107"/>
        <v>0</v>
      </c>
      <c r="S251" s="101" t="str">
        <f t="shared" si="108"/>
        <v/>
      </c>
      <c r="T251" s="101" t="str">
        <f t="shared" si="109"/>
        <v/>
      </c>
      <c r="U251" s="101" t="str">
        <f t="shared" si="110"/>
        <v/>
      </c>
      <c r="V251" s="101" t="str">
        <f t="shared" si="111"/>
        <v/>
      </c>
      <c r="W251" s="101" t="str">
        <f t="shared" si="112"/>
        <v/>
      </c>
      <c r="X251" s="102" t="str">
        <f t="shared" si="113"/>
        <v/>
      </c>
      <c r="Y251" s="101" t="str">
        <f t="shared" si="114"/>
        <v/>
      </c>
      <c r="Z251" s="84" t="str">
        <f t="shared" si="115"/>
        <v/>
      </c>
      <c r="AA251" s="84" t="str">
        <f t="shared" si="116"/>
        <v/>
      </c>
      <c r="AB251" s="84" t="str">
        <f t="shared" si="117"/>
        <v/>
      </c>
      <c r="AC251" s="84">
        <f t="shared" si="118"/>
        <v>0</v>
      </c>
      <c r="AD251" s="84">
        <f t="shared" si="119"/>
        <v>0</v>
      </c>
      <c r="AE251" s="84" t="str">
        <f t="shared" si="120"/>
        <v/>
      </c>
      <c r="AF251" s="102" t="str">
        <f t="shared" si="121"/>
        <v/>
      </c>
      <c r="AG251" s="102" t="str">
        <f t="shared" si="122"/>
        <v/>
      </c>
      <c r="AH251" s="103" t="str">
        <f t="shared" si="123"/>
        <v/>
      </c>
      <c r="AI251" s="104" t="str">
        <f t="shared" si="124"/>
        <v/>
      </c>
      <c r="AJ251" s="104" t="str">
        <f t="shared" si="125"/>
        <v/>
      </c>
      <c r="AK251" s="104" t="str">
        <f t="shared" si="126"/>
        <v/>
      </c>
      <c r="AL251" s="6"/>
      <c r="IX251" s="5"/>
      <c r="IY251" s="5"/>
      <c r="IZ251" s="5"/>
    </row>
    <row r="252" spans="8:260" ht="15" customHeight="1">
      <c r="H252" s="97">
        <v>197</v>
      </c>
      <c r="I252" s="97">
        <f t="shared" si="98"/>
        <v>535</v>
      </c>
      <c r="J252" s="98">
        <f t="shared" si="99"/>
        <v>45123</v>
      </c>
      <c r="K252" s="98" t="str">
        <f t="shared" si="100"/>
        <v/>
      </c>
      <c r="L252" s="99" t="str">
        <f t="shared" si="101"/>
        <v/>
      </c>
      <c r="M252" s="99" t="str">
        <f t="shared" si="102"/>
        <v/>
      </c>
      <c r="N252" s="99" t="str">
        <f t="shared" si="103"/>
        <v/>
      </c>
      <c r="O252" s="100" t="str">
        <f t="shared" si="104"/>
        <v/>
      </c>
      <c r="P252" s="100" t="str">
        <f t="shared" si="105"/>
        <v/>
      </c>
      <c r="Q252" s="99" t="str">
        <f t="shared" si="106"/>
        <v/>
      </c>
      <c r="R252" s="99">
        <f t="shared" si="107"/>
        <v>0</v>
      </c>
      <c r="S252" s="101" t="str">
        <f t="shared" si="108"/>
        <v/>
      </c>
      <c r="T252" s="101" t="str">
        <f t="shared" si="109"/>
        <v/>
      </c>
      <c r="U252" s="101" t="str">
        <f t="shared" si="110"/>
        <v/>
      </c>
      <c r="V252" s="101" t="str">
        <f t="shared" si="111"/>
        <v/>
      </c>
      <c r="W252" s="101" t="str">
        <f t="shared" si="112"/>
        <v/>
      </c>
      <c r="X252" s="102" t="str">
        <f t="shared" si="113"/>
        <v/>
      </c>
      <c r="Y252" s="101" t="str">
        <f t="shared" si="114"/>
        <v/>
      </c>
      <c r="Z252" s="84" t="str">
        <f t="shared" si="115"/>
        <v/>
      </c>
      <c r="AA252" s="84" t="str">
        <f t="shared" si="116"/>
        <v/>
      </c>
      <c r="AB252" s="84" t="str">
        <f t="shared" si="117"/>
        <v/>
      </c>
      <c r="AC252" s="84">
        <f t="shared" si="118"/>
        <v>0</v>
      </c>
      <c r="AD252" s="84">
        <f t="shared" si="119"/>
        <v>0</v>
      </c>
      <c r="AE252" s="84" t="str">
        <f t="shared" si="120"/>
        <v/>
      </c>
      <c r="AF252" s="102" t="str">
        <f t="shared" si="121"/>
        <v/>
      </c>
      <c r="AG252" s="102" t="str">
        <f t="shared" si="122"/>
        <v/>
      </c>
      <c r="AH252" s="103" t="str">
        <f t="shared" si="123"/>
        <v/>
      </c>
      <c r="AI252" s="104" t="str">
        <f t="shared" si="124"/>
        <v/>
      </c>
      <c r="AJ252" s="104" t="str">
        <f t="shared" si="125"/>
        <v/>
      </c>
      <c r="AK252" s="104" t="str">
        <f t="shared" si="126"/>
        <v/>
      </c>
      <c r="AL252" s="6"/>
      <c r="IX252" s="5"/>
      <c r="IY252" s="5"/>
      <c r="IZ252" s="5"/>
    </row>
    <row r="253" spans="8:260" ht="15" customHeight="1">
      <c r="H253" s="97">
        <v>198</v>
      </c>
      <c r="I253" s="97">
        <f t="shared" si="98"/>
        <v>534</v>
      </c>
      <c r="J253" s="98">
        <f t="shared" si="99"/>
        <v>45124</v>
      </c>
      <c r="K253" s="98" t="str">
        <f t="shared" si="100"/>
        <v/>
      </c>
      <c r="L253" s="99" t="str">
        <f t="shared" si="101"/>
        <v/>
      </c>
      <c r="M253" s="99" t="str">
        <f t="shared" si="102"/>
        <v/>
      </c>
      <c r="N253" s="99" t="str">
        <f t="shared" si="103"/>
        <v/>
      </c>
      <c r="O253" s="100" t="str">
        <f t="shared" si="104"/>
        <v/>
      </c>
      <c r="P253" s="100" t="str">
        <f t="shared" si="105"/>
        <v/>
      </c>
      <c r="Q253" s="99" t="str">
        <f t="shared" si="106"/>
        <v/>
      </c>
      <c r="R253" s="99">
        <f t="shared" si="107"/>
        <v>0</v>
      </c>
      <c r="S253" s="101" t="str">
        <f t="shared" si="108"/>
        <v/>
      </c>
      <c r="T253" s="101" t="str">
        <f t="shared" si="109"/>
        <v/>
      </c>
      <c r="U253" s="101" t="str">
        <f t="shared" si="110"/>
        <v/>
      </c>
      <c r="V253" s="101" t="str">
        <f t="shared" si="111"/>
        <v/>
      </c>
      <c r="W253" s="101" t="str">
        <f t="shared" si="112"/>
        <v/>
      </c>
      <c r="X253" s="102" t="str">
        <f t="shared" si="113"/>
        <v/>
      </c>
      <c r="Y253" s="101" t="str">
        <f t="shared" si="114"/>
        <v/>
      </c>
      <c r="Z253" s="84" t="str">
        <f t="shared" si="115"/>
        <v/>
      </c>
      <c r="AA253" s="84" t="str">
        <f t="shared" si="116"/>
        <v/>
      </c>
      <c r="AB253" s="84" t="str">
        <f t="shared" si="117"/>
        <v/>
      </c>
      <c r="AC253" s="84">
        <f t="shared" si="118"/>
        <v>0</v>
      </c>
      <c r="AD253" s="84">
        <f t="shared" si="119"/>
        <v>0</v>
      </c>
      <c r="AE253" s="84" t="str">
        <f t="shared" si="120"/>
        <v/>
      </c>
      <c r="AF253" s="102" t="str">
        <f t="shared" si="121"/>
        <v/>
      </c>
      <c r="AG253" s="102" t="str">
        <f t="shared" si="122"/>
        <v/>
      </c>
      <c r="AH253" s="103" t="str">
        <f t="shared" si="123"/>
        <v/>
      </c>
      <c r="AI253" s="104" t="str">
        <f t="shared" si="124"/>
        <v/>
      </c>
      <c r="AJ253" s="104" t="str">
        <f t="shared" si="125"/>
        <v/>
      </c>
      <c r="AK253" s="104" t="str">
        <f t="shared" si="126"/>
        <v/>
      </c>
      <c r="AL253" s="6"/>
      <c r="IX253" s="5"/>
      <c r="IY253" s="5"/>
      <c r="IZ253" s="5"/>
    </row>
    <row r="254" spans="8:260" ht="15" customHeight="1">
      <c r="H254" s="97">
        <v>199</v>
      </c>
      <c r="I254" s="97">
        <f t="shared" si="98"/>
        <v>533</v>
      </c>
      <c r="J254" s="98">
        <f t="shared" si="99"/>
        <v>45125</v>
      </c>
      <c r="K254" s="98" t="str">
        <f t="shared" si="100"/>
        <v/>
      </c>
      <c r="L254" s="99" t="str">
        <f t="shared" si="101"/>
        <v/>
      </c>
      <c r="M254" s="99" t="str">
        <f t="shared" si="102"/>
        <v/>
      </c>
      <c r="N254" s="99" t="str">
        <f t="shared" si="103"/>
        <v/>
      </c>
      <c r="O254" s="100" t="str">
        <f t="shared" si="104"/>
        <v/>
      </c>
      <c r="P254" s="100" t="str">
        <f t="shared" si="105"/>
        <v/>
      </c>
      <c r="Q254" s="99" t="str">
        <f t="shared" si="106"/>
        <v/>
      </c>
      <c r="R254" s="99">
        <f t="shared" si="107"/>
        <v>0</v>
      </c>
      <c r="S254" s="101" t="str">
        <f t="shared" si="108"/>
        <v/>
      </c>
      <c r="T254" s="101" t="str">
        <f t="shared" si="109"/>
        <v/>
      </c>
      <c r="U254" s="101" t="str">
        <f t="shared" si="110"/>
        <v/>
      </c>
      <c r="V254" s="101" t="str">
        <f t="shared" si="111"/>
        <v/>
      </c>
      <c r="W254" s="101" t="str">
        <f t="shared" si="112"/>
        <v/>
      </c>
      <c r="X254" s="102" t="str">
        <f t="shared" si="113"/>
        <v/>
      </c>
      <c r="Y254" s="101" t="str">
        <f t="shared" si="114"/>
        <v/>
      </c>
      <c r="Z254" s="84" t="str">
        <f t="shared" si="115"/>
        <v/>
      </c>
      <c r="AA254" s="84" t="str">
        <f t="shared" si="116"/>
        <v/>
      </c>
      <c r="AB254" s="84" t="str">
        <f t="shared" si="117"/>
        <v/>
      </c>
      <c r="AC254" s="84">
        <f t="shared" si="118"/>
        <v>0</v>
      </c>
      <c r="AD254" s="84">
        <f t="shared" si="119"/>
        <v>0</v>
      </c>
      <c r="AE254" s="84" t="str">
        <f t="shared" si="120"/>
        <v/>
      </c>
      <c r="AF254" s="102" t="str">
        <f t="shared" si="121"/>
        <v/>
      </c>
      <c r="AG254" s="102" t="str">
        <f t="shared" si="122"/>
        <v/>
      </c>
      <c r="AH254" s="103" t="str">
        <f t="shared" si="123"/>
        <v/>
      </c>
      <c r="AI254" s="104" t="str">
        <f t="shared" si="124"/>
        <v/>
      </c>
      <c r="AJ254" s="104" t="str">
        <f t="shared" si="125"/>
        <v/>
      </c>
      <c r="AK254" s="104" t="str">
        <f t="shared" si="126"/>
        <v/>
      </c>
      <c r="AL254" s="6"/>
      <c r="IX254" s="5"/>
      <c r="IY254" s="5"/>
      <c r="IZ254" s="5"/>
    </row>
    <row r="255" spans="8:260" ht="15" customHeight="1">
      <c r="H255" s="97">
        <v>200</v>
      </c>
      <c r="I255" s="97">
        <f t="shared" si="98"/>
        <v>532</v>
      </c>
      <c r="J255" s="98">
        <f t="shared" si="99"/>
        <v>45126</v>
      </c>
      <c r="K255" s="98" t="str">
        <f t="shared" si="100"/>
        <v/>
      </c>
      <c r="L255" s="99" t="str">
        <f t="shared" si="101"/>
        <v/>
      </c>
      <c r="M255" s="99" t="str">
        <f t="shared" si="102"/>
        <v/>
      </c>
      <c r="N255" s="99" t="str">
        <f t="shared" si="103"/>
        <v/>
      </c>
      <c r="O255" s="100" t="str">
        <f t="shared" si="104"/>
        <v/>
      </c>
      <c r="P255" s="100" t="str">
        <f t="shared" si="105"/>
        <v/>
      </c>
      <c r="Q255" s="99" t="str">
        <f t="shared" si="106"/>
        <v/>
      </c>
      <c r="R255" s="99">
        <f t="shared" si="107"/>
        <v>0</v>
      </c>
      <c r="S255" s="101" t="str">
        <f t="shared" si="108"/>
        <v/>
      </c>
      <c r="T255" s="101" t="str">
        <f t="shared" si="109"/>
        <v/>
      </c>
      <c r="U255" s="101" t="str">
        <f t="shared" si="110"/>
        <v/>
      </c>
      <c r="V255" s="101" t="str">
        <f t="shared" si="111"/>
        <v/>
      </c>
      <c r="W255" s="101" t="str">
        <f t="shared" si="112"/>
        <v/>
      </c>
      <c r="X255" s="102" t="str">
        <f t="shared" si="113"/>
        <v/>
      </c>
      <c r="Y255" s="101" t="str">
        <f t="shared" si="114"/>
        <v/>
      </c>
      <c r="Z255" s="84" t="str">
        <f t="shared" si="115"/>
        <v/>
      </c>
      <c r="AA255" s="84" t="str">
        <f t="shared" si="116"/>
        <v/>
      </c>
      <c r="AB255" s="84" t="str">
        <f t="shared" si="117"/>
        <v/>
      </c>
      <c r="AC255" s="84">
        <f t="shared" si="118"/>
        <v>0</v>
      </c>
      <c r="AD255" s="84">
        <f t="shared" si="119"/>
        <v>0</v>
      </c>
      <c r="AE255" s="84" t="str">
        <f t="shared" si="120"/>
        <v/>
      </c>
      <c r="AF255" s="102" t="str">
        <f t="shared" si="121"/>
        <v/>
      </c>
      <c r="AG255" s="102" t="str">
        <f t="shared" si="122"/>
        <v/>
      </c>
      <c r="AH255" s="103" t="str">
        <f t="shared" si="123"/>
        <v/>
      </c>
      <c r="AI255" s="104" t="str">
        <f t="shared" si="124"/>
        <v/>
      </c>
      <c r="AJ255" s="104" t="str">
        <f t="shared" si="125"/>
        <v/>
      </c>
      <c r="AK255" s="104" t="str">
        <f t="shared" si="126"/>
        <v/>
      </c>
      <c r="AL255" s="6"/>
      <c r="IX255" s="5"/>
      <c r="IY255" s="5"/>
      <c r="IZ255" s="5"/>
    </row>
    <row r="256" spans="8:260" ht="15" customHeight="1">
      <c r="H256" s="97">
        <v>201</v>
      </c>
      <c r="I256" s="97">
        <f t="shared" si="98"/>
        <v>531</v>
      </c>
      <c r="J256" s="98">
        <f t="shared" si="99"/>
        <v>45127</v>
      </c>
      <c r="K256" s="98" t="str">
        <f t="shared" si="100"/>
        <v/>
      </c>
      <c r="L256" s="99" t="str">
        <f t="shared" si="101"/>
        <v/>
      </c>
      <c r="M256" s="99" t="str">
        <f t="shared" si="102"/>
        <v/>
      </c>
      <c r="N256" s="99" t="str">
        <f t="shared" si="103"/>
        <v/>
      </c>
      <c r="O256" s="100" t="str">
        <f t="shared" si="104"/>
        <v/>
      </c>
      <c r="P256" s="100" t="str">
        <f t="shared" si="105"/>
        <v/>
      </c>
      <c r="Q256" s="99" t="str">
        <f t="shared" si="106"/>
        <v/>
      </c>
      <c r="R256" s="99">
        <f t="shared" si="107"/>
        <v>0</v>
      </c>
      <c r="S256" s="101" t="str">
        <f t="shared" si="108"/>
        <v/>
      </c>
      <c r="T256" s="101" t="str">
        <f t="shared" si="109"/>
        <v/>
      </c>
      <c r="U256" s="101" t="str">
        <f t="shared" si="110"/>
        <v/>
      </c>
      <c r="V256" s="101" t="str">
        <f t="shared" si="111"/>
        <v/>
      </c>
      <c r="W256" s="101" t="str">
        <f t="shared" si="112"/>
        <v/>
      </c>
      <c r="X256" s="102" t="str">
        <f t="shared" si="113"/>
        <v/>
      </c>
      <c r="Y256" s="101" t="str">
        <f t="shared" si="114"/>
        <v/>
      </c>
      <c r="Z256" s="84" t="str">
        <f t="shared" si="115"/>
        <v/>
      </c>
      <c r="AA256" s="84" t="str">
        <f t="shared" si="116"/>
        <v/>
      </c>
      <c r="AB256" s="84" t="str">
        <f t="shared" si="117"/>
        <v/>
      </c>
      <c r="AC256" s="84">
        <f t="shared" si="118"/>
        <v>0</v>
      </c>
      <c r="AD256" s="84">
        <f t="shared" si="119"/>
        <v>0</v>
      </c>
      <c r="AE256" s="84" t="str">
        <f t="shared" si="120"/>
        <v/>
      </c>
      <c r="AF256" s="102" t="str">
        <f t="shared" si="121"/>
        <v/>
      </c>
      <c r="AG256" s="102" t="str">
        <f t="shared" si="122"/>
        <v/>
      </c>
      <c r="AH256" s="103" t="str">
        <f t="shared" si="123"/>
        <v/>
      </c>
      <c r="AI256" s="104" t="str">
        <f t="shared" si="124"/>
        <v/>
      </c>
      <c r="AJ256" s="104" t="str">
        <f t="shared" si="125"/>
        <v/>
      </c>
      <c r="AK256" s="104" t="str">
        <f t="shared" si="126"/>
        <v/>
      </c>
      <c r="AL256" s="6"/>
      <c r="IX256" s="5"/>
      <c r="IY256" s="5"/>
      <c r="IZ256" s="5"/>
    </row>
    <row r="257" spans="8:260" ht="15" customHeight="1">
      <c r="H257" s="97">
        <v>202</v>
      </c>
      <c r="I257" s="97">
        <f t="shared" si="98"/>
        <v>530</v>
      </c>
      <c r="J257" s="98">
        <f t="shared" si="99"/>
        <v>45128</v>
      </c>
      <c r="K257" s="98" t="str">
        <f t="shared" si="100"/>
        <v/>
      </c>
      <c r="L257" s="99" t="str">
        <f t="shared" si="101"/>
        <v/>
      </c>
      <c r="M257" s="99" t="str">
        <f t="shared" si="102"/>
        <v/>
      </c>
      <c r="N257" s="99" t="str">
        <f t="shared" si="103"/>
        <v/>
      </c>
      <c r="O257" s="100" t="str">
        <f t="shared" si="104"/>
        <v/>
      </c>
      <c r="P257" s="100" t="str">
        <f t="shared" si="105"/>
        <v/>
      </c>
      <c r="Q257" s="99" t="str">
        <f t="shared" si="106"/>
        <v/>
      </c>
      <c r="R257" s="99">
        <f t="shared" si="107"/>
        <v>0</v>
      </c>
      <c r="S257" s="101" t="str">
        <f t="shared" si="108"/>
        <v/>
      </c>
      <c r="T257" s="101" t="str">
        <f t="shared" si="109"/>
        <v/>
      </c>
      <c r="U257" s="101" t="str">
        <f t="shared" si="110"/>
        <v/>
      </c>
      <c r="V257" s="101" t="str">
        <f t="shared" si="111"/>
        <v/>
      </c>
      <c r="W257" s="101" t="str">
        <f t="shared" si="112"/>
        <v/>
      </c>
      <c r="X257" s="102" t="str">
        <f t="shared" si="113"/>
        <v/>
      </c>
      <c r="Y257" s="101" t="str">
        <f t="shared" si="114"/>
        <v/>
      </c>
      <c r="Z257" s="84" t="str">
        <f t="shared" si="115"/>
        <v/>
      </c>
      <c r="AA257" s="84" t="str">
        <f t="shared" si="116"/>
        <v/>
      </c>
      <c r="AB257" s="84" t="str">
        <f t="shared" si="117"/>
        <v/>
      </c>
      <c r="AC257" s="84">
        <f t="shared" si="118"/>
        <v>0</v>
      </c>
      <c r="AD257" s="84">
        <f t="shared" si="119"/>
        <v>0</v>
      </c>
      <c r="AE257" s="84" t="str">
        <f t="shared" si="120"/>
        <v/>
      </c>
      <c r="AF257" s="102" t="str">
        <f t="shared" si="121"/>
        <v/>
      </c>
      <c r="AG257" s="102" t="str">
        <f t="shared" si="122"/>
        <v/>
      </c>
      <c r="AH257" s="103" t="str">
        <f t="shared" si="123"/>
        <v/>
      </c>
      <c r="AI257" s="104" t="str">
        <f t="shared" si="124"/>
        <v/>
      </c>
      <c r="AJ257" s="104" t="str">
        <f t="shared" si="125"/>
        <v/>
      </c>
      <c r="AK257" s="104" t="str">
        <f t="shared" si="126"/>
        <v/>
      </c>
      <c r="AL257" s="6"/>
      <c r="IX257" s="5"/>
      <c r="IY257" s="5"/>
      <c r="IZ257" s="5"/>
    </row>
    <row r="258" spans="8:260" ht="15" customHeight="1">
      <c r="H258" s="97">
        <v>203</v>
      </c>
      <c r="I258" s="97">
        <f t="shared" si="98"/>
        <v>529</v>
      </c>
      <c r="J258" s="98">
        <f t="shared" si="99"/>
        <v>45129</v>
      </c>
      <c r="K258" s="98" t="str">
        <f t="shared" si="100"/>
        <v/>
      </c>
      <c r="L258" s="99" t="str">
        <f t="shared" si="101"/>
        <v/>
      </c>
      <c r="M258" s="99" t="str">
        <f t="shared" si="102"/>
        <v/>
      </c>
      <c r="N258" s="99" t="str">
        <f t="shared" si="103"/>
        <v/>
      </c>
      <c r="O258" s="100" t="str">
        <f t="shared" si="104"/>
        <v/>
      </c>
      <c r="P258" s="100" t="str">
        <f t="shared" si="105"/>
        <v/>
      </c>
      <c r="Q258" s="99" t="str">
        <f t="shared" si="106"/>
        <v/>
      </c>
      <c r="R258" s="99">
        <f t="shared" si="107"/>
        <v>0</v>
      </c>
      <c r="S258" s="101" t="str">
        <f t="shared" si="108"/>
        <v/>
      </c>
      <c r="T258" s="101" t="str">
        <f t="shared" si="109"/>
        <v/>
      </c>
      <c r="U258" s="101" t="str">
        <f t="shared" si="110"/>
        <v/>
      </c>
      <c r="V258" s="101" t="str">
        <f t="shared" si="111"/>
        <v/>
      </c>
      <c r="W258" s="101" t="str">
        <f t="shared" si="112"/>
        <v/>
      </c>
      <c r="X258" s="102" t="str">
        <f t="shared" si="113"/>
        <v/>
      </c>
      <c r="Y258" s="101" t="str">
        <f t="shared" si="114"/>
        <v/>
      </c>
      <c r="Z258" s="84" t="str">
        <f t="shared" si="115"/>
        <v/>
      </c>
      <c r="AA258" s="84" t="str">
        <f t="shared" si="116"/>
        <v/>
      </c>
      <c r="AB258" s="84" t="str">
        <f t="shared" si="117"/>
        <v/>
      </c>
      <c r="AC258" s="84">
        <f t="shared" si="118"/>
        <v>0</v>
      </c>
      <c r="AD258" s="84">
        <f t="shared" si="119"/>
        <v>0</v>
      </c>
      <c r="AE258" s="84" t="str">
        <f t="shared" si="120"/>
        <v/>
      </c>
      <c r="AF258" s="102" t="str">
        <f t="shared" si="121"/>
        <v/>
      </c>
      <c r="AG258" s="102" t="str">
        <f t="shared" si="122"/>
        <v/>
      </c>
      <c r="AH258" s="103" t="str">
        <f t="shared" si="123"/>
        <v/>
      </c>
      <c r="AI258" s="104" t="str">
        <f t="shared" si="124"/>
        <v/>
      </c>
      <c r="AJ258" s="104" t="str">
        <f t="shared" si="125"/>
        <v/>
      </c>
      <c r="AK258" s="104" t="str">
        <f t="shared" si="126"/>
        <v/>
      </c>
      <c r="AL258" s="6"/>
      <c r="IX258" s="5"/>
      <c r="IY258" s="5"/>
      <c r="IZ258" s="5"/>
    </row>
    <row r="259" spans="8:260" ht="15" customHeight="1">
      <c r="H259" s="97">
        <v>204</v>
      </c>
      <c r="I259" s="97">
        <f t="shared" si="98"/>
        <v>528</v>
      </c>
      <c r="J259" s="98">
        <f t="shared" si="99"/>
        <v>45130</v>
      </c>
      <c r="K259" s="98" t="str">
        <f t="shared" si="100"/>
        <v/>
      </c>
      <c r="L259" s="99" t="str">
        <f t="shared" si="101"/>
        <v/>
      </c>
      <c r="M259" s="99" t="str">
        <f t="shared" si="102"/>
        <v/>
      </c>
      <c r="N259" s="99" t="str">
        <f t="shared" si="103"/>
        <v/>
      </c>
      <c r="O259" s="100" t="str">
        <f t="shared" si="104"/>
        <v/>
      </c>
      <c r="P259" s="100" t="str">
        <f t="shared" si="105"/>
        <v/>
      </c>
      <c r="Q259" s="99" t="str">
        <f t="shared" si="106"/>
        <v/>
      </c>
      <c r="R259" s="99">
        <f t="shared" si="107"/>
        <v>0</v>
      </c>
      <c r="S259" s="101" t="str">
        <f t="shared" si="108"/>
        <v/>
      </c>
      <c r="T259" s="101" t="str">
        <f t="shared" si="109"/>
        <v/>
      </c>
      <c r="U259" s="101" t="str">
        <f t="shared" si="110"/>
        <v/>
      </c>
      <c r="V259" s="101" t="str">
        <f t="shared" si="111"/>
        <v/>
      </c>
      <c r="W259" s="101" t="str">
        <f t="shared" si="112"/>
        <v/>
      </c>
      <c r="X259" s="102" t="str">
        <f t="shared" si="113"/>
        <v/>
      </c>
      <c r="Y259" s="101" t="str">
        <f t="shared" si="114"/>
        <v/>
      </c>
      <c r="Z259" s="84" t="str">
        <f t="shared" si="115"/>
        <v/>
      </c>
      <c r="AA259" s="84" t="str">
        <f t="shared" si="116"/>
        <v/>
      </c>
      <c r="AB259" s="84" t="str">
        <f t="shared" si="117"/>
        <v/>
      </c>
      <c r="AC259" s="84">
        <f t="shared" si="118"/>
        <v>0</v>
      </c>
      <c r="AD259" s="84">
        <f t="shared" si="119"/>
        <v>0</v>
      </c>
      <c r="AE259" s="84" t="str">
        <f t="shared" si="120"/>
        <v/>
      </c>
      <c r="AF259" s="102" t="str">
        <f t="shared" si="121"/>
        <v/>
      </c>
      <c r="AG259" s="102" t="str">
        <f t="shared" si="122"/>
        <v/>
      </c>
      <c r="AH259" s="103" t="str">
        <f t="shared" si="123"/>
        <v/>
      </c>
      <c r="AI259" s="104" t="str">
        <f t="shared" si="124"/>
        <v/>
      </c>
      <c r="AJ259" s="104" t="str">
        <f t="shared" si="125"/>
        <v/>
      </c>
      <c r="AK259" s="104" t="str">
        <f t="shared" si="126"/>
        <v/>
      </c>
      <c r="AL259" s="6"/>
      <c r="IX259" s="5"/>
      <c r="IY259" s="5"/>
      <c r="IZ259" s="5"/>
    </row>
    <row r="260" spans="8:260" ht="15" customHeight="1">
      <c r="H260" s="97">
        <v>205</v>
      </c>
      <c r="I260" s="97">
        <f t="shared" si="98"/>
        <v>527</v>
      </c>
      <c r="J260" s="98">
        <f t="shared" si="99"/>
        <v>45131</v>
      </c>
      <c r="K260" s="98" t="str">
        <f t="shared" si="100"/>
        <v/>
      </c>
      <c r="L260" s="99" t="str">
        <f t="shared" si="101"/>
        <v/>
      </c>
      <c r="M260" s="99" t="str">
        <f t="shared" si="102"/>
        <v/>
      </c>
      <c r="N260" s="99" t="str">
        <f t="shared" si="103"/>
        <v/>
      </c>
      <c r="O260" s="100" t="str">
        <f t="shared" si="104"/>
        <v/>
      </c>
      <c r="P260" s="100" t="str">
        <f t="shared" si="105"/>
        <v/>
      </c>
      <c r="Q260" s="99" t="str">
        <f t="shared" si="106"/>
        <v/>
      </c>
      <c r="R260" s="99">
        <f t="shared" si="107"/>
        <v>0</v>
      </c>
      <c r="S260" s="101" t="str">
        <f t="shared" si="108"/>
        <v/>
      </c>
      <c r="T260" s="101" t="str">
        <f t="shared" si="109"/>
        <v/>
      </c>
      <c r="U260" s="101" t="str">
        <f t="shared" si="110"/>
        <v/>
      </c>
      <c r="V260" s="101" t="str">
        <f t="shared" si="111"/>
        <v/>
      </c>
      <c r="W260" s="101" t="str">
        <f t="shared" si="112"/>
        <v/>
      </c>
      <c r="X260" s="102" t="str">
        <f t="shared" si="113"/>
        <v/>
      </c>
      <c r="Y260" s="101" t="str">
        <f t="shared" si="114"/>
        <v/>
      </c>
      <c r="Z260" s="84" t="str">
        <f t="shared" si="115"/>
        <v/>
      </c>
      <c r="AA260" s="84" t="str">
        <f t="shared" si="116"/>
        <v/>
      </c>
      <c r="AB260" s="84" t="str">
        <f t="shared" si="117"/>
        <v/>
      </c>
      <c r="AC260" s="84">
        <f t="shared" si="118"/>
        <v>0</v>
      </c>
      <c r="AD260" s="84">
        <f t="shared" si="119"/>
        <v>0</v>
      </c>
      <c r="AE260" s="84" t="str">
        <f t="shared" si="120"/>
        <v/>
      </c>
      <c r="AF260" s="102" t="str">
        <f t="shared" si="121"/>
        <v/>
      </c>
      <c r="AG260" s="102" t="str">
        <f t="shared" si="122"/>
        <v/>
      </c>
      <c r="AH260" s="103" t="str">
        <f t="shared" si="123"/>
        <v/>
      </c>
      <c r="AI260" s="104" t="str">
        <f t="shared" si="124"/>
        <v/>
      </c>
      <c r="AJ260" s="104" t="str">
        <f t="shared" si="125"/>
        <v/>
      </c>
      <c r="AK260" s="104" t="str">
        <f t="shared" si="126"/>
        <v/>
      </c>
      <c r="AL260" s="6"/>
      <c r="IX260" s="5"/>
      <c r="IY260" s="5"/>
      <c r="IZ260" s="5"/>
    </row>
    <row r="261" spans="8:260" ht="15" customHeight="1">
      <c r="H261" s="97">
        <v>206</v>
      </c>
      <c r="I261" s="97">
        <f t="shared" si="98"/>
        <v>526</v>
      </c>
      <c r="J261" s="98">
        <f t="shared" si="99"/>
        <v>45132</v>
      </c>
      <c r="K261" s="98" t="str">
        <f t="shared" si="100"/>
        <v/>
      </c>
      <c r="L261" s="99" t="str">
        <f t="shared" si="101"/>
        <v/>
      </c>
      <c r="M261" s="99" t="str">
        <f t="shared" si="102"/>
        <v/>
      </c>
      <c r="N261" s="99" t="str">
        <f t="shared" si="103"/>
        <v/>
      </c>
      <c r="O261" s="100" t="str">
        <f t="shared" si="104"/>
        <v/>
      </c>
      <c r="P261" s="100" t="str">
        <f t="shared" si="105"/>
        <v/>
      </c>
      <c r="Q261" s="99" t="str">
        <f t="shared" si="106"/>
        <v/>
      </c>
      <c r="R261" s="99">
        <f t="shared" si="107"/>
        <v>0</v>
      </c>
      <c r="S261" s="101" t="str">
        <f t="shared" si="108"/>
        <v/>
      </c>
      <c r="T261" s="101" t="str">
        <f t="shared" si="109"/>
        <v/>
      </c>
      <c r="U261" s="101" t="str">
        <f t="shared" si="110"/>
        <v/>
      </c>
      <c r="V261" s="101" t="str">
        <f t="shared" si="111"/>
        <v/>
      </c>
      <c r="W261" s="101" t="str">
        <f t="shared" si="112"/>
        <v/>
      </c>
      <c r="X261" s="102" t="str">
        <f t="shared" si="113"/>
        <v/>
      </c>
      <c r="Y261" s="101" t="str">
        <f t="shared" si="114"/>
        <v/>
      </c>
      <c r="Z261" s="84" t="str">
        <f t="shared" si="115"/>
        <v/>
      </c>
      <c r="AA261" s="84" t="str">
        <f t="shared" si="116"/>
        <v/>
      </c>
      <c r="AB261" s="84" t="str">
        <f t="shared" si="117"/>
        <v/>
      </c>
      <c r="AC261" s="84">
        <f t="shared" si="118"/>
        <v>0</v>
      </c>
      <c r="AD261" s="84">
        <f t="shared" si="119"/>
        <v>0</v>
      </c>
      <c r="AE261" s="84" t="str">
        <f t="shared" si="120"/>
        <v/>
      </c>
      <c r="AF261" s="102" t="str">
        <f t="shared" si="121"/>
        <v/>
      </c>
      <c r="AG261" s="102" t="str">
        <f t="shared" si="122"/>
        <v/>
      </c>
      <c r="AH261" s="103" t="str">
        <f t="shared" si="123"/>
        <v/>
      </c>
      <c r="AI261" s="104" t="str">
        <f t="shared" si="124"/>
        <v/>
      </c>
      <c r="AJ261" s="104" t="str">
        <f t="shared" si="125"/>
        <v/>
      </c>
      <c r="AK261" s="104" t="str">
        <f t="shared" si="126"/>
        <v/>
      </c>
      <c r="AL261" s="6"/>
      <c r="IX261" s="5"/>
      <c r="IY261" s="5"/>
      <c r="IZ261" s="5"/>
    </row>
    <row r="262" spans="8:260" ht="15" customHeight="1">
      <c r="H262" s="97">
        <v>207</v>
      </c>
      <c r="I262" s="97">
        <f t="shared" si="98"/>
        <v>525</v>
      </c>
      <c r="J262" s="98">
        <f t="shared" si="99"/>
        <v>45133</v>
      </c>
      <c r="K262" s="98" t="str">
        <f t="shared" si="100"/>
        <v/>
      </c>
      <c r="L262" s="99" t="str">
        <f t="shared" si="101"/>
        <v/>
      </c>
      <c r="M262" s="99" t="str">
        <f t="shared" si="102"/>
        <v/>
      </c>
      <c r="N262" s="99" t="str">
        <f t="shared" si="103"/>
        <v/>
      </c>
      <c r="O262" s="100" t="str">
        <f t="shared" si="104"/>
        <v/>
      </c>
      <c r="P262" s="100" t="str">
        <f t="shared" si="105"/>
        <v/>
      </c>
      <c r="Q262" s="99" t="str">
        <f t="shared" si="106"/>
        <v/>
      </c>
      <c r="R262" s="99">
        <f t="shared" si="107"/>
        <v>0</v>
      </c>
      <c r="S262" s="101" t="str">
        <f t="shared" si="108"/>
        <v/>
      </c>
      <c r="T262" s="101" t="str">
        <f t="shared" si="109"/>
        <v/>
      </c>
      <c r="U262" s="101" t="str">
        <f t="shared" si="110"/>
        <v/>
      </c>
      <c r="V262" s="101" t="str">
        <f t="shared" si="111"/>
        <v/>
      </c>
      <c r="W262" s="101" t="str">
        <f t="shared" si="112"/>
        <v/>
      </c>
      <c r="X262" s="102" t="str">
        <f t="shared" si="113"/>
        <v/>
      </c>
      <c r="Y262" s="101" t="str">
        <f t="shared" si="114"/>
        <v/>
      </c>
      <c r="Z262" s="84" t="str">
        <f t="shared" si="115"/>
        <v/>
      </c>
      <c r="AA262" s="84" t="str">
        <f t="shared" si="116"/>
        <v/>
      </c>
      <c r="AB262" s="84" t="str">
        <f t="shared" si="117"/>
        <v/>
      </c>
      <c r="AC262" s="84">
        <f t="shared" si="118"/>
        <v>0</v>
      </c>
      <c r="AD262" s="84">
        <f t="shared" si="119"/>
        <v>0</v>
      </c>
      <c r="AE262" s="84" t="str">
        <f t="shared" si="120"/>
        <v/>
      </c>
      <c r="AF262" s="102" t="str">
        <f t="shared" si="121"/>
        <v/>
      </c>
      <c r="AG262" s="102" t="str">
        <f t="shared" si="122"/>
        <v/>
      </c>
      <c r="AH262" s="103" t="str">
        <f t="shared" si="123"/>
        <v/>
      </c>
      <c r="AI262" s="104" t="str">
        <f t="shared" si="124"/>
        <v/>
      </c>
      <c r="AJ262" s="104" t="str">
        <f t="shared" si="125"/>
        <v/>
      </c>
      <c r="AK262" s="104" t="str">
        <f t="shared" si="126"/>
        <v/>
      </c>
      <c r="AL262" s="6"/>
      <c r="IX262" s="5"/>
      <c r="IY262" s="5"/>
      <c r="IZ262" s="5"/>
    </row>
    <row r="263" spans="8:260" ht="15" customHeight="1">
      <c r="H263" s="97">
        <v>208</v>
      </c>
      <c r="I263" s="97">
        <f t="shared" si="98"/>
        <v>524</v>
      </c>
      <c r="J263" s="98">
        <f t="shared" si="99"/>
        <v>45134</v>
      </c>
      <c r="K263" s="98" t="str">
        <f t="shared" si="100"/>
        <v/>
      </c>
      <c r="L263" s="99" t="str">
        <f t="shared" si="101"/>
        <v/>
      </c>
      <c r="M263" s="99" t="str">
        <f t="shared" si="102"/>
        <v/>
      </c>
      <c r="N263" s="99" t="str">
        <f t="shared" si="103"/>
        <v/>
      </c>
      <c r="O263" s="100" t="str">
        <f t="shared" si="104"/>
        <v/>
      </c>
      <c r="P263" s="100" t="str">
        <f t="shared" si="105"/>
        <v/>
      </c>
      <c r="Q263" s="99" t="str">
        <f t="shared" si="106"/>
        <v/>
      </c>
      <c r="R263" s="99">
        <f t="shared" si="107"/>
        <v>0</v>
      </c>
      <c r="S263" s="101" t="str">
        <f t="shared" si="108"/>
        <v/>
      </c>
      <c r="T263" s="101" t="str">
        <f t="shared" si="109"/>
        <v/>
      </c>
      <c r="U263" s="101" t="str">
        <f t="shared" si="110"/>
        <v/>
      </c>
      <c r="V263" s="101" t="str">
        <f t="shared" si="111"/>
        <v/>
      </c>
      <c r="W263" s="101" t="str">
        <f t="shared" si="112"/>
        <v/>
      </c>
      <c r="X263" s="102" t="str">
        <f t="shared" si="113"/>
        <v/>
      </c>
      <c r="Y263" s="101" t="str">
        <f t="shared" si="114"/>
        <v/>
      </c>
      <c r="Z263" s="84" t="str">
        <f t="shared" si="115"/>
        <v/>
      </c>
      <c r="AA263" s="84" t="str">
        <f t="shared" si="116"/>
        <v/>
      </c>
      <c r="AB263" s="84" t="str">
        <f t="shared" si="117"/>
        <v/>
      </c>
      <c r="AC263" s="84">
        <f t="shared" si="118"/>
        <v>0</v>
      </c>
      <c r="AD263" s="84">
        <f t="shared" si="119"/>
        <v>0</v>
      </c>
      <c r="AE263" s="84" t="str">
        <f t="shared" si="120"/>
        <v/>
      </c>
      <c r="AF263" s="102" t="str">
        <f t="shared" si="121"/>
        <v/>
      </c>
      <c r="AG263" s="102" t="str">
        <f t="shared" si="122"/>
        <v/>
      </c>
      <c r="AH263" s="103" t="str">
        <f t="shared" si="123"/>
        <v/>
      </c>
      <c r="AI263" s="104" t="str">
        <f t="shared" si="124"/>
        <v/>
      </c>
      <c r="AJ263" s="104" t="str">
        <f t="shared" si="125"/>
        <v/>
      </c>
      <c r="AK263" s="104" t="str">
        <f t="shared" si="126"/>
        <v/>
      </c>
      <c r="AL263" s="6"/>
      <c r="IX263" s="5"/>
      <c r="IY263" s="5"/>
      <c r="IZ263" s="5"/>
    </row>
    <row r="264" spans="8:260" ht="15" customHeight="1">
      <c r="H264" s="97">
        <v>209</v>
      </c>
      <c r="I264" s="97">
        <f t="shared" si="98"/>
        <v>523</v>
      </c>
      <c r="J264" s="98">
        <f t="shared" si="99"/>
        <v>45135</v>
      </c>
      <c r="K264" s="98" t="str">
        <f t="shared" si="100"/>
        <v/>
      </c>
      <c r="L264" s="99" t="str">
        <f t="shared" si="101"/>
        <v/>
      </c>
      <c r="M264" s="99" t="str">
        <f t="shared" si="102"/>
        <v/>
      </c>
      <c r="N264" s="99" t="str">
        <f t="shared" si="103"/>
        <v/>
      </c>
      <c r="O264" s="100" t="str">
        <f t="shared" si="104"/>
        <v/>
      </c>
      <c r="P264" s="100" t="str">
        <f t="shared" si="105"/>
        <v/>
      </c>
      <c r="Q264" s="99" t="str">
        <f t="shared" si="106"/>
        <v/>
      </c>
      <c r="R264" s="99">
        <f t="shared" si="107"/>
        <v>0</v>
      </c>
      <c r="S264" s="101" t="str">
        <f t="shared" si="108"/>
        <v/>
      </c>
      <c r="T264" s="101" t="str">
        <f t="shared" si="109"/>
        <v/>
      </c>
      <c r="U264" s="101" t="str">
        <f t="shared" si="110"/>
        <v/>
      </c>
      <c r="V264" s="101" t="str">
        <f t="shared" si="111"/>
        <v/>
      </c>
      <c r="W264" s="101" t="str">
        <f t="shared" si="112"/>
        <v/>
      </c>
      <c r="X264" s="102" t="str">
        <f t="shared" si="113"/>
        <v/>
      </c>
      <c r="Y264" s="101" t="str">
        <f t="shared" si="114"/>
        <v/>
      </c>
      <c r="Z264" s="84" t="str">
        <f t="shared" si="115"/>
        <v/>
      </c>
      <c r="AA264" s="84" t="str">
        <f t="shared" si="116"/>
        <v/>
      </c>
      <c r="AB264" s="84" t="str">
        <f t="shared" si="117"/>
        <v/>
      </c>
      <c r="AC264" s="84">
        <f t="shared" si="118"/>
        <v>0</v>
      </c>
      <c r="AD264" s="84">
        <f t="shared" si="119"/>
        <v>0</v>
      </c>
      <c r="AE264" s="84" t="str">
        <f t="shared" si="120"/>
        <v/>
      </c>
      <c r="AF264" s="102" t="str">
        <f t="shared" si="121"/>
        <v/>
      </c>
      <c r="AG264" s="102" t="str">
        <f t="shared" si="122"/>
        <v/>
      </c>
      <c r="AH264" s="103" t="str">
        <f t="shared" si="123"/>
        <v/>
      </c>
      <c r="AI264" s="104" t="str">
        <f t="shared" si="124"/>
        <v/>
      </c>
      <c r="AJ264" s="104" t="str">
        <f t="shared" si="125"/>
        <v/>
      </c>
      <c r="AK264" s="104" t="str">
        <f t="shared" si="126"/>
        <v/>
      </c>
      <c r="AL264" s="6"/>
      <c r="IX264" s="5"/>
      <c r="IY264" s="5"/>
      <c r="IZ264" s="5"/>
    </row>
    <row r="265" spans="8:260" ht="15" customHeight="1">
      <c r="H265" s="97">
        <v>210</v>
      </c>
      <c r="I265" s="97">
        <f t="shared" si="98"/>
        <v>522</v>
      </c>
      <c r="J265" s="98">
        <f t="shared" si="99"/>
        <v>45136</v>
      </c>
      <c r="K265" s="98" t="str">
        <f t="shared" si="100"/>
        <v/>
      </c>
      <c r="L265" s="99" t="str">
        <f t="shared" si="101"/>
        <v/>
      </c>
      <c r="M265" s="99" t="str">
        <f t="shared" si="102"/>
        <v/>
      </c>
      <c r="N265" s="99" t="str">
        <f t="shared" si="103"/>
        <v/>
      </c>
      <c r="O265" s="100" t="str">
        <f t="shared" si="104"/>
        <v/>
      </c>
      <c r="P265" s="100" t="str">
        <f t="shared" si="105"/>
        <v/>
      </c>
      <c r="Q265" s="99" t="str">
        <f t="shared" si="106"/>
        <v/>
      </c>
      <c r="R265" s="99">
        <f t="shared" si="107"/>
        <v>0</v>
      </c>
      <c r="S265" s="101" t="str">
        <f t="shared" si="108"/>
        <v/>
      </c>
      <c r="T265" s="101" t="str">
        <f t="shared" si="109"/>
        <v/>
      </c>
      <c r="U265" s="101" t="str">
        <f t="shared" si="110"/>
        <v/>
      </c>
      <c r="V265" s="101" t="str">
        <f t="shared" si="111"/>
        <v/>
      </c>
      <c r="W265" s="101" t="str">
        <f t="shared" si="112"/>
        <v/>
      </c>
      <c r="X265" s="102" t="str">
        <f t="shared" si="113"/>
        <v/>
      </c>
      <c r="Y265" s="101" t="str">
        <f t="shared" si="114"/>
        <v/>
      </c>
      <c r="Z265" s="84" t="str">
        <f t="shared" si="115"/>
        <v/>
      </c>
      <c r="AA265" s="84" t="str">
        <f t="shared" si="116"/>
        <v/>
      </c>
      <c r="AB265" s="84" t="str">
        <f t="shared" si="117"/>
        <v/>
      </c>
      <c r="AC265" s="84">
        <f t="shared" si="118"/>
        <v>0</v>
      </c>
      <c r="AD265" s="84">
        <f t="shared" si="119"/>
        <v>0</v>
      </c>
      <c r="AE265" s="84" t="str">
        <f t="shared" si="120"/>
        <v/>
      </c>
      <c r="AF265" s="102" t="str">
        <f t="shared" si="121"/>
        <v/>
      </c>
      <c r="AG265" s="102" t="str">
        <f t="shared" si="122"/>
        <v/>
      </c>
      <c r="AH265" s="103" t="str">
        <f t="shared" si="123"/>
        <v/>
      </c>
      <c r="AI265" s="104" t="str">
        <f t="shared" si="124"/>
        <v/>
      </c>
      <c r="AJ265" s="104" t="str">
        <f t="shared" si="125"/>
        <v/>
      </c>
      <c r="AK265" s="104" t="str">
        <f t="shared" si="126"/>
        <v/>
      </c>
      <c r="AL265" s="6"/>
      <c r="IX265" s="5"/>
      <c r="IY265" s="5"/>
      <c r="IZ265" s="5"/>
    </row>
    <row r="266" spans="8:260" ht="15" customHeight="1">
      <c r="H266" s="97">
        <v>211</v>
      </c>
      <c r="I266" s="97">
        <f t="shared" si="98"/>
        <v>521</v>
      </c>
      <c r="J266" s="98">
        <f t="shared" si="99"/>
        <v>45137</v>
      </c>
      <c r="K266" s="98" t="str">
        <f t="shared" si="100"/>
        <v/>
      </c>
      <c r="L266" s="99" t="str">
        <f t="shared" si="101"/>
        <v/>
      </c>
      <c r="M266" s="99" t="str">
        <f t="shared" si="102"/>
        <v/>
      </c>
      <c r="N266" s="99" t="str">
        <f t="shared" si="103"/>
        <v/>
      </c>
      <c r="O266" s="100" t="str">
        <f t="shared" si="104"/>
        <v/>
      </c>
      <c r="P266" s="100" t="str">
        <f t="shared" si="105"/>
        <v/>
      </c>
      <c r="Q266" s="99" t="str">
        <f t="shared" si="106"/>
        <v/>
      </c>
      <c r="R266" s="99">
        <f t="shared" si="107"/>
        <v>0</v>
      </c>
      <c r="S266" s="101" t="str">
        <f t="shared" si="108"/>
        <v/>
      </c>
      <c r="T266" s="101" t="str">
        <f t="shared" si="109"/>
        <v/>
      </c>
      <c r="U266" s="101" t="str">
        <f t="shared" si="110"/>
        <v/>
      </c>
      <c r="V266" s="101" t="str">
        <f t="shared" si="111"/>
        <v/>
      </c>
      <c r="W266" s="101" t="str">
        <f t="shared" si="112"/>
        <v/>
      </c>
      <c r="X266" s="102" t="str">
        <f t="shared" si="113"/>
        <v/>
      </c>
      <c r="Y266" s="101" t="str">
        <f t="shared" si="114"/>
        <v/>
      </c>
      <c r="Z266" s="84" t="str">
        <f t="shared" si="115"/>
        <v/>
      </c>
      <c r="AA266" s="84" t="str">
        <f t="shared" si="116"/>
        <v/>
      </c>
      <c r="AB266" s="84" t="str">
        <f t="shared" si="117"/>
        <v/>
      </c>
      <c r="AC266" s="84">
        <f t="shared" si="118"/>
        <v>0</v>
      </c>
      <c r="AD266" s="84">
        <f t="shared" si="119"/>
        <v>0</v>
      </c>
      <c r="AE266" s="84" t="str">
        <f t="shared" si="120"/>
        <v/>
      </c>
      <c r="AF266" s="102" t="str">
        <f t="shared" si="121"/>
        <v/>
      </c>
      <c r="AG266" s="102" t="str">
        <f t="shared" si="122"/>
        <v/>
      </c>
      <c r="AH266" s="103" t="str">
        <f t="shared" si="123"/>
        <v/>
      </c>
      <c r="AI266" s="104" t="str">
        <f t="shared" si="124"/>
        <v/>
      </c>
      <c r="AJ266" s="104" t="str">
        <f t="shared" si="125"/>
        <v/>
      </c>
      <c r="AK266" s="104" t="str">
        <f t="shared" si="126"/>
        <v/>
      </c>
      <c r="AL266" s="6"/>
      <c r="IX266" s="5"/>
      <c r="IY266" s="5"/>
      <c r="IZ266" s="5"/>
    </row>
    <row r="267" spans="8:260" ht="15" customHeight="1">
      <c r="H267" s="97">
        <v>212</v>
      </c>
      <c r="I267" s="97">
        <f t="shared" si="98"/>
        <v>520</v>
      </c>
      <c r="J267" s="98">
        <f t="shared" si="99"/>
        <v>45138</v>
      </c>
      <c r="K267" s="98" t="str">
        <f t="shared" si="100"/>
        <v/>
      </c>
      <c r="L267" s="99" t="str">
        <f t="shared" si="101"/>
        <v/>
      </c>
      <c r="M267" s="99" t="str">
        <f t="shared" si="102"/>
        <v/>
      </c>
      <c r="N267" s="99" t="str">
        <f t="shared" si="103"/>
        <v/>
      </c>
      <c r="O267" s="100" t="str">
        <f t="shared" si="104"/>
        <v/>
      </c>
      <c r="P267" s="100" t="str">
        <f t="shared" si="105"/>
        <v/>
      </c>
      <c r="Q267" s="99" t="str">
        <f t="shared" si="106"/>
        <v/>
      </c>
      <c r="R267" s="99">
        <f t="shared" si="107"/>
        <v>0</v>
      </c>
      <c r="S267" s="101" t="str">
        <f t="shared" si="108"/>
        <v/>
      </c>
      <c r="T267" s="101" t="str">
        <f t="shared" si="109"/>
        <v/>
      </c>
      <c r="U267" s="101" t="str">
        <f t="shared" si="110"/>
        <v/>
      </c>
      <c r="V267" s="101" t="str">
        <f t="shared" si="111"/>
        <v/>
      </c>
      <c r="W267" s="101" t="str">
        <f t="shared" si="112"/>
        <v/>
      </c>
      <c r="X267" s="102" t="str">
        <f t="shared" si="113"/>
        <v/>
      </c>
      <c r="Y267" s="101" t="str">
        <f t="shared" si="114"/>
        <v/>
      </c>
      <c r="Z267" s="84" t="str">
        <f t="shared" si="115"/>
        <v/>
      </c>
      <c r="AA267" s="84" t="str">
        <f t="shared" si="116"/>
        <v/>
      </c>
      <c r="AB267" s="84" t="str">
        <f t="shared" si="117"/>
        <v/>
      </c>
      <c r="AC267" s="84">
        <f t="shared" si="118"/>
        <v>0</v>
      </c>
      <c r="AD267" s="84">
        <f t="shared" si="119"/>
        <v>0</v>
      </c>
      <c r="AE267" s="84" t="str">
        <f t="shared" si="120"/>
        <v/>
      </c>
      <c r="AF267" s="102" t="str">
        <f t="shared" si="121"/>
        <v/>
      </c>
      <c r="AG267" s="102" t="str">
        <f t="shared" si="122"/>
        <v/>
      </c>
      <c r="AH267" s="103" t="str">
        <f t="shared" si="123"/>
        <v/>
      </c>
      <c r="AI267" s="104" t="str">
        <f t="shared" si="124"/>
        <v/>
      </c>
      <c r="AJ267" s="104" t="str">
        <f t="shared" si="125"/>
        <v/>
      </c>
      <c r="AK267" s="104" t="str">
        <f t="shared" si="126"/>
        <v/>
      </c>
      <c r="AL267" s="6"/>
      <c r="IX267" s="5"/>
      <c r="IY267" s="5"/>
      <c r="IZ267" s="5"/>
    </row>
    <row r="268" spans="8:260" ht="15" customHeight="1">
      <c r="H268" s="97">
        <v>213</v>
      </c>
      <c r="I268" s="97">
        <f t="shared" si="98"/>
        <v>519</v>
      </c>
      <c r="J268" s="98">
        <f t="shared" si="99"/>
        <v>45139</v>
      </c>
      <c r="K268" s="98" t="str">
        <f t="shared" si="100"/>
        <v/>
      </c>
      <c r="L268" s="99" t="str">
        <f t="shared" si="101"/>
        <v/>
      </c>
      <c r="M268" s="99" t="str">
        <f t="shared" si="102"/>
        <v/>
      </c>
      <c r="N268" s="99" t="str">
        <f t="shared" si="103"/>
        <v/>
      </c>
      <c r="O268" s="100" t="str">
        <f t="shared" si="104"/>
        <v/>
      </c>
      <c r="P268" s="100" t="str">
        <f t="shared" si="105"/>
        <v/>
      </c>
      <c r="Q268" s="99" t="str">
        <f t="shared" si="106"/>
        <v/>
      </c>
      <c r="R268" s="99">
        <f t="shared" si="107"/>
        <v>0</v>
      </c>
      <c r="S268" s="101" t="str">
        <f t="shared" si="108"/>
        <v/>
      </c>
      <c r="T268" s="101" t="str">
        <f t="shared" si="109"/>
        <v/>
      </c>
      <c r="U268" s="101" t="str">
        <f t="shared" si="110"/>
        <v/>
      </c>
      <c r="V268" s="101" t="str">
        <f t="shared" si="111"/>
        <v/>
      </c>
      <c r="W268" s="101" t="str">
        <f t="shared" si="112"/>
        <v/>
      </c>
      <c r="X268" s="102" t="str">
        <f t="shared" si="113"/>
        <v/>
      </c>
      <c r="Y268" s="101" t="str">
        <f t="shared" si="114"/>
        <v/>
      </c>
      <c r="Z268" s="84" t="str">
        <f t="shared" si="115"/>
        <v/>
      </c>
      <c r="AA268" s="84" t="str">
        <f t="shared" si="116"/>
        <v/>
      </c>
      <c r="AB268" s="84" t="str">
        <f t="shared" si="117"/>
        <v/>
      </c>
      <c r="AC268" s="84">
        <f t="shared" si="118"/>
        <v>0</v>
      </c>
      <c r="AD268" s="84">
        <f t="shared" si="119"/>
        <v>0</v>
      </c>
      <c r="AE268" s="84" t="str">
        <f t="shared" si="120"/>
        <v/>
      </c>
      <c r="AF268" s="102" t="str">
        <f t="shared" si="121"/>
        <v/>
      </c>
      <c r="AG268" s="102" t="str">
        <f t="shared" si="122"/>
        <v/>
      </c>
      <c r="AH268" s="103" t="str">
        <f t="shared" si="123"/>
        <v/>
      </c>
      <c r="AI268" s="104" t="str">
        <f t="shared" si="124"/>
        <v/>
      </c>
      <c r="AJ268" s="104" t="str">
        <f t="shared" si="125"/>
        <v/>
      </c>
      <c r="AK268" s="104" t="str">
        <f t="shared" si="126"/>
        <v/>
      </c>
      <c r="AL268" s="6"/>
      <c r="IX268" s="5"/>
      <c r="IY268" s="5"/>
      <c r="IZ268" s="5"/>
    </row>
    <row r="269" spans="8:260" ht="15" customHeight="1">
      <c r="H269" s="97">
        <v>214</v>
      </c>
      <c r="I269" s="97">
        <f t="shared" si="98"/>
        <v>518</v>
      </c>
      <c r="J269" s="98">
        <f t="shared" si="99"/>
        <v>45140</v>
      </c>
      <c r="K269" s="98" t="str">
        <f t="shared" si="100"/>
        <v/>
      </c>
      <c r="L269" s="99" t="str">
        <f t="shared" si="101"/>
        <v/>
      </c>
      <c r="M269" s="99" t="str">
        <f t="shared" si="102"/>
        <v/>
      </c>
      <c r="N269" s="99" t="str">
        <f t="shared" si="103"/>
        <v/>
      </c>
      <c r="O269" s="100" t="str">
        <f t="shared" si="104"/>
        <v/>
      </c>
      <c r="P269" s="100" t="str">
        <f t="shared" si="105"/>
        <v/>
      </c>
      <c r="Q269" s="99" t="str">
        <f t="shared" si="106"/>
        <v/>
      </c>
      <c r="R269" s="99">
        <f t="shared" si="107"/>
        <v>0</v>
      </c>
      <c r="S269" s="101" t="str">
        <f t="shared" si="108"/>
        <v/>
      </c>
      <c r="T269" s="101" t="str">
        <f t="shared" si="109"/>
        <v/>
      </c>
      <c r="U269" s="101" t="str">
        <f t="shared" si="110"/>
        <v/>
      </c>
      <c r="V269" s="101" t="str">
        <f t="shared" si="111"/>
        <v/>
      </c>
      <c r="W269" s="101" t="str">
        <f t="shared" si="112"/>
        <v/>
      </c>
      <c r="X269" s="102" t="str">
        <f t="shared" si="113"/>
        <v/>
      </c>
      <c r="Y269" s="101" t="str">
        <f t="shared" si="114"/>
        <v/>
      </c>
      <c r="Z269" s="84" t="str">
        <f t="shared" si="115"/>
        <v/>
      </c>
      <c r="AA269" s="84" t="str">
        <f t="shared" si="116"/>
        <v/>
      </c>
      <c r="AB269" s="84" t="str">
        <f t="shared" si="117"/>
        <v/>
      </c>
      <c r="AC269" s="84">
        <f t="shared" si="118"/>
        <v>0</v>
      </c>
      <c r="AD269" s="84">
        <f t="shared" si="119"/>
        <v>0</v>
      </c>
      <c r="AE269" s="84" t="str">
        <f t="shared" si="120"/>
        <v/>
      </c>
      <c r="AF269" s="102" t="str">
        <f t="shared" si="121"/>
        <v/>
      </c>
      <c r="AG269" s="102" t="str">
        <f t="shared" si="122"/>
        <v/>
      </c>
      <c r="AH269" s="103" t="str">
        <f t="shared" si="123"/>
        <v/>
      </c>
      <c r="AI269" s="104" t="str">
        <f t="shared" si="124"/>
        <v/>
      </c>
      <c r="AJ269" s="104" t="str">
        <f t="shared" si="125"/>
        <v/>
      </c>
      <c r="AK269" s="104" t="str">
        <f t="shared" si="126"/>
        <v/>
      </c>
      <c r="AL269" s="6"/>
      <c r="IX269" s="5"/>
      <c r="IY269" s="5"/>
      <c r="IZ269" s="5"/>
    </row>
    <row r="270" spans="8:260" ht="15" customHeight="1">
      <c r="H270" s="97">
        <v>215</v>
      </c>
      <c r="I270" s="97">
        <f t="shared" si="98"/>
        <v>517</v>
      </c>
      <c r="J270" s="98">
        <f t="shared" si="99"/>
        <v>45141</v>
      </c>
      <c r="K270" s="98" t="str">
        <f t="shared" si="100"/>
        <v/>
      </c>
      <c r="L270" s="99" t="str">
        <f t="shared" si="101"/>
        <v/>
      </c>
      <c r="M270" s="99" t="str">
        <f t="shared" si="102"/>
        <v/>
      </c>
      <c r="N270" s="99" t="str">
        <f t="shared" si="103"/>
        <v/>
      </c>
      <c r="O270" s="100" t="str">
        <f t="shared" si="104"/>
        <v/>
      </c>
      <c r="P270" s="100" t="str">
        <f t="shared" si="105"/>
        <v/>
      </c>
      <c r="Q270" s="99" t="str">
        <f t="shared" si="106"/>
        <v/>
      </c>
      <c r="R270" s="99">
        <f t="shared" si="107"/>
        <v>0</v>
      </c>
      <c r="S270" s="101" t="str">
        <f t="shared" si="108"/>
        <v/>
      </c>
      <c r="T270" s="101" t="str">
        <f t="shared" si="109"/>
        <v/>
      </c>
      <c r="U270" s="101" t="str">
        <f t="shared" si="110"/>
        <v/>
      </c>
      <c r="V270" s="101" t="str">
        <f t="shared" si="111"/>
        <v/>
      </c>
      <c r="W270" s="101" t="str">
        <f t="shared" si="112"/>
        <v/>
      </c>
      <c r="X270" s="102" t="str">
        <f t="shared" si="113"/>
        <v/>
      </c>
      <c r="Y270" s="101" t="str">
        <f t="shared" si="114"/>
        <v/>
      </c>
      <c r="Z270" s="84" t="str">
        <f t="shared" si="115"/>
        <v/>
      </c>
      <c r="AA270" s="84" t="str">
        <f t="shared" si="116"/>
        <v/>
      </c>
      <c r="AB270" s="84" t="str">
        <f t="shared" si="117"/>
        <v/>
      </c>
      <c r="AC270" s="84">
        <f t="shared" si="118"/>
        <v>0</v>
      </c>
      <c r="AD270" s="84">
        <f t="shared" si="119"/>
        <v>0</v>
      </c>
      <c r="AE270" s="84" t="str">
        <f t="shared" si="120"/>
        <v/>
      </c>
      <c r="AF270" s="102" t="str">
        <f t="shared" si="121"/>
        <v/>
      </c>
      <c r="AG270" s="102" t="str">
        <f t="shared" si="122"/>
        <v/>
      </c>
      <c r="AH270" s="103" t="str">
        <f t="shared" si="123"/>
        <v/>
      </c>
      <c r="AI270" s="104" t="str">
        <f t="shared" si="124"/>
        <v/>
      </c>
      <c r="AJ270" s="104" t="str">
        <f t="shared" si="125"/>
        <v/>
      </c>
      <c r="AK270" s="104" t="str">
        <f t="shared" si="126"/>
        <v/>
      </c>
      <c r="AL270" s="6"/>
      <c r="IX270" s="5"/>
      <c r="IY270" s="5"/>
      <c r="IZ270" s="5"/>
    </row>
    <row r="271" spans="8:260" ht="15" customHeight="1">
      <c r="H271" s="97">
        <v>216</v>
      </c>
      <c r="I271" s="97">
        <f t="shared" si="98"/>
        <v>516</v>
      </c>
      <c r="J271" s="98">
        <f t="shared" si="99"/>
        <v>45142</v>
      </c>
      <c r="K271" s="98" t="str">
        <f t="shared" si="100"/>
        <v/>
      </c>
      <c r="L271" s="99" t="str">
        <f t="shared" si="101"/>
        <v/>
      </c>
      <c r="M271" s="99" t="str">
        <f t="shared" si="102"/>
        <v/>
      </c>
      <c r="N271" s="99" t="str">
        <f t="shared" si="103"/>
        <v/>
      </c>
      <c r="O271" s="100" t="str">
        <f t="shared" si="104"/>
        <v/>
      </c>
      <c r="P271" s="100" t="str">
        <f t="shared" si="105"/>
        <v/>
      </c>
      <c r="Q271" s="99" t="str">
        <f t="shared" si="106"/>
        <v/>
      </c>
      <c r="R271" s="99">
        <f t="shared" si="107"/>
        <v>0</v>
      </c>
      <c r="S271" s="101" t="str">
        <f t="shared" si="108"/>
        <v/>
      </c>
      <c r="T271" s="101" t="str">
        <f t="shared" si="109"/>
        <v/>
      </c>
      <c r="U271" s="101" t="str">
        <f t="shared" si="110"/>
        <v/>
      </c>
      <c r="V271" s="101" t="str">
        <f t="shared" si="111"/>
        <v/>
      </c>
      <c r="W271" s="101" t="str">
        <f t="shared" si="112"/>
        <v/>
      </c>
      <c r="X271" s="102" t="str">
        <f t="shared" si="113"/>
        <v/>
      </c>
      <c r="Y271" s="101" t="str">
        <f t="shared" si="114"/>
        <v/>
      </c>
      <c r="Z271" s="84" t="str">
        <f t="shared" si="115"/>
        <v/>
      </c>
      <c r="AA271" s="84" t="str">
        <f t="shared" si="116"/>
        <v/>
      </c>
      <c r="AB271" s="84" t="str">
        <f t="shared" si="117"/>
        <v/>
      </c>
      <c r="AC271" s="84">
        <f t="shared" si="118"/>
        <v>0</v>
      </c>
      <c r="AD271" s="84">
        <f t="shared" si="119"/>
        <v>0</v>
      </c>
      <c r="AE271" s="84" t="str">
        <f t="shared" si="120"/>
        <v/>
      </c>
      <c r="AF271" s="102" t="str">
        <f t="shared" si="121"/>
        <v/>
      </c>
      <c r="AG271" s="102" t="str">
        <f t="shared" si="122"/>
        <v/>
      </c>
      <c r="AH271" s="103" t="str">
        <f t="shared" si="123"/>
        <v/>
      </c>
      <c r="AI271" s="104" t="str">
        <f t="shared" si="124"/>
        <v/>
      </c>
      <c r="AJ271" s="104" t="str">
        <f t="shared" si="125"/>
        <v/>
      </c>
      <c r="AK271" s="104" t="str">
        <f t="shared" si="126"/>
        <v/>
      </c>
      <c r="AL271" s="6"/>
      <c r="IX271" s="5"/>
      <c r="IY271" s="5"/>
      <c r="IZ271" s="5"/>
    </row>
    <row r="272" spans="8:260" ht="15" customHeight="1">
      <c r="H272" s="97">
        <v>217</v>
      </c>
      <c r="I272" s="97">
        <f t="shared" si="98"/>
        <v>515</v>
      </c>
      <c r="J272" s="98">
        <f t="shared" si="99"/>
        <v>45143</v>
      </c>
      <c r="K272" s="98" t="str">
        <f t="shared" si="100"/>
        <v/>
      </c>
      <c r="L272" s="99" t="str">
        <f t="shared" si="101"/>
        <v/>
      </c>
      <c r="M272" s="99" t="str">
        <f t="shared" si="102"/>
        <v/>
      </c>
      <c r="N272" s="99" t="str">
        <f t="shared" si="103"/>
        <v/>
      </c>
      <c r="O272" s="100" t="str">
        <f t="shared" si="104"/>
        <v/>
      </c>
      <c r="P272" s="100" t="str">
        <f t="shared" si="105"/>
        <v/>
      </c>
      <c r="Q272" s="99" t="str">
        <f t="shared" si="106"/>
        <v/>
      </c>
      <c r="R272" s="99">
        <f t="shared" si="107"/>
        <v>0</v>
      </c>
      <c r="S272" s="101" t="str">
        <f t="shared" si="108"/>
        <v/>
      </c>
      <c r="T272" s="101" t="str">
        <f t="shared" si="109"/>
        <v/>
      </c>
      <c r="U272" s="101" t="str">
        <f t="shared" si="110"/>
        <v/>
      </c>
      <c r="V272" s="101" t="str">
        <f t="shared" si="111"/>
        <v/>
      </c>
      <c r="W272" s="101" t="str">
        <f t="shared" si="112"/>
        <v/>
      </c>
      <c r="X272" s="102" t="str">
        <f t="shared" si="113"/>
        <v/>
      </c>
      <c r="Y272" s="101" t="str">
        <f t="shared" si="114"/>
        <v/>
      </c>
      <c r="Z272" s="84" t="str">
        <f t="shared" si="115"/>
        <v/>
      </c>
      <c r="AA272" s="84" t="str">
        <f t="shared" si="116"/>
        <v/>
      </c>
      <c r="AB272" s="84" t="str">
        <f t="shared" si="117"/>
        <v/>
      </c>
      <c r="AC272" s="84">
        <f t="shared" si="118"/>
        <v>0</v>
      </c>
      <c r="AD272" s="84">
        <f t="shared" si="119"/>
        <v>0</v>
      </c>
      <c r="AE272" s="84" t="str">
        <f t="shared" si="120"/>
        <v/>
      </c>
      <c r="AF272" s="102" t="str">
        <f t="shared" si="121"/>
        <v/>
      </c>
      <c r="AG272" s="102" t="str">
        <f t="shared" si="122"/>
        <v/>
      </c>
      <c r="AH272" s="103" t="str">
        <f t="shared" si="123"/>
        <v/>
      </c>
      <c r="AI272" s="104" t="str">
        <f t="shared" si="124"/>
        <v/>
      </c>
      <c r="AJ272" s="104" t="str">
        <f t="shared" si="125"/>
        <v/>
      </c>
      <c r="AK272" s="104" t="str">
        <f t="shared" si="126"/>
        <v/>
      </c>
      <c r="AL272" s="6"/>
      <c r="IX272" s="5"/>
      <c r="IY272" s="5"/>
      <c r="IZ272" s="5"/>
    </row>
    <row r="273" spans="8:260" ht="15" customHeight="1">
      <c r="H273" s="97">
        <v>218</v>
      </c>
      <c r="I273" s="97">
        <f t="shared" si="98"/>
        <v>514</v>
      </c>
      <c r="J273" s="98">
        <f t="shared" si="99"/>
        <v>45144</v>
      </c>
      <c r="K273" s="98" t="str">
        <f t="shared" si="100"/>
        <v/>
      </c>
      <c r="L273" s="99" t="str">
        <f t="shared" si="101"/>
        <v/>
      </c>
      <c r="M273" s="99" t="str">
        <f t="shared" si="102"/>
        <v/>
      </c>
      <c r="N273" s="99" t="str">
        <f t="shared" si="103"/>
        <v/>
      </c>
      <c r="O273" s="100" t="str">
        <f t="shared" si="104"/>
        <v/>
      </c>
      <c r="P273" s="100" t="str">
        <f t="shared" si="105"/>
        <v/>
      </c>
      <c r="Q273" s="99" t="str">
        <f t="shared" si="106"/>
        <v/>
      </c>
      <c r="R273" s="99">
        <f t="shared" si="107"/>
        <v>0</v>
      </c>
      <c r="S273" s="101" t="str">
        <f t="shared" si="108"/>
        <v/>
      </c>
      <c r="T273" s="101" t="str">
        <f t="shared" si="109"/>
        <v/>
      </c>
      <c r="U273" s="101" t="str">
        <f t="shared" si="110"/>
        <v/>
      </c>
      <c r="V273" s="101" t="str">
        <f t="shared" si="111"/>
        <v/>
      </c>
      <c r="W273" s="101" t="str">
        <f t="shared" si="112"/>
        <v/>
      </c>
      <c r="X273" s="102" t="str">
        <f t="shared" si="113"/>
        <v/>
      </c>
      <c r="Y273" s="101" t="str">
        <f t="shared" si="114"/>
        <v/>
      </c>
      <c r="Z273" s="84" t="str">
        <f t="shared" si="115"/>
        <v/>
      </c>
      <c r="AA273" s="84" t="str">
        <f t="shared" si="116"/>
        <v/>
      </c>
      <c r="AB273" s="84" t="str">
        <f t="shared" si="117"/>
        <v/>
      </c>
      <c r="AC273" s="84">
        <f t="shared" si="118"/>
        <v>0</v>
      </c>
      <c r="AD273" s="84">
        <f t="shared" si="119"/>
        <v>0</v>
      </c>
      <c r="AE273" s="84" t="str">
        <f t="shared" si="120"/>
        <v/>
      </c>
      <c r="AF273" s="102" t="str">
        <f t="shared" si="121"/>
        <v/>
      </c>
      <c r="AG273" s="102" t="str">
        <f t="shared" si="122"/>
        <v/>
      </c>
      <c r="AH273" s="103" t="str">
        <f t="shared" si="123"/>
        <v/>
      </c>
      <c r="AI273" s="104" t="str">
        <f t="shared" si="124"/>
        <v/>
      </c>
      <c r="AJ273" s="104" t="str">
        <f t="shared" si="125"/>
        <v/>
      </c>
      <c r="AK273" s="104" t="str">
        <f t="shared" si="126"/>
        <v/>
      </c>
      <c r="AL273" s="6"/>
      <c r="IX273" s="5"/>
      <c r="IY273" s="5"/>
      <c r="IZ273" s="5"/>
    </row>
    <row r="274" spans="8:260" ht="15" customHeight="1">
      <c r="H274" s="97">
        <v>219</v>
      </c>
      <c r="I274" s="97">
        <f t="shared" si="98"/>
        <v>513</v>
      </c>
      <c r="J274" s="98">
        <f t="shared" si="99"/>
        <v>45145</v>
      </c>
      <c r="K274" s="98" t="str">
        <f t="shared" si="100"/>
        <v/>
      </c>
      <c r="L274" s="99" t="str">
        <f t="shared" si="101"/>
        <v/>
      </c>
      <c r="M274" s="99" t="str">
        <f t="shared" si="102"/>
        <v/>
      </c>
      <c r="N274" s="99" t="str">
        <f t="shared" si="103"/>
        <v/>
      </c>
      <c r="O274" s="100" t="str">
        <f t="shared" si="104"/>
        <v/>
      </c>
      <c r="P274" s="100" t="str">
        <f t="shared" si="105"/>
        <v/>
      </c>
      <c r="Q274" s="99" t="str">
        <f t="shared" si="106"/>
        <v/>
      </c>
      <c r="R274" s="99">
        <f t="shared" si="107"/>
        <v>0</v>
      </c>
      <c r="S274" s="101" t="str">
        <f t="shared" si="108"/>
        <v/>
      </c>
      <c r="T274" s="101" t="str">
        <f t="shared" si="109"/>
        <v/>
      </c>
      <c r="U274" s="101" t="str">
        <f t="shared" si="110"/>
        <v/>
      </c>
      <c r="V274" s="101" t="str">
        <f t="shared" si="111"/>
        <v/>
      </c>
      <c r="W274" s="101" t="str">
        <f t="shared" si="112"/>
        <v/>
      </c>
      <c r="X274" s="102" t="str">
        <f t="shared" si="113"/>
        <v/>
      </c>
      <c r="Y274" s="101" t="str">
        <f t="shared" si="114"/>
        <v/>
      </c>
      <c r="Z274" s="84" t="str">
        <f t="shared" si="115"/>
        <v/>
      </c>
      <c r="AA274" s="84" t="str">
        <f t="shared" si="116"/>
        <v/>
      </c>
      <c r="AB274" s="84" t="str">
        <f t="shared" si="117"/>
        <v/>
      </c>
      <c r="AC274" s="84">
        <f t="shared" si="118"/>
        <v>0</v>
      </c>
      <c r="AD274" s="84">
        <f t="shared" si="119"/>
        <v>0</v>
      </c>
      <c r="AE274" s="84" t="str">
        <f t="shared" si="120"/>
        <v/>
      </c>
      <c r="AF274" s="102" t="str">
        <f t="shared" si="121"/>
        <v/>
      </c>
      <c r="AG274" s="102" t="str">
        <f t="shared" si="122"/>
        <v/>
      </c>
      <c r="AH274" s="103" t="str">
        <f t="shared" si="123"/>
        <v/>
      </c>
      <c r="AI274" s="104" t="str">
        <f t="shared" si="124"/>
        <v/>
      </c>
      <c r="AJ274" s="104" t="str">
        <f t="shared" si="125"/>
        <v/>
      </c>
      <c r="AK274" s="104" t="str">
        <f t="shared" si="126"/>
        <v/>
      </c>
      <c r="AL274" s="6"/>
      <c r="IX274" s="5"/>
      <c r="IY274" s="5"/>
      <c r="IZ274" s="5"/>
    </row>
    <row r="275" spans="8:260" ht="15" customHeight="1">
      <c r="H275" s="97">
        <v>220</v>
      </c>
      <c r="I275" s="97">
        <f t="shared" si="98"/>
        <v>512</v>
      </c>
      <c r="J275" s="98">
        <f t="shared" si="99"/>
        <v>45146</v>
      </c>
      <c r="K275" s="98" t="str">
        <f t="shared" si="100"/>
        <v/>
      </c>
      <c r="L275" s="99" t="str">
        <f t="shared" si="101"/>
        <v/>
      </c>
      <c r="M275" s="99" t="str">
        <f t="shared" si="102"/>
        <v/>
      </c>
      <c r="N275" s="99" t="str">
        <f t="shared" si="103"/>
        <v/>
      </c>
      <c r="O275" s="100" t="str">
        <f t="shared" si="104"/>
        <v/>
      </c>
      <c r="P275" s="100" t="str">
        <f t="shared" si="105"/>
        <v/>
      </c>
      <c r="Q275" s="99" t="str">
        <f t="shared" si="106"/>
        <v/>
      </c>
      <c r="R275" s="99">
        <f t="shared" si="107"/>
        <v>0</v>
      </c>
      <c r="S275" s="101" t="str">
        <f t="shared" si="108"/>
        <v/>
      </c>
      <c r="T275" s="101" t="str">
        <f t="shared" si="109"/>
        <v/>
      </c>
      <c r="U275" s="101" t="str">
        <f t="shared" si="110"/>
        <v/>
      </c>
      <c r="V275" s="101" t="str">
        <f t="shared" si="111"/>
        <v/>
      </c>
      <c r="W275" s="101" t="str">
        <f t="shared" si="112"/>
        <v/>
      </c>
      <c r="X275" s="102" t="str">
        <f t="shared" si="113"/>
        <v/>
      </c>
      <c r="Y275" s="101" t="str">
        <f t="shared" si="114"/>
        <v/>
      </c>
      <c r="Z275" s="84" t="str">
        <f t="shared" si="115"/>
        <v/>
      </c>
      <c r="AA275" s="84" t="str">
        <f t="shared" si="116"/>
        <v/>
      </c>
      <c r="AB275" s="84" t="str">
        <f t="shared" si="117"/>
        <v/>
      </c>
      <c r="AC275" s="84">
        <f t="shared" si="118"/>
        <v>0</v>
      </c>
      <c r="AD275" s="84">
        <f t="shared" si="119"/>
        <v>0</v>
      </c>
      <c r="AE275" s="84" t="str">
        <f t="shared" si="120"/>
        <v/>
      </c>
      <c r="AF275" s="102" t="str">
        <f t="shared" si="121"/>
        <v/>
      </c>
      <c r="AG275" s="102" t="str">
        <f t="shared" si="122"/>
        <v/>
      </c>
      <c r="AH275" s="103" t="str">
        <f t="shared" si="123"/>
        <v/>
      </c>
      <c r="AI275" s="104" t="str">
        <f t="shared" si="124"/>
        <v/>
      </c>
      <c r="AJ275" s="104" t="str">
        <f t="shared" si="125"/>
        <v/>
      </c>
      <c r="AK275" s="104" t="str">
        <f t="shared" si="126"/>
        <v/>
      </c>
      <c r="AL275" s="6"/>
      <c r="IX275" s="5"/>
      <c r="IY275" s="5"/>
      <c r="IZ275" s="5"/>
    </row>
    <row r="276" spans="8:260" ht="15" customHeight="1">
      <c r="H276" s="97">
        <v>221</v>
      </c>
      <c r="I276" s="97">
        <f t="shared" si="98"/>
        <v>511</v>
      </c>
      <c r="J276" s="98">
        <f t="shared" si="99"/>
        <v>45147</v>
      </c>
      <c r="K276" s="98" t="str">
        <f t="shared" si="100"/>
        <v/>
      </c>
      <c r="L276" s="99" t="str">
        <f t="shared" si="101"/>
        <v/>
      </c>
      <c r="M276" s="99" t="str">
        <f t="shared" si="102"/>
        <v/>
      </c>
      <c r="N276" s="99" t="str">
        <f t="shared" si="103"/>
        <v/>
      </c>
      <c r="O276" s="100" t="str">
        <f t="shared" si="104"/>
        <v/>
      </c>
      <c r="P276" s="100" t="str">
        <f t="shared" si="105"/>
        <v/>
      </c>
      <c r="Q276" s="99" t="str">
        <f t="shared" si="106"/>
        <v/>
      </c>
      <c r="R276" s="99">
        <f t="shared" si="107"/>
        <v>0</v>
      </c>
      <c r="S276" s="101" t="str">
        <f t="shared" si="108"/>
        <v/>
      </c>
      <c r="T276" s="101" t="str">
        <f t="shared" si="109"/>
        <v/>
      </c>
      <c r="U276" s="101" t="str">
        <f t="shared" si="110"/>
        <v/>
      </c>
      <c r="V276" s="101" t="str">
        <f t="shared" si="111"/>
        <v/>
      </c>
      <c r="W276" s="101" t="str">
        <f t="shared" si="112"/>
        <v/>
      </c>
      <c r="X276" s="102" t="str">
        <f t="shared" si="113"/>
        <v/>
      </c>
      <c r="Y276" s="101" t="str">
        <f t="shared" si="114"/>
        <v/>
      </c>
      <c r="Z276" s="84" t="str">
        <f t="shared" si="115"/>
        <v/>
      </c>
      <c r="AA276" s="84" t="str">
        <f t="shared" si="116"/>
        <v/>
      </c>
      <c r="AB276" s="84" t="str">
        <f t="shared" si="117"/>
        <v/>
      </c>
      <c r="AC276" s="84">
        <f t="shared" si="118"/>
        <v>0</v>
      </c>
      <c r="AD276" s="84">
        <f t="shared" si="119"/>
        <v>0</v>
      </c>
      <c r="AE276" s="84" t="str">
        <f t="shared" si="120"/>
        <v/>
      </c>
      <c r="AF276" s="102" t="str">
        <f t="shared" si="121"/>
        <v/>
      </c>
      <c r="AG276" s="102" t="str">
        <f t="shared" si="122"/>
        <v/>
      </c>
      <c r="AH276" s="103" t="str">
        <f t="shared" si="123"/>
        <v/>
      </c>
      <c r="AI276" s="104" t="str">
        <f t="shared" si="124"/>
        <v/>
      </c>
      <c r="AJ276" s="104" t="str">
        <f t="shared" si="125"/>
        <v/>
      </c>
      <c r="AK276" s="104" t="str">
        <f t="shared" si="126"/>
        <v/>
      </c>
      <c r="AL276" s="6"/>
      <c r="IX276" s="5"/>
      <c r="IY276" s="5"/>
      <c r="IZ276" s="5"/>
    </row>
    <row r="277" spans="8:260" ht="15" customHeight="1">
      <c r="H277" s="97">
        <v>222</v>
      </c>
      <c r="I277" s="97">
        <f t="shared" si="98"/>
        <v>510</v>
      </c>
      <c r="J277" s="98">
        <f t="shared" si="99"/>
        <v>45148</v>
      </c>
      <c r="K277" s="98" t="str">
        <f t="shared" si="100"/>
        <v/>
      </c>
      <c r="L277" s="99" t="str">
        <f t="shared" si="101"/>
        <v/>
      </c>
      <c r="M277" s="99" t="str">
        <f t="shared" si="102"/>
        <v/>
      </c>
      <c r="N277" s="99" t="str">
        <f t="shared" si="103"/>
        <v/>
      </c>
      <c r="O277" s="100" t="str">
        <f t="shared" si="104"/>
        <v/>
      </c>
      <c r="P277" s="100" t="str">
        <f t="shared" si="105"/>
        <v/>
      </c>
      <c r="Q277" s="99" t="str">
        <f t="shared" si="106"/>
        <v/>
      </c>
      <c r="R277" s="99">
        <f t="shared" si="107"/>
        <v>0</v>
      </c>
      <c r="S277" s="101" t="str">
        <f t="shared" si="108"/>
        <v/>
      </c>
      <c r="T277" s="101" t="str">
        <f t="shared" si="109"/>
        <v/>
      </c>
      <c r="U277" s="101" t="str">
        <f t="shared" si="110"/>
        <v/>
      </c>
      <c r="V277" s="101" t="str">
        <f t="shared" si="111"/>
        <v/>
      </c>
      <c r="W277" s="101" t="str">
        <f t="shared" si="112"/>
        <v/>
      </c>
      <c r="X277" s="102" t="str">
        <f t="shared" si="113"/>
        <v/>
      </c>
      <c r="Y277" s="101" t="str">
        <f t="shared" si="114"/>
        <v/>
      </c>
      <c r="Z277" s="84" t="str">
        <f t="shared" si="115"/>
        <v/>
      </c>
      <c r="AA277" s="84" t="str">
        <f t="shared" si="116"/>
        <v/>
      </c>
      <c r="AB277" s="84" t="str">
        <f t="shared" si="117"/>
        <v/>
      </c>
      <c r="AC277" s="84">
        <f t="shared" si="118"/>
        <v>0</v>
      </c>
      <c r="AD277" s="84">
        <f t="shared" si="119"/>
        <v>0</v>
      </c>
      <c r="AE277" s="84" t="str">
        <f t="shared" si="120"/>
        <v/>
      </c>
      <c r="AF277" s="102" t="str">
        <f t="shared" si="121"/>
        <v/>
      </c>
      <c r="AG277" s="102" t="str">
        <f t="shared" si="122"/>
        <v/>
      </c>
      <c r="AH277" s="103" t="str">
        <f t="shared" si="123"/>
        <v/>
      </c>
      <c r="AI277" s="104" t="str">
        <f t="shared" si="124"/>
        <v/>
      </c>
      <c r="AJ277" s="104" t="str">
        <f t="shared" si="125"/>
        <v/>
      </c>
      <c r="AK277" s="104" t="str">
        <f t="shared" si="126"/>
        <v/>
      </c>
      <c r="AL277" s="6"/>
      <c r="IX277" s="5"/>
      <c r="IY277" s="5"/>
      <c r="IZ277" s="5"/>
    </row>
    <row r="278" spans="8:260" ht="15" customHeight="1">
      <c r="H278" s="97">
        <v>223</v>
      </c>
      <c r="I278" s="97">
        <f t="shared" si="98"/>
        <v>509</v>
      </c>
      <c r="J278" s="98">
        <f t="shared" si="99"/>
        <v>45149</v>
      </c>
      <c r="K278" s="98" t="str">
        <f t="shared" si="100"/>
        <v/>
      </c>
      <c r="L278" s="99" t="str">
        <f t="shared" si="101"/>
        <v/>
      </c>
      <c r="M278" s="99" t="str">
        <f t="shared" si="102"/>
        <v/>
      </c>
      <c r="N278" s="99" t="str">
        <f t="shared" si="103"/>
        <v/>
      </c>
      <c r="O278" s="100" t="str">
        <f t="shared" si="104"/>
        <v/>
      </c>
      <c r="P278" s="100" t="str">
        <f t="shared" si="105"/>
        <v/>
      </c>
      <c r="Q278" s="99" t="str">
        <f t="shared" si="106"/>
        <v/>
      </c>
      <c r="R278" s="99">
        <f t="shared" si="107"/>
        <v>0</v>
      </c>
      <c r="S278" s="101" t="str">
        <f t="shared" si="108"/>
        <v/>
      </c>
      <c r="T278" s="101" t="str">
        <f t="shared" si="109"/>
        <v/>
      </c>
      <c r="U278" s="101" t="str">
        <f t="shared" si="110"/>
        <v/>
      </c>
      <c r="V278" s="101" t="str">
        <f t="shared" si="111"/>
        <v/>
      </c>
      <c r="W278" s="101" t="str">
        <f t="shared" si="112"/>
        <v/>
      </c>
      <c r="X278" s="102" t="str">
        <f t="shared" si="113"/>
        <v/>
      </c>
      <c r="Y278" s="101" t="str">
        <f t="shared" si="114"/>
        <v/>
      </c>
      <c r="Z278" s="84" t="str">
        <f t="shared" si="115"/>
        <v/>
      </c>
      <c r="AA278" s="84" t="str">
        <f t="shared" si="116"/>
        <v/>
      </c>
      <c r="AB278" s="84" t="str">
        <f t="shared" si="117"/>
        <v/>
      </c>
      <c r="AC278" s="84">
        <f t="shared" si="118"/>
        <v>0</v>
      </c>
      <c r="AD278" s="84">
        <f t="shared" si="119"/>
        <v>0</v>
      </c>
      <c r="AE278" s="84" t="str">
        <f t="shared" si="120"/>
        <v/>
      </c>
      <c r="AF278" s="102" t="str">
        <f t="shared" si="121"/>
        <v/>
      </c>
      <c r="AG278" s="102" t="str">
        <f t="shared" si="122"/>
        <v/>
      </c>
      <c r="AH278" s="103" t="str">
        <f t="shared" si="123"/>
        <v/>
      </c>
      <c r="AI278" s="104" t="str">
        <f t="shared" si="124"/>
        <v/>
      </c>
      <c r="AJ278" s="104" t="str">
        <f t="shared" si="125"/>
        <v/>
      </c>
      <c r="AK278" s="104" t="str">
        <f t="shared" si="126"/>
        <v/>
      </c>
      <c r="AL278" s="6"/>
      <c r="IX278" s="5"/>
      <c r="IY278" s="5"/>
      <c r="IZ278" s="5"/>
    </row>
    <row r="279" spans="8:260" ht="15" customHeight="1">
      <c r="H279" s="97">
        <v>224</v>
      </c>
      <c r="I279" s="97">
        <f t="shared" si="98"/>
        <v>508</v>
      </c>
      <c r="J279" s="98">
        <f t="shared" si="99"/>
        <v>45150</v>
      </c>
      <c r="K279" s="98" t="str">
        <f t="shared" si="100"/>
        <v/>
      </c>
      <c r="L279" s="99" t="str">
        <f t="shared" si="101"/>
        <v/>
      </c>
      <c r="M279" s="99" t="str">
        <f t="shared" si="102"/>
        <v/>
      </c>
      <c r="N279" s="99" t="str">
        <f t="shared" si="103"/>
        <v/>
      </c>
      <c r="O279" s="100" t="str">
        <f t="shared" si="104"/>
        <v/>
      </c>
      <c r="P279" s="100" t="str">
        <f t="shared" si="105"/>
        <v/>
      </c>
      <c r="Q279" s="99" t="str">
        <f t="shared" si="106"/>
        <v/>
      </c>
      <c r="R279" s="99">
        <f t="shared" si="107"/>
        <v>0</v>
      </c>
      <c r="S279" s="101" t="str">
        <f t="shared" si="108"/>
        <v/>
      </c>
      <c r="T279" s="101" t="str">
        <f t="shared" si="109"/>
        <v/>
      </c>
      <c r="U279" s="101" t="str">
        <f t="shared" si="110"/>
        <v/>
      </c>
      <c r="V279" s="101" t="str">
        <f t="shared" si="111"/>
        <v/>
      </c>
      <c r="W279" s="101" t="str">
        <f t="shared" si="112"/>
        <v/>
      </c>
      <c r="X279" s="102" t="str">
        <f t="shared" si="113"/>
        <v/>
      </c>
      <c r="Y279" s="101" t="str">
        <f t="shared" si="114"/>
        <v/>
      </c>
      <c r="Z279" s="84" t="str">
        <f t="shared" si="115"/>
        <v/>
      </c>
      <c r="AA279" s="84" t="str">
        <f t="shared" si="116"/>
        <v/>
      </c>
      <c r="AB279" s="84" t="str">
        <f t="shared" si="117"/>
        <v/>
      </c>
      <c r="AC279" s="84">
        <f t="shared" si="118"/>
        <v>0</v>
      </c>
      <c r="AD279" s="84">
        <f t="shared" si="119"/>
        <v>0</v>
      </c>
      <c r="AE279" s="84" t="str">
        <f t="shared" si="120"/>
        <v/>
      </c>
      <c r="AF279" s="102" t="str">
        <f t="shared" si="121"/>
        <v/>
      </c>
      <c r="AG279" s="102" t="str">
        <f t="shared" si="122"/>
        <v/>
      </c>
      <c r="AH279" s="103" t="str">
        <f t="shared" si="123"/>
        <v/>
      </c>
      <c r="AI279" s="104" t="str">
        <f t="shared" si="124"/>
        <v/>
      </c>
      <c r="AJ279" s="104" t="str">
        <f t="shared" si="125"/>
        <v/>
      </c>
      <c r="AK279" s="104" t="str">
        <f t="shared" si="126"/>
        <v/>
      </c>
      <c r="AL279" s="6"/>
      <c r="IX279" s="5"/>
      <c r="IY279" s="5"/>
      <c r="IZ279" s="5"/>
    </row>
    <row r="280" spans="8:260" ht="15" customHeight="1">
      <c r="H280" s="97">
        <v>225</v>
      </c>
      <c r="I280" s="97">
        <f t="shared" si="98"/>
        <v>507</v>
      </c>
      <c r="J280" s="98">
        <f t="shared" si="99"/>
        <v>45151</v>
      </c>
      <c r="K280" s="98" t="str">
        <f t="shared" si="100"/>
        <v/>
      </c>
      <c r="L280" s="99" t="str">
        <f t="shared" si="101"/>
        <v/>
      </c>
      <c r="M280" s="99" t="str">
        <f t="shared" si="102"/>
        <v/>
      </c>
      <c r="N280" s="99" t="str">
        <f t="shared" si="103"/>
        <v/>
      </c>
      <c r="O280" s="100" t="str">
        <f t="shared" si="104"/>
        <v/>
      </c>
      <c r="P280" s="100" t="str">
        <f t="shared" si="105"/>
        <v/>
      </c>
      <c r="Q280" s="99" t="str">
        <f t="shared" si="106"/>
        <v/>
      </c>
      <c r="R280" s="99">
        <f t="shared" si="107"/>
        <v>0</v>
      </c>
      <c r="S280" s="101" t="str">
        <f t="shared" si="108"/>
        <v/>
      </c>
      <c r="T280" s="101" t="str">
        <f t="shared" si="109"/>
        <v/>
      </c>
      <c r="U280" s="101" t="str">
        <f t="shared" si="110"/>
        <v/>
      </c>
      <c r="V280" s="101" t="str">
        <f t="shared" si="111"/>
        <v/>
      </c>
      <c r="W280" s="101" t="str">
        <f t="shared" si="112"/>
        <v/>
      </c>
      <c r="X280" s="102" t="str">
        <f t="shared" si="113"/>
        <v/>
      </c>
      <c r="Y280" s="101" t="str">
        <f t="shared" si="114"/>
        <v/>
      </c>
      <c r="Z280" s="84" t="str">
        <f t="shared" si="115"/>
        <v/>
      </c>
      <c r="AA280" s="84" t="str">
        <f t="shared" si="116"/>
        <v/>
      </c>
      <c r="AB280" s="84" t="str">
        <f t="shared" si="117"/>
        <v/>
      </c>
      <c r="AC280" s="84">
        <f t="shared" si="118"/>
        <v>0</v>
      </c>
      <c r="AD280" s="84">
        <f t="shared" si="119"/>
        <v>0</v>
      </c>
      <c r="AE280" s="84" t="str">
        <f t="shared" si="120"/>
        <v/>
      </c>
      <c r="AF280" s="102" t="str">
        <f t="shared" si="121"/>
        <v/>
      </c>
      <c r="AG280" s="102" t="str">
        <f t="shared" si="122"/>
        <v/>
      </c>
      <c r="AH280" s="103" t="str">
        <f t="shared" si="123"/>
        <v/>
      </c>
      <c r="AI280" s="104" t="str">
        <f t="shared" si="124"/>
        <v/>
      </c>
      <c r="AJ280" s="104" t="str">
        <f t="shared" si="125"/>
        <v/>
      </c>
      <c r="AK280" s="104" t="str">
        <f t="shared" si="126"/>
        <v/>
      </c>
      <c r="AL280" s="6"/>
      <c r="IX280" s="5"/>
      <c r="IY280" s="5"/>
      <c r="IZ280" s="5"/>
    </row>
    <row r="281" spans="8:260" ht="15" customHeight="1">
      <c r="H281" s="97">
        <v>226</v>
      </c>
      <c r="I281" s="97">
        <f t="shared" si="98"/>
        <v>506</v>
      </c>
      <c r="J281" s="98">
        <f t="shared" si="99"/>
        <v>45152</v>
      </c>
      <c r="K281" s="98" t="str">
        <f t="shared" si="100"/>
        <v/>
      </c>
      <c r="L281" s="99" t="str">
        <f t="shared" si="101"/>
        <v/>
      </c>
      <c r="M281" s="99" t="str">
        <f t="shared" si="102"/>
        <v/>
      </c>
      <c r="N281" s="99" t="str">
        <f t="shared" si="103"/>
        <v/>
      </c>
      <c r="O281" s="100" t="str">
        <f t="shared" si="104"/>
        <v/>
      </c>
      <c r="P281" s="100" t="str">
        <f t="shared" si="105"/>
        <v/>
      </c>
      <c r="Q281" s="99" t="str">
        <f t="shared" si="106"/>
        <v/>
      </c>
      <c r="R281" s="99">
        <f t="shared" si="107"/>
        <v>0</v>
      </c>
      <c r="S281" s="101" t="str">
        <f t="shared" si="108"/>
        <v/>
      </c>
      <c r="T281" s="101" t="str">
        <f t="shared" si="109"/>
        <v/>
      </c>
      <c r="U281" s="101" t="str">
        <f t="shared" si="110"/>
        <v/>
      </c>
      <c r="V281" s="101" t="str">
        <f t="shared" si="111"/>
        <v/>
      </c>
      <c r="W281" s="101" t="str">
        <f t="shared" si="112"/>
        <v/>
      </c>
      <c r="X281" s="102" t="str">
        <f t="shared" si="113"/>
        <v/>
      </c>
      <c r="Y281" s="101" t="str">
        <f t="shared" si="114"/>
        <v/>
      </c>
      <c r="Z281" s="84" t="str">
        <f t="shared" si="115"/>
        <v/>
      </c>
      <c r="AA281" s="84" t="str">
        <f t="shared" si="116"/>
        <v/>
      </c>
      <c r="AB281" s="84" t="str">
        <f t="shared" si="117"/>
        <v/>
      </c>
      <c r="AC281" s="84">
        <f t="shared" si="118"/>
        <v>0</v>
      </c>
      <c r="AD281" s="84">
        <f t="shared" si="119"/>
        <v>0</v>
      </c>
      <c r="AE281" s="84" t="str">
        <f t="shared" si="120"/>
        <v/>
      </c>
      <c r="AF281" s="102" t="str">
        <f t="shared" si="121"/>
        <v/>
      </c>
      <c r="AG281" s="102" t="str">
        <f t="shared" si="122"/>
        <v/>
      </c>
      <c r="AH281" s="103" t="str">
        <f t="shared" si="123"/>
        <v/>
      </c>
      <c r="AI281" s="104" t="str">
        <f t="shared" si="124"/>
        <v/>
      </c>
      <c r="AJ281" s="104" t="str">
        <f t="shared" si="125"/>
        <v/>
      </c>
      <c r="AK281" s="104" t="str">
        <f t="shared" si="126"/>
        <v/>
      </c>
      <c r="AL281" s="6"/>
      <c r="IX281" s="5"/>
      <c r="IY281" s="5"/>
      <c r="IZ281" s="5"/>
    </row>
    <row r="282" spans="8:260" ht="15" customHeight="1">
      <c r="H282" s="97">
        <v>227</v>
      </c>
      <c r="I282" s="97">
        <f t="shared" si="98"/>
        <v>505</v>
      </c>
      <c r="J282" s="98">
        <f t="shared" si="99"/>
        <v>45153</v>
      </c>
      <c r="K282" s="98" t="str">
        <f t="shared" si="100"/>
        <v/>
      </c>
      <c r="L282" s="99" t="str">
        <f t="shared" si="101"/>
        <v/>
      </c>
      <c r="M282" s="99" t="str">
        <f t="shared" si="102"/>
        <v/>
      </c>
      <c r="N282" s="99" t="str">
        <f t="shared" si="103"/>
        <v/>
      </c>
      <c r="O282" s="100" t="str">
        <f t="shared" si="104"/>
        <v/>
      </c>
      <c r="P282" s="100" t="str">
        <f t="shared" si="105"/>
        <v/>
      </c>
      <c r="Q282" s="99" t="str">
        <f t="shared" si="106"/>
        <v/>
      </c>
      <c r="R282" s="99">
        <f t="shared" si="107"/>
        <v>0</v>
      </c>
      <c r="S282" s="101" t="str">
        <f t="shared" si="108"/>
        <v/>
      </c>
      <c r="T282" s="101" t="str">
        <f t="shared" si="109"/>
        <v/>
      </c>
      <c r="U282" s="101" t="str">
        <f t="shared" si="110"/>
        <v/>
      </c>
      <c r="V282" s="101" t="str">
        <f t="shared" si="111"/>
        <v/>
      </c>
      <c r="W282" s="101" t="str">
        <f t="shared" si="112"/>
        <v/>
      </c>
      <c r="X282" s="102" t="str">
        <f t="shared" si="113"/>
        <v/>
      </c>
      <c r="Y282" s="101" t="str">
        <f t="shared" si="114"/>
        <v/>
      </c>
      <c r="Z282" s="84" t="str">
        <f t="shared" si="115"/>
        <v/>
      </c>
      <c r="AA282" s="84" t="str">
        <f t="shared" si="116"/>
        <v/>
      </c>
      <c r="AB282" s="84" t="str">
        <f t="shared" si="117"/>
        <v/>
      </c>
      <c r="AC282" s="84">
        <f t="shared" si="118"/>
        <v>0</v>
      </c>
      <c r="AD282" s="84">
        <f t="shared" si="119"/>
        <v>0</v>
      </c>
      <c r="AE282" s="84" t="str">
        <f t="shared" si="120"/>
        <v/>
      </c>
      <c r="AF282" s="102" t="str">
        <f t="shared" si="121"/>
        <v/>
      </c>
      <c r="AG282" s="102" t="str">
        <f t="shared" si="122"/>
        <v/>
      </c>
      <c r="AH282" s="103" t="str">
        <f t="shared" si="123"/>
        <v/>
      </c>
      <c r="AI282" s="104" t="str">
        <f t="shared" si="124"/>
        <v/>
      </c>
      <c r="AJ282" s="104" t="str">
        <f t="shared" si="125"/>
        <v/>
      </c>
      <c r="AK282" s="104" t="str">
        <f t="shared" si="126"/>
        <v/>
      </c>
      <c r="AL282" s="6"/>
      <c r="IX282" s="5"/>
      <c r="IY282" s="5"/>
      <c r="IZ282" s="5"/>
    </row>
    <row r="283" spans="8:260" ht="15" customHeight="1">
      <c r="H283" s="97">
        <v>228</v>
      </c>
      <c r="I283" s="97">
        <f t="shared" si="98"/>
        <v>504</v>
      </c>
      <c r="J283" s="98">
        <f t="shared" si="99"/>
        <v>45154</v>
      </c>
      <c r="K283" s="98" t="str">
        <f t="shared" si="100"/>
        <v/>
      </c>
      <c r="L283" s="99" t="str">
        <f t="shared" si="101"/>
        <v/>
      </c>
      <c r="M283" s="99" t="str">
        <f t="shared" si="102"/>
        <v/>
      </c>
      <c r="N283" s="99" t="str">
        <f t="shared" si="103"/>
        <v/>
      </c>
      <c r="O283" s="100" t="str">
        <f t="shared" si="104"/>
        <v/>
      </c>
      <c r="P283" s="100" t="str">
        <f t="shared" si="105"/>
        <v/>
      </c>
      <c r="Q283" s="99" t="str">
        <f t="shared" si="106"/>
        <v/>
      </c>
      <c r="R283" s="99">
        <f t="shared" si="107"/>
        <v>0</v>
      </c>
      <c r="S283" s="101" t="str">
        <f t="shared" si="108"/>
        <v/>
      </c>
      <c r="T283" s="101" t="str">
        <f t="shared" si="109"/>
        <v/>
      </c>
      <c r="U283" s="101" t="str">
        <f t="shared" si="110"/>
        <v/>
      </c>
      <c r="V283" s="101" t="str">
        <f t="shared" si="111"/>
        <v/>
      </c>
      <c r="W283" s="101" t="str">
        <f t="shared" si="112"/>
        <v/>
      </c>
      <c r="X283" s="102" t="str">
        <f t="shared" si="113"/>
        <v/>
      </c>
      <c r="Y283" s="101" t="str">
        <f t="shared" si="114"/>
        <v/>
      </c>
      <c r="Z283" s="84" t="str">
        <f t="shared" si="115"/>
        <v/>
      </c>
      <c r="AA283" s="84" t="str">
        <f t="shared" si="116"/>
        <v/>
      </c>
      <c r="AB283" s="84" t="str">
        <f t="shared" si="117"/>
        <v/>
      </c>
      <c r="AC283" s="84">
        <f t="shared" si="118"/>
        <v>0</v>
      </c>
      <c r="AD283" s="84">
        <f t="shared" si="119"/>
        <v>0</v>
      </c>
      <c r="AE283" s="84" t="str">
        <f t="shared" si="120"/>
        <v/>
      </c>
      <c r="AF283" s="102" t="str">
        <f t="shared" si="121"/>
        <v/>
      </c>
      <c r="AG283" s="102" t="str">
        <f t="shared" si="122"/>
        <v/>
      </c>
      <c r="AH283" s="103" t="str">
        <f t="shared" si="123"/>
        <v/>
      </c>
      <c r="AI283" s="104" t="str">
        <f t="shared" si="124"/>
        <v/>
      </c>
      <c r="AJ283" s="104" t="str">
        <f t="shared" si="125"/>
        <v/>
      </c>
      <c r="AK283" s="104" t="str">
        <f t="shared" si="126"/>
        <v/>
      </c>
      <c r="AL283" s="6"/>
      <c r="IX283" s="5"/>
      <c r="IY283" s="5"/>
      <c r="IZ283" s="5"/>
    </row>
    <row r="284" spans="8:260" ht="15" customHeight="1">
      <c r="H284" s="97">
        <v>229</v>
      </c>
      <c r="I284" s="97">
        <f t="shared" si="98"/>
        <v>503</v>
      </c>
      <c r="J284" s="98">
        <f t="shared" si="99"/>
        <v>45155</v>
      </c>
      <c r="K284" s="98" t="str">
        <f t="shared" si="100"/>
        <v/>
      </c>
      <c r="L284" s="99" t="str">
        <f t="shared" si="101"/>
        <v/>
      </c>
      <c r="M284" s="99" t="str">
        <f t="shared" si="102"/>
        <v/>
      </c>
      <c r="N284" s="99" t="str">
        <f t="shared" si="103"/>
        <v/>
      </c>
      <c r="O284" s="100" t="str">
        <f t="shared" si="104"/>
        <v/>
      </c>
      <c r="P284" s="100" t="str">
        <f t="shared" si="105"/>
        <v/>
      </c>
      <c r="Q284" s="99" t="str">
        <f t="shared" si="106"/>
        <v/>
      </c>
      <c r="R284" s="99">
        <f t="shared" si="107"/>
        <v>0</v>
      </c>
      <c r="S284" s="101" t="str">
        <f t="shared" si="108"/>
        <v/>
      </c>
      <c r="T284" s="101" t="str">
        <f t="shared" si="109"/>
        <v/>
      </c>
      <c r="U284" s="101" t="str">
        <f t="shared" si="110"/>
        <v/>
      </c>
      <c r="V284" s="101" t="str">
        <f t="shared" si="111"/>
        <v/>
      </c>
      <c r="W284" s="101" t="str">
        <f t="shared" si="112"/>
        <v/>
      </c>
      <c r="X284" s="102" t="str">
        <f t="shared" si="113"/>
        <v/>
      </c>
      <c r="Y284" s="101" t="str">
        <f t="shared" si="114"/>
        <v/>
      </c>
      <c r="Z284" s="84" t="str">
        <f t="shared" si="115"/>
        <v/>
      </c>
      <c r="AA284" s="84" t="str">
        <f t="shared" si="116"/>
        <v/>
      </c>
      <c r="AB284" s="84" t="str">
        <f t="shared" si="117"/>
        <v/>
      </c>
      <c r="AC284" s="84">
        <f t="shared" si="118"/>
        <v>0</v>
      </c>
      <c r="AD284" s="84">
        <f t="shared" si="119"/>
        <v>0</v>
      </c>
      <c r="AE284" s="84" t="str">
        <f t="shared" si="120"/>
        <v/>
      </c>
      <c r="AF284" s="102" t="str">
        <f t="shared" si="121"/>
        <v/>
      </c>
      <c r="AG284" s="102" t="str">
        <f t="shared" si="122"/>
        <v/>
      </c>
      <c r="AH284" s="103" t="str">
        <f t="shared" si="123"/>
        <v/>
      </c>
      <c r="AI284" s="104" t="str">
        <f t="shared" si="124"/>
        <v/>
      </c>
      <c r="AJ284" s="104" t="str">
        <f t="shared" si="125"/>
        <v/>
      </c>
      <c r="AK284" s="104" t="str">
        <f t="shared" si="126"/>
        <v/>
      </c>
      <c r="AL284" s="6"/>
      <c r="IX284" s="5"/>
      <c r="IY284" s="5"/>
      <c r="IZ284" s="5"/>
    </row>
    <row r="285" spans="8:260" ht="15" customHeight="1">
      <c r="H285" s="97">
        <v>230</v>
      </c>
      <c r="I285" s="97">
        <f t="shared" si="98"/>
        <v>502</v>
      </c>
      <c r="J285" s="98">
        <f t="shared" si="99"/>
        <v>45156</v>
      </c>
      <c r="K285" s="98" t="str">
        <f t="shared" si="100"/>
        <v/>
      </c>
      <c r="L285" s="99" t="str">
        <f t="shared" si="101"/>
        <v/>
      </c>
      <c r="M285" s="99" t="str">
        <f t="shared" si="102"/>
        <v/>
      </c>
      <c r="N285" s="99" t="str">
        <f t="shared" si="103"/>
        <v/>
      </c>
      <c r="O285" s="100" t="str">
        <f t="shared" si="104"/>
        <v/>
      </c>
      <c r="P285" s="100" t="str">
        <f t="shared" si="105"/>
        <v/>
      </c>
      <c r="Q285" s="99" t="str">
        <f t="shared" si="106"/>
        <v/>
      </c>
      <c r="R285" s="99">
        <f t="shared" si="107"/>
        <v>0</v>
      </c>
      <c r="S285" s="101" t="str">
        <f t="shared" si="108"/>
        <v/>
      </c>
      <c r="T285" s="101" t="str">
        <f t="shared" si="109"/>
        <v/>
      </c>
      <c r="U285" s="101" t="str">
        <f t="shared" si="110"/>
        <v/>
      </c>
      <c r="V285" s="101" t="str">
        <f t="shared" si="111"/>
        <v/>
      </c>
      <c r="W285" s="101" t="str">
        <f t="shared" si="112"/>
        <v/>
      </c>
      <c r="X285" s="102" t="str">
        <f t="shared" si="113"/>
        <v/>
      </c>
      <c r="Y285" s="101" t="str">
        <f t="shared" si="114"/>
        <v/>
      </c>
      <c r="Z285" s="84" t="str">
        <f t="shared" si="115"/>
        <v/>
      </c>
      <c r="AA285" s="84" t="str">
        <f t="shared" si="116"/>
        <v/>
      </c>
      <c r="AB285" s="84" t="str">
        <f t="shared" si="117"/>
        <v/>
      </c>
      <c r="AC285" s="84">
        <f t="shared" si="118"/>
        <v>0</v>
      </c>
      <c r="AD285" s="84">
        <f t="shared" si="119"/>
        <v>0</v>
      </c>
      <c r="AE285" s="84" t="str">
        <f t="shared" si="120"/>
        <v/>
      </c>
      <c r="AF285" s="102" t="str">
        <f t="shared" si="121"/>
        <v/>
      </c>
      <c r="AG285" s="102" t="str">
        <f t="shared" si="122"/>
        <v/>
      </c>
      <c r="AH285" s="103" t="str">
        <f t="shared" si="123"/>
        <v/>
      </c>
      <c r="AI285" s="104" t="str">
        <f t="shared" si="124"/>
        <v/>
      </c>
      <c r="AJ285" s="104" t="str">
        <f t="shared" si="125"/>
        <v/>
      </c>
      <c r="AK285" s="104" t="str">
        <f t="shared" si="126"/>
        <v/>
      </c>
      <c r="AL285" s="6"/>
      <c r="IX285" s="5"/>
      <c r="IY285" s="5"/>
      <c r="IZ285" s="5"/>
    </row>
    <row r="286" spans="8:260" ht="15" customHeight="1">
      <c r="H286" s="97">
        <v>231</v>
      </c>
      <c r="I286" s="97">
        <f t="shared" si="98"/>
        <v>501</v>
      </c>
      <c r="J286" s="98">
        <f t="shared" si="99"/>
        <v>45157</v>
      </c>
      <c r="K286" s="98" t="str">
        <f t="shared" si="100"/>
        <v/>
      </c>
      <c r="L286" s="99" t="str">
        <f t="shared" si="101"/>
        <v/>
      </c>
      <c r="M286" s="99" t="str">
        <f t="shared" si="102"/>
        <v/>
      </c>
      <c r="N286" s="99" t="str">
        <f t="shared" si="103"/>
        <v/>
      </c>
      <c r="O286" s="100" t="str">
        <f t="shared" si="104"/>
        <v/>
      </c>
      <c r="P286" s="100" t="str">
        <f t="shared" si="105"/>
        <v/>
      </c>
      <c r="Q286" s="99" t="str">
        <f t="shared" si="106"/>
        <v/>
      </c>
      <c r="R286" s="99">
        <f t="shared" si="107"/>
        <v>0</v>
      </c>
      <c r="S286" s="101" t="str">
        <f t="shared" si="108"/>
        <v/>
      </c>
      <c r="T286" s="101" t="str">
        <f t="shared" si="109"/>
        <v/>
      </c>
      <c r="U286" s="101" t="str">
        <f t="shared" si="110"/>
        <v/>
      </c>
      <c r="V286" s="101" t="str">
        <f t="shared" si="111"/>
        <v/>
      </c>
      <c r="W286" s="101" t="str">
        <f t="shared" si="112"/>
        <v/>
      </c>
      <c r="X286" s="102" t="str">
        <f t="shared" si="113"/>
        <v/>
      </c>
      <c r="Y286" s="101" t="str">
        <f t="shared" si="114"/>
        <v/>
      </c>
      <c r="Z286" s="84" t="str">
        <f t="shared" si="115"/>
        <v/>
      </c>
      <c r="AA286" s="84" t="str">
        <f t="shared" si="116"/>
        <v/>
      </c>
      <c r="AB286" s="84" t="str">
        <f t="shared" si="117"/>
        <v/>
      </c>
      <c r="AC286" s="84">
        <f t="shared" si="118"/>
        <v>0</v>
      </c>
      <c r="AD286" s="84">
        <f t="shared" si="119"/>
        <v>0</v>
      </c>
      <c r="AE286" s="84" t="str">
        <f t="shared" si="120"/>
        <v/>
      </c>
      <c r="AF286" s="102" t="str">
        <f t="shared" si="121"/>
        <v/>
      </c>
      <c r="AG286" s="102" t="str">
        <f t="shared" si="122"/>
        <v/>
      </c>
      <c r="AH286" s="103" t="str">
        <f t="shared" si="123"/>
        <v/>
      </c>
      <c r="AI286" s="104" t="str">
        <f t="shared" si="124"/>
        <v/>
      </c>
      <c r="AJ286" s="104" t="str">
        <f t="shared" si="125"/>
        <v/>
      </c>
      <c r="AK286" s="104" t="str">
        <f t="shared" si="126"/>
        <v/>
      </c>
      <c r="AL286" s="6"/>
      <c r="IX286" s="5"/>
      <c r="IY286" s="5"/>
      <c r="IZ286" s="5"/>
    </row>
    <row r="287" spans="8:260" ht="15" customHeight="1">
      <c r="H287" s="97">
        <v>232</v>
      </c>
      <c r="I287" s="97">
        <f t="shared" si="98"/>
        <v>500</v>
      </c>
      <c r="J287" s="98">
        <f t="shared" si="99"/>
        <v>45158</v>
      </c>
      <c r="K287" s="98" t="str">
        <f t="shared" si="100"/>
        <v/>
      </c>
      <c r="L287" s="99" t="str">
        <f t="shared" si="101"/>
        <v/>
      </c>
      <c r="M287" s="99" t="str">
        <f t="shared" si="102"/>
        <v/>
      </c>
      <c r="N287" s="99" t="str">
        <f t="shared" si="103"/>
        <v/>
      </c>
      <c r="O287" s="100" t="str">
        <f t="shared" si="104"/>
        <v/>
      </c>
      <c r="P287" s="100" t="str">
        <f t="shared" si="105"/>
        <v/>
      </c>
      <c r="Q287" s="99" t="str">
        <f t="shared" si="106"/>
        <v/>
      </c>
      <c r="R287" s="99">
        <f t="shared" si="107"/>
        <v>0</v>
      </c>
      <c r="S287" s="101" t="str">
        <f t="shared" si="108"/>
        <v/>
      </c>
      <c r="T287" s="101" t="str">
        <f t="shared" si="109"/>
        <v/>
      </c>
      <c r="U287" s="101" t="str">
        <f t="shared" si="110"/>
        <v/>
      </c>
      <c r="V287" s="101" t="str">
        <f t="shared" si="111"/>
        <v/>
      </c>
      <c r="W287" s="101" t="str">
        <f t="shared" si="112"/>
        <v/>
      </c>
      <c r="X287" s="102" t="str">
        <f t="shared" si="113"/>
        <v/>
      </c>
      <c r="Y287" s="101" t="str">
        <f t="shared" si="114"/>
        <v/>
      </c>
      <c r="Z287" s="84" t="str">
        <f t="shared" si="115"/>
        <v/>
      </c>
      <c r="AA287" s="84" t="str">
        <f t="shared" si="116"/>
        <v/>
      </c>
      <c r="AB287" s="84" t="str">
        <f t="shared" si="117"/>
        <v/>
      </c>
      <c r="AC287" s="84">
        <f t="shared" si="118"/>
        <v>0</v>
      </c>
      <c r="AD287" s="84">
        <f t="shared" si="119"/>
        <v>0</v>
      </c>
      <c r="AE287" s="84" t="str">
        <f t="shared" si="120"/>
        <v/>
      </c>
      <c r="AF287" s="102" t="str">
        <f t="shared" si="121"/>
        <v/>
      </c>
      <c r="AG287" s="102" t="str">
        <f t="shared" si="122"/>
        <v/>
      </c>
      <c r="AH287" s="103" t="str">
        <f t="shared" si="123"/>
        <v/>
      </c>
      <c r="AI287" s="104" t="str">
        <f t="shared" si="124"/>
        <v/>
      </c>
      <c r="AJ287" s="104" t="str">
        <f t="shared" si="125"/>
        <v/>
      </c>
      <c r="AK287" s="104" t="str">
        <f t="shared" si="126"/>
        <v/>
      </c>
      <c r="AL287" s="6"/>
      <c r="IX287" s="5"/>
      <c r="IY287" s="5"/>
      <c r="IZ287" s="5"/>
    </row>
    <row r="288" spans="8:260" ht="15" customHeight="1">
      <c r="H288" s="97">
        <v>233</v>
      </c>
      <c r="I288" s="97">
        <f t="shared" si="98"/>
        <v>499</v>
      </c>
      <c r="J288" s="98">
        <f t="shared" si="99"/>
        <v>45159</v>
      </c>
      <c r="K288" s="98" t="str">
        <f t="shared" si="100"/>
        <v/>
      </c>
      <c r="L288" s="99" t="str">
        <f t="shared" si="101"/>
        <v/>
      </c>
      <c r="M288" s="99" t="str">
        <f t="shared" si="102"/>
        <v/>
      </c>
      <c r="N288" s="99" t="str">
        <f t="shared" si="103"/>
        <v/>
      </c>
      <c r="O288" s="100" t="str">
        <f t="shared" si="104"/>
        <v/>
      </c>
      <c r="P288" s="100" t="str">
        <f t="shared" si="105"/>
        <v/>
      </c>
      <c r="Q288" s="99" t="str">
        <f t="shared" si="106"/>
        <v/>
      </c>
      <c r="R288" s="99">
        <f t="shared" si="107"/>
        <v>0</v>
      </c>
      <c r="S288" s="101" t="str">
        <f t="shared" si="108"/>
        <v/>
      </c>
      <c r="T288" s="101" t="str">
        <f t="shared" si="109"/>
        <v/>
      </c>
      <c r="U288" s="101" t="str">
        <f t="shared" si="110"/>
        <v/>
      </c>
      <c r="V288" s="101" t="str">
        <f t="shared" si="111"/>
        <v/>
      </c>
      <c r="W288" s="101" t="str">
        <f t="shared" si="112"/>
        <v/>
      </c>
      <c r="X288" s="102" t="str">
        <f t="shared" si="113"/>
        <v/>
      </c>
      <c r="Y288" s="101" t="str">
        <f t="shared" si="114"/>
        <v/>
      </c>
      <c r="Z288" s="84" t="str">
        <f t="shared" si="115"/>
        <v/>
      </c>
      <c r="AA288" s="84" t="str">
        <f t="shared" si="116"/>
        <v/>
      </c>
      <c r="AB288" s="84" t="str">
        <f t="shared" si="117"/>
        <v/>
      </c>
      <c r="AC288" s="84">
        <f t="shared" si="118"/>
        <v>0</v>
      </c>
      <c r="AD288" s="84">
        <f t="shared" si="119"/>
        <v>0</v>
      </c>
      <c r="AE288" s="84" t="str">
        <f t="shared" si="120"/>
        <v/>
      </c>
      <c r="AF288" s="102" t="str">
        <f t="shared" si="121"/>
        <v/>
      </c>
      <c r="AG288" s="102" t="str">
        <f t="shared" si="122"/>
        <v/>
      </c>
      <c r="AH288" s="103" t="str">
        <f t="shared" si="123"/>
        <v/>
      </c>
      <c r="AI288" s="104" t="str">
        <f t="shared" si="124"/>
        <v/>
      </c>
      <c r="AJ288" s="104" t="str">
        <f t="shared" si="125"/>
        <v/>
      </c>
      <c r="AK288" s="104" t="str">
        <f t="shared" si="126"/>
        <v/>
      </c>
      <c r="AL288" s="6"/>
      <c r="IX288" s="5"/>
      <c r="IY288" s="5"/>
      <c r="IZ288" s="5"/>
    </row>
    <row r="289" spans="8:260" ht="15" customHeight="1">
      <c r="H289" s="97">
        <v>234</v>
      </c>
      <c r="I289" s="97">
        <f t="shared" si="98"/>
        <v>498</v>
      </c>
      <c r="J289" s="98">
        <f t="shared" si="99"/>
        <v>45160</v>
      </c>
      <c r="K289" s="98" t="str">
        <f t="shared" si="100"/>
        <v/>
      </c>
      <c r="L289" s="99" t="str">
        <f t="shared" si="101"/>
        <v/>
      </c>
      <c r="M289" s="99" t="str">
        <f t="shared" si="102"/>
        <v/>
      </c>
      <c r="N289" s="99" t="str">
        <f t="shared" si="103"/>
        <v/>
      </c>
      <c r="O289" s="100" t="str">
        <f t="shared" si="104"/>
        <v/>
      </c>
      <c r="P289" s="100" t="str">
        <f t="shared" si="105"/>
        <v/>
      </c>
      <c r="Q289" s="99" t="str">
        <f t="shared" si="106"/>
        <v/>
      </c>
      <c r="R289" s="99">
        <f t="shared" si="107"/>
        <v>0</v>
      </c>
      <c r="S289" s="101" t="str">
        <f t="shared" si="108"/>
        <v/>
      </c>
      <c r="T289" s="101" t="str">
        <f t="shared" si="109"/>
        <v/>
      </c>
      <c r="U289" s="101" t="str">
        <f t="shared" si="110"/>
        <v/>
      </c>
      <c r="V289" s="101" t="str">
        <f t="shared" si="111"/>
        <v/>
      </c>
      <c r="W289" s="101" t="str">
        <f t="shared" si="112"/>
        <v/>
      </c>
      <c r="X289" s="102" t="str">
        <f t="shared" si="113"/>
        <v/>
      </c>
      <c r="Y289" s="101" t="str">
        <f t="shared" si="114"/>
        <v/>
      </c>
      <c r="Z289" s="84" t="str">
        <f t="shared" si="115"/>
        <v/>
      </c>
      <c r="AA289" s="84" t="str">
        <f t="shared" si="116"/>
        <v/>
      </c>
      <c r="AB289" s="84" t="str">
        <f t="shared" si="117"/>
        <v/>
      </c>
      <c r="AC289" s="84">
        <f t="shared" si="118"/>
        <v>0</v>
      </c>
      <c r="AD289" s="84">
        <f t="shared" si="119"/>
        <v>0</v>
      </c>
      <c r="AE289" s="84" t="str">
        <f t="shared" si="120"/>
        <v/>
      </c>
      <c r="AF289" s="102" t="str">
        <f t="shared" si="121"/>
        <v/>
      </c>
      <c r="AG289" s="102" t="str">
        <f t="shared" si="122"/>
        <v/>
      </c>
      <c r="AH289" s="103" t="str">
        <f t="shared" si="123"/>
        <v/>
      </c>
      <c r="AI289" s="104" t="str">
        <f t="shared" si="124"/>
        <v/>
      </c>
      <c r="AJ289" s="104" t="str">
        <f t="shared" si="125"/>
        <v/>
      </c>
      <c r="AK289" s="104" t="str">
        <f t="shared" si="126"/>
        <v/>
      </c>
      <c r="AL289" s="6"/>
      <c r="IX289" s="5"/>
      <c r="IY289" s="5"/>
      <c r="IZ289" s="5"/>
    </row>
    <row r="290" spans="8:260" ht="15" customHeight="1">
      <c r="H290" s="97">
        <v>235</v>
      </c>
      <c r="I290" s="97">
        <f t="shared" si="98"/>
        <v>497</v>
      </c>
      <c r="J290" s="98">
        <f t="shared" si="99"/>
        <v>45161</v>
      </c>
      <c r="K290" s="98" t="str">
        <f t="shared" si="100"/>
        <v/>
      </c>
      <c r="L290" s="99" t="str">
        <f t="shared" si="101"/>
        <v/>
      </c>
      <c r="M290" s="99" t="str">
        <f t="shared" si="102"/>
        <v/>
      </c>
      <c r="N290" s="99" t="str">
        <f t="shared" si="103"/>
        <v/>
      </c>
      <c r="O290" s="100" t="str">
        <f t="shared" si="104"/>
        <v/>
      </c>
      <c r="P290" s="100" t="str">
        <f t="shared" si="105"/>
        <v/>
      </c>
      <c r="Q290" s="99" t="str">
        <f t="shared" si="106"/>
        <v/>
      </c>
      <c r="R290" s="99">
        <f t="shared" si="107"/>
        <v>0</v>
      </c>
      <c r="S290" s="101" t="str">
        <f t="shared" si="108"/>
        <v/>
      </c>
      <c r="T290" s="101" t="str">
        <f t="shared" si="109"/>
        <v/>
      </c>
      <c r="U290" s="101" t="str">
        <f t="shared" si="110"/>
        <v/>
      </c>
      <c r="V290" s="101" t="str">
        <f t="shared" si="111"/>
        <v/>
      </c>
      <c r="W290" s="101" t="str">
        <f t="shared" si="112"/>
        <v/>
      </c>
      <c r="X290" s="102" t="str">
        <f t="shared" si="113"/>
        <v/>
      </c>
      <c r="Y290" s="101" t="str">
        <f t="shared" si="114"/>
        <v/>
      </c>
      <c r="Z290" s="84" t="str">
        <f t="shared" si="115"/>
        <v/>
      </c>
      <c r="AA290" s="84" t="str">
        <f t="shared" si="116"/>
        <v/>
      </c>
      <c r="AB290" s="84" t="str">
        <f t="shared" si="117"/>
        <v/>
      </c>
      <c r="AC290" s="84">
        <f t="shared" si="118"/>
        <v>0</v>
      </c>
      <c r="AD290" s="84">
        <f t="shared" si="119"/>
        <v>0</v>
      </c>
      <c r="AE290" s="84" t="str">
        <f t="shared" si="120"/>
        <v/>
      </c>
      <c r="AF290" s="102" t="str">
        <f t="shared" si="121"/>
        <v/>
      </c>
      <c r="AG290" s="102" t="str">
        <f t="shared" si="122"/>
        <v/>
      </c>
      <c r="AH290" s="103" t="str">
        <f t="shared" si="123"/>
        <v/>
      </c>
      <c r="AI290" s="104" t="str">
        <f t="shared" si="124"/>
        <v/>
      </c>
      <c r="AJ290" s="104" t="str">
        <f t="shared" si="125"/>
        <v/>
      </c>
      <c r="AK290" s="104" t="str">
        <f t="shared" si="126"/>
        <v/>
      </c>
      <c r="AL290" s="6"/>
      <c r="IX290" s="5"/>
      <c r="IY290" s="5"/>
      <c r="IZ290" s="5"/>
    </row>
    <row r="291" spans="8:260" ht="15" customHeight="1">
      <c r="H291" s="97">
        <v>236</v>
      </c>
      <c r="I291" s="97">
        <f t="shared" si="98"/>
        <v>496</v>
      </c>
      <c r="J291" s="98">
        <f t="shared" si="99"/>
        <v>45162</v>
      </c>
      <c r="K291" s="98" t="str">
        <f t="shared" si="100"/>
        <v/>
      </c>
      <c r="L291" s="99" t="str">
        <f t="shared" si="101"/>
        <v/>
      </c>
      <c r="M291" s="99" t="str">
        <f t="shared" si="102"/>
        <v/>
      </c>
      <c r="N291" s="99" t="str">
        <f t="shared" si="103"/>
        <v/>
      </c>
      <c r="O291" s="100" t="str">
        <f t="shared" si="104"/>
        <v/>
      </c>
      <c r="P291" s="100" t="str">
        <f t="shared" si="105"/>
        <v/>
      </c>
      <c r="Q291" s="99" t="str">
        <f t="shared" si="106"/>
        <v/>
      </c>
      <c r="R291" s="99">
        <f t="shared" si="107"/>
        <v>0</v>
      </c>
      <c r="S291" s="101" t="str">
        <f t="shared" si="108"/>
        <v/>
      </c>
      <c r="T291" s="101" t="str">
        <f t="shared" si="109"/>
        <v/>
      </c>
      <c r="U291" s="101" t="str">
        <f t="shared" si="110"/>
        <v/>
      </c>
      <c r="V291" s="101" t="str">
        <f t="shared" si="111"/>
        <v/>
      </c>
      <c r="W291" s="101" t="str">
        <f t="shared" si="112"/>
        <v/>
      </c>
      <c r="X291" s="102" t="str">
        <f t="shared" si="113"/>
        <v/>
      </c>
      <c r="Y291" s="101" t="str">
        <f t="shared" si="114"/>
        <v/>
      </c>
      <c r="Z291" s="84" t="str">
        <f t="shared" si="115"/>
        <v/>
      </c>
      <c r="AA291" s="84" t="str">
        <f t="shared" si="116"/>
        <v/>
      </c>
      <c r="AB291" s="84" t="str">
        <f t="shared" si="117"/>
        <v/>
      </c>
      <c r="AC291" s="84">
        <f t="shared" si="118"/>
        <v>0</v>
      </c>
      <c r="AD291" s="84">
        <f t="shared" si="119"/>
        <v>0</v>
      </c>
      <c r="AE291" s="84" t="str">
        <f t="shared" si="120"/>
        <v/>
      </c>
      <c r="AF291" s="102" t="str">
        <f t="shared" si="121"/>
        <v/>
      </c>
      <c r="AG291" s="102" t="str">
        <f t="shared" si="122"/>
        <v/>
      </c>
      <c r="AH291" s="103" t="str">
        <f t="shared" si="123"/>
        <v/>
      </c>
      <c r="AI291" s="104" t="str">
        <f t="shared" si="124"/>
        <v/>
      </c>
      <c r="AJ291" s="104" t="str">
        <f t="shared" si="125"/>
        <v/>
      </c>
      <c r="AK291" s="104" t="str">
        <f t="shared" si="126"/>
        <v/>
      </c>
      <c r="AL291" s="6"/>
      <c r="IX291" s="5"/>
      <c r="IY291" s="5"/>
      <c r="IZ291" s="5"/>
    </row>
    <row r="292" spans="8:260" ht="15" customHeight="1">
      <c r="H292" s="97">
        <v>237</v>
      </c>
      <c r="I292" s="97">
        <f t="shared" si="98"/>
        <v>495</v>
      </c>
      <c r="J292" s="98">
        <f t="shared" si="99"/>
        <v>45163</v>
      </c>
      <c r="K292" s="98" t="str">
        <f t="shared" si="100"/>
        <v/>
      </c>
      <c r="L292" s="99" t="str">
        <f t="shared" si="101"/>
        <v/>
      </c>
      <c r="M292" s="99" t="str">
        <f t="shared" si="102"/>
        <v/>
      </c>
      <c r="N292" s="99" t="str">
        <f t="shared" si="103"/>
        <v/>
      </c>
      <c r="O292" s="100" t="str">
        <f t="shared" si="104"/>
        <v/>
      </c>
      <c r="P292" s="100" t="str">
        <f t="shared" si="105"/>
        <v/>
      </c>
      <c r="Q292" s="99" t="str">
        <f t="shared" si="106"/>
        <v/>
      </c>
      <c r="R292" s="99">
        <f t="shared" si="107"/>
        <v>0</v>
      </c>
      <c r="S292" s="101" t="str">
        <f t="shared" si="108"/>
        <v/>
      </c>
      <c r="T292" s="101" t="str">
        <f t="shared" si="109"/>
        <v/>
      </c>
      <c r="U292" s="101" t="str">
        <f t="shared" si="110"/>
        <v/>
      </c>
      <c r="V292" s="101" t="str">
        <f t="shared" si="111"/>
        <v/>
      </c>
      <c r="W292" s="101" t="str">
        <f t="shared" si="112"/>
        <v/>
      </c>
      <c r="X292" s="102" t="str">
        <f t="shared" si="113"/>
        <v/>
      </c>
      <c r="Y292" s="101" t="str">
        <f t="shared" si="114"/>
        <v/>
      </c>
      <c r="Z292" s="84" t="str">
        <f t="shared" si="115"/>
        <v/>
      </c>
      <c r="AA292" s="84" t="str">
        <f t="shared" si="116"/>
        <v/>
      </c>
      <c r="AB292" s="84" t="str">
        <f t="shared" si="117"/>
        <v/>
      </c>
      <c r="AC292" s="84">
        <f t="shared" si="118"/>
        <v>0</v>
      </c>
      <c r="AD292" s="84">
        <f t="shared" si="119"/>
        <v>0</v>
      </c>
      <c r="AE292" s="84" t="str">
        <f t="shared" si="120"/>
        <v/>
      </c>
      <c r="AF292" s="102" t="str">
        <f t="shared" si="121"/>
        <v/>
      </c>
      <c r="AG292" s="102" t="str">
        <f t="shared" si="122"/>
        <v/>
      </c>
      <c r="AH292" s="103" t="str">
        <f t="shared" si="123"/>
        <v/>
      </c>
      <c r="AI292" s="104" t="str">
        <f t="shared" si="124"/>
        <v/>
      </c>
      <c r="AJ292" s="104" t="str">
        <f t="shared" si="125"/>
        <v/>
      </c>
      <c r="AK292" s="104" t="str">
        <f t="shared" si="126"/>
        <v/>
      </c>
      <c r="AL292" s="6"/>
      <c r="IX292" s="5"/>
      <c r="IY292" s="5"/>
      <c r="IZ292" s="5"/>
    </row>
    <row r="293" spans="8:260" ht="15" customHeight="1">
      <c r="H293" s="97">
        <v>238</v>
      </c>
      <c r="I293" s="97">
        <f t="shared" si="98"/>
        <v>494</v>
      </c>
      <c r="J293" s="98">
        <f t="shared" si="99"/>
        <v>45164</v>
      </c>
      <c r="K293" s="98" t="str">
        <f t="shared" si="100"/>
        <v/>
      </c>
      <c r="L293" s="99" t="str">
        <f t="shared" si="101"/>
        <v/>
      </c>
      <c r="M293" s="99" t="str">
        <f t="shared" si="102"/>
        <v/>
      </c>
      <c r="N293" s="99" t="str">
        <f t="shared" si="103"/>
        <v/>
      </c>
      <c r="O293" s="100" t="str">
        <f t="shared" si="104"/>
        <v/>
      </c>
      <c r="P293" s="100" t="str">
        <f t="shared" si="105"/>
        <v/>
      </c>
      <c r="Q293" s="99" t="str">
        <f t="shared" si="106"/>
        <v/>
      </c>
      <c r="R293" s="99">
        <f t="shared" si="107"/>
        <v>0</v>
      </c>
      <c r="S293" s="101" t="str">
        <f t="shared" si="108"/>
        <v/>
      </c>
      <c r="T293" s="101" t="str">
        <f t="shared" si="109"/>
        <v/>
      </c>
      <c r="U293" s="101" t="str">
        <f t="shared" si="110"/>
        <v/>
      </c>
      <c r="V293" s="101" t="str">
        <f t="shared" si="111"/>
        <v/>
      </c>
      <c r="W293" s="101" t="str">
        <f t="shared" si="112"/>
        <v/>
      </c>
      <c r="X293" s="102" t="str">
        <f t="shared" si="113"/>
        <v/>
      </c>
      <c r="Y293" s="101" t="str">
        <f t="shared" si="114"/>
        <v/>
      </c>
      <c r="Z293" s="84" t="str">
        <f t="shared" si="115"/>
        <v/>
      </c>
      <c r="AA293" s="84" t="str">
        <f t="shared" si="116"/>
        <v/>
      </c>
      <c r="AB293" s="84" t="str">
        <f t="shared" si="117"/>
        <v/>
      </c>
      <c r="AC293" s="84">
        <f t="shared" si="118"/>
        <v>0</v>
      </c>
      <c r="AD293" s="84">
        <f t="shared" si="119"/>
        <v>0</v>
      </c>
      <c r="AE293" s="84" t="str">
        <f t="shared" si="120"/>
        <v/>
      </c>
      <c r="AF293" s="102" t="str">
        <f t="shared" si="121"/>
        <v/>
      </c>
      <c r="AG293" s="102" t="str">
        <f t="shared" si="122"/>
        <v/>
      </c>
      <c r="AH293" s="103" t="str">
        <f t="shared" si="123"/>
        <v/>
      </c>
      <c r="AI293" s="104" t="str">
        <f t="shared" si="124"/>
        <v/>
      </c>
      <c r="AJ293" s="104" t="str">
        <f t="shared" si="125"/>
        <v/>
      </c>
      <c r="AK293" s="104" t="str">
        <f t="shared" si="126"/>
        <v/>
      </c>
      <c r="AL293" s="6"/>
      <c r="IX293" s="5"/>
      <c r="IY293" s="5"/>
      <c r="IZ293" s="5"/>
    </row>
    <row r="294" spans="8:260" ht="15" customHeight="1">
      <c r="H294" s="97">
        <v>239</v>
      </c>
      <c r="I294" s="97">
        <f t="shared" si="98"/>
        <v>493</v>
      </c>
      <c r="J294" s="98">
        <f t="shared" si="99"/>
        <v>45165</v>
      </c>
      <c r="K294" s="98" t="str">
        <f t="shared" si="100"/>
        <v/>
      </c>
      <c r="L294" s="99" t="str">
        <f t="shared" si="101"/>
        <v/>
      </c>
      <c r="M294" s="99" t="str">
        <f t="shared" si="102"/>
        <v/>
      </c>
      <c r="N294" s="99" t="str">
        <f t="shared" si="103"/>
        <v/>
      </c>
      <c r="O294" s="100" t="str">
        <f t="shared" si="104"/>
        <v/>
      </c>
      <c r="P294" s="100" t="str">
        <f t="shared" si="105"/>
        <v/>
      </c>
      <c r="Q294" s="99" t="str">
        <f t="shared" si="106"/>
        <v/>
      </c>
      <c r="R294" s="99">
        <f t="shared" si="107"/>
        <v>0</v>
      </c>
      <c r="S294" s="101" t="str">
        <f t="shared" si="108"/>
        <v/>
      </c>
      <c r="T294" s="101" t="str">
        <f t="shared" si="109"/>
        <v/>
      </c>
      <c r="U294" s="101" t="str">
        <f t="shared" si="110"/>
        <v/>
      </c>
      <c r="V294" s="101" t="str">
        <f t="shared" si="111"/>
        <v/>
      </c>
      <c r="W294" s="101" t="str">
        <f t="shared" si="112"/>
        <v/>
      </c>
      <c r="X294" s="102" t="str">
        <f t="shared" si="113"/>
        <v/>
      </c>
      <c r="Y294" s="101" t="str">
        <f t="shared" si="114"/>
        <v/>
      </c>
      <c r="Z294" s="84" t="str">
        <f t="shared" si="115"/>
        <v/>
      </c>
      <c r="AA294" s="84" t="str">
        <f t="shared" si="116"/>
        <v/>
      </c>
      <c r="AB294" s="84" t="str">
        <f t="shared" si="117"/>
        <v/>
      </c>
      <c r="AC294" s="84">
        <f t="shared" si="118"/>
        <v>0</v>
      </c>
      <c r="AD294" s="84">
        <f t="shared" si="119"/>
        <v>0</v>
      </c>
      <c r="AE294" s="84" t="str">
        <f t="shared" si="120"/>
        <v/>
      </c>
      <c r="AF294" s="102" t="str">
        <f t="shared" si="121"/>
        <v/>
      </c>
      <c r="AG294" s="102" t="str">
        <f t="shared" si="122"/>
        <v/>
      </c>
      <c r="AH294" s="103" t="str">
        <f t="shared" si="123"/>
        <v/>
      </c>
      <c r="AI294" s="104" t="str">
        <f t="shared" si="124"/>
        <v/>
      </c>
      <c r="AJ294" s="104" t="str">
        <f t="shared" si="125"/>
        <v/>
      </c>
      <c r="AK294" s="104" t="str">
        <f t="shared" si="126"/>
        <v/>
      </c>
      <c r="AL294" s="6"/>
      <c r="IX294" s="5"/>
      <c r="IY294" s="5"/>
      <c r="IZ294" s="5"/>
    </row>
    <row r="295" spans="8:260" ht="15" customHeight="1">
      <c r="H295" s="97">
        <v>240</v>
      </c>
      <c r="I295" s="97">
        <f t="shared" si="98"/>
        <v>492</v>
      </c>
      <c r="J295" s="98">
        <f t="shared" si="99"/>
        <v>45166</v>
      </c>
      <c r="K295" s="98" t="str">
        <f t="shared" si="100"/>
        <v/>
      </c>
      <c r="L295" s="99" t="str">
        <f t="shared" si="101"/>
        <v/>
      </c>
      <c r="M295" s="99" t="str">
        <f t="shared" si="102"/>
        <v/>
      </c>
      <c r="N295" s="99" t="str">
        <f t="shared" si="103"/>
        <v/>
      </c>
      <c r="O295" s="100" t="str">
        <f t="shared" si="104"/>
        <v/>
      </c>
      <c r="P295" s="100" t="str">
        <f t="shared" si="105"/>
        <v/>
      </c>
      <c r="Q295" s="99" t="str">
        <f t="shared" si="106"/>
        <v/>
      </c>
      <c r="R295" s="99">
        <f t="shared" si="107"/>
        <v>0</v>
      </c>
      <c r="S295" s="101" t="str">
        <f t="shared" si="108"/>
        <v/>
      </c>
      <c r="T295" s="101" t="str">
        <f t="shared" si="109"/>
        <v/>
      </c>
      <c r="U295" s="101" t="str">
        <f t="shared" si="110"/>
        <v/>
      </c>
      <c r="V295" s="101" t="str">
        <f t="shared" si="111"/>
        <v/>
      </c>
      <c r="W295" s="101" t="str">
        <f t="shared" si="112"/>
        <v/>
      </c>
      <c r="X295" s="102" t="str">
        <f t="shared" si="113"/>
        <v/>
      </c>
      <c r="Y295" s="101" t="str">
        <f t="shared" si="114"/>
        <v/>
      </c>
      <c r="Z295" s="84" t="str">
        <f t="shared" si="115"/>
        <v/>
      </c>
      <c r="AA295" s="84" t="str">
        <f t="shared" si="116"/>
        <v/>
      </c>
      <c r="AB295" s="84" t="str">
        <f t="shared" si="117"/>
        <v/>
      </c>
      <c r="AC295" s="84">
        <f t="shared" si="118"/>
        <v>0</v>
      </c>
      <c r="AD295" s="84">
        <f t="shared" si="119"/>
        <v>0</v>
      </c>
      <c r="AE295" s="84" t="str">
        <f t="shared" si="120"/>
        <v/>
      </c>
      <c r="AF295" s="102" t="str">
        <f t="shared" si="121"/>
        <v/>
      </c>
      <c r="AG295" s="102" t="str">
        <f t="shared" si="122"/>
        <v/>
      </c>
      <c r="AH295" s="103" t="str">
        <f t="shared" si="123"/>
        <v/>
      </c>
      <c r="AI295" s="104" t="str">
        <f t="shared" si="124"/>
        <v/>
      </c>
      <c r="AJ295" s="104" t="str">
        <f t="shared" si="125"/>
        <v/>
      </c>
      <c r="AK295" s="104" t="str">
        <f t="shared" si="126"/>
        <v/>
      </c>
      <c r="AL295" s="6"/>
      <c r="IX295" s="5"/>
      <c r="IY295" s="5"/>
      <c r="IZ295" s="5"/>
    </row>
    <row r="296" spans="8:260" ht="15" customHeight="1">
      <c r="H296" s="97">
        <v>241</v>
      </c>
      <c r="I296" s="97">
        <f t="shared" si="98"/>
        <v>491</v>
      </c>
      <c r="J296" s="98">
        <f t="shared" si="99"/>
        <v>45167</v>
      </c>
      <c r="K296" s="98" t="str">
        <f t="shared" si="100"/>
        <v/>
      </c>
      <c r="L296" s="99" t="str">
        <f t="shared" si="101"/>
        <v/>
      </c>
      <c r="M296" s="99" t="str">
        <f t="shared" si="102"/>
        <v/>
      </c>
      <c r="N296" s="99" t="str">
        <f t="shared" si="103"/>
        <v/>
      </c>
      <c r="O296" s="100" t="str">
        <f t="shared" si="104"/>
        <v/>
      </c>
      <c r="P296" s="100" t="str">
        <f t="shared" si="105"/>
        <v/>
      </c>
      <c r="Q296" s="99" t="str">
        <f t="shared" si="106"/>
        <v/>
      </c>
      <c r="R296" s="99">
        <f t="shared" si="107"/>
        <v>0</v>
      </c>
      <c r="S296" s="101" t="str">
        <f t="shared" si="108"/>
        <v/>
      </c>
      <c r="T296" s="101" t="str">
        <f t="shared" si="109"/>
        <v/>
      </c>
      <c r="U296" s="101" t="str">
        <f t="shared" si="110"/>
        <v/>
      </c>
      <c r="V296" s="101" t="str">
        <f t="shared" si="111"/>
        <v/>
      </c>
      <c r="W296" s="101" t="str">
        <f t="shared" si="112"/>
        <v/>
      </c>
      <c r="X296" s="102" t="str">
        <f t="shared" si="113"/>
        <v/>
      </c>
      <c r="Y296" s="101" t="str">
        <f t="shared" si="114"/>
        <v/>
      </c>
      <c r="Z296" s="84" t="str">
        <f t="shared" si="115"/>
        <v/>
      </c>
      <c r="AA296" s="84" t="str">
        <f t="shared" si="116"/>
        <v/>
      </c>
      <c r="AB296" s="84" t="str">
        <f t="shared" si="117"/>
        <v/>
      </c>
      <c r="AC296" s="84">
        <f t="shared" si="118"/>
        <v>0</v>
      </c>
      <c r="AD296" s="84">
        <f t="shared" si="119"/>
        <v>0</v>
      </c>
      <c r="AE296" s="84" t="str">
        <f t="shared" si="120"/>
        <v/>
      </c>
      <c r="AF296" s="102" t="str">
        <f t="shared" si="121"/>
        <v/>
      </c>
      <c r="AG296" s="102" t="str">
        <f t="shared" si="122"/>
        <v/>
      </c>
      <c r="AH296" s="103" t="str">
        <f t="shared" si="123"/>
        <v/>
      </c>
      <c r="AI296" s="104" t="str">
        <f t="shared" si="124"/>
        <v/>
      </c>
      <c r="AJ296" s="104" t="str">
        <f t="shared" si="125"/>
        <v/>
      </c>
      <c r="AK296" s="104" t="str">
        <f t="shared" si="126"/>
        <v/>
      </c>
      <c r="AL296" s="6"/>
      <c r="IX296" s="5"/>
      <c r="IY296" s="5"/>
      <c r="IZ296" s="5"/>
    </row>
    <row r="297" spans="8:260" ht="15" customHeight="1">
      <c r="H297" s="97">
        <v>242</v>
      </c>
      <c r="I297" s="97">
        <f t="shared" si="98"/>
        <v>490</v>
      </c>
      <c r="J297" s="98">
        <f t="shared" si="99"/>
        <v>45168</v>
      </c>
      <c r="K297" s="98" t="str">
        <f t="shared" si="100"/>
        <v/>
      </c>
      <c r="L297" s="99" t="str">
        <f t="shared" si="101"/>
        <v/>
      </c>
      <c r="M297" s="99" t="str">
        <f t="shared" si="102"/>
        <v/>
      </c>
      <c r="N297" s="99" t="str">
        <f t="shared" si="103"/>
        <v/>
      </c>
      <c r="O297" s="100" t="str">
        <f t="shared" si="104"/>
        <v/>
      </c>
      <c r="P297" s="100" t="str">
        <f t="shared" si="105"/>
        <v/>
      </c>
      <c r="Q297" s="99" t="str">
        <f t="shared" si="106"/>
        <v/>
      </c>
      <c r="R297" s="99">
        <f t="shared" si="107"/>
        <v>0</v>
      </c>
      <c r="S297" s="101" t="str">
        <f t="shared" si="108"/>
        <v/>
      </c>
      <c r="T297" s="101" t="str">
        <f t="shared" si="109"/>
        <v/>
      </c>
      <c r="U297" s="101" t="str">
        <f t="shared" si="110"/>
        <v/>
      </c>
      <c r="V297" s="101" t="str">
        <f t="shared" si="111"/>
        <v/>
      </c>
      <c r="W297" s="101" t="str">
        <f t="shared" si="112"/>
        <v/>
      </c>
      <c r="X297" s="102" t="str">
        <f t="shared" si="113"/>
        <v/>
      </c>
      <c r="Y297" s="101" t="str">
        <f t="shared" si="114"/>
        <v/>
      </c>
      <c r="Z297" s="84" t="str">
        <f t="shared" si="115"/>
        <v/>
      </c>
      <c r="AA297" s="84" t="str">
        <f t="shared" si="116"/>
        <v/>
      </c>
      <c r="AB297" s="84" t="str">
        <f t="shared" si="117"/>
        <v/>
      </c>
      <c r="AC297" s="84">
        <f t="shared" si="118"/>
        <v>0</v>
      </c>
      <c r="AD297" s="84">
        <f t="shared" si="119"/>
        <v>0</v>
      </c>
      <c r="AE297" s="84" t="str">
        <f t="shared" si="120"/>
        <v/>
      </c>
      <c r="AF297" s="102" t="str">
        <f t="shared" si="121"/>
        <v/>
      </c>
      <c r="AG297" s="102" t="str">
        <f t="shared" si="122"/>
        <v/>
      </c>
      <c r="AH297" s="103" t="str">
        <f t="shared" si="123"/>
        <v/>
      </c>
      <c r="AI297" s="104" t="str">
        <f t="shared" si="124"/>
        <v/>
      </c>
      <c r="AJ297" s="104" t="str">
        <f t="shared" si="125"/>
        <v/>
      </c>
      <c r="AK297" s="104" t="str">
        <f t="shared" si="126"/>
        <v/>
      </c>
      <c r="AL297" s="6"/>
      <c r="IX297" s="5"/>
      <c r="IY297" s="5"/>
      <c r="IZ297" s="5"/>
    </row>
    <row r="298" spans="8:260" ht="15" customHeight="1">
      <c r="H298" s="97">
        <v>243</v>
      </c>
      <c r="I298" s="97">
        <f t="shared" si="98"/>
        <v>489</v>
      </c>
      <c r="J298" s="98">
        <f t="shared" si="99"/>
        <v>45169</v>
      </c>
      <c r="K298" s="98" t="str">
        <f t="shared" si="100"/>
        <v/>
      </c>
      <c r="L298" s="99" t="str">
        <f t="shared" si="101"/>
        <v/>
      </c>
      <c r="M298" s="99" t="str">
        <f t="shared" si="102"/>
        <v/>
      </c>
      <c r="N298" s="99" t="str">
        <f t="shared" si="103"/>
        <v/>
      </c>
      <c r="O298" s="100" t="str">
        <f t="shared" si="104"/>
        <v/>
      </c>
      <c r="P298" s="100" t="str">
        <f t="shared" si="105"/>
        <v/>
      </c>
      <c r="Q298" s="99" t="str">
        <f t="shared" si="106"/>
        <v/>
      </c>
      <c r="R298" s="99">
        <f t="shared" si="107"/>
        <v>0</v>
      </c>
      <c r="S298" s="101" t="str">
        <f t="shared" si="108"/>
        <v/>
      </c>
      <c r="T298" s="101" t="str">
        <f t="shared" si="109"/>
        <v/>
      </c>
      <c r="U298" s="101" t="str">
        <f t="shared" si="110"/>
        <v/>
      </c>
      <c r="V298" s="101" t="str">
        <f t="shared" si="111"/>
        <v/>
      </c>
      <c r="W298" s="101" t="str">
        <f t="shared" si="112"/>
        <v/>
      </c>
      <c r="X298" s="102" t="str">
        <f t="shared" si="113"/>
        <v/>
      </c>
      <c r="Y298" s="101" t="str">
        <f t="shared" si="114"/>
        <v/>
      </c>
      <c r="Z298" s="84" t="str">
        <f t="shared" si="115"/>
        <v/>
      </c>
      <c r="AA298" s="84" t="str">
        <f t="shared" si="116"/>
        <v/>
      </c>
      <c r="AB298" s="84" t="str">
        <f t="shared" si="117"/>
        <v/>
      </c>
      <c r="AC298" s="84">
        <f t="shared" si="118"/>
        <v>0</v>
      </c>
      <c r="AD298" s="84">
        <f t="shared" si="119"/>
        <v>0</v>
      </c>
      <c r="AE298" s="84" t="str">
        <f t="shared" si="120"/>
        <v/>
      </c>
      <c r="AF298" s="102" t="str">
        <f t="shared" si="121"/>
        <v/>
      </c>
      <c r="AG298" s="102" t="str">
        <f t="shared" si="122"/>
        <v/>
      </c>
      <c r="AH298" s="103" t="str">
        <f t="shared" si="123"/>
        <v/>
      </c>
      <c r="AI298" s="104" t="str">
        <f t="shared" si="124"/>
        <v/>
      </c>
      <c r="AJ298" s="104" t="str">
        <f t="shared" si="125"/>
        <v/>
      </c>
      <c r="AK298" s="104" t="str">
        <f t="shared" si="126"/>
        <v/>
      </c>
      <c r="AL298" s="6"/>
      <c r="IX298" s="5"/>
      <c r="IY298" s="5"/>
      <c r="IZ298" s="5"/>
    </row>
    <row r="299" spans="8:260" ht="15" customHeight="1">
      <c r="H299" s="97">
        <v>244</v>
      </c>
      <c r="I299" s="97">
        <f t="shared" si="98"/>
        <v>488</v>
      </c>
      <c r="J299" s="98">
        <f t="shared" si="99"/>
        <v>45170</v>
      </c>
      <c r="K299" s="98" t="str">
        <f t="shared" si="100"/>
        <v/>
      </c>
      <c r="L299" s="99" t="str">
        <f t="shared" si="101"/>
        <v/>
      </c>
      <c r="M299" s="99" t="str">
        <f t="shared" si="102"/>
        <v/>
      </c>
      <c r="N299" s="99" t="str">
        <f t="shared" si="103"/>
        <v/>
      </c>
      <c r="O299" s="100" t="str">
        <f t="shared" si="104"/>
        <v/>
      </c>
      <c r="P299" s="100" t="str">
        <f t="shared" si="105"/>
        <v/>
      </c>
      <c r="Q299" s="99" t="str">
        <f t="shared" si="106"/>
        <v/>
      </c>
      <c r="R299" s="99">
        <f t="shared" si="107"/>
        <v>0</v>
      </c>
      <c r="S299" s="101" t="str">
        <f t="shared" si="108"/>
        <v/>
      </c>
      <c r="T299" s="101" t="str">
        <f t="shared" si="109"/>
        <v/>
      </c>
      <c r="U299" s="101" t="str">
        <f t="shared" si="110"/>
        <v/>
      </c>
      <c r="V299" s="101" t="str">
        <f t="shared" si="111"/>
        <v/>
      </c>
      <c r="W299" s="101" t="str">
        <f t="shared" si="112"/>
        <v/>
      </c>
      <c r="X299" s="102" t="str">
        <f t="shared" si="113"/>
        <v/>
      </c>
      <c r="Y299" s="101" t="str">
        <f t="shared" si="114"/>
        <v/>
      </c>
      <c r="Z299" s="84" t="str">
        <f t="shared" si="115"/>
        <v/>
      </c>
      <c r="AA299" s="84" t="str">
        <f t="shared" si="116"/>
        <v/>
      </c>
      <c r="AB299" s="84" t="str">
        <f t="shared" si="117"/>
        <v/>
      </c>
      <c r="AC299" s="84">
        <f t="shared" si="118"/>
        <v>0</v>
      </c>
      <c r="AD299" s="84">
        <f t="shared" si="119"/>
        <v>0</v>
      </c>
      <c r="AE299" s="84" t="str">
        <f t="shared" si="120"/>
        <v/>
      </c>
      <c r="AF299" s="102" t="str">
        <f t="shared" si="121"/>
        <v/>
      </c>
      <c r="AG299" s="102" t="str">
        <f t="shared" si="122"/>
        <v/>
      </c>
      <c r="AH299" s="103" t="str">
        <f t="shared" si="123"/>
        <v/>
      </c>
      <c r="AI299" s="104" t="str">
        <f t="shared" si="124"/>
        <v/>
      </c>
      <c r="AJ299" s="104" t="str">
        <f t="shared" si="125"/>
        <v/>
      </c>
      <c r="AK299" s="104" t="str">
        <f t="shared" si="126"/>
        <v/>
      </c>
      <c r="AL299" s="6"/>
      <c r="IX299" s="5"/>
      <c r="IY299" s="5"/>
      <c r="IZ299" s="5"/>
    </row>
    <row r="300" spans="8:260" ht="15" customHeight="1">
      <c r="H300" s="97">
        <v>245</v>
      </c>
      <c r="I300" s="97">
        <f t="shared" si="98"/>
        <v>487</v>
      </c>
      <c r="J300" s="98">
        <f t="shared" si="99"/>
        <v>45171</v>
      </c>
      <c r="K300" s="98" t="str">
        <f t="shared" si="100"/>
        <v/>
      </c>
      <c r="L300" s="99" t="str">
        <f t="shared" si="101"/>
        <v/>
      </c>
      <c r="M300" s="99" t="str">
        <f t="shared" si="102"/>
        <v/>
      </c>
      <c r="N300" s="99" t="str">
        <f t="shared" si="103"/>
        <v/>
      </c>
      <c r="O300" s="100" t="str">
        <f t="shared" si="104"/>
        <v/>
      </c>
      <c r="P300" s="100" t="str">
        <f t="shared" si="105"/>
        <v/>
      </c>
      <c r="Q300" s="99" t="str">
        <f t="shared" si="106"/>
        <v/>
      </c>
      <c r="R300" s="99">
        <f t="shared" si="107"/>
        <v>0</v>
      </c>
      <c r="S300" s="101" t="str">
        <f t="shared" si="108"/>
        <v/>
      </c>
      <c r="T300" s="101" t="str">
        <f t="shared" si="109"/>
        <v/>
      </c>
      <c r="U300" s="101" t="str">
        <f t="shared" si="110"/>
        <v/>
      </c>
      <c r="V300" s="101" t="str">
        <f t="shared" si="111"/>
        <v/>
      </c>
      <c r="W300" s="101" t="str">
        <f t="shared" si="112"/>
        <v/>
      </c>
      <c r="X300" s="102" t="str">
        <f t="shared" si="113"/>
        <v/>
      </c>
      <c r="Y300" s="101" t="str">
        <f t="shared" si="114"/>
        <v/>
      </c>
      <c r="Z300" s="84" t="str">
        <f t="shared" si="115"/>
        <v/>
      </c>
      <c r="AA300" s="84" t="str">
        <f t="shared" si="116"/>
        <v/>
      </c>
      <c r="AB300" s="84" t="str">
        <f t="shared" si="117"/>
        <v/>
      </c>
      <c r="AC300" s="84">
        <f t="shared" si="118"/>
        <v>0</v>
      </c>
      <c r="AD300" s="84">
        <f t="shared" si="119"/>
        <v>0</v>
      </c>
      <c r="AE300" s="84" t="str">
        <f t="shared" si="120"/>
        <v/>
      </c>
      <c r="AF300" s="102" t="str">
        <f t="shared" si="121"/>
        <v/>
      </c>
      <c r="AG300" s="102" t="str">
        <f t="shared" si="122"/>
        <v/>
      </c>
      <c r="AH300" s="103" t="str">
        <f t="shared" si="123"/>
        <v/>
      </c>
      <c r="AI300" s="104" t="str">
        <f t="shared" si="124"/>
        <v/>
      </c>
      <c r="AJ300" s="104" t="str">
        <f t="shared" si="125"/>
        <v/>
      </c>
      <c r="AK300" s="104" t="str">
        <f t="shared" si="126"/>
        <v/>
      </c>
      <c r="AL300" s="6"/>
      <c r="IX300" s="5"/>
      <c r="IY300" s="5"/>
      <c r="IZ300" s="5"/>
    </row>
    <row r="301" spans="8:260" ht="15" customHeight="1">
      <c r="H301" s="97">
        <v>246</v>
      </c>
      <c r="I301" s="97">
        <f t="shared" si="98"/>
        <v>486</v>
      </c>
      <c r="J301" s="98">
        <f t="shared" si="99"/>
        <v>45172</v>
      </c>
      <c r="K301" s="98" t="str">
        <f t="shared" si="100"/>
        <v/>
      </c>
      <c r="L301" s="99" t="str">
        <f t="shared" si="101"/>
        <v/>
      </c>
      <c r="M301" s="99" t="str">
        <f t="shared" si="102"/>
        <v/>
      </c>
      <c r="N301" s="99" t="str">
        <f t="shared" si="103"/>
        <v/>
      </c>
      <c r="O301" s="100" t="str">
        <f t="shared" si="104"/>
        <v/>
      </c>
      <c r="P301" s="100" t="str">
        <f t="shared" si="105"/>
        <v/>
      </c>
      <c r="Q301" s="99" t="str">
        <f t="shared" si="106"/>
        <v/>
      </c>
      <c r="R301" s="99">
        <f t="shared" si="107"/>
        <v>0</v>
      </c>
      <c r="S301" s="101" t="str">
        <f t="shared" si="108"/>
        <v/>
      </c>
      <c r="T301" s="101" t="str">
        <f t="shared" si="109"/>
        <v/>
      </c>
      <c r="U301" s="101" t="str">
        <f t="shared" si="110"/>
        <v/>
      </c>
      <c r="V301" s="101" t="str">
        <f t="shared" si="111"/>
        <v/>
      </c>
      <c r="W301" s="101" t="str">
        <f t="shared" si="112"/>
        <v/>
      </c>
      <c r="X301" s="102" t="str">
        <f t="shared" si="113"/>
        <v/>
      </c>
      <c r="Y301" s="101" t="str">
        <f t="shared" si="114"/>
        <v/>
      </c>
      <c r="Z301" s="84" t="str">
        <f t="shared" si="115"/>
        <v/>
      </c>
      <c r="AA301" s="84" t="str">
        <f t="shared" si="116"/>
        <v/>
      </c>
      <c r="AB301" s="84" t="str">
        <f t="shared" si="117"/>
        <v/>
      </c>
      <c r="AC301" s="84">
        <f t="shared" si="118"/>
        <v>0</v>
      </c>
      <c r="AD301" s="84">
        <f t="shared" si="119"/>
        <v>0</v>
      </c>
      <c r="AE301" s="84" t="str">
        <f t="shared" si="120"/>
        <v/>
      </c>
      <c r="AF301" s="102" t="str">
        <f t="shared" si="121"/>
        <v/>
      </c>
      <c r="AG301" s="102" t="str">
        <f t="shared" si="122"/>
        <v/>
      </c>
      <c r="AH301" s="103" t="str">
        <f t="shared" si="123"/>
        <v/>
      </c>
      <c r="AI301" s="104" t="str">
        <f t="shared" si="124"/>
        <v/>
      </c>
      <c r="AJ301" s="104" t="str">
        <f t="shared" si="125"/>
        <v/>
      </c>
      <c r="AK301" s="104" t="str">
        <f t="shared" si="126"/>
        <v/>
      </c>
      <c r="AL301" s="6"/>
      <c r="IX301" s="5"/>
      <c r="IY301" s="5"/>
      <c r="IZ301" s="5"/>
    </row>
    <row r="302" spans="8:260" ht="15" customHeight="1">
      <c r="H302" s="97">
        <v>247</v>
      </c>
      <c r="I302" s="97">
        <f t="shared" si="98"/>
        <v>485</v>
      </c>
      <c r="J302" s="98">
        <f t="shared" si="99"/>
        <v>45173</v>
      </c>
      <c r="K302" s="98" t="str">
        <f t="shared" si="100"/>
        <v/>
      </c>
      <c r="L302" s="99" t="str">
        <f t="shared" si="101"/>
        <v/>
      </c>
      <c r="M302" s="99" t="str">
        <f t="shared" si="102"/>
        <v/>
      </c>
      <c r="N302" s="99" t="str">
        <f t="shared" si="103"/>
        <v/>
      </c>
      <c r="O302" s="100" t="str">
        <f t="shared" si="104"/>
        <v/>
      </c>
      <c r="P302" s="100" t="str">
        <f t="shared" si="105"/>
        <v/>
      </c>
      <c r="Q302" s="99" t="str">
        <f t="shared" si="106"/>
        <v/>
      </c>
      <c r="R302" s="99">
        <f t="shared" si="107"/>
        <v>0</v>
      </c>
      <c r="S302" s="101" t="str">
        <f t="shared" si="108"/>
        <v/>
      </c>
      <c r="T302" s="101" t="str">
        <f t="shared" si="109"/>
        <v/>
      </c>
      <c r="U302" s="101" t="str">
        <f t="shared" si="110"/>
        <v/>
      </c>
      <c r="V302" s="101" t="str">
        <f t="shared" si="111"/>
        <v/>
      </c>
      <c r="W302" s="101" t="str">
        <f t="shared" si="112"/>
        <v/>
      </c>
      <c r="X302" s="102" t="str">
        <f t="shared" si="113"/>
        <v/>
      </c>
      <c r="Y302" s="101" t="str">
        <f t="shared" si="114"/>
        <v/>
      </c>
      <c r="Z302" s="84" t="str">
        <f t="shared" si="115"/>
        <v/>
      </c>
      <c r="AA302" s="84" t="str">
        <f t="shared" si="116"/>
        <v/>
      </c>
      <c r="AB302" s="84" t="str">
        <f t="shared" si="117"/>
        <v/>
      </c>
      <c r="AC302" s="84">
        <f t="shared" si="118"/>
        <v>0</v>
      </c>
      <c r="AD302" s="84">
        <f t="shared" si="119"/>
        <v>0</v>
      </c>
      <c r="AE302" s="84" t="str">
        <f t="shared" si="120"/>
        <v/>
      </c>
      <c r="AF302" s="102" t="str">
        <f t="shared" si="121"/>
        <v/>
      </c>
      <c r="AG302" s="102" t="str">
        <f t="shared" si="122"/>
        <v/>
      </c>
      <c r="AH302" s="103" t="str">
        <f t="shared" si="123"/>
        <v/>
      </c>
      <c r="AI302" s="104" t="str">
        <f t="shared" si="124"/>
        <v/>
      </c>
      <c r="AJ302" s="104" t="str">
        <f t="shared" si="125"/>
        <v/>
      </c>
      <c r="AK302" s="104" t="str">
        <f t="shared" si="126"/>
        <v/>
      </c>
      <c r="AL302" s="6"/>
      <c r="IX302" s="5"/>
      <c r="IY302" s="5"/>
      <c r="IZ302" s="5"/>
    </row>
    <row r="303" spans="8:260" ht="15" customHeight="1">
      <c r="H303" s="97">
        <v>248</v>
      </c>
      <c r="I303" s="97">
        <f t="shared" si="98"/>
        <v>484</v>
      </c>
      <c r="J303" s="98">
        <f t="shared" si="99"/>
        <v>45174</v>
      </c>
      <c r="K303" s="98" t="str">
        <f t="shared" si="100"/>
        <v/>
      </c>
      <c r="L303" s="99" t="str">
        <f t="shared" si="101"/>
        <v/>
      </c>
      <c r="M303" s="99" t="str">
        <f t="shared" si="102"/>
        <v/>
      </c>
      <c r="N303" s="99" t="str">
        <f t="shared" si="103"/>
        <v/>
      </c>
      <c r="O303" s="100" t="str">
        <f t="shared" si="104"/>
        <v/>
      </c>
      <c r="P303" s="100" t="str">
        <f t="shared" si="105"/>
        <v/>
      </c>
      <c r="Q303" s="99" t="str">
        <f t="shared" si="106"/>
        <v/>
      </c>
      <c r="R303" s="99">
        <f t="shared" si="107"/>
        <v>0</v>
      </c>
      <c r="S303" s="101" t="str">
        <f t="shared" si="108"/>
        <v/>
      </c>
      <c r="T303" s="101" t="str">
        <f t="shared" si="109"/>
        <v/>
      </c>
      <c r="U303" s="101" t="str">
        <f t="shared" si="110"/>
        <v/>
      </c>
      <c r="V303" s="101" t="str">
        <f t="shared" si="111"/>
        <v/>
      </c>
      <c r="W303" s="101" t="str">
        <f t="shared" si="112"/>
        <v/>
      </c>
      <c r="X303" s="102" t="str">
        <f t="shared" si="113"/>
        <v/>
      </c>
      <c r="Y303" s="101" t="str">
        <f t="shared" si="114"/>
        <v/>
      </c>
      <c r="Z303" s="84" t="str">
        <f t="shared" si="115"/>
        <v/>
      </c>
      <c r="AA303" s="84" t="str">
        <f t="shared" si="116"/>
        <v/>
      </c>
      <c r="AB303" s="84" t="str">
        <f t="shared" si="117"/>
        <v/>
      </c>
      <c r="AC303" s="84">
        <f t="shared" si="118"/>
        <v>0</v>
      </c>
      <c r="AD303" s="84">
        <f t="shared" si="119"/>
        <v>0</v>
      </c>
      <c r="AE303" s="84" t="str">
        <f t="shared" si="120"/>
        <v/>
      </c>
      <c r="AF303" s="102" t="str">
        <f t="shared" si="121"/>
        <v/>
      </c>
      <c r="AG303" s="102" t="str">
        <f t="shared" si="122"/>
        <v/>
      </c>
      <c r="AH303" s="103" t="str">
        <f t="shared" si="123"/>
        <v/>
      </c>
      <c r="AI303" s="104" t="str">
        <f t="shared" si="124"/>
        <v/>
      </c>
      <c r="AJ303" s="104" t="str">
        <f t="shared" si="125"/>
        <v/>
      </c>
      <c r="AK303" s="104" t="str">
        <f t="shared" si="126"/>
        <v/>
      </c>
      <c r="AL303" s="6"/>
      <c r="IX303" s="5"/>
      <c r="IY303" s="5"/>
      <c r="IZ303" s="5"/>
    </row>
    <row r="304" spans="8:260" ht="15" customHeight="1">
      <c r="H304" s="97">
        <v>249</v>
      </c>
      <c r="I304" s="97">
        <f t="shared" si="98"/>
        <v>483</v>
      </c>
      <c r="J304" s="98">
        <f t="shared" si="99"/>
        <v>45175</v>
      </c>
      <c r="K304" s="98" t="str">
        <f t="shared" si="100"/>
        <v/>
      </c>
      <c r="L304" s="99" t="str">
        <f t="shared" si="101"/>
        <v/>
      </c>
      <c r="M304" s="99" t="str">
        <f t="shared" si="102"/>
        <v/>
      </c>
      <c r="N304" s="99" t="str">
        <f t="shared" si="103"/>
        <v/>
      </c>
      <c r="O304" s="100" t="str">
        <f t="shared" si="104"/>
        <v/>
      </c>
      <c r="P304" s="100" t="str">
        <f t="shared" si="105"/>
        <v/>
      </c>
      <c r="Q304" s="99" t="str">
        <f t="shared" si="106"/>
        <v/>
      </c>
      <c r="R304" s="99">
        <f t="shared" si="107"/>
        <v>0</v>
      </c>
      <c r="S304" s="101" t="str">
        <f t="shared" si="108"/>
        <v/>
      </c>
      <c r="T304" s="101" t="str">
        <f t="shared" si="109"/>
        <v/>
      </c>
      <c r="U304" s="101" t="str">
        <f t="shared" si="110"/>
        <v/>
      </c>
      <c r="V304" s="101" t="str">
        <f t="shared" si="111"/>
        <v/>
      </c>
      <c r="W304" s="101" t="str">
        <f t="shared" si="112"/>
        <v/>
      </c>
      <c r="X304" s="102" t="str">
        <f t="shared" si="113"/>
        <v/>
      </c>
      <c r="Y304" s="101" t="str">
        <f t="shared" si="114"/>
        <v/>
      </c>
      <c r="Z304" s="84" t="str">
        <f t="shared" si="115"/>
        <v/>
      </c>
      <c r="AA304" s="84" t="str">
        <f t="shared" si="116"/>
        <v/>
      </c>
      <c r="AB304" s="84" t="str">
        <f t="shared" si="117"/>
        <v/>
      </c>
      <c r="AC304" s="84">
        <f t="shared" si="118"/>
        <v>0</v>
      </c>
      <c r="AD304" s="84">
        <f t="shared" si="119"/>
        <v>0</v>
      </c>
      <c r="AE304" s="84" t="str">
        <f t="shared" si="120"/>
        <v/>
      </c>
      <c r="AF304" s="102" t="str">
        <f t="shared" si="121"/>
        <v/>
      </c>
      <c r="AG304" s="102" t="str">
        <f t="shared" si="122"/>
        <v/>
      </c>
      <c r="AH304" s="103" t="str">
        <f t="shared" si="123"/>
        <v/>
      </c>
      <c r="AI304" s="104" t="str">
        <f t="shared" si="124"/>
        <v/>
      </c>
      <c r="AJ304" s="104" t="str">
        <f t="shared" si="125"/>
        <v/>
      </c>
      <c r="AK304" s="104" t="str">
        <f t="shared" si="126"/>
        <v/>
      </c>
      <c r="AL304" s="6"/>
      <c r="IX304" s="5"/>
      <c r="IY304" s="5"/>
      <c r="IZ304" s="5"/>
    </row>
    <row r="305" spans="8:260" ht="15" customHeight="1">
      <c r="H305" s="97">
        <v>250</v>
      </c>
      <c r="I305" s="97">
        <f t="shared" si="98"/>
        <v>482</v>
      </c>
      <c r="J305" s="98">
        <f t="shared" si="99"/>
        <v>45176</v>
      </c>
      <c r="K305" s="98" t="str">
        <f t="shared" si="100"/>
        <v/>
      </c>
      <c r="L305" s="99" t="str">
        <f t="shared" si="101"/>
        <v/>
      </c>
      <c r="M305" s="99" t="str">
        <f t="shared" si="102"/>
        <v/>
      </c>
      <c r="N305" s="99" t="str">
        <f t="shared" si="103"/>
        <v/>
      </c>
      <c r="O305" s="100" t="str">
        <f t="shared" si="104"/>
        <v/>
      </c>
      <c r="P305" s="100" t="str">
        <f t="shared" si="105"/>
        <v/>
      </c>
      <c r="Q305" s="99" t="str">
        <f t="shared" si="106"/>
        <v/>
      </c>
      <c r="R305" s="99">
        <f t="shared" si="107"/>
        <v>0</v>
      </c>
      <c r="S305" s="101" t="str">
        <f t="shared" si="108"/>
        <v/>
      </c>
      <c r="T305" s="101" t="str">
        <f t="shared" si="109"/>
        <v/>
      </c>
      <c r="U305" s="101" t="str">
        <f t="shared" si="110"/>
        <v/>
      </c>
      <c r="V305" s="101" t="str">
        <f t="shared" si="111"/>
        <v/>
      </c>
      <c r="W305" s="101" t="str">
        <f t="shared" si="112"/>
        <v/>
      </c>
      <c r="X305" s="102" t="str">
        <f t="shared" si="113"/>
        <v/>
      </c>
      <c r="Y305" s="101" t="str">
        <f t="shared" si="114"/>
        <v/>
      </c>
      <c r="Z305" s="84" t="str">
        <f t="shared" si="115"/>
        <v/>
      </c>
      <c r="AA305" s="84" t="str">
        <f t="shared" si="116"/>
        <v/>
      </c>
      <c r="AB305" s="84" t="str">
        <f t="shared" si="117"/>
        <v/>
      </c>
      <c r="AC305" s="84">
        <f t="shared" si="118"/>
        <v>0</v>
      </c>
      <c r="AD305" s="84">
        <f t="shared" si="119"/>
        <v>0</v>
      </c>
      <c r="AE305" s="84" t="str">
        <f t="shared" si="120"/>
        <v/>
      </c>
      <c r="AF305" s="102" t="str">
        <f t="shared" si="121"/>
        <v/>
      </c>
      <c r="AG305" s="102" t="str">
        <f t="shared" si="122"/>
        <v/>
      </c>
      <c r="AH305" s="103" t="str">
        <f t="shared" si="123"/>
        <v/>
      </c>
      <c r="AI305" s="104" t="str">
        <f t="shared" si="124"/>
        <v/>
      </c>
      <c r="AJ305" s="104" t="str">
        <f t="shared" si="125"/>
        <v/>
      </c>
      <c r="AK305" s="104" t="str">
        <f t="shared" si="126"/>
        <v/>
      </c>
      <c r="AL305" s="6"/>
      <c r="IX305" s="5"/>
      <c r="IY305" s="5"/>
      <c r="IZ305" s="5"/>
    </row>
    <row r="306" spans="8:260" ht="15" customHeight="1">
      <c r="H306" s="97">
        <v>251</v>
      </c>
      <c r="I306" s="97">
        <f t="shared" si="98"/>
        <v>481</v>
      </c>
      <c r="J306" s="98">
        <f t="shared" si="99"/>
        <v>45177</v>
      </c>
      <c r="K306" s="98" t="str">
        <f t="shared" si="100"/>
        <v/>
      </c>
      <c r="L306" s="99" t="str">
        <f t="shared" si="101"/>
        <v/>
      </c>
      <c r="M306" s="99" t="str">
        <f t="shared" si="102"/>
        <v/>
      </c>
      <c r="N306" s="99" t="str">
        <f t="shared" si="103"/>
        <v/>
      </c>
      <c r="O306" s="100" t="str">
        <f t="shared" si="104"/>
        <v/>
      </c>
      <c r="P306" s="100" t="str">
        <f t="shared" si="105"/>
        <v/>
      </c>
      <c r="Q306" s="99" t="str">
        <f t="shared" si="106"/>
        <v/>
      </c>
      <c r="R306" s="99">
        <f t="shared" si="107"/>
        <v>0</v>
      </c>
      <c r="S306" s="101" t="str">
        <f t="shared" si="108"/>
        <v/>
      </c>
      <c r="T306" s="101" t="str">
        <f t="shared" si="109"/>
        <v/>
      </c>
      <c r="U306" s="101" t="str">
        <f t="shared" si="110"/>
        <v/>
      </c>
      <c r="V306" s="101" t="str">
        <f t="shared" si="111"/>
        <v/>
      </c>
      <c r="W306" s="101" t="str">
        <f t="shared" si="112"/>
        <v/>
      </c>
      <c r="X306" s="102" t="str">
        <f t="shared" si="113"/>
        <v/>
      </c>
      <c r="Y306" s="101" t="str">
        <f t="shared" si="114"/>
        <v/>
      </c>
      <c r="Z306" s="84" t="str">
        <f t="shared" si="115"/>
        <v/>
      </c>
      <c r="AA306" s="84" t="str">
        <f t="shared" si="116"/>
        <v/>
      </c>
      <c r="AB306" s="84" t="str">
        <f t="shared" si="117"/>
        <v/>
      </c>
      <c r="AC306" s="84">
        <f t="shared" si="118"/>
        <v>0</v>
      </c>
      <c r="AD306" s="84">
        <f t="shared" si="119"/>
        <v>0</v>
      </c>
      <c r="AE306" s="84" t="str">
        <f t="shared" si="120"/>
        <v/>
      </c>
      <c r="AF306" s="102" t="str">
        <f t="shared" si="121"/>
        <v/>
      </c>
      <c r="AG306" s="102" t="str">
        <f t="shared" si="122"/>
        <v/>
      </c>
      <c r="AH306" s="103" t="str">
        <f t="shared" si="123"/>
        <v/>
      </c>
      <c r="AI306" s="104" t="str">
        <f t="shared" si="124"/>
        <v/>
      </c>
      <c r="AJ306" s="104" t="str">
        <f t="shared" si="125"/>
        <v/>
      </c>
      <c r="AK306" s="104" t="str">
        <f t="shared" si="126"/>
        <v/>
      </c>
      <c r="AL306" s="6"/>
      <c r="IX306" s="5"/>
      <c r="IY306" s="5"/>
      <c r="IZ306" s="5"/>
    </row>
    <row r="307" spans="8:260" ht="15" customHeight="1">
      <c r="H307" s="97">
        <v>252</v>
      </c>
      <c r="I307" s="97">
        <f t="shared" si="98"/>
        <v>480</v>
      </c>
      <c r="J307" s="98">
        <f t="shared" si="99"/>
        <v>45178</v>
      </c>
      <c r="K307" s="98" t="str">
        <f t="shared" si="100"/>
        <v/>
      </c>
      <c r="L307" s="99" t="str">
        <f t="shared" si="101"/>
        <v/>
      </c>
      <c r="M307" s="99" t="str">
        <f t="shared" si="102"/>
        <v/>
      </c>
      <c r="N307" s="99" t="str">
        <f t="shared" si="103"/>
        <v/>
      </c>
      <c r="O307" s="100" t="str">
        <f t="shared" si="104"/>
        <v/>
      </c>
      <c r="P307" s="100" t="str">
        <f t="shared" si="105"/>
        <v/>
      </c>
      <c r="Q307" s="99" t="str">
        <f t="shared" si="106"/>
        <v/>
      </c>
      <c r="R307" s="99">
        <f t="shared" si="107"/>
        <v>0</v>
      </c>
      <c r="S307" s="101" t="str">
        <f t="shared" si="108"/>
        <v/>
      </c>
      <c r="T307" s="101" t="str">
        <f t="shared" si="109"/>
        <v/>
      </c>
      <c r="U307" s="101" t="str">
        <f t="shared" si="110"/>
        <v/>
      </c>
      <c r="V307" s="101" t="str">
        <f t="shared" si="111"/>
        <v/>
      </c>
      <c r="W307" s="101" t="str">
        <f t="shared" si="112"/>
        <v/>
      </c>
      <c r="X307" s="102" t="str">
        <f t="shared" si="113"/>
        <v/>
      </c>
      <c r="Y307" s="101" t="str">
        <f t="shared" si="114"/>
        <v/>
      </c>
      <c r="Z307" s="84" t="str">
        <f t="shared" si="115"/>
        <v/>
      </c>
      <c r="AA307" s="84" t="str">
        <f t="shared" si="116"/>
        <v/>
      </c>
      <c r="AB307" s="84" t="str">
        <f t="shared" si="117"/>
        <v/>
      </c>
      <c r="AC307" s="84">
        <f t="shared" si="118"/>
        <v>0</v>
      </c>
      <c r="AD307" s="84">
        <f t="shared" si="119"/>
        <v>0</v>
      </c>
      <c r="AE307" s="84" t="str">
        <f t="shared" si="120"/>
        <v/>
      </c>
      <c r="AF307" s="102" t="str">
        <f t="shared" si="121"/>
        <v/>
      </c>
      <c r="AG307" s="102" t="str">
        <f t="shared" si="122"/>
        <v/>
      </c>
      <c r="AH307" s="103" t="str">
        <f t="shared" si="123"/>
        <v/>
      </c>
      <c r="AI307" s="104" t="str">
        <f t="shared" si="124"/>
        <v/>
      </c>
      <c r="AJ307" s="104" t="str">
        <f t="shared" si="125"/>
        <v/>
      </c>
      <c r="AK307" s="104" t="str">
        <f t="shared" si="126"/>
        <v/>
      </c>
      <c r="AL307" s="6"/>
      <c r="IX307" s="5"/>
      <c r="IY307" s="5"/>
      <c r="IZ307" s="5"/>
    </row>
    <row r="308" spans="8:260" ht="15" customHeight="1">
      <c r="H308" s="97">
        <v>253</v>
      </c>
      <c r="I308" s="97">
        <f t="shared" si="98"/>
        <v>479</v>
      </c>
      <c r="J308" s="98">
        <f t="shared" si="99"/>
        <v>45179</v>
      </c>
      <c r="K308" s="98" t="str">
        <f t="shared" si="100"/>
        <v/>
      </c>
      <c r="L308" s="99" t="str">
        <f t="shared" si="101"/>
        <v/>
      </c>
      <c r="M308" s="99" t="str">
        <f t="shared" si="102"/>
        <v/>
      </c>
      <c r="N308" s="99" t="str">
        <f t="shared" si="103"/>
        <v/>
      </c>
      <c r="O308" s="100" t="str">
        <f t="shared" si="104"/>
        <v/>
      </c>
      <c r="P308" s="100" t="str">
        <f t="shared" si="105"/>
        <v/>
      </c>
      <c r="Q308" s="99" t="str">
        <f t="shared" si="106"/>
        <v/>
      </c>
      <c r="R308" s="99">
        <f t="shared" si="107"/>
        <v>0</v>
      </c>
      <c r="S308" s="101" t="str">
        <f t="shared" si="108"/>
        <v/>
      </c>
      <c r="T308" s="101" t="str">
        <f t="shared" si="109"/>
        <v/>
      </c>
      <c r="U308" s="101" t="str">
        <f t="shared" si="110"/>
        <v/>
      </c>
      <c r="V308" s="101" t="str">
        <f t="shared" si="111"/>
        <v/>
      </c>
      <c r="W308" s="101" t="str">
        <f t="shared" si="112"/>
        <v/>
      </c>
      <c r="X308" s="102" t="str">
        <f t="shared" si="113"/>
        <v/>
      </c>
      <c r="Y308" s="101" t="str">
        <f t="shared" si="114"/>
        <v/>
      </c>
      <c r="Z308" s="84" t="str">
        <f t="shared" si="115"/>
        <v/>
      </c>
      <c r="AA308" s="84" t="str">
        <f t="shared" si="116"/>
        <v/>
      </c>
      <c r="AB308" s="84" t="str">
        <f t="shared" si="117"/>
        <v/>
      </c>
      <c r="AC308" s="84">
        <f t="shared" si="118"/>
        <v>0</v>
      </c>
      <c r="AD308" s="84">
        <f t="shared" si="119"/>
        <v>0</v>
      </c>
      <c r="AE308" s="84" t="str">
        <f t="shared" si="120"/>
        <v/>
      </c>
      <c r="AF308" s="102" t="str">
        <f t="shared" si="121"/>
        <v/>
      </c>
      <c r="AG308" s="102" t="str">
        <f t="shared" si="122"/>
        <v/>
      </c>
      <c r="AH308" s="103" t="str">
        <f t="shared" si="123"/>
        <v/>
      </c>
      <c r="AI308" s="104" t="str">
        <f t="shared" si="124"/>
        <v/>
      </c>
      <c r="AJ308" s="104" t="str">
        <f t="shared" si="125"/>
        <v/>
      </c>
      <c r="AK308" s="104" t="str">
        <f t="shared" si="126"/>
        <v/>
      </c>
      <c r="AL308" s="6"/>
      <c r="IX308" s="5"/>
      <c r="IY308" s="5"/>
      <c r="IZ308" s="5"/>
    </row>
    <row r="309" spans="8:260" ht="15" customHeight="1">
      <c r="H309" s="97">
        <v>254</v>
      </c>
      <c r="I309" s="97">
        <f t="shared" si="98"/>
        <v>478</v>
      </c>
      <c r="J309" s="98">
        <f t="shared" si="99"/>
        <v>45180</v>
      </c>
      <c r="K309" s="98" t="str">
        <f t="shared" si="100"/>
        <v/>
      </c>
      <c r="L309" s="99" t="str">
        <f t="shared" si="101"/>
        <v/>
      </c>
      <c r="M309" s="99" t="str">
        <f t="shared" si="102"/>
        <v/>
      </c>
      <c r="N309" s="99" t="str">
        <f t="shared" si="103"/>
        <v/>
      </c>
      <c r="O309" s="100" t="str">
        <f t="shared" si="104"/>
        <v/>
      </c>
      <c r="P309" s="100" t="str">
        <f t="shared" si="105"/>
        <v/>
      </c>
      <c r="Q309" s="99" t="str">
        <f t="shared" si="106"/>
        <v/>
      </c>
      <c r="R309" s="99">
        <f t="shared" si="107"/>
        <v>0</v>
      </c>
      <c r="S309" s="101" t="str">
        <f t="shared" si="108"/>
        <v/>
      </c>
      <c r="T309" s="101" t="str">
        <f t="shared" si="109"/>
        <v/>
      </c>
      <c r="U309" s="101" t="str">
        <f t="shared" si="110"/>
        <v/>
      </c>
      <c r="V309" s="101" t="str">
        <f t="shared" si="111"/>
        <v/>
      </c>
      <c r="W309" s="101" t="str">
        <f t="shared" si="112"/>
        <v/>
      </c>
      <c r="X309" s="102" t="str">
        <f t="shared" si="113"/>
        <v/>
      </c>
      <c r="Y309" s="101" t="str">
        <f t="shared" si="114"/>
        <v/>
      </c>
      <c r="Z309" s="84" t="str">
        <f t="shared" si="115"/>
        <v/>
      </c>
      <c r="AA309" s="84" t="str">
        <f t="shared" si="116"/>
        <v/>
      </c>
      <c r="AB309" s="84" t="str">
        <f t="shared" si="117"/>
        <v/>
      </c>
      <c r="AC309" s="84">
        <f t="shared" si="118"/>
        <v>0</v>
      </c>
      <c r="AD309" s="84">
        <f t="shared" si="119"/>
        <v>0</v>
      </c>
      <c r="AE309" s="84" t="str">
        <f t="shared" si="120"/>
        <v/>
      </c>
      <c r="AF309" s="102" t="str">
        <f t="shared" si="121"/>
        <v/>
      </c>
      <c r="AG309" s="102" t="str">
        <f t="shared" si="122"/>
        <v/>
      </c>
      <c r="AH309" s="103" t="str">
        <f t="shared" si="123"/>
        <v/>
      </c>
      <c r="AI309" s="104" t="str">
        <f t="shared" si="124"/>
        <v/>
      </c>
      <c r="AJ309" s="104" t="str">
        <f t="shared" si="125"/>
        <v/>
      </c>
      <c r="AK309" s="104" t="str">
        <f t="shared" si="126"/>
        <v/>
      </c>
      <c r="AL309" s="6"/>
      <c r="IX309" s="5"/>
      <c r="IY309" s="5"/>
      <c r="IZ309" s="5"/>
    </row>
    <row r="310" spans="8:260" ht="15" customHeight="1">
      <c r="H310" s="97">
        <v>255</v>
      </c>
      <c r="I310" s="97">
        <f t="shared" si="98"/>
        <v>477</v>
      </c>
      <c r="J310" s="98">
        <f t="shared" si="99"/>
        <v>45181</v>
      </c>
      <c r="K310" s="98" t="str">
        <f t="shared" si="100"/>
        <v/>
      </c>
      <c r="L310" s="99" t="str">
        <f t="shared" si="101"/>
        <v/>
      </c>
      <c r="M310" s="99" t="str">
        <f t="shared" si="102"/>
        <v/>
      </c>
      <c r="N310" s="99" t="str">
        <f t="shared" si="103"/>
        <v/>
      </c>
      <c r="O310" s="100" t="str">
        <f t="shared" si="104"/>
        <v/>
      </c>
      <c r="P310" s="100" t="str">
        <f t="shared" si="105"/>
        <v/>
      </c>
      <c r="Q310" s="99" t="str">
        <f t="shared" si="106"/>
        <v/>
      </c>
      <c r="R310" s="99">
        <f t="shared" si="107"/>
        <v>0</v>
      </c>
      <c r="S310" s="101" t="str">
        <f t="shared" si="108"/>
        <v/>
      </c>
      <c r="T310" s="101" t="str">
        <f t="shared" si="109"/>
        <v/>
      </c>
      <c r="U310" s="101" t="str">
        <f t="shared" si="110"/>
        <v/>
      </c>
      <c r="V310" s="101" t="str">
        <f t="shared" si="111"/>
        <v/>
      </c>
      <c r="W310" s="101" t="str">
        <f t="shared" si="112"/>
        <v/>
      </c>
      <c r="X310" s="102" t="str">
        <f t="shared" si="113"/>
        <v/>
      </c>
      <c r="Y310" s="101" t="str">
        <f t="shared" si="114"/>
        <v/>
      </c>
      <c r="Z310" s="84" t="str">
        <f t="shared" si="115"/>
        <v/>
      </c>
      <c r="AA310" s="84" t="str">
        <f t="shared" si="116"/>
        <v/>
      </c>
      <c r="AB310" s="84" t="str">
        <f t="shared" si="117"/>
        <v/>
      </c>
      <c r="AC310" s="84">
        <f t="shared" si="118"/>
        <v>0</v>
      </c>
      <c r="AD310" s="84">
        <f t="shared" si="119"/>
        <v>0</v>
      </c>
      <c r="AE310" s="84" t="str">
        <f t="shared" si="120"/>
        <v/>
      </c>
      <c r="AF310" s="102" t="str">
        <f t="shared" si="121"/>
        <v/>
      </c>
      <c r="AG310" s="102" t="str">
        <f t="shared" si="122"/>
        <v/>
      </c>
      <c r="AH310" s="103" t="str">
        <f t="shared" si="123"/>
        <v/>
      </c>
      <c r="AI310" s="104" t="str">
        <f t="shared" si="124"/>
        <v/>
      </c>
      <c r="AJ310" s="104" t="str">
        <f t="shared" si="125"/>
        <v/>
      </c>
      <c r="AK310" s="104" t="str">
        <f t="shared" si="126"/>
        <v/>
      </c>
      <c r="AL310" s="6"/>
      <c r="IX310" s="5"/>
      <c r="IY310" s="5"/>
      <c r="IZ310" s="5"/>
    </row>
    <row r="311" spans="8:260" ht="15" customHeight="1">
      <c r="H311" s="97">
        <v>256</v>
      </c>
      <c r="I311" s="97">
        <f t="shared" si="98"/>
        <v>476</v>
      </c>
      <c r="J311" s="98">
        <f t="shared" si="99"/>
        <v>45182</v>
      </c>
      <c r="K311" s="98" t="str">
        <f t="shared" si="100"/>
        <v/>
      </c>
      <c r="L311" s="99" t="str">
        <f t="shared" si="101"/>
        <v/>
      </c>
      <c r="M311" s="99" t="str">
        <f t="shared" si="102"/>
        <v/>
      </c>
      <c r="N311" s="99" t="str">
        <f t="shared" si="103"/>
        <v/>
      </c>
      <c r="O311" s="100" t="str">
        <f t="shared" si="104"/>
        <v/>
      </c>
      <c r="P311" s="100" t="str">
        <f t="shared" si="105"/>
        <v/>
      </c>
      <c r="Q311" s="99" t="str">
        <f t="shared" si="106"/>
        <v/>
      </c>
      <c r="R311" s="99">
        <f t="shared" si="107"/>
        <v>0</v>
      </c>
      <c r="S311" s="101" t="str">
        <f t="shared" si="108"/>
        <v/>
      </c>
      <c r="T311" s="101" t="str">
        <f t="shared" si="109"/>
        <v/>
      </c>
      <c r="U311" s="101" t="str">
        <f t="shared" si="110"/>
        <v/>
      </c>
      <c r="V311" s="101" t="str">
        <f t="shared" si="111"/>
        <v/>
      </c>
      <c r="W311" s="101" t="str">
        <f t="shared" si="112"/>
        <v/>
      </c>
      <c r="X311" s="102" t="str">
        <f t="shared" si="113"/>
        <v/>
      </c>
      <c r="Y311" s="101" t="str">
        <f t="shared" si="114"/>
        <v/>
      </c>
      <c r="Z311" s="84" t="str">
        <f t="shared" si="115"/>
        <v/>
      </c>
      <c r="AA311" s="84" t="str">
        <f t="shared" si="116"/>
        <v/>
      </c>
      <c r="AB311" s="84" t="str">
        <f t="shared" si="117"/>
        <v/>
      </c>
      <c r="AC311" s="84">
        <f t="shared" si="118"/>
        <v>0</v>
      </c>
      <c r="AD311" s="84">
        <f t="shared" si="119"/>
        <v>0</v>
      </c>
      <c r="AE311" s="84" t="str">
        <f t="shared" si="120"/>
        <v/>
      </c>
      <c r="AF311" s="102" t="str">
        <f t="shared" si="121"/>
        <v/>
      </c>
      <c r="AG311" s="102" t="str">
        <f t="shared" si="122"/>
        <v/>
      </c>
      <c r="AH311" s="103" t="str">
        <f t="shared" si="123"/>
        <v/>
      </c>
      <c r="AI311" s="104" t="str">
        <f t="shared" si="124"/>
        <v/>
      </c>
      <c r="AJ311" s="104" t="str">
        <f t="shared" si="125"/>
        <v/>
      </c>
      <c r="AK311" s="104" t="str">
        <f t="shared" si="126"/>
        <v/>
      </c>
      <c r="AL311" s="6"/>
      <c r="IX311" s="5"/>
      <c r="IY311" s="5"/>
      <c r="IZ311" s="5"/>
    </row>
    <row r="312" spans="8:260" ht="15" customHeight="1">
      <c r="H312" s="97">
        <v>257</v>
      </c>
      <c r="I312" s="97">
        <f t="shared" ref="I312:I375" si="127">J$788-J312</f>
        <v>475</v>
      </c>
      <c r="J312" s="98">
        <f t="shared" ref="J312:J375" si="128">J311+1</f>
        <v>45183</v>
      </c>
      <c r="K312" s="98" t="str">
        <f t="shared" ref="K312:K375" si="129">IF(J312&gt;=AQ$53,J312,"")</f>
        <v/>
      </c>
      <c r="L312" s="99" t="str">
        <f t="shared" ref="L312:L375" si="130">IF(J312&lt;AQ$53,"",(_xlfn.IFNA(VLOOKUP(J312,$B$55:$D$84,2,),0)))</f>
        <v/>
      </c>
      <c r="M312" s="99" t="str">
        <f t="shared" ref="M312:M375" si="131">IF(J312&lt;AQ$53,"",(_xlfn.IFNA(VLOOKUP(J312,$B$55:$D$84,3,),0)))</f>
        <v/>
      </c>
      <c r="N312" s="99" t="str">
        <f t="shared" ref="N312:N375" si="132">IF(J312&lt;AQ$53,"",IF(J312=AQ$53,1,(_xlfn.IFNA(VLOOKUP(J312,$B$55:$E$84,4,),0))))</f>
        <v/>
      </c>
      <c r="O312" s="100" t="str">
        <f t="shared" ref="O312:O375" si="133">IF(N312&lt;&gt;"",IF(AND(N312=1,L312=0),1,IF(L312=0,O311,0)),"")</f>
        <v/>
      </c>
      <c r="P312" s="100" t="str">
        <f t="shared" ref="P312:P375" si="134">IF(R313&lt;=V$53,O312,"")</f>
        <v/>
      </c>
      <c r="Q312" s="99" t="str">
        <f t="shared" ref="Q312:Q375" si="135">IF(O312&lt;&gt;"",IF(O312=1,0,1),"")</f>
        <v/>
      </c>
      <c r="R312" s="99">
        <f t="shared" ref="R312:R375" si="136">IF(N311=1,R311+1,R311)</f>
        <v>0</v>
      </c>
      <c r="S312" s="101" t="str">
        <f t="shared" ref="S312:S375" si="137">IF(J312&gt;=AQ$53,Q312*R312,"")</f>
        <v/>
      </c>
      <c r="T312" s="101" t="str">
        <f t="shared" ref="T312:T375" si="138">S312</f>
        <v/>
      </c>
      <c r="U312" s="101" t="str">
        <f t="shared" ref="U312:U375" si="139">IF(AND(S$788&lt;&gt;0,S312=S$53),0,T312)</f>
        <v/>
      </c>
      <c r="V312" s="101" t="str">
        <f t="shared" ref="V312:V375" si="140">IF(J312&gt;=AQ$53,U312*NOT(O312),"")</f>
        <v/>
      </c>
      <c r="W312" s="101" t="str">
        <f t="shared" ref="W312:W375" si="141">IF(J312&gt;=AQ$53,IF(T312&lt;&gt;T313,T312,0),"")</f>
        <v/>
      </c>
      <c r="X312" s="102" t="str">
        <f t="shared" ref="X312:X375" si="142">IF(J312&gt;=AQ$53,IF(N312=0,X311+L312,L312),"")</f>
        <v/>
      </c>
      <c r="Y312" s="101" t="str">
        <f t="shared" ref="Y312:Y375" si="143">IF(J312&gt;=AQ$53,IF(V312&lt;&gt;V313,V312,0),"")</f>
        <v/>
      </c>
      <c r="Z312" s="84" t="str">
        <f t="shared" ref="Z312:Z375" si="144">IF(J312&gt;=AQ$53,IF(N312=0,Z311+M313,0),"")</f>
        <v/>
      </c>
      <c r="AA312" s="84" t="str">
        <f t="shared" ref="AA312:AA375" si="145">IF(J312&gt;=AQ$53,IF(N313=1,X312-Z312,0),"")</f>
        <v/>
      </c>
      <c r="AB312" s="84" t="str">
        <f t="shared" ref="AB312:AB375" si="146">IF(J312&gt;=AQ$53,IF(Q312=1,IF(T312&lt;&gt;T313,AA312,AB313),0),"")</f>
        <v/>
      </c>
      <c r="AC312" s="84">
        <f t="shared" ref="AC312:AC375" si="147">IF(Q312=1,AC311+1,0)</f>
        <v>0</v>
      </c>
      <c r="AD312" s="84">
        <f t="shared" ref="AD312:AD375" si="148">IF(Q312=1,IF(S312&lt;&gt;S313,AC312,AD313),0)</f>
        <v>0</v>
      </c>
      <c r="AE312" s="84" t="str">
        <f t="shared" ref="AE312:AE375" si="149">IF(J312&gt;=AQ$53,IF(V312=0,"",IF(Q312=1,IF(S312&lt;&gt;S313,AC312,AD313),0)),"")</f>
        <v/>
      </c>
      <c r="AF312" s="102" t="str">
        <f t="shared" ref="AF312:AF375" si="150">IF(J312&gt;=AQ$53,IF(O312=0,X312-Z312-AB312/AD312*(AC312),0),"")</f>
        <v/>
      </c>
      <c r="AG312" s="102" t="str">
        <f t="shared" ref="AG312:AG375" si="151">IF(J312&gt;=AQ$53,IF(R312&lt;=V$53,IF(O312=0,X312-Z312-AB312/AD312*(AC312),0),""),"")</f>
        <v/>
      </c>
      <c r="AH312" s="103" t="str">
        <f t="shared" ref="AH312:AH375" si="152">IF(J312&gt;=AQ$53,IF(R312&lt;=V$53,_xlfn.IFNA(VLOOKUP(J312,$B$55:$G$84,5,),0),""),"")</f>
        <v/>
      </c>
      <c r="AI312" s="104" t="str">
        <f t="shared" ref="AI312:AI375" si="153">IF(J312&gt;=AQ$53,IF(R312&lt;=V$53,_xlfn.IFNA(VLOOKUP(J312,$B$55:$G$84,6,),0),""),"")</f>
        <v/>
      </c>
      <c r="AJ312" s="104" t="str">
        <f t="shared" ref="AJ312:AJ375" si="154">IF(AH312&lt;&gt;"",AH312*L312,"")</f>
        <v/>
      </c>
      <c r="AK312" s="104" t="str">
        <f t="shared" ref="AK312:AK375" si="155">IF(AI312&lt;&gt;"",AI312*M312,"")</f>
        <v/>
      </c>
      <c r="AL312" s="6"/>
      <c r="IX312" s="5"/>
      <c r="IY312" s="5"/>
      <c r="IZ312" s="5"/>
    </row>
    <row r="313" spans="8:260" ht="15" customHeight="1">
      <c r="H313" s="97">
        <v>258</v>
      </c>
      <c r="I313" s="97">
        <f t="shared" si="127"/>
        <v>474</v>
      </c>
      <c r="J313" s="98">
        <f t="shared" si="128"/>
        <v>45184</v>
      </c>
      <c r="K313" s="98" t="str">
        <f t="shared" si="129"/>
        <v/>
      </c>
      <c r="L313" s="99" t="str">
        <f t="shared" si="130"/>
        <v/>
      </c>
      <c r="M313" s="99" t="str">
        <f t="shared" si="131"/>
        <v/>
      </c>
      <c r="N313" s="99" t="str">
        <f t="shared" si="132"/>
        <v/>
      </c>
      <c r="O313" s="100" t="str">
        <f t="shared" si="133"/>
        <v/>
      </c>
      <c r="P313" s="100" t="str">
        <f t="shared" si="134"/>
        <v/>
      </c>
      <c r="Q313" s="99" t="str">
        <f t="shared" si="135"/>
        <v/>
      </c>
      <c r="R313" s="99">
        <f t="shared" si="136"/>
        <v>0</v>
      </c>
      <c r="S313" s="101" t="str">
        <f t="shared" si="137"/>
        <v/>
      </c>
      <c r="T313" s="101" t="str">
        <f t="shared" si="138"/>
        <v/>
      </c>
      <c r="U313" s="101" t="str">
        <f t="shared" si="139"/>
        <v/>
      </c>
      <c r="V313" s="101" t="str">
        <f t="shared" si="140"/>
        <v/>
      </c>
      <c r="W313" s="101" t="str">
        <f t="shared" si="141"/>
        <v/>
      </c>
      <c r="X313" s="102" t="str">
        <f t="shared" si="142"/>
        <v/>
      </c>
      <c r="Y313" s="101" t="str">
        <f t="shared" si="143"/>
        <v/>
      </c>
      <c r="Z313" s="84" t="str">
        <f t="shared" si="144"/>
        <v/>
      </c>
      <c r="AA313" s="84" t="str">
        <f t="shared" si="145"/>
        <v/>
      </c>
      <c r="AB313" s="84" t="str">
        <f t="shared" si="146"/>
        <v/>
      </c>
      <c r="AC313" s="84">
        <f t="shared" si="147"/>
        <v>0</v>
      </c>
      <c r="AD313" s="84">
        <f t="shared" si="148"/>
        <v>0</v>
      </c>
      <c r="AE313" s="84" t="str">
        <f t="shared" si="149"/>
        <v/>
      </c>
      <c r="AF313" s="102" t="str">
        <f t="shared" si="150"/>
        <v/>
      </c>
      <c r="AG313" s="102" t="str">
        <f t="shared" si="151"/>
        <v/>
      </c>
      <c r="AH313" s="103" t="str">
        <f t="shared" si="152"/>
        <v/>
      </c>
      <c r="AI313" s="104" t="str">
        <f t="shared" si="153"/>
        <v/>
      </c>
      <c r="AJ313" s="104" t="str">
        <f t="shared" si="154"/>
        <v/>
      </c>
      <c r="AK313" s="104" t="str">
        <f t="shared" si="155"/>
        <v/>
      </c>
      <c r="AL313" s="6"/>
      <c r="IX313" s="5"/>
      <c r="IY313" s="5"/>
      <c r="IZ313" s="5"/>
    </row>
    <row r="314" spans="8:260" ht="15" customHeight="1">
      <c r="H314" s="97">
        <v>259</v>
      </c>
      <c r="I314" s="97">
        <f t="shared" si="127"/>
        <v>473</v>
      </c>
      <c r="J314" s="98">
        <f t="shared" si="128"/>
        <v>45185</v>
      </c>
      <c r="K314" s="98" t="str">
        <f t="shared" si="129"/>
        <v/>
      </c>
      <c r="L314" s="99" t="str">
        <f t="shared" si="130"/>
        <v/>
      </c>
      <c r="M314" s="99" t="str">
        <f t="shared" si="131"/>
        <v/>
      </c>
      <c r="N314" s="99" t="str">
        <f t="shared" si="132"/>
        <v/>
      </c>
      <c r="O314" s="100" t="str">
        <f t="shared" si="133"/>
        <v/>
      </c>
      <c r="P314" s="100" t="str">
        <f t="shared" si="134"/>
        <v/>
      </c>
      <c r="Q314" s="99" t="str">
        <f t="shared" si="135"/>
        <v/>
      </c>
      <c r="R314" s="99">
        <f t="shared" si="136"/>
        <v>0</v>
      </c>
      <c r="S314" s="101" t="str">
        <f t="shared" si="137"/>
        <v/>
      </c>
      <c r="T314" s="101" t="str">
        <f t="shared" si="138"/>
        <v/>
      </c>
      <c r="U314" s="101" t="str">
        <f t="shared" si="139"/>
        <v/>
      </c>
      <c r="V314" s="101" t="str">
        <f t="shared" si="140"/>
        <v/>
      </c>
      <c r="W314" s="101" t="str">
        <f t="shared" si="141"/>
        <v/>
      </c>
      <c r="X314" s="102" t="str">
        <f t="shared" si="142"/>
        <v/>
      </c>
      <c r="Y314" s="101" t="str">
        <f t="shared" si="143"/>
        <v/>
      </c>
      <c r="Z314" s="84" t="str">
        <f t="shared" si="144"/>
        <v/>
      </c>
      <c r="AA314" s="84" t="str">
        <f t="shared" si="145"/>
        <v/>
      </c>
      <c r="AB314" s="84" t="str">
        <f t="shared" si="146"/>
        <v/>
      </c>
      <c r="AC314" s="84">
        <f t="shared" si="147"/>
        <v>0</v>
      </c>
      <c r="AD314" s="84">
        <f t="shared" si="148"/>
        <v>0</v>
      </c>
      <c r="AE314" s="84" t="str">
        <f t="shared" si="149"/>
        <v/>
      </c>
      <c r="AF314" s="102" t="str">
        <f t="shared" si="150"/>
        <v/>
      </c>
      <c r="AG314" s="102" t="str">
        <f t="shared" si="151"/>
        <v/>
      </c>
      <c r="AH314" s="103" t="str">
        <f t="shared" si="152"/>
        <v/>
      </c>
      <c r="AI314" s="104" t="str">
        <f t="shared" si="153"/>
        <v/>
      </c>
      <c r="AJ314" s="104" t="str">
        <f t="shared" si="154"/>
        <v/>
      </c>
      <c r="AK314" s="104" t="str">
        <f t="shared" si="155"/>
        <v/>
      </c>
      <c r="AL314" s="6"/>
      <c r="IX314" s="5"/>
      <c r="IY314" s="5"/>
      <c r="IZ314" s="5"/>
    </row>
    <row r="315" spans="8:260" ht="15" customHeight="1">
      <c r="H315" s="97">
        <v>260</v>
      </c>
      <c r="I315" s="97">
        <f t="shared" si="127"/>
        <v>472</v>
      </c>
      <c r="J315" s="98">
        <f t="shared" si="128"/>
        <v>45186</v>
      </c>
      <c r="K315" s="98" t="str">
        <f t="shared" si="129"/>
        <v/>
      </c>
      <c r="L315" s="99" t="str">
        <f t="shared" si="130"/>
        <v/>
      </c>
      <c r="M315" s="99" t="str">
        <f t="shared" si="131"/>
        <v/>
      </c>
      <c r="N315" s="99" t="str">
        <f t="shared" si="132"/>
        <v/>
      </c>
      <c r="O315" s="100" t="str">
        <f t="shared" si="133"/>
        <v/>
      </c>
      <c r="P315" s="100" t="str">
        <f t="shared" si="134"/>
        <v/>
      </c>
      <c r="Q315" s="99" t="str">
        <f t="shared" si="135"/>
        <v/>
      </c>
      <c r="R315" s="99">
        <f t="shared" si="136"/>
        <v>0</v>
      </c>
      <c r="S315" s="101" t="str">
        <f t="shared" si="137"/>
        <v/>
      </c>
      <c r="T315" s="101" t="str">
        <f t="shared" si="138"/>
        <v/>
      </c>
      <c r="U315" s="101" t="str">
        <f t="shared" si="139"/>
        <v/>
      </c>
      <c r="V315" s="101" t="str">
        <f t="shared" si="140"/>
        <v/>
      </c>
      <c r="W315" s="101" t="str">
        <f t="shared" si="141"/>
        <v/>
      </c>
      <c r="X315" s="102" t="str">
        <f t="shared" si="142"/>
        <v/>
      </c>
      <c r="Y315" s="101" t="str">
        <f t="shared" si="143"/>
        <v/>
      </c>
      <c r="Z315" s="84" t="str">
        <f t="shared" si="144"/>
        <v/>
      </c>
      <c r="AA315" s="84" t="str">
        <f t="shared" si="145"/>
        <v/>
      </c>
      <c r="AB315" s="84" t="str">
        <f t="shared" si="146"/>
        <v/>
      </c>
      <c r="AC315" s="84">
        <f t="shared" si="147"/>
        <v>0</v>
      </c>
      <c r="AD315" s="84">
        <f t="shared" si="148"/>
        <v>0</v>
      </c>
      <c r="AE315" s="84" t="str">
        <f t="shared" si="149"/>
        <v/>
      </c>
      <c r="AF315" s="102" t="str">
        <f t="shared" si="150"/>
        <v/>
      </c>
      <c r="AG315" s="102" t="str">
        <f t="shared" si="151"/>
        <v/>
      </c>
      <c r="AH315" s="103" t="str">
        <f t="shared" si="152"/>
        <v/>
      </c>
      <c r="AI315" s="104" t="str">
        <f t="shared" si="153"/>
        <v/>
      </c>
      <c r="AJ315" s="104" t="str">
        <f t="shared" si="154"/>
        <v/>
      </c>
      <c r="AK315" s="104" t="str">
        <f t="shared" si="155"/>
        <v/>
      </c>
      <c r="AL315" s="6"/>
      <c r="IX315" s="5"/>
      <c r="IY315" s="5"/>
      <c r="IZ315" s="5"/>
    </row>
    <row r="316" spans="8:260" ht="15" customHeight="1">
      <c r="H316" s="97">
        <v>261</v>
      </c>
      <c r="I316" s="97">
        <f t="shared" si="127"/>
        <v>471</v>
      </c>
      <c r="J316" s="98">
        <f t="shared" si="128"/>
        <v>45187</v>
      </c>
      <c r="K316" s="98" t="str">
        <f t="shared" si="129"/>
        <v/>
      </c>
      <c r="L316" s="99" t="str">
        <f t="shared" si="130"/>
        <v/>
      </c>
      <c r="M316" s="99" t="str">
        <f t="shared" si="131"/>
        <v/>
      </c>
      <c r="N316" s="99" t="str">
        <f t="shared" si="132"/>
        <v/>
      </c>
      <c r="O316" s="100" t="str">
        <f t="shared" si="133"/>
        <v/>
      </c>
      <c r="P316" s="100" t="str">
        <f t="shared" si="134"/>
        <v/>
      </c>
      <c r="Q316" s="99" t="str">
        <f t="shared" si="135"/>
        <v/>
      </c>
      <c r="R316" s="99">
        <f t="shared" si="136"/>
        <v>0</v>
      </c>
      <c r="S316" s="101" t="str">
        <f t="shared" si="137"/>
        <v/>
      </c>
      <c r="T316" s="101" t="str">
        <f t="shared" si="138"/>
        <v/>
      </c>
      <c r="U316" s="101" t="str">
        <f t="shared" si="139"/>
        <v/>
      </c>
      <c r="V316" s="101" t="str">
        <f t="shared" si="140"/>
        <v/>
      </c>
      <c r="W316" s="101" t="str">
        <f t="shared" si="141"/>
        <v/>
      </c>
      <c r="X316" s="102" t="str">
        <f t="shared" si="142"/>
        <v/>
      </c>
      <c r="Y316" s="101" t="str">
        <f t="shared" si="143"/>
        <v/>
      </c>
      <c r="Z316" s="84" t="str">
        <f t="shared" si="144"/>
        <v/>
      </c>
      <c r="AA316" s="84" t="str">
        <f t="shared" si="145"/>
        <v/>
      </c>
      <c r="AB316" s="84" t="str">
        <f t="shared" si="146"/>
        <v/>
      </c>
      <c r="AC316" s="84">
        <f t="shared" si="147"/>
        <v>0</v>
      </c>
      <c r="AD316" s="84">
        <f t="shared" si="148"/>
        <v>0</v>
      </c>
      <c r="AE316" s="84" t="str">
        <f t="shared" si="149"/>
        <v/>
      </c>
      <c r="AF316" s="102" t="str">
        <f t="shared" si="150"/>
        <v/>
      </c>
      <c r="AG316" s="102" t="str">
        <f t="shared" si="151"/>
        <v/>
      </c>
      <c r="AH316" s="103" t="str">
        <f t="shared" si="152"/>
        <v/>
      </c>
      <c r="AI316" s="104" t="str">
        <f t="shared" si="153"/>
        <v/>
      </c>
      <c r="AJ316" s="104" t="str">
        <f t="shared" si="154"/>
        <v/>
      </c>
      <c r="AK316" s="104" t="str">
        <f t="shared" si="155"/>
        <v/>
      </c>
      <c r="AL316" s="6"/>
      <c r="IX316" s="5"/>
      <c r="IY316" s="5"/>
      <c r="IZ316" s="5"/>
    </row>
    <row r="317" spans="8:260" ht="15" customHeight="1">
      <c r="H317" s="97">
        <v>262</v>
      </c>
      <c r="I317" s="97">
        <f t="shared" si="127"/>
        <v>470</v>
      </c>
      <c r="J317" s="98">
        <f t="shared" si="128"/>
        <v>45188</v>
      </c>
      <c r="K317" s="98" t="str">
        <f t="shared" si="129"/>
        <v/>
      </c>
      <c r="L317" s="99" t="str">
        <f t="shared" si="130"/>
        <v/>
      </c>
      <c r="M317" s="99" t="str">
        <f t="shared" si="131"/>
        <v/>
      </c>
      <c r="N317" s="99" t="str">
        <f t="shared" si="132"/>
        <v/>
      </c>
      <c r="O317" s="100" t="str">
        <f t="shared" si="133"/>
        <v/>
      </c>
      <c r="P317" s="100" t="str">
        <f t="shared" si="134"/>
        <v/>
      </c>
      <c r="Q317" s="99" t="str">
        <f t="shared" si="135"/>
        <v/>
      </c>
      <c r="R317" s="99">
        <f t="shared" si="136"/>
        <v>0</v>
      </c>
      <c r="S317" s="101" t="str">
        <f t="shared" si="137"/>
        <v/>
      </c>
      <c r="T317" s="101" t="str">
        <f t="shared" si="138"/>
        <v/>
      </c>
      <c r="U317" s="101" t="str">
        <f t="shared" si="139"/>
        <v/>
      </c>
      <c r="V317" s="101" t="str">
        <f t="shared" si="140"/>
        <v/>
      </c>
      <c r="W317" s="101" t="str">
        <f t="shared" si="141"/>
        <v/>
      </c>
      <c r="X317" s="102" t="str">
        <f t="shared" si="142"/>
        <v/>
      </c>
      <c r="Y317" s="101" t="str">
        <f t="shared" si="143"/>
        <v/>
      </c>
      <c r="Z317" s="84" t="str">
        <f t="shared" si="144"/>
        <v/>
      </c>
      <c r="AA317" s="84" t="str">
        <f t="shared" si="145"/>
        <v/>
      </c>
      <c r="AB317" s="84" t="str">
        <f t="shared" si="146"/>
        <v/>
      </c>
      <c r="AC317" s="84">
        <f t="shared" si="147"/>
        <v>0</v>
      </c>
      <c r="AD317" s="84">
        <f t="shared" si="148"/>
        <v>0</v>
      </c>
      <c r="AE317" s="84" t="str">
        <f t="shared" si="149"/>
        <v/>
      </c>
      <c r="AF317" s="102" t="str">
        <f t="shared" si="150"/>
        <v/>
      </c>
      <c r="AG317" s="102" t="str">
        <f t="shared" si="151"/>
        <v/>
      </c>
      <c r="AH317" s="103" t="str">
        <f t="shared" si="152"/>
        <v/>
      </c>
      <c r="AI317" s="104" t="str">
        <f t="shared" si="153"/>
        <v/>
      </c>
      <c r="AJ317" s="104" t="str">
        <f t="shared" si="154"/>
        <v/>
      </c>
      <c r="AK317" s="104" t="str">
        <f t="shared" si="155"/>
        <v/>
      </c>
      <c r="AL317" s="6"/>
      <c r="IX317" s="5"/>
      <c r="IY317" s="5"/>
      <c r="IZ317" s="5"/>
    </row>
    <row r="318" spans="8:260" ht="15" customHeight="1">
      <c r="H318" s="97">
        <v>263</v>
      </c>
      <c r="I318" s="97">
        <f t="shared" si="127"/>
        <v>469</v>
      </c>
      <c r="J318" s="98">
        <f t="shared" si="128"/>
        <v>45189</v>
      </c>
      <c r="K318" s="98" t="str">
        <f t="shared" si="129"/>
        <v/>
      </c>
      <c r="L318" s="99" t="str">
        <f t="shared" si="130"/>
        <v/>
      </c>
      <c r="M318" s="99" t="str">
        <f t="shared" si="131"/>
        <v/>
      </c>
      <c r="N318" s="99" t="str">
        <f t="shared" si="132"/>
        <v/>
      </c>
      <c r="O318" s="100" t="str">
        <f t="shared" si="133"/>
        <v/>
      </c>
      <c r="P318" s="100" t="str">
        <f t="shared" si="134"/>
        <v/>
      </c>
      <c r="Q318" s="99" t="str">
        <f t="shared" si="135"/>
        <v/>
      </c>
      <c r="R318" s="99">
        <f t="shared" si="136"/>
        <v>0</v>
      </c>
      <c r="S318" s="101" t="str">
        <f t="shared" si="137"/>
        <v/>
      </c>
      <c r="T318" s="101" t="str">
        <f t="shared" si="138"/>
        <v/>
      </c>
      <c r="U318" s="101" t="str">
        <f t="shared" si="139"/>
        <v/>
      </c>
      <c r="V318" s="101" t="str">
        <f t="shared" si="140"/>
        <v/>
      </c>
      <c r="W318" s="101" t="str">
        <f t="shared" si="141"/>
        <v/>
      </c>
      <c r="X318" s="102" t="str">
        <f t="shared" si="142"/>
        <v/>
      </c>
      <c r="Y318" s="101" t="str">
        <f t="shared" si="143"/>
        <v/>
      </c>
      <c r="Z318" s="84" t="str">
        <f t="shared" si="144"/>
        <v/>
      </c>
      <c r="AA318" s="84" t="str">
        <f t="shared" si="145"/>
        <v/>
      </c>
      <c r="AB318" s="84" t="str">
        <f t="shared" si="146"/>
        <v/>
      </c>
      <c r="AC318" s="84">
        <f t="shared" si="147"/>
        <v>0</v>
      </c>
      <c r="AD318" s="84">
        <f t="shared" si="148"/>
        <v>0</v>
      </c>
      <c r="AE318" s="84" t="str">
        <f t="shared" si="149"/>
        <v/>
      </c>
      <c r="AF318" s="102" t="str">
        <f t="shared" si="150"/>
        <v/>
      </c>
      <c r="AG318" s="102" t="str">
        <f t="shared" si="151"/>
        <v/>
      </c>
      <c r="AH318" s="103" t="str">
        <f t="shared" si="152"/>
        <v/>
      </c>
      <c r="AI318" s="104" t="str">
        <f t="shared" si="153"/>
        <v/>
      </c>
      <c r="AJ318" s="104" t="str">
        <f t="shared" si="154"/>
        <v/>
      </c>
      <c r="AK318" s="104" t="str">
        <f t="shared" si="155"/>
        <v/>
      </c>
      <c r="AL318" s="6"/>
      <c r="IX318" s="5"/>
      <c r="IY318" s="5"/>
      <c r="IZ318" s="5"/>
    </row>
    <row r="319" spans="8:260" ht="15" customHeight="1">
      <c r="H319" s="97">
        <v>264</v>
      </c>
      <c r="I319" s="97">
        <f t="shared" si="127"/>
        <v>468</v>
      </c>
      <c r="J319" s="98">
        <f t="shared" si="128"/>
        <v>45190</v>
      </c>
      <c r="K319" s="98" t="str">
        <f t="shared" si="129"/>
        <v/>
      </c>
      <c r="L319" s="99" t="str">
        <f t="shared" si="130"/>
        <v/>
      </c>
      <c r="M319" s="99" t="str">
        <f t="shared" si="131"/>
        <v/>
      </c>
      <c r="N319" s="99" t="str">
        <f t="shared" si="132"/>
        <v/>
      </c>
      <c r="O319" s="100" t="str">
        <f t="shared" si="133"/>
        <v/>
      </c>
      <c r="P319" s="100" t="str">
        <f t="shared" si="134"/>
        <v/>
      </c>
      <c r="Q319" s="99" t="str">
        <f t="shared" si="135"/>
        <v/>
      </c>
      <c r="R319" s="99">
        <f t="shared" si="136"/>
        <v>0</v>
      </c>
      <c r="S319" s="101" t="str">
        <f t="shared" si="137"/>
        <v/>
      </c>
      <c r="T319" s="101" t="str">
        <f t="shared" si="138"/>
        <v/>
      </c>
      <c r="U319" s="101" t="str">
        <f t="shared" si="139"/>
        <v/>
      </c>
      <c r="V319" s="101" t="str">
        <f t="shared" si="140"/>
        <v/>
      </c>
      <c r="W319" s="101" t="str">
        <f t="shared" si="141"/>
        <v/>
      </c>
      <c r="X319" s="102" t="str">
        <f t="shared" si="142"/>
        <v/>
      </c>
      <c r="Y319" s="101" t="str">
        <f t="shared" si="143"/>
        <v/>
      </c>
      <c r="Z319" s="84" t="str">
        <f t="shared" si="144"/>
        <v/>
      </c>
      <c r="AA319" s="84" t="str">
        <f t="shared" si="145"/>
        <v/>
      </c>
      <c r="AB319" s="84" t="str">
        <f t="shared" si="146"/>
        <v/>
      </c>
      <c r="AC319" s="84">
        <f t="shared" si="147"/>
        <v>0</v>
      </c>
      <c r="AD319" s="84">
        <f t="shared" si="148"/>
        <v>0</v>
      </c>
      <c r="AE319" s="84" t="str">
        <f t="shared" si="149"/>
        <v/>
      </c>
      <c r="AF319" s="102" t="str">
        <f t="shared" si="150"/>
        <v/>
      </c>
      <c r="AG319" s="102" t="str">
        <f t="shared" si="151"/>
        <v/>
      </c>
      <c r="AH319" s="103" t="str">
        <f t="shared" si="152"/>
        <v/>
      </c>
      <c r="AI319" s="104" t="str">
        <f t="shared" si="153"/>
        <v/>
      </c>
      <c r="AJ319" s="104" t="str">
        <f t="shared" si="154"/>
        <v/>
      </c>
      <c r="AK319" s="104" t="str">
        <f t="shared" si="155"/>
        <v/>
      </c>
      <c r="AL319" s="6"/>
      <c r="IX319" s="5"/>
      <c r="IY319" s="5"/>
      <c r="IZ319" s="5"/>
    </row>
    <row r="320" spans="8:260" ht="15" customHeight="1">
      <c r="H320" s="97">
        <v>265</v>
      </c>
      <c r="I320" s="97">
        <f t="shared" si="127"/>
        <v>467</v>
      </c>
      <c r="J320" s="98">
        <f t="shared" si="128"/>
        <v>45191</v>
      </c>
      <c r="K320" s="98" t="str">
        <f t="shared" si="129"/>
        <v/>
      </c>
      <c r="L320" s="99" t="str">
        <f t="shared" si="130"/>
        <v/>
      </c>
      <c r="M320" s="99" t="str">
        <f t="shared" si="131"/>
        <v/>
      </c>
      <c r="N320" s="99" t="str">
        <f t="shared" si="132"/>
        <v/>
      </c>
      <c r="O320" s="100" t="str">
        <f t="shared" si="133"/>
        <v/>
      </c>
      <c r="P320" s="100" t="str">
        <f t="shared" si="134"/>
        <v/>
      </c>
      <c r="Q320" s="99" t="str">
        <f t="shared" si="135"/>
        <v/>
      </c>
      <c r="R320" s="99">
        <f t="shared" si="136"/>
        <v>0</v>
      </c>
      <c r="S320" s="101" t="str">
        <f t="shared" si="137"/>
        <v/>
      </c>
      <c r="T320" s="101" t="str">
        <f t="shared" si="138"/>
        <v/>
      </c>
      <c r="U320" s="101" t="str">
        <f t="shared" si="139"/>
        <v/>
      </c>
      <c r="V320" s="101" t="str">
        <f t="shared" si="140"/>
        <v/>
      </c>
      <c r="W320" s="101" t="str">
        <f t="shared" si="141"/>
        <v/>
      </c>
      <c r="X320" s="102" t="str">
        <f t="shared" si="142"/>
        <v/>
      </c>
      <c r="Y320" s="101" t="str">
        <f t="shared" si="143"/>
        <v/>
      </c>
      <c r="Z320" s="84" t="str">
        <f t="shared" si="144"/>
        <v/>
      </c>
      <c r="AA320" s="84" t="str">
        <f t="shared" si="145"/>
        <v/>
      </c>
      <c r="AB320" s="84" t="str">
        <f t="shared" si="146"/>
        <v/>
      </c>
      <c r="AC320" s="84">
        <f t="shared" si="147"/>
        <v>0</v>
      </c>
      <c r="AD320" s="84">
        <f t="shared" si="148"/>
        <v>0</v>
      </c>
      <c r="AE320" s="84" t="str">
        <f t="shared" si="149"/>
        <v/>
      </c>
      <c r="AF320" s="102" t="str">
        <f t="shared" si="150"/>
        <v/>
      </c>
      <c r="AG320" s="102" t="str">
        <f t="shared" si="151"/>
        <v/>
      </c>
      <c r="AH320" s="103" t="str">
        <f t="shared" si="152"/>
        <v/>
      </c>
      <c r="AI320" s="104" t="str">
        <f t="shared" si="153"/>
        <v/>
      </c>
      <c r="AJ320" s="104" t="str">
        <f t="shared" si="154"/>
        <v/>
      </c>
      <c r="AK320" s="104" t="str">
        <f t="shared" si="155"/>
        <v/>
      </c>
      <c r="AL320" s="6"/>
      <c r="IX320" s="5"/>
      <c r="IY320" s="5"/>
      <c r="IZ320" s="5"/>
    </row>
    <row r="321" spans="8:260" ht="15" customHeight="1">
      <c r="H321" s="97">
        <v>266</v>
      </c>
      <c r="I321" s="97">
        <f t="shared" si="127"/>
        <v>466</v>
      </c>
      <c r="J321" s="98">
        <f t="shared" si="128"/>
        <v>45192</v>
      </c>
      <c r="K321" s="98" t="str">
        <f t="shared" si="129"/>
        <v/>
      </c>
      <c r="L321" s="99" t="str">
        <f t="shared" si="130"/>
        <v/>
      </c>
      <c r="M321" s="99" t="str">
        <f t="shared" si="131"/>
        <v/>
      </c>
      <c r="N321" s="99" t="str">
        <f t="shared" si="132"/>
        <v/>
      </c>
      <c r="O321" s="100" t="str">
        <f t="shared" si="133"/>
        <v/>
      </c>
      <c r="P321" s="100" t="str">
        <f t="shared" si="134"/>
        <v/>
      </c>
      <c r="Q321" s="99" t="str">
        <f t="shared" si="135"/>
        <v/>
      </c>
      <c r="R321" s="99">
        <f t="shared" si="136"/>
        <v>0</v>
      </c>
      <c r="S321" s="101" t="str">
        <f t="shared" si="137"/>
        <v/>
      </c>
      <c r="T321" s="101" t="str">
        <f t="shared" si="138"/>
        <v/>
      </c>
      <c r="U321" s="101" t="str">
        <f t="shared" si="139"/>
        <v/>
      </c>
      <c r="V321" s="101" t="str">
        <f t="shared" si="140"/>
        <v/>
      </c>
      <c r="W321" s="101" t="str">
        <f t="shared" si="141"/>
        <v/>
      </c>
      <c r="X321" s="102" t="str">
        <f t="shared" si="142"/>
        <v/>
      </c>
      <c r="Y321" s="101" t="str">
        <f t="shared" si="143"/>
        <v/>
      </c>
      <c r="Z321" s="84" t="str">
        <f t="shared" si="144"/>
        <v/>
      </c>
      <c r="AA321" s="84" t="str">
        <f t="shared" si="145"/>
        <v/>
      </c>
      <c r="AB321" s="84" t="str">
        <f t="shared" si="146"/>
        <v/>
      </c>
      <c r="AC321" s="84">
        <f t="shared" si="147"/>
        <v>0</v>
      </c>
      <c r="AD321" s="84">
        <f t="shared" si="148"/>
        <v>0</v>
      </c>
      <c r="AE321" s="84" t="str">
        <f t="shared" si="149"/>
        <v/>
      </c>
      <c r="AF321" s="102" t="str">
        <f t="shared" si="150"/>
        <v/>
      </c>
      <c r="AG321" s="102" t="str">
        <f t="shared" si="151"/>
        <v/>
      </c>
      <c r="AH321" s="103" t="str">
        <f t="shared" si="152"/>
        <v/>
      </c>
      <c r="AI321" s="104" t="str">
        <f t="shared" si="153"/>
        <v/>
      </c>
      <c r="AJ321" s="104" t="str">
        <f t="shared" si="154"/>
        <v/>
      </c>
      <c r="AK321" s="104" t="str">
        <f t="shared" si="155"/>
        <v/>
      </c>
      <c r="AL321" s="6"/>
      <c r="IX321" s="5"/>
      <c r="IY321" s="5"/>
      <c r="IZ321" s="5"/>
    </row>
    <row r="322" spans="8:260" ht="15" customHeight="1">
      <c r="H322" s="97">
        <v>267</v>
      </c>
      <c r="I322" s="97">
        <f t="shared" si="127"/>
        <v>465</v>
      </c>
      <c r="J322" s="98">
        <f t="shared" si="128"/>
        <v>45193</v>
      </c>
      <c r="K322" s="98" t="str">
        <f t="shared" si="129"/>
        <v/>
      </c>
      <c r="L322" s="99" t="str">
        <f t="shared" si="130"/>
        <v/>
      </c>
      <c r="M322" s="99" t="str">
        <f t="shared" si="131"/>
        <v/>
      </c>
      <c r="N322" s="99" t="str">
        <f t="shared" si="132"/>
        <v/>
      </c>
      <c r="O322" s="100" t="str">
        <f t="shared" si="133"/>
        <v/>
      </c>
      <c r="P322" s="100" t="str">
        <f t="shared" si="134"/>
        <v/>
      </c>
      <c r="Q322" s="99" t="str">
        <f t="shared" si="135"/>
        <v/>
      </c>
      <c r="R322" s="99">
        <f t="shared" si="136"/>
        <v>0</v>
      </c>
      <c r="S322" s="101" t="str">
        <f t="shared" si="137"/>
        <v/>
      </c>
      <c r="T322" s="101" t="str">
        <f t="shared" si="138"/>
        <v/>
      </c>
      <c r="U322" s="101" t="str">
        <f t="shared" si="139"/>
        <v/>
      </c>
      <c r="V322" s="101" t="str">
        <f t="shared" si="140"/>
        <v/>
      </c>
      <c r="W322" s="101" t="str">
        <f t="shared" si="141"/>
        <v/>
      </c>
      <c r="X322" s="102" t="str">
        <f t="shared" si="142"/>
        <v/>
      </c>
      <c r="Y322" s="101" t="str">
        <f t="shared" si="143"/>
        <v/>
      </c>
      <c r="Z322" s="84" t="str">
        <f t="shared" si="144"/>
        <v/>
      </c>
      <c r="AA322" s="84" t="str">
        <f t="shared" si="145"/>
        <v/>
      </c>
      <c r="AB322" s="84" t="str">
        <f t="shared" si="146"/>
        <v/>
      </c>
      <c r="AC322" s="84">
        <f t="shared" si="147"/>
        <v>0</v>
      </c>
      <c r="AD322" s="84">
        <f t="shared" si="148"/>
        <v>0</v>
      </c>
      <c r="AE322" s="84" t="str">
        <f t="shared" si="149"/>
        <v/>
      </c>
      <c r="AF322" s="102" t="str">
        <f t="shared" si="150"/>
        <v/>
      </c>
      <c r="AG322" s="102" t="str">
        <f t="shared" si="151"/>
        <v/>
      </c>
      <c r="AH322" s="103" t="str">
        <f t="shared" si="152"/>
        <v/>
      </c>
      <c r="AI322" s="104" t="str">
        <f t="shared" si="153"/>
        <v/>
      </c>
      <c r="AJ322" s="104" t="str">
        <f t="shared" si="154"/>
        <v/>
      </c>
      <c r="AK322" s="104" t="str">
        <f t="shared" si="155"/>
        <v/>
      </c>
      <c r="AL322" s="6"/>
      <c r="IX322" s="5"/>
      <c r="IY322" s="5"/>
      <c r="IZ322" s="5"/>
    </row>
    <row r="323" spans="8:260" ht="15" customHeight="1">
      <c r="H323" s="97">
        <v>268</v>
      </c>
      <c r="I323" s="97">
        <f t="shared" si="127"/>
        <v>464</v>
      </c>
      <c r="J323" s="98">
        <f t="shared" si="128"/>
        <v>45194</v>
      </c>
      <c r="K323" s="98" t="str">
        <f t="shared" si="129"/>
        <v/>
      </c>
      <c r="L323" s="99" t="str">
        <f t="shared" si="130"/>
        <v/>
      </c>
      <c r="M323" s="99" t="str">
        <f t="shared" si="131"/>
        <v/>
      </c>
      <c r="N323" s="99" t="str">
        <f t="shared" si="132"/>
        <v/>
      </c>
      <c r="O323" s="100" t="str">
        <f t="shared" si="133"/>
        <v/>
      </c>
      <c r="P323" s="100" t="str">
        <f t="shared" si="134"/>
        <v/>
      </c>
      <c r="Q323" s="99" t="str">
        <f t="shared" si="135"/>
        <v/>
      </c>
      <c r="R323" s="99">
        <f t="shared" si="136"/>
        <v>0</v>
      </c>
      <c r="S323" s="101" t="str">
        <f t="shared" si="137"/>
        <v/>
      </c>
      <c r="T323" s="101" t="str">
        <f t="shared" si="138"/>
        <v/>
      </c>
      <c r="U323" s="101" t="str">
        <f t="shared" si="139"/>
        <v/>
      </c>
      <c r="V323" s="101" t="str">
        <f t="shared" si="140"/>
        <v/>
      </c>
      <c r="W323" s="101" t="str">
        <f t="shared" si="141"/>
        <v/>
      </c>
      <c r="X323" s="102" t="str">
        <f t="shared" si="142"/>
        <v/>
      </c>
      <c r="Y323" s="101" t="str">
        <f t="shared" si="143"/>
        <v/>
      </c>
      <c r="Z323" s="84" t="str">
        <f t="shared" si="144"/>
        <v/>
      </c>
      <c r="AA323" s="84" t="str">
        <f t="shared" si="145"/>
        <v/>
      </c>
      <c r="AB323" s="84" t="str">
        <f t="shared" si="146"/>
        <v/>
      </c>
      <c r="AC323" s="84">
        <f t="shared" si="147"/>
        <v>0</v>
      </c>
      <c r="AD323" s="84">
        <f t="shared" si="148"/>
        <v>0</v>
      </c>
      <c r="AE323" s="84" t="str">
        <f t="shared" si="149"/>
        <v/>
      </c>
      <c r="AF323" s="102" t="str">
        <f t="shared" si="150"/>
        <v/>
      </c>
      <c r="AG323" s="102" t="str">
        <f t="shared" si="151"/>
        <v/>
      </c>
      <c r="AH323" s="103" t="str">
        <f t="shared" si="152"/>
        <v/>
      </c>
      <c r="AI323" s="104" t="str">
        <f t="shared" si="153"/>
        <v/>
      </c>
      <c r="AJ323" s="104" t="str">
        <f t="shared" si="154"/>
        <v/>
      </c>
      <c r="AK323" s="104" t="str">
        <f t="shared" si="155"/>
        <v/>
      </c>
      <c r="AL323" s="6"/>
      <c r="IX323" s="5"/>
      <c r="IY323" s="5"/>
      <c r="IZ323" s="5"/>
    </row>
    <row r="324" spans="8:260" ht="15" customHeight="1">
      <c r="H324" s="97">
        <v>269</v>
      </c>
      <c r="I324" s="97">
        <f t="shared" si="127"/>
        <v>463</v>
      </c>
      <c r="J324" s="98">
        <f t="shared" si="128"/>
        <v>45195</v>
      </c>
      <c r="K324" s="98" t="str">
        <f t="shared" si="129"/>
        <v/>
      </c>
      <c r="L324" s="99" t="str">
        <f t="shared" si="130"/>
        <v/>
      </c>
      <c r="M324" s="99" t="str">
        <f t="shared" si="131"/>
        <v/>
      </c>
      <c r="N324" s="99" t="str">
        <f t="shared" si="132"/>
        <v/>
      </c>
      <c r="O324" s="100" t="str">
        <f t="shared" si="133"/>
        <v/>
      </c>
      <c r="P324" s="100" t="str">
        <f t="shared" si="134"/>
        <v/>
      </c>
      <c r="Q324" s="99" t="str">
        <f t="shared" si="135"/>
        <v/>
      </c>
      <c r="R324" s="99">
        <f t="shared" si="136"/>
        <v>0</v>
      </c>
      <c r="S324" s="101" t="str">
        <f t="shared" si="137"/>
        <v/>
      </c>
      <c r="T324" s="101" t="str">
        <f t="shared" si="138"/>
        <v/>
      </c>
      <c r="U324" s="101" t="str">
        <f t="shared" si="139"/>
        <v/>
      </c>
      <c r="V324" s="101" t="str">
        <f t="shared" si="140"/>
        <v/>
      </c>
      <c r="W324" s="101" t="str">
        <f t="shared" si="141"/>
        <v/>
      </c>
      <c r="X324" s="102" t="str">
        <f t="shared" si="142"/>
        <v/>
      </c>
      <c r="Y324" s="101" t="str">
        <f t="shared" si="143"/>
        <v/>
      </c>
      <c r="Z324" s="84" t="str">
        <f t="shared" si="144"/>
        <v/>
      </c>
      <c r="AA324" s="84" t="str">
        <f t="shared" si="145"/>
        <v/>
      </c>
      <c r="AB324" s="84" t="str">
        <f t="shared" si="146"/>
        <v/>
      </c>
      <c r="AC324" s="84">
        <f t="shared" si="147"/>
        <v>0</v>
      </c>
      <c r="AD324" s="84">
        <f t="shared" si="148"/>
        <v>0</v>
      </c>
      <c r="AE324" s="84" t="str">
        <f t="shared" si="149"/>
        <v/>
      </c>
      <c r="AF324" s="102" t="str">
        <f t="shared" si="150"/>
        <v/>
      </c>
      <c r="AG324" s="102" t="str">
        <f t="shared" si="151"/>
        <v/>
      </c>
      <c r="AH324" s="103" t="str">
        <f t="shared" si="152"/>
        <v/>
      </c>
      <c r="AI324" s="104" t="str">
        <f t="shared" si="153"/>
        <v/>
      </c>
      <c r="AJ324" s="104" t="str">
        <f t="shared" si="154"/>
        <v/>
      </c>
      <c r="AK324" s="104" t="str">
        <f t="shared" si="155"/>
        <v/>
      </c>
      <c r="AL324" s="6"/>
      <c r="IX324" s="5"/>
      <c r="IY324" s="5"/>
      <c r="IZ324" s="5"/>
    </row>
    <row r="325" spans="8:260" ht="15" customHeight="1">
      <c r="H325" s="97">
        <v>270</v>
      </c>
      <c r="I325" s="97">
        <f t="shared" si="127"/>
        <v>462</v>
      </c>
      <c r="J325" s="98">
        <f t="shared" si="128"/>
        <v>45196</v>
      </c>
      <c r="K325" s="98" t="str">
        <f t="shared" si="129"/>
        <v/>
      </c>
      <c r="L325" s="99" t="str">
        <f t="shared" si="130"/>
        <v/>
      </c>
      <c r="M325" s="99" t="str">
        <f t="shared" si="131"/>
        <v/>
      </c>
      <c r="N325" s="99" t="str">
        <f t="shared" si="132"/>
        <v/>
      </c>
      <c r="O325" s="100" t="str">
        <f t="shared" si="133"/>
        <v/>
      </c>
      <c r="P325" s="100" t="str">
        <f t="shared" si="134"/>
        <v/>
      </c>
      <c r="Q325" s="99" t="str">
        <f t="shared" si="135"/>
        <v/>
      </c>
      <c r="R325" s="99">
        <f t="shared" si="136"/>
        <v>0</v>
      </c>
      <c r="S325" s="101" t="str">
        <f t="shared" si="137"/>
        <v/>
      </c>
      <c r="T325" s="101" t="str">
        <f t="shared" si="138"/>
        <v/>
      </c>
      <c r="U325" s="101" t="str">
        <f t="shared" si="139"/>
        <v/>
      </c>
      <c r="V325" s="101" t="str">
        <f t="shared" si="140"/>
        <v/>
      </c>
      <c r="W325" s="101" t="str">
        <f t="shared" si="141"/>
        <v/>
      </c>
      <c r="X325" s="102" t="str">
        <f t="shared" si="142"/>
        <v/>
      </c>
      <c r="Y325" s="101" t="str">
        <f t="shared" si="143"/>
        <v/>
      </c>
      <c r="Z325" s="84" t="str">
        <f t="shared" si="144"/>
        <v/>
      </c>
      <c r="AA325" s="84" t="str">
        <f t="shared" si="145"/>
        <v/>
      </c>
      <c r="AB325" s="84" t="str">
        <f t="shared" si="146"/>
        <v/>
      </c>
      <c r="AC325" s="84">
        <f t="shared" si="147"/>
        <v>0</v>
      </c>
      <c r="AD325" s="84">
        <f t="shared" si="148"/>
        <v>0</v>
      </c>
      <c r="AE325" s="84" t="str">
        <f t="shared" si="149"/>
        <v/>
      </c>
      <c r="AF325" s="102" t="str">
        <f t="shared" si="150"/>
        <v/>
      </c>
      <c r="AG325" s="102" t="str">
        <f t="shared" si="151"/>
        <v/>
      </c>
      <c r="AH325" s="103" t="str">
        <f t="shared" si="152"/>
        <v/>
      </c>
      <c r="AI325" s="104" t="str">
        <f t="shared" si="153"/>
        <v/>
      </c>
      <c r="AJ325" s="104" t="str">
        <f t="shared" si="154"/>
        <v/>
      </c>
      <c r="AK325" s="104" t="str">
        <f t="shared" si="155"/>
        <v/>
      </c>
      <c r="AL325" s="6"/>
      <c r="IX325" s="5"/>
      <c r="IY325" s="5"/>
      <c r="IZ325" s="5"/>
    </row>
    <row r="326" spans="8:260" ht="15" customHeight="1">
      <c r="H326" s="97">
        <v>271</v>
      </c>
      <c r="I326" s="97">
        <f t="shared" si="127"/>
        <v>461</v>
      </c>
      <c r="J326" s="98">
        <f t="shared" si="128"/>
        <v>45197</v>
      </c>
      <c r="K326" s="98" t="str">
        <f t="shared" si="129"/>
        <v/>
      </c>
      <c r="L326" s="99" t="str">
        <f t="shared" si="130"/>
        <v/>
      </c>
      <c r="M326" s="99" t="str">
        <f t="shared" si="131"/>
        <v/>
      </c>
      <c r="N326" s="99" t="str">
        <f t="shared" si="132"/>
        <v/>
      </c>
      <c r="O326" s="100" t="str">
        <f t="shared" si="133"/>
        <v/>
      </c>
      <c r="P326" s="100" t="str">
        <f t="shared" si="134"/>
        <v/>
      </c>
      <c r="Q326" s="99" t="str">
        <f t="shared" si="135"/>
        <v/>
      </c>
      <c r="R326" s="99">
        <f t="shared" si="136"/>
        <v>0</v>
      </c>
      <c r="S326" s="101" t="str">
        <f t="shared" si="137"/>
        <v/>
      </c>
      <c r="T326" s="101" t="str">
        <f t="shared" si="138"/>
        <v/>
      </c>
      <c r="U326" s="101" t="str">
        <f t="shared" si="139"/>
        <v/>
      </c>
      <c r="V326" s="101" t="str">
        <f t="shared" si="140"/>
        <v/>
      </c>
      <c r="W326" s="101" t="str">
        <f t="shared" si="141"/>
        <v/>
      </c>
      <c r="X326" s="102" t="str">
        <f t="shared" si="142"/>
        <v/>
      </c>
      <c r="Y326" s="101" t="str">
        <f t="shared" si="143"/>
        <v/>
      </c>
      <c r="Z326" s="84" t="str">
        <f t="shared" si="144"/>
        <v/>
      </c>
      <c r="AA326" s="84" t="str">
        <f t="shared" si="145"/>
        <v/>
      </c>
      <c r="AB326" s="84" t="str">
        <f t="shared" si="146"/>
        <v/>
      </c>
      <c r="AC326" s="84">
        <f t="shared" si="147"/>
        <v>0</v>
      </c>
      <c r="AD326" s="84">
        <f t="shared" si="148"/>
        <v>0</v>
      </c>
      <c r="AE326" s="84" t="str">
        <f t="shared" si="149"/>
        <v/>
      </c>
      <c r="AF326" s="102" t="str">
        <f t="shared" si="150"/>
        <v/>
      </c>
      <c r="AG326" s="102" t="str">
        <f t="shared" si="151"/>
        <v/>
      </c>
      <c r="AH326" s="103" t="str">
        <f t="shared" si="152"/>
        <v/>
      </c>
      <c r="AI326" s="104" t="str">
        <f t="shared" si="153"/>
        <v/>
      </c>
      <c r="AJ326" s="104" t="str">
        <f t="shared" si="154"/>
        <v/>
      </c>
      <c r="AK326" s="104" t="str">
        <f t="shared" si="155"/>
        <v/>
      </c>
      <c r="AL326" s="6"/>
      <c r="IX326" s="5"/>
      <c r="IY326" s="5"/>
      <c r="IZ326" s="5"/>
    </row>
    <row r="327" spans="8:260" ht="15" customHeight="1">
      <c r="H327" s="97">
        <v>272</v>
      </c>
      <c r="I327" s="97">
        <f t="shared" si="127"/>
        <v>460</v>
      </c>
      <c r="J327" s="98">
        <f t="shared" si="128"/>
        <v>45198</v>
      </c>
      <c r="K327" s="98" t="str">
        <f t="shared" si="129"/>
        <v/>
      </c>
      <c r="L327" s="99" t="str">
        <f t="shared" si="130"/>
        <v/>
      </c>
      <c r="M327" s="99" t="str">
        <f t="shared" si="131"/>
        <v/>
      </c>
      <c r="N327" s="99" t="str">
        <f t="shared" si="132"/>
        <v/>
      </c>
      <c r="O327" s="100" t="str">
        <f t="shared" si="133"/>
        <v/>
      </c>
      <c r="P327" s="100" t="str">
        <f t="shared" si="134"/>
        <v/>
      </c>
      <c r="Q327" s="99" t="str">
        <f t="shared" si="135"/>
        <v/>
      </c>
      <c r="R327" s="99">
        <f t="shared" si="136"/>
        <v>0</v>
      </c>
      <c r="S327" s="101" t="str">
        <f t="shared" si="137"/>
        <v/>
      </c>
      <c r="T327" s="101" t="str">
        <f t="shared" si="138"/>
        <v/>
      </c>
      <c r="U327" s="101" t="str">
        <f t="shared" si="139"/>
        <v/>
      </c>
      <c r="V327" s="101" t="str">
        <f t="shared" si="140"/>
        <v/>
      </c>
      <c r="W327" s="101" t="str">
        <f t="shared" si="141"/>
        <v/>
      </c>
      <c r="X327" s="102" t="str">
        <f t="shared" si="142"/>
        <v/>
      </c>
      <c r="Y327" s="101" t="str">
        <f t="shared" si="143"/>
        <v/>
      </c>
      <c r="Z327" s="84" t="str">
        <f t="shared" si="144"/>
        <v/>
      </c>
      <c r="AA327" s="84" t="str">
        <f t="shared" si="145"/>
        <v/>
      </c>
      <c r="AB327" s="84" t="str">
        <f t="shared" si="146"/>
        <v/>
      </c>
      <c r="AC327" s="84">
        <f t="shared" si="147"/>
        <v>0</v>
      </c>
      <c r="AD327" s="84">
        <f t="shared" si="148"/>
        <v>0</v>
      </c>
      <c r="AE327" s="84" t="str">
        <f t="shared" si="149"/>
        <v/>
      </c>
      <c r="AF327" s="102" t="str">
        <f t="shared" si="150"/>
        <v/>
      </c>
      <c r="AG327" s="102" t="str">
        <f t="shared" si="151"/>
        <v/>
      </c>
      <c r="AH327" s="103" t="str">
        <f t="shared" si="152"/>
        <v/>
      </c>
      <c r="AI327" s="104" t="str">
        <f t="shared" si="153"/>
        <v/>
      </c>
      <c r="AJ327" s="104" t="str">
        <f t="shared" si="154"/>
        <v/>
      </c>
      <c r="AK327" s="104" t="str">
        <f t="shared" si="155"/>
        <v/>
      </c>
      <c r="AL327" s="6"/>
      <c r="IX327" s="5"/>
      <c r="IY327" s="5"/>
      <c r="IZ327" s="5"/>
    </row>
    <row r="328" spans="8:260" ht="15" customHeight="1">
      <c r="H328" s="97">
        <v>273</v>
      </c>
      <c r="I328" s="97">
        <f t="shared" si="127"/>
        <v>459</v>
      </c>
      <c r="J328" s="98">
        <f t="shared" si="128"/>
        <v>45199</v>
      </c>
      <c r="K328" s="98" t="str">
        <f t="shared" si="129"/>
        <v/>
      </c>
      <c r="L328" s="99" t="str">
        <f t="shared" si="130"/>
        <v/>
      </c>
      <c r="M328" s="99" t="str">
        <f t="shared" si="131"/>
        <v/>
      </c>
      <c r="N328" s="99" t="str">
        <f t="shared" si="132"/>
        <v/>
      </c>
      <c r="O328" s="100" t="str">
        <f t="shared" si="133"/>
        <v/>
      </c>
      <c r="P328" s="100" t="str">
        <f t="shared" si="134"/>
        <v/>
      </c>
      <c r="Q328" s="99" t="str">
        <f t="shared" si="135"/>
        <v/>
      </c>
      <c r="R328" s="99">
        <f t="shared" si="136"/>
        <v>0</v>
      </c>
      <c r="S328" s="101" t="str">
        <f t="shared" si="137"/>
        <v/>
      </c>
      <c r="T328" s="101" t="str">
        <f t="shared" si="138"/>
        <v/>
      </c>
      <c r="U328" s="101" t="str">
        <f t="shared" si="139"/>
        <v/>
      </c>
      <c r="V328" s="101" t="str">
        <f t="shared" si="140"/>
        <v/>
      </c>
      <c r="W328" s="101" t="str">
        <f t="shared" si="141"/>
        <v/>
      </c>
      <c r="X328" s="102" t="str">
        <f t="shared" si="142"/>
        <v/>
      </c>
      <c r="Y328" s="101" t="str">
        <f t="shared" si="143"/>
        <v/>
      </c>
      <c r="Z328" s="84" t="str">
        <f t="shared" si="144"/>
        <v/>
      </c>
      <c r="AA328" s="84" t="str">
        <f t="shared" si="145"/>
        <v/>
      </c>
      <c r="AB328" s="84" t="str">
        <f t="shared" si="146"/>
        <v/>
      </c>
      <c r="AC328" s="84">
        <f t="shared" si="147"/>
        <v>0</v>
      </c>
      <c r="AD328" s="84">
        <f t="shared" si="148"/>
        <v>0</v>
      </c>
      <c r="AE328" s="84" t="str">
        <f t="shared" si="149"/>
        <v/>
      </c>
      <c r="AF328" s="102" t="str">
        <f t="shared" si="150"/>
        <v/>
      </c>
      <c r="AG328" s="102" t="str">
        <f t="shared" si="151"/>
        <v/>
      </c>
      <c r="AH328" s="103" t="str">
        <f t="shared" si="152"/>
        <v/>
      </c>
      <c r="AI328" s="104" t="str">
        <f t="shared" si="153"/>
        <v/>
      </c>
      <c r="AJ328" s="104" t="str">
        <f t="shared" si="154"/>
        <v/>
      </c>
      <c r="AK328" s="104" t="str">
        <f t="shared" si="155"/>
        <v/>
      </c>
      <c r="AL328" s="6"/>
      <c r="IX328" s="5"/>
      <c r="IY328" s="5"/>
      <c r="IZ328" s="5"/>
    </row>
    <row r="329" spans="8:260" ht="15" customHeight="1">
      <c r="H329" s="97">
        <v>274</v>
      </c>
      <c r="I329" s="97">
        <f t="shared" si="127"/>
        <v>458</v>
      </c>
      <c r="J329" s="98">
        <f t="shared" si="128"/>
        <v>45200</v>
      </c>
      <c r="K329" s="98" t="str">
        <f t="shared" si="129"/>
        <v/>
      </c>
      <c r="L329" s="99" t="str">
        <f t="shared" si="130"/>
        <v/>
      </c>
      <c r="M329" s="99" t="str">
        <f t="shared" si="131"/>
        <v/>
      </c>
      <c r="N329" s="99" t="str">
        <f t="shared" si="132"/>
        <v/>
      </c>
      <c r="O329" s="100" t="str">
        <f t="shared" si="133"/>
        <v/>
      </c>
      <c r="P329" s="100" t="str">
        <f t="shared" si="134"/>
        <v/>
      </c>
      <c r="Q329" s="99" t="str">
        <f t="shared" si="135"/>
        <v/>
      </c>
      <c r="R329" s="99">
        <f t="shared" si="136"/>
        <v>0</v>
      </c>
      <c r="S329" s="101" t="str">
        <f t="shared" si="137"/>
        <v/>
      </c>
      <c r="T329" s="101" t="str">
        <f t="shared" si="138"/>
        <v/>
      </c>
      <c r="U329" s="101" t="str">
        <f t="shared" si="139"/>
        <v/>
      </c>
      <c r="V329" s="101" t="str">
        <f t="shared" si="140"/>
        <v/>
      </c>
      <c r="W329" s="101" t="str">
        <f t="shared" si="141"/>
        <v/>
      </c>
      <c r="X329" s="102" t="str">
        <f t="shared" si="142"/>
        <v/>
      </c>
      <c r="Y329" s="101" t="str">
        <f t="shared" si="143"/>
        <v/>
      </c>
      <c r="Z329" s="84" t="str">
        <f t="shared" si="144"/>
        <v/>
      </c>
      <c r="AA329" s="84" t="str">
        <f t="shared" si="145"/>
        <v/>
      </c>
      <c r="AB329" s="84" t="str">
        <f t="shared" si="146"/>
        <v/>
      </c>
      <c r="AC329" s="84">
        <f t="shared" si="147"/>
        <v>0</v>
      </c>
      <c r="AD329" s="84">
        <f t="shared" si="148"/>
        <v>0</v>
      </c>
      <c r="AE329" s="84" t="str">
        <f t="shared" si="149"/>
        <v/>
      </c>
      <c r="AF329" s="102" t="str">
        <f t="shared" si="150"/>
        <v/>
      </c>
      <c r="AG329" s="102" t="str">
        <f t="shared" si="151"/>
        <v/>
      </c>
      <c r="AH329" s="103" t="str">
        <f t="shared" si="152"/>
        <v/>
      </c>
      <c r="AI329" s="104" t="str">
        <f t="shared" si="153"/>
        <v/>
      </c>
      <c r="AJ329" s="104" t="str">
        <f t="shared" si="154"/>
        <v/>
      </c>
      <c r="AK329" s="104" t="str">
        <f t="shared" si="155"/>
        <v/>
      </c>
      <c r="AL329" s="6"/>
      <c r="IX329" s="5"/>
      <c r="IY329" s="5"/>
      <c r="IZ329" s="5"/>
    </row>
    <row r="330" spans="8:260" ht="15" customHeight="1">
      <c r="H330" s="97">
        <v>275</v>
      </c>
      <c r="I330" s="97">
        <f t="shared" si="127"/>
        <v>457</v>
      </c>
      <c r="J330" s="98">
        <f t="shared" si="128"/>
        <v>45201</v>
      </c>
      <c r="K330" s="98" t="str">
        <f t="shared" si="129"/>
        <v/>
      </c>
      <c r="L330" s="99" t="str">
        <f t="shared" si="130"/>
        <v/>
      </c>
      <c r="M330" s="99" t="str">
        <f t="shared" si="131"/>
        <v/>
      </c>
      <c r="N330" s="99" t="str">
        <f t="shared" si="132"/>
        <v/>
      </c>
      <c r="O330" s="100" t="str">
        <f t="shared" si="133"/>
        <v/>
      </c>
      <c r="P330" s="100" t="str">
        <f t="shared" si="134"/>
        <v/>
      </c>
      <c r="Q330" s="99" t="str">
        <f t="shared" si="135"/>
        <v/>
      </c>
      <c r="R330" s="99">
        <f t="shared" si="136"/>
        <v>0</v>
      </c>
      <c r="S330" s="101" t="str">
        <f t="shared" si="137"/>
        <v/>
      </c>
      <c r="T330" s="101" t="str">
        <f t="shared" si="138"/>
        <v/>
      </c>
      <c r="U330" s="101" t="str">
        <f t="shared" si="139"/>
        <v/>
      </c>
      <c r="V330" s="101" t="str">
        <f t="shared" si="140"/>
        <v/>
      </c>
      <c r="W330" s="101" t="str">
        <f t="shared" si="141"/>
        <v/>
      </c>
      <c r="X330" s="102" t="str">
        <f t="shared" si="142"/>
        <v/>
      </c>
      <c r="Y330" s="101" t="str">
        <f t="shared" si="143"/>
        <v/>
      </c>
      <c r="Z330" s="84" t="str">
        <f t="shared" si="144"/>
        <v/>
      </c>
      <c r="AA330" s="84" t="str">
        <f t="shared" si="145"/>
        <v/>
      </c>
      <c r="AB330" s="84" t="str">
        <f t="shared" si="146"/>
        <v/>
      </c>
      <c r="AC330" s="84">
        <f t="shared" si="147"/>
        <v>0</v>
      </c>
      <c r="AD330" s="84">
        <f t="shared" si="148"/>
        <v>0</v>
      </c>
      <c r="AE330" s="84" t="str">
        <f t="shared" si="149"/>
        <v/>
      </c>
      <c r="AF330" s="102" t="str">
        <f t="shared" si="150"/>
        <v/>
      </c>
      <c r="AG330" s="102" t="str">
        <f t="shared" si="151"/>
        <v/>
      </c>
      <c r="AH330" s="103" t="str">
        <f t="shared" si="152"/>
        <v/>
      </c>
      <c r="AI330" s="104" t="str">
        <f t="shared" si="153"/>
        <v/>
      </c>
      <c r="AJ330" s="104" t="str">
        <f t="shared" si="154"/>
        <v/>
      </c>
      <c r="AK330" s="104" t="str">
        <f t="shared" si="155"/>
        <v/>
      </c>
      <c r="AL330" s="6"/>
      <c r="IX330" s="5"/>
      <c r="IY330" s="5"/>
      <c r="IZ330" s="5"/>
    </row>
    <row r="331" spans="8:260" ht="15" customHeight="1">
      <c r="H331" s="97">
        <v>276</v>
      </c>
      <c r="I331" s="97">
        <f t="shared" si="127"/>
        <v>456</v>
      </c>
      <c r="J331" s="98">
        <f t="shared" si="128"/>
        <v>45202</v>
      </c>
      <c r="K331" s="98" t="str">
        <f t="shared" si="129"/>
        <v/>
      </c>
      <c r="L331" s="99" t="str">
        <f t="shared" si="130"/>
        <v/>
      </c>
      <c r="M331" s="99" t="str">
        <f t="shared" si="131"/>
        <v/>
      </c>
      <c r="N331" s="99" t="str">
        <f t="shared" si="132"/>
        <v/>
      </c>
      <c r="O331" s="100" t="str">
        <f t="shared" si="133"/>
        <v/>
      </c>
      <c r="P331" s="100" t="str">
        <f t="shared" si="134"/>
        <v/>
      </c>
      <c r="Q331" s="99" t="str">
        <f t="shared" si="135"/>
        <v/>
      </c>
      <c r="R331" s="99">
        <f t="shared" si="136"/>
        <v>0</v>
      </c>
      <c r="S331" s="101" t="str">
        <f t="shared" si="137"/>
        <v/>
      </c>
      <c r="T331" s="101" t="str">
        <f t="shared" si="138"/>
        <v/>
      </c>
      <c r="U331" s="101" t="str">
        <f t="shared" si="139"/>
        <v/>
      </c>
      <c r="V331" s="101" t="str">
        <f t="shared" si="140"/>
        <v/>
      </c>
      <c r="W331" s="101" t="str">
        <f t="shared" si="141"/>
        <v/>
      </c>
      <c r="X331" s="102" t="str">
        <f t="shared" si="142"/>
        <v/>
      </c>
      <c r="Y331" s="101" t="str">
        <f t="shared" si="143"/>
        <v/>
      </c>
      <c r="Z331" s="84" t="str">
        <f t="shared" si="144"/>
        <v/>
      </c>
      <c r="AA331" s="84" t="str">
        <f t="shared" si="145"/>
        <v/>
      </c>
      <c r="AB331" s="84" t="str">
        <f t="shared" si="146"/>
        <v/>
      </c>
      <c r="AC331" s="84">
        <f t="shared" si="147"/>
        <v>0</v>
      </c>
      <c r="AD331" s="84">
        <f t="shared" si="148"/>
        <v>0</v>
      </c>
      <c r="AE331" s="84" t="str">
        <f t="shared" si="149"/>
        <v/>
      </c>
      <c r="AF331" s="102" t="str">
        <f t="shared" si="150"/>
        <v/>
      </c>
      <c r="AG331" s="102" t="str">
        <f t="shared" si="151"/>
        <v/>
      </c>
      <c r="AH331" s="103" t="str">
        <f t="shared" si="152"/>
        <v/>
      </c>
      <c r="AI331" s="104" t="str">
        <f t="shared" si="153"/>
        <v/>
      </c>
      <c r="AJ331" s="104" t="str">
        <f t="shared" si="154"/>
        <v/>
      </c>
      <c r="AK331" s="104" t="str">
        <f t="shared" si="155"/>
        <v/>
      </c>
      <c r="AL331" s="6"/>
      <c r="IX331" s="5"/>
      <c r="IY331" s="5"/>
      <c r="IZ331" s="5"/>
    </row>
    <row r="332" spans="8:260" ht="15" customHeight="1">
      <c r="H332" s="97">
        <v>277</v>
      </c>
      <c r="I332" s="97">
        <f t="shared" si="127"/>
        <v>455</v>
      </c>
      <c r="J332" s="98">
        <f t="shared" si="128"/>
        <v>45203</v>
      </c>
      <c r="K332" s="98" t="str">
        <f t="shared" si="129"/>
        <v/>
      </c>
      <c r="L332" s="99" t="str">
        <f t="shared" si="130"/>
        <v/>
      </c>
      <c r="M332" s="99" t="str">
        <f t="shared" si="131"/>
        <v/>
      </c>
      <c r="N332" s="99" t="str">
        <f t="shared" si="132"/>
        <v/>
      </c>
      <c r="O332" s="100" t="str">
        <f t="shared" si="133"/>
        <v/>
      </c>
      <c r="P332" s="100" t="str">
        <f t="shared" si="134"/>
        <v/>
      </c>
      <c r="Q332" s="99" t="str">
        <f t="shared" si="135"/>
        <v/>
      </c>
      <c r="R332" s="99">
        <f t="shared" si="136"/>
        <v>0</v>
      </c>
      <c r="S332" s="101" t="str">
        <f t="shared" si="137"/>
        <v/>
      </c>
      <c r="T332" s="101" t="str">
        <f t="shared" si="138"/>
        <v/>
      </c>
      <c r="U332" s="101" t="str">
        <f t="shared" si="139"/>
        <v/>
      </c>
      <c r="V332" s="101" t="str">
        <f t="shared" si="140"/>
        <v/>
      </c>
      <c r="W332" s="101" t="str">
        <f t="shared" si="141"/>
        <v/>
      </c>
      <c r="X332" s="102" t="str">
        <f t="shared" si="142"/>
        <v/>
      </c>
      <c r="Y332" s="101" t="str">
        <f t="shared" si="143"/>
        <v/>
      </c>
      <c r="Z332" s="84" t="str">
        <f t="shared" si="144"/>
        <v/>
      </c>
      <c r="AA332" s="84" t="str">
        <f t="shared" si="145"/>
        <v/>
      </c>
      <c r="AB332" s="84" t="str">
        <f t="shared" si="146"/>
        <v/>
      </c>
      <c r="AC332" s="84">
        <f t="shared" si="147"/>
        <v>0</v>
      </c>
      <c r="AD332" s="84">
        <f t="shared" si="148"/>
        <v>0</v>
      </c>
      <c r="AE332" s="84" t="str">
        <f t="shared" si="149"/>
        <v/>
      </c>
      <c r="AF332" s="102" t="str">
        <f t="shared" si="150"/>
        <v/>
      </c>
      <c r="AG332" s="102" t="str">
        <f t="shared" si="151"/>
        <v/>
      </c>
      <c r="AH332" s="103" t="str">
        <f t="shared" si="152"/>
        <v/>
      </c>
      <c r="AI332" s="104" t="str">
        <f t="shared" si="153"/>
        <v/>
      </c>
      <c r="AJ332" s="104" t="str">
        <f t="shared" si="154"/>
        <v/>
      </c>
      <c r="AK332" s="104" t="str">
        <f t="shared" si="155"/>
        <v/>
      </c>
      <c r="AL332" s="6"/>
      <c r="IX332" s="5"/>
      <c r="IY332" s="5"/>
      <c r="IZ332" s="5"/>
    </row>
    <row r="333" spans="8:260" ht="15" customHeight="1">
      <c r="H333" s="97">
        <v>278</v>
      </c>
      <c r="I333" s="97">
        <f t="shared" si="127"/>
        <v>454</v>
      </c>
      <c r="J333" s="98">
        <f t="shared" si="128"/>
        <v>45204</v>
      </c>
      <c r="K333" s="98" t="str">
        <f t="shared" si="129"/>
        <v/>
      </c>
      <c r="L333" s="99" t="str">
        <f t="shared" si="130"/>
        <v/>
      </c>
      <c r="M333" s="99" t="str">
        <f t="shared" si="131"/>
        <v/>
      </c>
      <c r="N333" s="99" t="str">
        <f t="shared" si="132"/>
        <v/>
      </c>
      <c r="O333" s="100" t="str">
        <f t="shared" si="133"/>
        <v/>
      </c>
      <c r="P333" s="100" t="str">
        <f t="shared" si="134"/>
        <v/>
      </c>
      <c r="Q333" s="99" t="str">
        <f t="shared" si="135"/>
        <v/>
      </c>
      <c r="R333" s="99">
        <f t="shared" si="136"/>
        <v>0</v>
      </c>
      <c r="S333" s="101" t="str">
        <f t="shared" si="137"/>
        <v/>
      </c>
      <c r="T333" s="101" t="str">
        <f t="shared" si="138"/>
        <v/>
      </c>
      <c r="U333" s="101" t="str">
        <f t="shared" si="139"/>
        <v/>
      </c>
      <c r="V333" s="101" t="str">
        <f t="shared" si="140"/>
        <v/>
      </c>
      <c r="W333" s="101" t="str">
        <f t="shared" si="141"/>
        <v/>
      </c>
      <c r="X333" s="102" t="str">
        <f t="shared" si="142"/>
        <v/>
      </c>
      <c r="Y333" s="101" t="str">
        <f t="shared" si="143"/>
        <v/>
      </c>
      <c r="Z333" s="84" t="str">
        <f t="shared" si="144"/>
        <v/>
      </c>
      <c r="AA333" s="84" t="str">
        <f t="shared" si="145"/>
        <v/>
      </c>
      <c r="AB333" s="84" t="str">
        <f t="shared" si="146"/>
        <v/>
      </c>
      <c r="AC333" s="84">
        <f t="shared" si="147"/>
        <v>0</v>
      </c>
      <c r="AD333" s="84">
        <f t="shared" si="148"/>
        <v>0</v>
      </c>
      <c r="AE333" s="84" t="str">
        <f t="shared" si="149"/>
        <v/>
      </c>
      <c r="AF333" s="102" t="str">
        <f t="shared" si="150"/>
        <v/>
      </c>
      <c r="AG333" s="102" t="str">
        <f t="shared" si="151"/>
        <v/>
      </c>
      <c r="AH333" s="103" t="str">
        <f t="shared" si="152"/>
        <v/>
      </c>
      <c r="AI333" s="104" t="str">
        <f t="shared" si="153"/>
        <v/>
      </c>
      <c r="AJ333" s="104" t="str">
        <f t="shared" si="154"/>
        <v/>
      </c>
      <c r="AK333" s="104" t="str">
        <f t="shared" si="155"/>
        <v/>
      </c>
      <c r="AL333" s="6"/>
      <c r="IX333" s="5"/>
      <c r="IY333" s="5"/>
      <c r="IZ333" s="5"/>
    </row>
    <row r="334" spans="8:260" ht="15" customHeight="1">
      <c r="H334" s="97">
        <v>279</v>
      </c>
      <c r="I334" s="97">
        <f t="shared" si="127"/>
        <v>453</v>
      </c>
      <c r="J334" s="98">
        <f t="shared" si="128"/>
        <v>45205</v>
      </c>
      <c r="K334" s="98" t="str">
        <f t="shared" si="129"/>
        <v/>
      </c>
      <c r="L334" s="99" t="str">
        <f t="shared" si="130"/>
        <v/>
      </c>
      <c r="M334" s="99" t="str">
        <f t="shared" si="131"/>
        <v/>
      </c>
      <c r="N334" s="99" t="str">
        <f t="shared" si="132"/>
        <v/>
      </c>
      <c r="O334" s="100" t="str">
        <f t="shared" si="133"/>
        <v/>
      </c>
      <c r="P334" s="100" t="str">
        <f t="shared" si="134"/>
        <v/>
      </c>
      <c r="Q334" s="99" t="str">
        <f t="shared" si="135"/>
        <v/>
      </c>
      <c r="R334" s="99">
        <f t="shared" si="136"/>
        <v>0</v>
      </c>
      <c r="S334" s="101" t="str">
        <f t="shared" si="137"/>
        <v/>
      </c>
      <c r="T334" s="101" t="str">
        <f t="shared" si="138"/>
        <v/>
      </c>
      <c r="U334" s="101" t="str">
        <f t="shared" si="139"/>
        <v/>
      </c>
      <c r="V334" s="101" t="str">
        <f t="shared" si="140"/>
        <v/>
      </c>
      <c r="W334" s="101" t="str">
        <f t="shared" si="141"/>
        <v/>
      </c>
      <c r="X334" s="102" t="str">
        <f t="shared" si="142"/>
        <v/>
      </c>
      <c r="Y334" s="101" t="str">
        <f t="shared" si="143"/>
        <v/>
      </c>
      <c r="Z334" s="84" t="str">
        <f t="shared" si="144"/>
        <v/>
      </c>
      <c r="AA334" s="84" t="str">
        <f t="shared" si="145"/>
        <v/>
      </c>
      <c r="AB334" s="84" t="str">
        <f t="shared" si="146"/>
        <v/>
      </c>
      <c r="AC334" s="84">
        <f t="shared" si="147"/>
        <v>0</v>
      </c>
      <c r="AD334" s="84">
        <f t="shared" si="148"/>
        <v>0</v>
      </c>
      <c r="AE334" s="84" t="str">
        <f t="shared" si="149"/>
        <v/>
      </c>
      <c r="AF334" s="102" t="str">
        <f t="shared" si="150"/>
        <v/>
      </c>
      <c r="AG334" s="102" t="str">
        <f t="shared" si="151"/>
        <v/>
      </c>
      <c r="AH334" s="103" t="str">
        <f t="shared" si="152"/>
        <v/>
      </c>
      <c r="AI334" s="104" t="str">
        <f t="shared" si="153"/>
        <v/>
      </c>
      <c r="AJ334" s="104" t="str">
        <f t="shared" si="154"/>
        <v/>
      </c>
      <c r="AK334" s="104" t="str">
        <f t="shared" si="155"/>
        <v/>
      </c>
      <c r="AL334" s="6"/>
      <c r="IX334" s="5"/>
      <c r="IY334" s="5"/>
      <c r="IZ334" s="5"/>
    </row>
    <row r="335" spans="8:260" ht="15" customHeight="1">
      <c r="H335" s="97">
        <v>280</v>
      </c>
      <c r="I335" s="97">
        <f t="shared" si="127"/>
        <v>452</v>
      </c>
      <c r="J335" s="98">
        <f t="shared" si="128"/>
        <v>45206</v>
      </c>
      <c r="K335" s="98" t="str">
        <f t="shared" si="129"/>
        <v/>
      </c>
      <c r="L335" s="99" t="str">
        <f t="shared" si="130"/>
        <v/>
      </c>
      <c r="M335" s="99" t="str">
        <f t="shared" si="131"/>
        <v/>
      </c>
      <c r="N335" s="99" t="str">
        <f t="shared" si="132"/>
        <v/>
      </c>
      <c r="O335" s="100" t="str">
        <f t="shared" si="133"/>
        <v/>
      </c>
      <c r="P335" s="100" t="str">
        <f t="shared" si="134"/>
        <v/>
      </c>
      <c r="Q335" s="99" t="str">
        <f t="shared" si="135"/>
        <v/>
      </c>
      <c r="R335" s="99">
        <f t="shared" si="136"/>
        <v>0</v>
      </c>
      <c r="S335" s="101" t="str">
        <f t="shared" si="137"/>
        <v/>
      </c>
      <c r="T335" s="101" t="str">
        <f t="shared" si="138"/>
        <v/>
      </c>
      <c r="U335" s="101" t="str">
        <f t="shared" si="139"/>
        <v/>
      </c>
      <c r="V335" s="101" t="str">
        <f t="shared" si="140"/>
        <v/>
      </c>
      <c r="W335" s="101" t="str">
        <f t="shared" si="141"/>
        <v/>
      </c>
      <c r="X335" s="102" t="str">
        <f t="shared" si="142"/>
        <v/>
      </c>
      <c r="Y335" s="101" t="str">
        <f t="shared" si="143"/>
        <v/>
      </c>
      <c r="Z335" s="84" t="str">
        <f t="shared" si="144"/>
        <v/>
      </c>
      <c r="AA335" s="84" t="str">
        <f t="shared" si="145"/>
        <v/>
      </c>
      <c r="AB335" s="84" t="str">
        <f t="shared" si="146"/>
        <v/>
      </c>
      <c r="AC335" s="84">
        <f t="shared" si="147"/>
        <v>0</v>
      </c>
      <c r="AD335" s="84">
        <f t="shared" si="148"/>
        <v>0</v>
      </c>
      <c r="AE335" s="84" t="str">
        <f t="shared" si="149"/>
        <v/>
      </c>
      <c r="AF335" s="102" t="str">
        <f t="shared" si="150"/>
        <v/>
      </c>
      <c r="AG335" s="102" t="str">
        <f t="shared" si="151"/>
        <v/>
      </c>
      <c r="AH335" s="103" t="str">
        <f t="shared" si="152"/>
        <v/>
      </c>
      <c r="AI335" s="104" t="str">
        <f t="shared" si="153"/>
        <v/>
      </c>
      <c r="AJ335" s="104" t="str">
        <f t="shared" si="154"/>
        <v/>
      </c>
      <c r="AK335" s="104" t="str">
        <f t="shared" si="155"/>
        <v/>
      </c>
      <c r="AL335" s="6"/>
      <c r="IX335" s="5"/>
      <c r="IY335" s="5"/>
      <c r="IZ335" s="5"/>
    </row>
    <row r="336" spans="8:260" ht="15" customHeight="1">
      <c r="H336" s="97">
        <v>281</v>
      </c>
      <c r="I336" s="97">
        <f t="shared" si="127"/>
        <v>451</v>
      </c>
      <c r="J336" s="98">
        <f t="shared" si="128"/>
        <v>45207</v>
      </c>
      <c r="K336" s="98" t="str">
        <f t="shared" si="129"/>
        <v/>
      </c>
      <c r="L336" s="99" t="str">
        <f t="shared" si="130"/>
        <v/>
      </c>
      <c r="M336" s="99" t="str">
        <f t="shared" si="131"/>
        <v/>
      </c>
      <c r="N336" s="99" t="str">
        <f t="shared" si="132"/>
        <v/>
      </c>
      <c r="O336" s="100" t="str">
        <f t="shared" si="133"/>
        <v/>
      </c>
      <c r="P336" s="100" t="str">
        <f t="shared" si="134"/>
        <v/>
      </c>
      <c r="Q336" s="99" t="str">
        <f t="shared" si="135"/>
        <v/>
      </c>
      <c r="R336" s="99">
        <f t="shared" si="136"/>
        <v>0</v>
      </c>
      <c r="S336" s="101" t="str">
        <f t="shared" si="137"/>
        <v/>
      </c>
      <c r="T336" s="101" t="str">
        <f t="shared" si="138"/>
        <v/>
      </c>
      <c r="U336" s="101" t="str">
        <f t="shared" si="139"/>
        <v/>
      </c>
      <c r="V336" s="101" t="str">
        <f t="shared" si="140"/>
        <v/>
      </c>
      <c r="W336" s="101" t="str">
        <f t="shared" si="141"/>
        <v/>
      </c>
      <c r="X336" s="102" t="str">
        <f t="shared" si="142"/>
        <v/>
      </c>
      <c r="Y336" s="101" t="str">
        <f t="shared" si="143"/>
        <v/>
      </c>
      <c r="Z336" s="84" t="str">
        <f t="shared" si="144"/>
        <v/>
      </c>
      <c r="AA336" s="84" t="str">
        <f t="shared" si="145"/>
        <v/>
      </c>
      <c r="AB336" s="84" t="str">
        <f t="shared" si="146"/>
        <v/>
      </c>
      <c r="AC336" s="84">
        <f t="shared" si="147"/>
        <v>0</v>
      </c>
      <c r="AD336" s="84">
        <f t="shared" si="148"/>
        <v>0</v>
      </c>
      <c r="AE336" s="84" t="str">
        <f t="shared" si="149"/>
        <v/>
      </c>
      <c r="AF336" s="102" t="str">
        <f t="shared" si="150"/>
        <v/>
      </c>
      <c r="AG336" s="102" t="str">
        <f t="shared" si="151"/>
        <v/>
      </c>
      <c r="AH336" s="103" t="str">
        <f t="shared" si="152"/>
        <v/>
      </c>
      <c r="AI336" s="104" t="str">
        <f t="shared" si="153"/>
        <v/>
      </c>
      <c r="AJ336" s="104" t="str">
        <f t="shared" si="154"/>
        <v/>
      </c>
      <c r="AK336" s="104" t="str">
        <f t="shared" si="155"/>
        <v/>
      </c>
      <c r="AL336" s="6"/>
      <c r="IX336" s="5"/>
      <c r="IY336" s="5"/>
      <c r="IZ336" s="5"/>
    </row>
    <row r="337" spans="8:260" ht="15" customHeight="1">
      <c r="H337" s="97">
        <v>282</v>
      </c>
      <c r="I337" s="97">
        <f t="shared" si="127"/>
        <v>450</v>
      </c>
      <c r="J337" s="98">
        <f t="shared" si="128"/>
        <v>45208</v>
      </c>
      <c r="K337" s="98" t="str">
        <f t="shared" si="129"/>
        <v/>
      </c>
      <c r="L337" s="99" t="str">
        <f t="shared" si="130"/>
        <v/>
      </c>
      <c r="M337" s="99" t="str">
        <f t="shared" si="131"/>
        <v/>
      </c>
      <c r="N337" s="99" t="str">
        <f t="shared" si="132"/>
        <v/>
      </c>
      <c r="O337" s="100" t="str">
        <f t="shared" si="133"/>
        <v/>
      </c>
      <c r="P337" s="100" t="str">
        <f t="shared" si="134"/>
        <v/>
      </c>
      <c r="Q337" s="99" t="str">
        <f t="shared" si="135"/>
        <v/>
      </c>
      <c r="R337" s="99">
        <f t="shared" si="136"/>
        <v>0</v>
      </c>
      <c r="S337" s="101" t="str">
        <f t="shared" si="137"/>
        <v/>
      </c>
      <c r="T337" s="101" t="str">
        <f t="shared" si="138"/>
        <v/>
      </c>
      <c r="U337" s="101" t="str">
        <f t="shared" si="139"/>
        <v/>
      </c>
      <c r="V337" s="101" t="str">
        <f t="shared" si="140"/>
        <v/>
      </c>
      <c r="W337" s="101" t="str">
        <f t="shared" si="141"/>
        <v/>
      </c>
      <c r="X337" s="102" t="str">
        <f t="shared" si="142"/>
        <v/>
      </c>
      <c r="Y337" s="101" t="str">
        <f t="shared" si="143"/>
        <v/>
      </c>
      <c r="Z337" s="84" t="str">
        <f t="shared" si="144"/>
        <v/>
      </c>
      <c r="AA337" s="84" t="str">
        <f t="shared" si="145"/>
        <v/>
      </c>
      <c r="AB337" s="84" t="str">
        <f t="shared" si="146"/>
        <v/>
      </c>
      <c r="AC337" s="84">
        <f t="shared" si="147"/>
        <v>0</v>
      </c>
      <c r="AD337" s="84">
        <f t="shared" si="148"/>
        <v>0</v>
      </c>
      <c r="AE337" s="84" t="str">
        <f t="shared" si="149"/>
        <v/>
      </c>
      <c r="AF337" s="102" t="str">
        <f t="shared" si="150"/>
        <v/>
      </c>
      <c r="AG337" s="102" t="str">
        <f t="shared" si="151"/>
        <v/>
      </c>
      <c r="AH337" s="103" t="str">
        <f t="shared" si="152"/>
        <v/>
      </c>
      <c r="AI337" s="104" t="str">
        <f t="shared" si="153"/>
        <v/>
      </c>
      <c r="AJ337" s="104" t="str">
        <f t="shared" si="154"/>
        <v/>
      </c>
      <c r="AK337" s="104" t="str">
        <f t="shared" si="155"/>
        <v/>
      </c>
      <c r="AL337" s="6"/>
      <c r="IX337" s="5"/>
      <c r="IY337" s="5"/>
      <c r="IZ337" s="5"/>
    </row>
    <row r="338" spans="8:260" ht="15" customHeight="1">
      <c r="H338" s="97">
        <v>283</v>
      </c>
      <c r="I338" s="97">
        <f t="shared" si="127"/>
        <v>449</v>
      </c>
      <c r="J338" s="98">
        <f t="shared" si="128"/>
        <v>45209</v>
      </c>
      <c r="K338" s="98" t="str">
        <f t="shared" si="129"/>
        <v/>
      </c>
      <c r="L338" s="99" t="str">
        <f t="shared" si="130"/>
        <v/>
      </c>
      <c r="M338" s="99" t="str">
        <f t="shared" si="131"/>
        <v/>
      </c>
      <c r="N338" s="99" t="str">
        <f t="shared" si="132"/>
        <v/>
      </c>
      <c r="O338" s="100" t="str">
        <f t="shared" si="133"/>
        <v/>
      </c>
      <c r="P338" s="100" t="str">
        <f t="shared" si="134"/>
        <v/>
      </c>
      <c r="Q338" s="99" t="str">
        <f t="shared" si="135"/>
        <v/>
      </c>
      <c r="R338" s="99">
        <f t="shared" si="136"/>
        <v>0</v>
      </c>
      <c r="S338" s="101" t="str">
        <f t="shared" si="137"/>
        <v/>
      </c>
      <c r="T338" s="101" t="str">
        <f t="shared" si="138"/>
        <v/>
      </c>
      <c r="U338" s="101" t="str">
        <f t="shared" si="139"/>
        <v/>
      </c>
      <c r="V338" s="101" t="str">
        <f t="shared" si="140"/>
        <v/>
      </c>
      <c r="W338" s="101" t="str">
        <f t="shared" si="141"/>
        <v/>
      </c>
      <c r="X338" s="102" t="str">
        <f t="shared" si="142"/>
        <v/>
      </c>
      <c r="Y338" s="101" t="str">
        <f t="shared" si="143"/>
        <v/>
      </c>
      <c r="Z338" s="84" t="str">
        <f t="shared" si="144"/>
        <v/>
      </c>
      <c r="AA338" s="84" t="str">
        <f t="shared" si="145"/>
        <v/>
      </c>
      <c r="AB338" s="84" t="str">
        <f t="shared" si="146"/>
        <v/>
      </c>
      <c r="AC338" s="84">
        <f t="shared" si="147"/>
        <v>0</v>
      </c>
      <c r="AD338" s="84">
        <f t="shared" si="148"/>
        <v>0</v>
      </c>
      <c r="AE338" s="84" t="str">
        <f t="shared" si="149"/>
        <v/>
      </c>
      <c r="AF338" s="102" t="str">
        <f t="shared" si="150"/>
        <v/>
      </c>
      <c r="AG338" s="102" t="str">
        <f t="shared" si="151"/>
        <v/>
      </c>
      <c r="AH338" s="103" t="str">
        <f t="shared" si="152"/>
        <v/>
      </c>
      <c r="AI338" s="104" t="str">
        <f t="shared" si="153"/>
        <v/>
      </c>
      <c r="AJ338" s="104" t="str">
        <f t="shared" si="154"/>
        <v/>
      </c>
      <c r="AK338" s="104" t="str">
        <f t="shared" si="155"/>
        <v/>
      </c>
      <c r="AL338" s="6"/>
      <c r="IX338" s="5"/>
      <c r="IY338" s="5"/>
      <c r="IZ338" s="5"/>
    </row>
    <row r="339" spans="8:260" ht="15" customHeight="1">
      <c r="H339" s="97">
        <v>284</v>
      </c>
      <c r="I339" s="97">
        <f t="shared" si="127"/>
        <v>448</v>
      </c>
      <c r="J339" s="98">
        <f t="shared" si="128"/>
        <v>45210</v>
      </c>
      <c r="K339" s="98" t="str">
        <f t="shared" si="129"/>
        <v/>
      </c>
      <c r="L339" s="99" t="str">
        <f t="shared" si="130"/>
        <v/>
      </c>
      <c r="M339" s="99" t="str">
        <f t="shared" si="131"/>
        <v/>
      </c>
      <c r="N339" s="99" t="str">
        <f t="shared" si="132"/>
        <v/>
      </c>
      <c r="O339" s="100" t="str">
        <f t="shared" si="133"/>
        <v/>
      </c>
      <c r="P339" s="100" t="str">
        <f t="shared" si="134"/>
        <v/>
      </c>
      <c r="Q339" s="99" t="str">
        <f t="shared" si="135"/>
        <v/>
      </c>
      <c r="R339" s="99">
        <f t="shared" si="136"/>
        <v>0</v>
      </c>
      <c r="S339" s="101" t="str">
        <f t="shared" si="137"/>
        <v/>
      </c>
      <c r="T339" s="101" t="str">
        <f t="shared" si="138"/>
        <v/>
      </c>
      <c r="U339" s="101" t="str">
        <f t="shared" si="139"/>
        <v/>
      </c>
      <c r="V339" s="101" t="str">
        <f t="shared" si="140"/>
        <v/>
      </c>
      <c r="W339" s="101" t="str">
        <f t="shared" si="141"/>
        <v/>
      </c>
      <c r="X339" s="102" t="str">
        <f t="shared" si="142"/>
        <v/>
      </c>
      <c r="Y339" s="101" t="str">
        <f t="shared" si="143"/>
        <v/>
      </c>
      <c r="Z339" s="84" t="str">
        <f t="shared" si="144"/>
        <v/>
      </c>
      <c r="AA339" s="84" t="str">
        <f t="shared" si="145"/>
        <v/>
      </c>
      <c r="AB339" s="84" t="str">
        <f t="shared" si="146"/>
        <v/>
      </c>
      <c r="AC339" s="84">
        <f t="shared" si="147"/>
        <v>0</v>
      </c>
      <c r="AD339" s="84">
        <f t="shared" si="148"/>
        <v>0</v>
      </c>
      <c r="AE339" s="84" t="str">
        <f t="shared" si="149"/>
        <v/>
      </c>
      <c r="AF339" s="102" t="str">
        <f t="shared" si="150"/>
        <v/>
      </c>
      <c r="AG339" s="102" t="str">
        <f t="shared" si="151"/>
        <v/>
      </c>
      <c r="AH339" s="103" t="str">
        <f t="shared" si="152"/>
        <v/>
      </c>
      <c r="AI339" s="104" t="str">
        <f t="shared" si="153"/>
        <v/>
      </c>
      <c r="AJ339" s="104" t="str">
        <f t="shared" si="154"/>
        <v/>
      </c>
      <c r="AK339" s="104" t="str">
        <f t="shared" si="155"/>
        <v/>
      </c>
      <c r="AL339" s="6"/>
      <c r="IX339" s="5"/>
      <c r="IY339" s="5"/>
      <c r="IZ339" s="5"/>
    </row>
    <row r="340" spans="8:260" ht="15" customHeight="1">
      <c r="H340" s="97">
        <v>285</v>
      </c>
      <c r="I340" s="97">
        <f t="shared" si="127"/>
        <v>447</v>
      </c>
      <c r="J340" s="98">
        <f t="shared" si="128"/>
        <v>45211</v>
      </c>
      <c r="K340" s="98" t="str">
        <f t="shared" si="129"/>
        <v/>
      </c>
      <c r="L340" s="99" t="str">
        <f t="shared" si="130"/>
        <v/>
      </c>
      <c r="M340" s="99" t="str">
        <f t="shared" si="131"/>
        <v/>
      </c>
      <c r="N340" s="99" t="str">
        <f t="shared" si="132"/>
        <v/>
      </c>
      <c r="O340" s="100" t="str">
        <f t="shared" si="133"/>
        <v/>
      </c>
      <c r="P340" s="100" t="str">
        <f t="shared" si="134"/>
        <v/>
      </c>
      <c r="Q340" s="99" t="str">
        <f t="shared" si="135"/>
        <v/>
      </c>
      <c r="R340" s="99">
        <f t="shared" si="136"/>
        <v>0</v>
      </c>
      <c r="S340" s="101" t="str">
        <f t="shared" si="137"/>
        <v/>
      </c>
      <c r="T340" s="101" t="str">
        <f t="shared" si="138"/>
        <v/>
      </c>
      <c r="U340" s="101" t="str">
        <f t="shared" si="139"/>
        <v/>
      </c>
      <c r="V340" s="101" t="str">
        <f t="shared" si="140"/>
        <v/>
      </c>
      <c r="W340" s="101" t="str">
        <f t="shared" si="141"/>
        <v/>
      </c>
      <c r="X340" s="102" t="str">
        <f t="shared" si="142"/>
        <v/>
      </c>
      <c r="Y340" s="101" t="str">
        <f t="shared" si="143"/>
        <v/>
      </c>
      <c r="Z340" s="84" t="str">
        <f t="shared" si="144"/>
        <v/>
      </c>
      <c r="AA340" s="84" t="str">
        <f t="shared" si="145"/>
        <v/>
      </c>
      <c r="AB340" s="84" t="str">
        <f t="shared" si="146"/>
        <v/>
      </c>
      <c r="AC340" s="84">
        <f t="shared" si="147"/>
        <v>0</v>
      </c>
      <c r="AD340" s="84">
        <f t="shared" si="148"/>
        <v>0</v>
      </c>
      <c r="AE340" s="84" t="str">
        <f t="shared" si="149"/>
        <v/>
      </c>
      <c r="AF340" s="102" t="str">
        <f t="shared" si="150"/>
        <v/>
      </c>
      <c r="AG340" s="102" t="str">
        <f t="shared" si="151"/>
        <v/>
      </c>
      <c r="AH340" s="103" t="str">
        <f t="shared" si="152"/>
        <v/>
      </c>
      <c r="AI340" s="104" t="str">
        <f t="shared" si="153"/>
        <v/>
      </c>
      <c r="AJ340" s="104" t="str">
        <f t="shared" si="154"/>
        <v/>
      </c>
      <c r="AK340" s="104" t="str">
        <f t="shared" si="155"/>
        <v/>
      </c>
      <c r="AL340" s="6"/>
      <c r="IX340" s="5"/>
      <c r="IY340" s="5"/>
      <c r="IZ340" s="5"/>
    </row>
    <row r="341" spans="8:260" ht="15" customHeight="1">
      <c r="H341" s="97">
        <v>286</v>
      </c>
      <c r="I341" s="97">
        <f t="shared" si="127"/>
        <v>446</v>
      </c>
      <c r="J341" s="98">
        <f t="shared" si="128"/>
        <v>45212</v>
      </c>
      <c r="K341" s="98" t="str">
        <f t="shared" si="129"/>
        <v/>
      </c>
      <c r="L341" s="99" t="str">
        <f t="shared" si="130"/>
        <v/>
      </c>
      <c r="M341" s="99" t="str">
        <f t="shared" si="131"/>
        <v/>
      </c>
      <c r="N341" s="99" t="str">
        <f t="shared" si="132"/>
        <v/>
      </c>
      <c r="O341" s="100" t="str">
        <f t="shared" si="133"/>
        <v/>
      </c>
      <c r="P341" s="100" t="str">
        <f t="shared" si="134"/>
        <v/>
      </c>
      <c r="Q341" s="99" t="str">
        <f t="shared" si="135"/>
        <v/>
      </c>
      <c r="R341" s="99">
        <f t="shared" si="136"/>
        <v>0</v>
      </c>
      <c r="S341" s="101" t="str">
        <f t="shared" si="137"/>
        <v/>
      </c>
      <c r="T341" s="101" t="str">
        <f t="shared" si="138"/>
        <v/>
      </c>
      <c r="U341" s="101" t="str">
        <f t="shared" si="139"/>
        <v/>
      </c>
      <c r="V341" s="101" t="str">
        <f t="shared" si="140"/>
        <v/>
      </c>
      <c r="W341" s="101" t="str">
        <f t="shared" si="141"/>
        <v/>
      </c>
      <c r="X341" s="102" t="str">
        <f t="shared" si="142"/>
        <v/>
      </c>
      <c r="Y341" s="101" t="str">
        <f t="shared" si="143"/>
        <v/>
      </c>
      <c r="Z341" s="84" t="str">
        <f t="shared" si="144"/>
        <v/>
      </c>
      <c r="AA341" s="84" t="str">
        <f t="shared" si="145"/>
        <v/>
      </c>
      <c r="AB341" s="84" t="str">
        <f t="shared" si="146"/>
        <v/>
      </c>
      <c r="AC341" s="84">
        <f t="shared" si="147"/>
        <v>0</v>
      </c>
      <c r="AD341" s="84">
        <f t="shared" si="148"/>
        <v>0</v>
      </c>
      <c r="AE341" s="84" t="str">
        <f t="shared" si="149"/>
        <v/>
      </c>
      <c r="AF341" s="102" t="str">
        <f t="shared" si="150"/>
        <v/>
      </c>
      <c r="AG341" s="102" t="str">
        <f t="shared" si="151"/>
        <v/>
      </c>
      <c r="AH341" s="103" t="str">
        <f t="shared" si="152"/>
        <v/>
      </c>
      <c r="AI341" s="104" t="str">
        <f t="shared" si="153"/>
        <v/>
      </c>
      <c r="AJ341" s="104" t="str">
        <f t="shared" si="154"/>
        <v/>
      </c>
      <c r="AK341" s="104" t="str">
        <f t="shared" si="155"/>
        <v/>
      </c>
      <c r="AL341" s="6"/>
      <c r="IX341" s="5"/>
      <c r="IY341" s="5"/>
      <c r="IZ341" s="5"/>
    </row>
    <row r="342" spans="8:260" ht="15" customHeight="1">
      <c r="H342" s="97">
        <v>287</v>
      </c>
      <c r="I342" s="97">
        <f t="shared" si="127"/>
        <v>445</v>
      </c>
      <c r="J342" s="98">
        <f t="shared" si="128"/>
        <v>45213</v>
      </c>
      <c r="K342" s="98" t="str">
        <f t="shared" si="129"/>
        <v/>
      </c>
      <c r="L342" s="99" t="str">
        <f t="shared" si="130"/>
        <v/>
      </c>
      <c r="M342" s="99" t="str">
        <f t="shared" si="131"/>
        <v/>
      </c>
      <c r="N342" s="99" t="str">
        <f t="shared" si="132"/>
        <v/>
      </c>
      <c r="O342" s="100" t="str">
        <f t="shared" si="133"/>
        <v/>
      </c>
      <c r="P342" s="100" t="str">
        <f t="shared" si="134"/>
        <v/>
      </c>
      <c r="Q342" s="99" t="str">
        <f t="shared" si="135"/>
        <v/>
      </c>
      <c r="R342" s="99">
        <f t="shared" si="136"/>
        <v>0</v>
      </c>
      <c r="S342" s="101" t="str">
        <f t="shared" si="137"/>
        <v/>
      </c>
      <c r="T342" s="101" t="str">
        <f t="shared" si="138"/>
        <v/>
      </c>
      <c r="U342" s="101" t="str">
        <f t="shared" si="139"/>
        <v/>
      </c>
      <c r="V342" s="101" t="str">
        <f t="shared" si="140"/>
        <v/>
      </c>
      <c r="W342" s="101" t="str">
        <f t="shared" si="141"/>
        <v/>
      </c>
      <c r="X342" s="102" t="str">
        <f t="shared" si="142"/>
        <v/>
      </c>
      <c r="Y342" s="101" t="str">
        <f t="shared" si="143"/>
        <v/>
      </c>
      <c r="Z342" s="84" t="str">
        <f t="shared" si="144"/>
        <v/>
      </c>
      <c r="AA342" s="84" t="str">
        <f t="shared" si="145"/>
        <v/>
      </c>
      <c r="AB342" s="84" t="str">
        <f t="shared" si="146"/>
        <v/>
      </c>
      <c r="AC342" s="84">
        <f t="shared" si="147"/>
        <v>0</v>
      </c>
      <c r="AD342" s="84">
        <f t="shared" si="148"/>
        <v>0</v>
      </c>
      <c r="AE342" s="84" t="str">
        <f t="shared" si="149"/>
        <v/>
      </c>
      <c r="AF342" s="102" t="str">
        <f t="shared" si="150"/>
        <v/>
      </c>
      <c r="AG342" s="102" t="str">
        <f t="shared" si="151"/>
        <v/>
      </c>
      <c r="AH342" s="103" t="str">
        <f t="shared" si="152"/>
        <v/>
      </c>
      <c r="AI342" s="104" t="str">
        <f t="shared" si="153"/>
        <v/>
      </c>
      <c r="AJ342" s="104" t="str">
        <f t="shared" si="154"/>
        <v/>
      </c>
      <c r="AK342" s="104" t="str">
        <f t="shared" si="155"/>
        <v/>
      </c>
      <c r="AL342" s="6"/>
      <c r="IX342" s="5"/>
      <c r="IY342" s="5"/>
      <c r="IZ342" s="5"/>
    </row>
    <row r="343" spans="8:260" ht="15" customHeight="1">
      <c r="H343" s="97">
        <v>288</v>
      </c>
      <c r="I343" s="97">
        <f t="shared" si="127"/>
        <v>444</v>
      </c>
      <c r="J343" s="98">
        <f t="shared" si="128"/>
        <v>45214</v>
      </c>
      <c r="K343" s="98" t="str">
        <f t="shared" si="129"/>
        <v/>
      </c>
      <c r="L343" s="99" t="str">
        <f t="shared" si="130"/>
        <v/>
      </c>
      <c r="M343" s="99" t="str">
        <f t="shared" si="131"/>
        <v/>
      </c>
      <c r="N343" s="99" t="str">
        <f t="shared" si="132"/>
        <v/>
      </c>
      <c r="O343" s="100" t="str">
        <f t="shared" si="133"/>
        <v/>
      </c>
      <c r="P343" s="100" t="str">
        <f t="shared" si="134"/>
        <v/>
      </c>
      <c r="Q343" s="99" t="str">
        <f t="shared" si="135"/>
        <v/>
      </c>
      <c r="R343" s="99">
        <f t="shared" si="136"/>
        <v>0</v>
      </c>
      <c r="S343" s="101" t="str">
        <f t="shared" si="137"/>
        <v/>
      </c>
      <c r="T343" s="101" t="str">
        <f t="shared" si="138"/>
        <v/>
      </c>
      <c r="U343" s="101" t="str">
        <f t="shared" si="139"/>
        <v/>
      </c>
      <c r="V343" s="101" t="str">
        <f t="shared" si="140"/>
        <v/>
      </c>
      <c r="W343" s="101" t="str">
        <f t="shared" si="141"/>
        <v/>
      </c>
      <c r="X343" s="102" t="str">
        <f t="shared" si="142"/>
        <v/>
      </c>
      <c r="Y343" s="101" t="str">
        <f t="shared" si="143"/>
        <v/>
      </c>
      <c r="Z343" s="84" t="str">
        <f t="shared" si="144"/>
        <v/>
      </c>
      <c r="AA343" s="84" t="str">
        <f t="shared" si="145"/>
        <v/>
      </c>
      <c r="AB343" s="84" t="str">
        <f t="shared" si="146"/>
        <v/>
      </c>
      <c r="AC343" s="84">
        <f t="shared" si="147"/>
        <v>0</v>
      </c>
      <c r="AD343" s="84">
        <f t="shared" si="148"/>
        <v>0</v>
      </c>
      <c r="AE343" s="84" t="str">
        <f t="shared" si="149"/>
        <v/>
      </c>
      <c r="AF343" s="102" t="str">
        <f t="shared" si="150"/>
        <v/>
      </c>
      <c r="AG343" s="102" t="str">
        <f t="shared" si="151"/>
        <v/>
      </c>
      <c r="AH343" s="103" t="str">
        <f t="shared" si="152"/>
        <v/>
      </c>
      <c r="AI343" s="104" t="str">
        <f t="shared" si="153"/>
        <v/>
      </c>
      <c r="AJ343" s="104" t="str">
        <f t="shared" si="154"/>
        <v/>
      </c>
      <c r="AK343" s="104" t="str">
        <f t="shared" si="155"/>
        <v/>
      </c>
      <c r="AL343" s="6"/>
      <c r="IX343" s="5"/>
      <c r="IY343" s="5"/>
      <c r="IZ343" s="5"/>
    </row>
    <row r="344" spans="8:260" ht="15" customHeight="1">
      <c r="H344" s="97">
        <v>289</v>
      </c>
      <c r="I344" s="97">
        <f t="shared" si="127"/>
        <v>443</v>
      </c>
      <c r="J344" s="98">
        <f t="shared" si="128"/>
        <v>45215</v>
      </c>
      <c r="K344" s="98" t="str">
        <f t="shared" si="129"/>
        <v/>
      </c>
      <c r="L344" s="99" t="str">
        <f t="shared" si="130"/>
        <v/>
      </c>
      <c r="M344" s="99" t="str">
        <f t="shared" si="131"/>
        <v/>
      </c>
      <c r="N344" s="99" t="str">
        <f t="shared" si="132"/>
        <v/>
      </c>
      <c r="O344" s="100" t="str">
        <f t="shared" si="133"/>
        <v/>
      </c>
      <c r="P344" s="100" t="str">
        <f t="shared" si="134"/>
        <v/>
      </c>
      <c r="Q344" s="99" t="str">
        <f t="shared" si="135"/>
        <v/>
      </c>
      <c r="R344" s="99">
        <f t="shared" si="136"/>
        <v>0</v>
      </c>
      <c r="S344" s="101" t="str">
        <f t="shared" si="137"/>
        <v/>
      </c>
      <c r="T344" s="101" t="str">
        <f t="shared" si="138"/>
        <v/>
      </c>
      <c r="U344" s="101" t="str">
        <f t="shared" si="139"/>
        <v/>
      </c>
      <c r="V344" s="101" t="str">
        <f t="shared" si="140"/>
        <v/>
      </c>
      <c r="W344" s="101" t="str">
        <f t="shared" si="141"/>
        <v/>
      </c>
      <c r="X344" s="102" t="str">
        <f t="shared" si="142"/>
        <v/>
      </c>
      <c r="Y344" s="101" t="str">
        <f t="shared" si="143"/>
        <v/>
      </c>
      <c r="Z344" s="84" t="str">
        <f t="shared" si="144"/>
        <v/>
      </c>
      <c r="AA344" s="84" t="str">
        <f t="shared" si="145"/>
        <v/>
      </c>
      <c r="AB344" s="84" t="str">
        <f t="shared" si="146"/>
        <v/>
      </c>
      <c r="AC344" s="84">
        <f t="shared" si="147"/>
        <v>0</v>
      </c>
      <c r="AD344" s="84">
        <f t="shared" si="148"/>
        <v>0</v>
      </c>
      <c r="AE344" s="84" t="str">
        <f t="shared" si="149"/>
        <v/>
      </c>
      <c r="AF344" s="102" t="str">
        <f t="shared" si="150"/>
        <v/>
      </c>
      <c r="AG344" s="102" t="str">
        <f t="shared" si="151"/>
        <v/>
      </c>
      <c r="AH344" s="103" t="str">
        <f t="shared" si="152"/>
        <v/>
      </c>
      <c r="AI344" s="104" t="str">
        <f t="shared" si="153"/>
        <v/>
      </c>
      <c r="AJ344" s="104" t="str">
        <f t="shared" si="154"/>
        <v/>
      </c>
      <c r="AK344" s="104" t="str">
        <f t="shared" si="155"/>
        <v/>
      </c>
      <c r="AL344" s="6"/>
      <c r="IX344" s="5"/>
      <c r="IY344" s="5"/>
      <c r="IZ344" s="5"/>
    </row>
    <row r="345" spans="8:260" ht="15" customHeight="1">
      <c r="H345" s="97">
        <v>290</v>
      </c>
      <c r="I345" s="97">
        <f t="shared" si="127"/>
        <v>442</v>
      </c>
      <c r="J345" s="98">
        <f t="shared" si="128"/>
        <v>45216</v>
      </c>
      <c r="K345" s="98" t="str">
        <f t="shared" si="129"/>
        <v/>
      </c>
      <c r="L345" s="99" t="str">
        <f t="shared" si="130"/>
        <v/>
      </c>
      <c r="M345" s="99" t="str">
        <f t="shared" si="131"/>
        <v/>
      </c>
      <c r="N345" s="99" t="str">
        <f t="shared" si="132"/>
        <v/>
      </c>
      <c r="O345" s="100" t="str">
        <f t="shared" si="133"/>
        <v/>
      </c>
      <c r="P345" s="100" t="str">
        <f t="shared" si="134"/>
        <v/>
      </c>
      <c r="Q345" s="99" t="str">
        <f t="shared" si="135"/>
        <v/>
      </c>
      <c r="R345" s="99">
        <f t="shared" si="136"/>
        <v>0</v>
      </c>
      <c r="S345" s="101" t="str">
        <f t="shared" si="137"/>
        <v/>
      </c>
      <c r="T345" s="101" t="str">
        <f t="shared" si="138"/>
        <v/>
      </c>
      <c r="U345" s="101" t="str">
        <f t="shared" si="139"/>
        <v/>
      </c>
      <c r="V345" s="101" t="str">
        <f t="shared" si="140"/>
        <v/>
      </c>
      <c r="W345" s="101" t="str">
        <f t="shared" si="141"/>
        <v/>
      </c>
      <c r="X345" s="102" t="str">
        <f t="shared" si="142"/>
        <v/>
      </c>
      <c r="Y345" s="101" t="str">
        <f t="shared" si="143"/>
        <v/>
      </c>
      <c r="Z345" s="84" t="str">
        <f t="shared" si="144"/>
        <v/>
      </c>
      <c r="AA345" s="84" t="str">
        <f t="shared" si="145"/>
        <v/>
      </c>
      <c r="AB345" s="84" t="str">
        <f t="shared" si="146"/>
        <v/>
      </c>
      <c r="AC345" s="84">
        <f t="shared" si="147"/>
        <v>0</v>
      </c>
      <c r="AD345" s="84">
        <f t="shared" si="148"/>
        <v>0</v>
      </c>
      <c r="AE345" s="84" t="str">
        <f t="shared" si="149"/>
        <v/>
      </c>
      <c r="AF345" s="102" t="str">
        <f t="shared" si="150"/>
        <v/>
      </c>
      <c r="AG345" s="102" t="str">
        <f t="shared" si="151"/>
        <v/>
      </c>
      <c r="AH345" s="103" t="str">
        <f t="shared" si="152"/>
        <v/>
      </c>
      <c r="AI345" s="104" t="str">
        <f t="shared" si="153"/>
        <v/>
      </c>
      <c r="AJ345" s="104" t="str">
        <f t="shared" si="154"/>
        <v/>
      </c>
      <c r="AK345" s="104" t="str">
        <f t="shared" si="155"/>
        <v/>
      </c>
      <c r="AL345" s="6"/>
      <c r="IX345" s="5"/>
      <c r="IY345" s="5"/>
      <c r="IZ345" s="5"/>
    </row>
    <row r="346" spans="8:260" ht="15" customHeight="1">
      <c r="H346" s="97">
        <v>291</v>
      </c>
      <c r="I346" s="97">
        <f t="shared" si="127"/>
        <v>441</v>
      </c>
      <c r="J346" s="98">
        <f t="shared" si="128"/>
        <v>45217</v>
      </c>
      <c r="K346" s="98" t="str">
        <f t="shared" si="129"/>
        <v/>
      </c>
      <c r="L346" s="99" t="str">
        <f t="shared" si="130"/>
        <v/>
      </c>
      <c r="M346" s="99" t="str">
        <f t="shared" si="131"/>
        <v/>
      </c>
      <c r="N346" s="99" t="str">
        <f t="shared" si="132"/>
        <v/>
      </c>
      <c r="O346" s="100" t="str">
        <f t="shared" si="133"/>
        <v/>
      </c>
      <c r="P346" s="100" t="str">
        <f t="shared" si="134"/>
        <v/>
      </c>
      <c r="Q346" s="99" t="str">
        <f t="shared" si="135"/>
        <v/>
      </c>
      <c r="R346" s="99">
        <f t="shared" si="136"/>
        <v>0</v>
      </c>
      <c r="S346" s="101" t="str">
        <f t="shared" si="137"/>
        <v/>
      </c>
      <c r="T346" s="101" t="str">
        <f t="shared" si="138"/>
        <v/>
      </c>
      <c r="U346" s="101" t="str">
        <f t="shared" si="139"/>
        <v/>
      </c>
      <c r="V346" s="101" t="str">
        <f t="shared" si="140"/>
        <v/>
      </c>
      <c r="W346" s="101" t="str">
        <f t="shared" si="141"/>
        <v/>
      </c>
      <c r="X346" s="102" t="str">
        <f t="shared" si="142"/>
        <v/>
      </c>
      <c r="Y346" s="101" t="str">
        <f t="shared" si="143"/>
        <v/>
      </c>
      <c r="Z346" s="84" t="str">
        <f t="shared" si="144"/>
        <v/>
      </c>
      <c r="AA346" s="84" t="str">
        <f t="shared" si="145"/>
        <v/>
      </c>
      <c r="AB346" s="84" t="str">
        <f t="shared" si="146"/>
        <v/>
      </c>
      <c r="AC346" s="84">
        <f t="shared" si="147"/>
        <v>0</v>
      </c>
      <c r="AD346" s="84">
        <f t="shared" si="148"/>
        <v>0</v>
      </c>
      <c r="AE346" s="84" t="str">
        <f t="shared" si="149"/>
        <v/>
      </c>
      <c r="AF346" s="102" t="str">
        <f t="shared" si="150"/>
        <v/>
      </c>
      <c r="AG346" s="102" t="str">
        <f t="shared" si="151"/>
        <v/>
      </c>
      <c r="AH346" s="103" t="str">
        <f t="shared" si="152"/>
        <v/>
      </c>
      <c r="AI346" s="104" t="str">
        <f t="shared" si="153"/>
        <v/>
      </c>
      <c r="AJ346" s="104" t="str">
        <f t="shared" si="154"/>
        <v/>
      </c>
      <c r="AK346" s="104" t="str">
        <f t="shared" si="155"/>
        <v/>
      </c>
      <c r="AL346" s="6"/>
      <c r="IX346" s="5"/>
      <c r="IY346" s="5"/>
      <c r="IZ346" s="5"/>
    </row>
    <row r="347" spans="8:260" ht="15" customHeight="1">
      <c r="H347" s="97">
        <v>292</v>
      </c>
      <c r="I347" s="97">
        <f t="shared" si="127"/>
        <v>440</v>
      </c>
      <c r="J347" s="98">
        <f t="shared" si="128"/>
        <v>45218</v>
      </c>
      <c r="K347" s="98" t="str">
        <f t="shared" si="129"/>
        <v/>
      </c>
      <c r="L347" s="99" t="str">
        <f t="shared" si="130"/>
        <v/>
      </c>
      <c r="M347" s="99" t="str">
        <f t="shared" si="131"/>
        <v/>
      </c>
      <c r="N347" s="99" t="str">
        <f t="shared" si="132"/>
        <v/>
      </c>
      <c r="O347" s="100" t="str">
        <f t="shared" si="133"/>
        <v/>
      </c>
      <c r="P347" s="100" t="str">
        <f t="shared" si="134"/>
        <v/>
      </c>
      <c r="Q347" s="99" t="str">
        <f t="shared" si="135"/>
        <v/>
      </c>
      <c r="R347" s="99">
        <f t="shared" si="136"/>
        <v>0</v>
      </c>
      <c r="S347" s="101" t="str">
        <f t="shared" si="137"/>
        <v/>
      </c>
      <c r="T347" s="101" t="str">
        <f t="shared" si="138"/>
        <v/>
      </c>
      <c r="U347" s="101" t="str">
        <f t="shared" si="139"/>
        <v/>
      </c>
      <c r="V347" s="101" t="str">
        <f t="shared" si="140"/>
        <v/>
      </c>
      <c r="W347" s="101" t="str">
        <f t="shared" si="141"/>
        <v/>
      </c>
      <c r="X347" s="102" t="str">
        <f t="shared" si="142"/>
        <v/>
      </c>
      <c r="Y347" s="101" t="str">
        <f t="shared" si="143"/>
        <v/>
      </c>
      <c r="Z347" s="84" t="str">
        <f t="shared" si="144"/>
        <v/>
      </c>
      <c r="AA347" s="84" t="str">
        <f t="shared" si="145"/>
        <v/>
      </c>
      <c r="AB347" s="84" t="str">
        <f t="shared" si="146"/>
        <v/>
      </c>
      <c r="AC347" s="84">
        <f t="shared" si="147"/>
        <v>0</v>
      </c>
      <c r="AD347" s="84">
        <f t="shared" si="148"/>
        <v>0</v>
      </c>
      <c r="AE347" s="84" t="str">
        <f t="shared" si="149"/>
        <v/>
      </c>
      <c r="AF347" s="102" t="str">
        <f t="shared" si="150"/>
        <v/>
      </c>
      <c r="AG347" s="102" t="str">
        <f t="shared" si="151"/>
        <v/>
      </c>
      <c r="AH347" s="103" t="str">
        <f t="shared" si="152"/>
        <v/>
      </c>
      <c r="AI347" s="104" t="str">
        <f t="shared" si="153"/>
        <v/>
      </c>
      <c r="AJ347" s="104" t="str">
        <f t="shared" si="154"/>
        <v/>
      </c>
      <c r="AK347" s="104" t="str">
        <f t="shared" si="155"/>
        <v/>
      </c>
      <c r="AL347" s="6"/>
      <c r="IX347" s="5"/>
      <c r="IY347" s="5"/>
      <c r="IZ347" s="5"/>
    </row>
    <row r="348" spans="8:260" ht="15" customHeight="1">
      <c r="H348" s="97">
        <v>293</v>
      </c>
      <c r="I348" s="97">
        <f t="shared" si="127"/>
        <v>439</v>
      </c>
      <c r="J348" s="98">
        <f t="shared" si="128"/>
        <v>45219</v>
      </c>
      <c r="K348" s="98" t="str">
        <f t="shared" si="129"/>
        <v/>
      </c>
      <c r="L348" s="99" t="str">
        <f t="shared" si="130"/>
        <v/>
      </c>
      <c r="M348" s="99" t="str">
        <f t="shared" si="131"/>
        <v/>
      </c>
      <c r="N348" s="99" t="str">
        <f t="shared" si="132"/>
        <v/>
      </c>
      <c r="O348" s="100" t="str">
        <f t="shared" si="133"/>
        <v/>
      </c>
      <c r="P348" s="100" t="str">
        <f t="shared" si="134"/>
        <v/>
      </c>
      <c r="Q348" s="99" t="str">
        <f t="shared" si="135"/>
        <v/>
      </c>
      <c r="R348" s="99">
        <f t="shared" si="136"/>
        <v>0</v>
      </c>
      <c r="S348" s="101" t="str">
        <f t="shared" si="137"/>
        <v/>
      </c>
      <c r="T348" s="101" t="str">
        <f t="shared" si="138"/>
        <v/>
      </c>
      <c r="U348" s="101" t="str">
        <f t="shared" si="139"/>
        <v/>
      </c>
      <c r="V348" s="101" t="str">
        <f t="shared" si="140"/>
        <v/>
      </c>
      <c r="W348" s="101" t="str">
        <f t="shared" si="141"/>
        <v/>
      </c>
      <c r="X348" s="102" t="str">
        <f t="shared" si="142"/>
        <v/>
      </c>
      <c r="Y348" s="101" t="str">
        <f t="shared" si="143"/>
        <v/>
      </c>
      <c r="Z348" s="84" t="str">
        <f t="shared" si="144"/>
        <v/>
      </c>
      <c r="AA348" s="84" t="str">
        <f t="shared" si="145"/>
        <v/>
      </c>
      <c r="AB348" s="84" t="str">
        <f t="shared" si="146"/>
        <v/>
      </c>
      <c r="AC348" s="84">
        <f t="shared" si="147"/>
        <v>0</v>
      </c>
      <c r="AD348" s="84">
        <f t="shared" si="148"/>
        <v>0</v>
      </c>
      <c r="AE348" s="84" t="str">
        <f t="shared" si="149"/>
        <v/>
      </c>
      <c r="AF348" s="102" t="str">
        <f t="shared" si="150"/>
        <v/>
      </c>
      <c r="AG348" s="102" t="str">
        <f t="shared" si="151"/>
        <v/>
      </c>
      <c r="AH348" s="103" t="str">
        <f t="shared" si="152"/>
        <v/>
      </c>
      <c r="AI348" s="104" t="str">
        <f t="shared" si="153"/>
        <v/>
      </c>
      <c r="AJ348" s="104" t="str">
        <f t="shared" si="154"/>
        <v/>
      </c>
      <c r="AK348" s="104" t="str">
        <f t="shared" si="155"/>
        <v/>
      </c>
      <c r="AL348" s="6"/>
      <c r="IX348" s="5"/>
      <c r="IY348" s="5"/>
      <c r="IZ348" s="5"/>
    </row>
    <row r="349" spans="8:260" ht="15" customHeight="1">
      <c r="H349" s="97">
        <v>294</v>
      </c>
      <c r="I349" s="97">
        <f t="shared" si="127"/>
        <v>438</v>
      </c>
      <c r="J349" s="98">
        <f t="shared" si="128"/>
        <v>45220</v>
      </c>
      <c r="K349" s="98" t="str">
        <f t="shared" si="129"/>
        <v/>
      </c>
      <c r="L349" s="99" t="str">
        <f t="shared" si="130"/>
        <v/>
      </c>
      <c r="M349" s="99" t="str">
        <f t="shared" si="131"/>
        <v/>
      </c>
      <c r="N349" s="99" t="str">
        <f t="shared" si="132"/>
        <v/>
      </c>
      <c r="O349" s="100" t="str">
        <f t="shared" si="133"/>
        <v/>
      </c>
      <c r="P349" s="100" t="str">
        <f t="shared" si="134"/>
        <v/>
      </c>
      <c r="Q349" s="99" t="str">
        <f t="shared" si="135"/>
        <v/>
      </c>
      <c r="R349" s="99">
        <f t="shared" si="136"/>
        <v>0</v>
      </c>
      <c r="S349" s="101" t="str">
        <f t="shared" si="137"/>
        <v/>
      </c>
      <c r="T349" s="101" t="str">
        <f t="shared" si="138"/>
        <v/>
      </c>
      <c r="U349" s="101" t="str">
        <f t="shared" si="139"/>
        <v/>
      </c>
      <c r="V349" s="101" t="str">
        <f t="shared" si="140"/>
        <v/>
      </c>
      <c r="W349" s="101" t="str">
        <f t="shared" si="141"/>
        <v/>
      </c>
      <c r="X349" s="102" t="str">
        <f t="shared" si="142"/>
        <v/>
      </c>
      <c r="Y349" s="101" t="str">
        <f t="shared" si="143"/>
        <v/>
      </c>
      <c r="Z349" s="84" t="str">
        <f t="shared" si="144"/>
        <v/>
      </c>
      <c r="AA349" s="84" t="str">
        <f t="shared" si="145"/>
        <v/>
      </c>
      <c r="AB349" s="84" t="str">
        <f t="shared" si="146"/>
        <v/>
      </c>
      <c r="AC349" s="84">
        <f t="shared" si="147"/>
        <v>0</v>
      </c>
      <c r="AD349" s="84">
        <f t="shared" si="148"/>
        <v>0</v>
      </c>
      <c r="AE349" s="84" t="str">
        <f t="shared" si="149"/>
        <v/>
      </c>
      <c r="AF349" s="102" t="str">
        <f t="shared" si="150"/>
        <v/>
      </c>
      <c r="AG349" s="102" t="str">
        <f t="shared" si="151"/>
        <v/>
      </c>
      <c r="AH349" s="103" t="str">
        <f t="shared" si="152"/>
        <v/>
      </c>
      <c r="AI349" s="104" t="str">
        <f t="shared" si="153"/>
        <v/>
      </c>
      <c r="AJ349" s="104" t="str">
        <f t="shared" si="154"/>
        <v/>
      </c>
      <c r="AK349" s="104" t="str">
        <f t="shared" si="155"/>
        <v/>
      </c>
      <c r="AL349" s="6"/>
      <c r="IX349" s="5"/>
      <c r="IY349" s="5"/>
      <c r="IZ349" s="5"/>
    </row>
    <row r="350" spans="8:260" ht="15" customHeight="1">
      <c r="H350" s="97">
        <v>295</v>
      </c>
      <c r="I350" s="97">
        <f t="shared" si="127"/>
        <v>437</v>
      </c>
      <c r="J350" s="98">
        <f t="shared" si="128"/>
        <v>45221</v>
      </c>
      <c r="K350" s="98" t="str">
        <f t="shared" si="129"/>
        <v/>
      </c>
      <c r="L350" s="99" t="str">
        <f t="shared" si="130"/>
        <v/>
      </c>
      <c r="M350" s="99" t="str">
        <f t="shared" si="131"/>
        <v/>
      </c>
      <c r="N350" s="99" t="str">
        <f t="shared" si="132"/>
        <v/>
      </c>
      <c r="O350" s="100" t="str">
        <f t="shared" si="133"/>
        <v/>
      </c>
      <c r="P350" s="100" t="str">
        <f t="shared" si="134"/>
        <v/>
      </c>
      <c r="Q350" s="99" t="str">
        <f t="shared" si="135"/>
        <v/>
      </c>
      <c r="R350" s="99">
        <f t="shared" si="136"/>
        <v>0</v>
      </c>
      <c r="S350" s="101" t="str">
        <f t="shared" si="137"/>
        <v/>
      </c>
      <c r="T350" s="101" t="str">
        <f t="shared" si="138"/>
        <v/>
      </c>
      <c r="U350" s="101" t="str">
        <f t="shared" si="139"/>
        <v/>
      </c>
      <c r="V350" s="101" t="str">
        <f t="shared" si="140"/>
        <v/>
      </c>
      <c r="W350" s="101" t="str">
        <f t="shared" si="141"/>
        <v/>
      </c>
      <c r="X350" s="102" t="str">
        <f t="shared" si="142"/>
        <v/>
      </c>
      <c r="Y350" s="101" t="str">
        <f t="shared" si="143"/>
        <v/>
      </c>
      <c r="Z350" s="84" t="str">
        <f t="shared" si="144"/>
        <v/>
      </c>
      <c r="AA350" s="84" t="str">
        <f t="shared" si="145"/>
        <v/>
      </c>
      <c r="AB350" s="84" t="str">
        <f t="shared" si="146"/>
        <v/>
      </c>
      <c r="AC350" s="84">
        <f t="shared" si="147"/>
        <v>0</v>
      </c>
      <c r="AD350" s="84">
        <f t="shared" si="148"/>
        <v>0</v>
      </c>
      <c r="AE350" s="84" t="str">
        <f t="shared" si="149"/>
        <v/>
      </c>
      <c r="AF350" s="102" t="str">
        <f t="shared" si="150"/>
        <v/>
      </c>
      <c r="AG350" s="102" t="str">
        <f t="shared" si="151"/>
        <v/>
      </c>
      <c r="AH350" s="103" t="str">
        <f t="shared" si="152"/>
        <v/>
      </c>
      <c r="AI350" s="104" t="str">
        <f t="shared" si="153"/>
        <v/>
      </c>
      <c r="AJ350" s="104" t="str">
        <f t="shared" si="154"/>
        <v/>
      </c>
      <c r="AK350" s="104" t="str">
        <f t="shared" si="155"/>
        <v/>
      </c>
      <c r="AL350" s="6"/>
      <c r="IX350" s="5"/>
      <c r="IY350" s="5"/>
      <c r="IZ350" s="5"/>
    </row>
    <row r="351" spans="8:260" ht="15" customHeight="1">
      <c r="H351" s="97">
        <v>296</v>
      </c>
      <c r="I351" s="97">
        <f t="shared" si="127"/>
        <v>436</v>
      </c>
      <c r="J351" s="98">
        <f t="shared" si="128"/>
        <v>45222</v>
      </c>
      <c r="K351" s="98" t="str">
        <f t="shared" si="129"/>
        <v/>
      </c>
      <c r="L351" s="99" t="str">
        <f t="shared" si="130"/>
        <v/>
      </c>
      <c r="M351" s="99" t="str">
        <f t="shared" si="131"/>
        <v/>
      </c>
      <c r="N351" s="99" t="str">
        <f t="shared" si="132"/>
        <v/>
      </c>
      <c r="O351" s="100" t="str">
        <f t="shared" si="133"/>
        <v/>
      </c>
      <c r="P351" s="100" t="str">
        <f t="shared" si="134"/>
        <v/>
      </c>
      <c r="Q351" s="99" t="str">
        <f t="shared" si="135"/>
        <v/>
      </c>
      <c r="R351" s="99">
        <f t="shared" si="136"/>
        <v>0</v>
      </c>
      <c r="S351" s="101" t="str">
        <f t="shared" si="137"/>
        <v/>
      </c>
      <c r="T351" s="101" t="str">
        <f t="shared" si="138"/>
        <v/>
      </c>
      <c r="U351" s="101" t="str">
        <f t="shared" si="139"/>
        <v/>
      </c>
      <c r="V351" s="101" t="str">
        <f t="shared" si="140"/>
        <v/>
      </c>
      <c r="W351" s="101" t="str">
        <f t="shared" si="141"/>
        <v/>
      </c>
      <c r="X351" s="102" t="str">
        <f t="shared" si="142"/>
        <v/>
      </c>
      <c r="Y351" s="101" t="str">
        <f t="shared" si="143"/>
        <v/>
      </c>
      <c r="Z351" s="84" t="str">
        <f t="shared" si="144"/>
        <v/>
      </c>
      <c r="AA351" s="84" t="str">
        <f t="shared" si="145"/>
        <v/>
      </c>
      <c r="AB351" s="84" t="str">
        <f t="shared" si="146"/>
        <v/>
      </c>
      <c r="AC351" s="84">
        <f t="shared" si="147"/>
        <v>0</v>
      </c>
      <c r="AD351" s="84">
        <f t="shared" si="148"/>
        <v>0</v>
      </c>
      <c r="AE351" s="84" t="str">
        <f t="shared" si="149"/>
        <v/>
      </c>
      <c r="AF351" s="102" t="str">
        <f t="shared" si="150"/>
        <v/>
      </c>
      <c r="AG351" s="102" t="str">
        <f t="shared" si="151"/>
        <v/>
      </c>
      <c r="AH351" s="103" t="str">
        <f t="shared" si="152"/>
        <v/>
      </c>
      <c r="AI351" s="104" t="str">
        <f t="shared" si="153"/>
        <v/>
      </c>
      <c r="AJ351" s="104" t="str">
        <f t="shared" si="154"/>
        <v/>
      </c>
      <c r="AK351" s="104" t="str">
        <f t="shared" si="155"/>
        <v/>
      </c>
      <c r="AL351" s="6"/>
      <c r="IX351" s="5"/>
      <c r="IY351" s="5"/>
      <c r="IZ351" s="5"/>
    </row>
    <row r="352" spans="8:260" ht="15" customHeight="1">
      <c r="H352" s="97">
        <v>297</v>
      </c>
      <c r="I352" s="97">
        <f t="shared" si="127"/>
        <v>435</v>
      </c>
      <c r="J352" s="98">
        <f t="shared" si="128"/>
        <v>45223</v>
      </c>
      <c r="K352" s="98" t="str">
        <f t="shared" si="129"/>
        <v/>
      </c>
      <c r="L352" s="99" t="str">
        <f t="shared" si="130"/>
        <v/>
      </c>
      <c r="M352" s="99" t="str">
        <f t="shared" si="131"/>
        <v/>
      </c>
      <c r="N352" s="99" t="str">
        <f t="shared" si="132"/>
        <v/>
      </c>
      <c r="O352" s="100" t="str">
        <f t="shared" si="133"/>
        <v/>
      </c>
      <c r="P352" s="100" t="str">
        <f t="shared" si="134"/>
        <v/>
      </c>
      <c r="Q352" s="99" t="str">
        <f t="shared" si="135"/>
        <v/>
      </c>
      <c r="R352" s="99">
        <f t="shared" si="136"/>
        <v>0</v>
      </c>
      <c r="S352" s="101" t="str">
        <f t="shared" si="137"/>
        <v/>
      </c>
      <c r="T352" s="101" t="str">
        <f t="shared" si="138"/>
        <v/>
      </c>
      <c r="U352" s="101" t="str">
        <f t="shared" si="139"/>
        <v/>
      </c>
      <c r="V352" s="101" t="str">
        <f t="shared" si="140"/>
        <v/>
      </c>
      <c r="W352" s="101" t="str">
        <f t="shared" si="141"/>
        <v/>
      </c>
      <c r="X352" s="102" t="str">
        <f t="shared" si="142"/>
        <v/>
      </c>
      <c r="Y352" s="101" t="str">
        <f t="shared" si="143"/>
        <v/>
      </c>
      <c r="Z352" s="84" t="str">
        <f t="shared" si="144"/>
        <v/>
      </c>
      <c r="AA352" s="84" t="str">
        <f t="shared" si="145"/>
        <v/>
      </c>
      <c r="AB352" s="84" t="str">
        <f t="shared" si="146"/>
        <v/>
      </c>
      <c r="AC352" s="84">
        <f t="shared" si="147"/>
        <v>0</v>
      </c>
      <c r="AD352" s="84">
        <f t="shared" si="148"/>
        <v>0</v>
      </c>
      <c r="AE352" s="84" t="str">
        <f t="shared" si="149"/>
        <v/>
      </c>
      <c r="AF352" s="102" t="str">
        <f t="shared" si="150"/>
        <v/>
      </c>
      <c r="AG352" s="102" t="str">
        <f t="shared" si="151"/>
        <v/>
      </c>
      <c r="AH352" s="103" t="str">
        <f t="shared" si="152"/>
        <v/>
      </c>
      <c r="AI352" s="104" t="str">
        <f t="shared" si="153"/>
        <v/>
      </c>
      <c r="AJ352" s="104" t="str">
        <f t="shared" si="154"/>
        <v/>
      </c>
      <c r="AK352" s="104" t="str">
        <f t="shared" si="155"/>
        <v/>
      </c>
      <c r="AL352" s="6"/>
      <c r="IX352" s="5"/>
      <c r="IY352" s="5"/>
      <c r="IZ352" s="5"/>
    </row>
    <row r="353" spans="8:260" ht="15" customHeight="1">
      <c r="H353" s="97">
        <v>298</v>
      </c>
      <c r="I353" s="97">
        <f t="shared" si="127"/>
        <v>434</v>
      </c>
      <c r="J353" s="98">
        <f t="shared" si="128"/>
        <v>45224</v>
      </c>
      <c r="K353" s="98" t="str">
        <f t="shared" si="129"/>
        <v/>
      </c>
      <c r="L353" s="99" t="str">
        <f t="shared" si="130"/>
        <v/>
      </c>
      <c r="M353" s="99" t="str">
        <f t="shared" si="131"/>
        <v/>
      </c>
      <c r="N353" s="99" t="str">
        <f t="shared" si="132"/>
        <v/>
      </c>
      <c r="O353" s="100" t="str">
        <f t="shared" si="133"/>
        <v/>
      </c>
      <c r="P353" s="100" t="str">
        <f t="shared" si="134"/>
        <v/>
      </c>
      <c r="Q353" s="99" t="str">
        <f t="shared" si="135"/>
        <v/>
      </c>
      <c r="R353" s="99">
        <f t="shared" si="136"/>
        <v>0</v>
      </c>
      <c r="S353" s="101" t="str">
        <f t="shared" si="137"/>
        <v/>
      </c>
      <c r="T353" s="101" t="str">
        <f t="shared" si="138"/>
        <v/>
      </c>
      <c r="U353" s="101" t="str">
        <f t="shared" si="139"/>
        <v/>
      </c>
      <c r="V353" s="101" t="str">
        <f t="shared" si="140"/>
        <v/>
      </c>
      <c r="W353" s="101" t="str">
        <f t="shared" si="141"/>
        <v/>
      </c>
      <c r="X353" s="102" t="str">
        <f t="shared" si="142"/>
        <v/>
      </c>
      <c r="Y353" s="101" t="str">
        <f t="shared" si="143"/>
        <v/>
      </c>
      <c r="Z353" s="84" t="str">
        <f t="shared" si="144"/>
        <v/>
      </c>
      <c r="AA353" s="84" t="str">
        <f t="shared" si="145"/>
        <v/>
      </c>
      <c r="AB353" s="84" t="str">
        <f t="shared" si="146"/>
        <v/>
      </c>
      <c r="AC353" s="84">
        <f t="shared" si="147"/>
        <v>0</v>
      </c>
      <c r="AD353" s="84">
        <f t="shared" si="148"/>
        <v>0</v>
      </c>
      <c r="AE353" s="84" t="str">
        <f t="shared" si="149"/>
        <v/>
      </c>
      <c r="AF353" s="102" t="str">
        <f t="shared" si="150"/>
        <v/>
      </c>
      <c r="AG353" s="102" t="str">
        <f t="shared" si="151"/>
        <v/>
      </c>
      <c r="AH353" s="103" t="str">
        <f t="shared" si="152"/>
        <v/>
      </c>
      <c r="AI353" s="104" t="str">
        <f t="shared" si="153"/>
        <v/>
      </c>
      <c r="AJ353" s="104" t="str">
        <f t="shared" si="154"/>
        <v/>
      </c>
      <c r="AK353" s="104" t="str">
        <f t="shared" si="155"/>
        <v/>
      </c>
      <c r="AL353" s="6"/>
      <c r="IX353" s="5"/>
      <c r="IY353" s="5"/>
      <c r="IZ353" s="5"/>
    </row>
    <row r="354" spans="8:260" ht="15" customHeight="1">
      <c r="H354" s="97">
        <v>299</v>
      </c>
      <c r="I354" s="97">
        <f t="shared" si="127"/>
        <v>433</v>
      </c>
      <c r="J354" s="98">
        <f t="shared" si="128"/>
        <v>45225</v>
      </c>
      <c r="K354" s="98" t="str">
        <f t="shared" si="129"/>
        <v/>
      </c>
      <c r="L354" s="99" t="str">
        <f t="shared" si="130"/>
        <v/>
      </c>
      <c r="M354" s="99" t="str">
        <f t="shared" si="131"/>
        <v/>
      </c>
      <c r="N354" s="99" t="str">
        <f t="shared" si="132"/>
        <v/>
      </c>
      <c r="O354" s="100" t="str">
        <f t="shared" si="133"/>
        <v/>
      </c>
      <c r="P354" s="100" t="str">
        <f t="shared" si="134"/>
        <v/>
      </c>
      <c r="Q354" s="99" t="str">
        <f t="shared" si="135"/>
        <v/>
      </c>
      <c r="R354" s="99">
        <f t="shared" si="136"/>
        <v>0</v>
      </c>
      <c r="S354" s="101" t="str">
        <f t="shared" si="137"/>
        <v/>
      </c>
      <c r="T354" s="101" t="str">
        <f t="shared" si="138"/>
        <v/>
      </c>
      <c r="U354" s="101" t="str">
        <f t="shared" si="139"/>
        <v/>
      </c>
      <c r="V354" s="101" t="str">
        <f t="shared" si="140"/>
        <v/>
      </c>
      <c r="W354" s="101" t="str">
        <f t="shared" si="141"/>
        <v/>
      </c>
      <c r="X354" s="102" t="str">
        <f t="shared" si="142"/>
        <v/>
      </c>
      <c r="Y354" s="101" t="str">
        <f t="shared" si="143"/>
        <v/>
      </c>
      <c r="Z354" s="84" t="str">
        <f t="shared" si="144"/>
        <v/>
      </c>
      <c r="AA354" s="84" t="str">
        <f t="shared" si="145"/>
        <v/>
      </c>
      <c r="AB354" s="84" t="str">
        <f t="shared" si="146"/>
        <v/>
      </c>
      <c r="AC354" s="84">
        <f t="shared" si="147"/>
        <v>0</v>
      </c>
      <c r="AD354" s="84">
        <f t="shared" si="148"/>
        <v>0</v>
      </c>
      <c r="AE354" s="84" t="str">
        <f t="shared" si="149"/>
        <v/>
      </c>
      <c r="AF354" s="102" t="str">
        <f t="shared" si="150"/>
        <v/>
      </c>
      <c r="AG354" s="102" t="str">
        <f t="shared" si="151"/>
        <v/>
      </c>
      <c r="AH354" s="103" t="str">
        <f t="shared" si="152"/>
        <v/>
      </c>
      <c r="AI354" s="104" t="str">
        <f t="shared" si="153"/>
        <v/>
      </c>
      <c r="AJ354" s="104" t="str">
        <f t="shared" si="154"/>
        <v/>
      </c>
      <c r="AK354" s="104" t="str">
        <f t="shared" si="155"/>
        <v/>
      </c>
      <c r="AL354" s="6"/>
      <c r="IX354" s="5"/>
      <c r="IY354" s="5"/>
      <c r="IZ354" s="5"/>
    </row>
    <row r="355" spans="8:260" ht="15" customHeight="1">
      <c r="H355" s="97">
        <v>300</v>
      </c>
      <c r="I355" s="97">
        <f t="shared" si="127"/>
        <v>432</v>
      </c>
      <c r="J355" s="98">
        <f t="shared" si="128"/>
        <v>45226</v>
      </c>
      <c r="K355" s="98" t="str">
        <f t="shared" si="129"/>
        <v/>
      </c>
      <c r="L355" s="99" t="str">
        <f t="shared" si="130"/>
        <v/>
      </c>
      <c r="M355" s="99" t="str">
        <f t="shared" si="131"/>
        <v/>
      </c>
      <c r="N355" s="99" t="str">
        <f t="shared" si="132"/>
        <v/>
      </c>
      <c r="O355" s="100" t="str">
        <f t="shared" si="133"/>
        <v/>
      </c>
      <c r="P355" s="100" t="str">
        <f t="shared" si="134"/>
        <v/>
      </c>
      <c r="Q355" s="99" t="str">
        <f t="shared" si="135"/>
        <v/>
      </c>
      <c r="R355" s="99">
        <f t="shared" si="136"/>
        <v>0</v>
      </c>
      <c r="S355" s="101" t="str">
        <f t="shared" si="137"/>
        <v/>
      </c>
      <c r="T355" s="101" t="str">
        <f t="shared" si="138"/>
        <v/>
      </c>
      <c r="U355" s="101" t="str">
        <f t="shared" si="139"/>
        <v/>
      </c>
      <c r="V355" s="101" t="str">
        <f t="shared" si="140"/>
        <v/>
      </c>
      <c r="W355" s="101" t="str">
        <f t="shared" si="141"/>
        <v/>
      </c>
      <c r="X355" s="102" t="str">
        <f t="shared" si="142"/>
        <v/>
      </c>
      <c r="Y355" s="101" t="str">
        <f t="shared" si="143"/>
        <v/>
      </c>
      <c r="Z355" s="84" t="str">
        <f t="shared" si="144"/>
        <v/>
      </c>
      <c r="AA355" s="84" t="str">
        <f t="shared" si="145"/>
        <v/>
      </c>
      <c r="AB355" s="84" t="str">
        <f t="shared" si="146"/>
        <v/>
      </c>
      <c r="AC355" s="84">
        <f t="shared" si="147"/>
        <v>0</v>
      </c>
      <c r="AD355" s="84">
        <f t="shared" si="148"/>
        <v>0</v>
      </c>
      <c r="AE355" s="84" t="str">
        <f t="shared" si="149"/>
        <v/>
      </c>
      <c r="AF355" s="102" t="str">
        <f t="shared" si="150"/>
        <v/>
      </c>
      <c r="AG355" s="102" t="str">
        <f t="shared" si="151"/>
        <v/>
      </c>
      <c r="AH355" s="103" t="str">
        <f t="shared" si="152"/>
        <v/>
      </c>
      <c r="AI355" s="104" t="str">
        <f t="shared" si="153"/>
        <v/>
      </c>
      <c r="AJ355" s="104" t="str">
        <f t="shared" si="154"/>
        <v/>
      </c>
      <c r="AK355" s="104" t="str">
        <f t="shared" si="155"/>
        <v/>
      </c>
      <c r="AL355" s="6"/>
      <c r="IX355" s="5"/>
      <c r="IY355" s="5"/>
      <c r="IZ355" s="5"/>
    </row>
    <row r="356" spans="8:260" ht="15" customHeight="1">
      <c r="H356" s="97">
        <v>301</v>
      </c>
      <c r="I356" s="97">
        <f t="shared" si="127"/>
        <v>431</v>
      </c>
      <c r="J356" s="98">
        <f t="shared" si="128"/>
        <v>45227</v>
      </c>
      <c r="K356" s="98" t="str">
        <f t="shared" si="129"/>
        <v/>
      </c>
      <c r="L356" s="99" t="str">
        <f t="shared" si="130"/>
        <v/>
      </c>
      <c r="M356" s="99" t="str">
        <f t="shared" si="131"/>
        <v/>
      </c>
      <c r="N356" s="99" t="str">
        <f t="shared" si="132"/>
        <v/>
      </c>
      <c r="O356" s="100" t="str">
        <f t="shared" si="133"/>
        <v/>
      </c>
      <c r="P356" s="100" t="str">
        <f t="shared" si="134"/>
        <v/>
      </c>
      <c r="Q356" s="99" t="str">
        <f t="shared" si="135"/>
        <v/>
      </c>
      <c r="R356" s="99">
        <f t="shared" si="136"/>
        <v>0</v>
      </c>
      <c r="S356" s="101" t="str">
        <f t="shared" si="137"/>
        <v/>
      </c>
      <c r="T356" s="101" t="str">
        <f t="shared" si="138"/>
        <v/>
      </c>
      <c r="U356" s="101" t="str">
        <f t="shared" si="139"/>
        <v/>
      </c>
      <c r="V356" s="101" t="str">
        <f t="shared" si="140"/>
        <v/>
      </c>
      <c r="W356" s="101" t="str">
        <f t="shared" si="141"/>
        <v/>
      </c>
      <c r="X356" s="102" t="str">
        <f t="shared" si="142"/>
        <v/>
      </c>
      <c r="Y356" s="101" t="str">
        <f t="shared" si="143"/>
        <v/>
      </c>
      <c r="Z356" s="84" t="str">
        <f t="shared" si="144"/>
        <v/>
      </c>
      <c r="AA356" s="84" t="str">
        <f t="shared" si="145"/>
        <v/>
      </c>
      <c r="AB356" s="84" t="str">
        <f t="shared" si="146"/>
        <v/>
      </c>
      <c r="AC356" s="84">
        <f t="shared" si="147"/>
        <v>0</v>
      </c>
      <c r="AD356" s="84">
        <f t="shared" si="148"/>
        <v>0</v>
      </c>
      <c r="AE356" s="84" t="str">
        <f t="shared" si="149"/>
        <v/>
      </c>
      <c r="AF356" s="102" t="str">
        <f t="shared" si="150"/>
        <v/>
      </c>
      <c r="AG356" s="102" t="str">
        <f t="shared" si="151"/>
        <v/>
      </c>
      <c r="AH356" s="103" t="str">
        <f t="shared" si="152"/>
        <v/>
      </c>
      <c r="AI356" s="104" t="str">
        <f t="shared" si="153"/>
        <v/>
      </c>
      <c r="AJ356" s="104" t="str">
        <f t="shared" si="154"/>
        <v/>
      </c>
      <c r="AK356" s="104" t="str">
        <f t="shared" si="155"/>
        <v/>
      </c>
      <c r="AL356" s="6"/>
      <c r="IX356" s="5"/>
      <c r="IY356" s="5"/>
      <c r="IZ356" s="5"/>
    </row>
    <row r="357" spans="8:260" ht="15" customHeight="1">
      <c r="H357" s="97">
        <v>302</v>
      </c>
      <c r="I357" s="97">
        <f t="shared" si="127"/>
        <v>430</v>
      </c>
      <c r="J357" s="98">
        <f t="shared" si="128"/>
        <v>45228</v>
      </c>
      <c r="K357" s="98" t="str">
        <f t="shared" si="129"/>
        <v/>
      </c>
      <c r="L357" s="99" t="str">
        <f t="shared" si="130"/>
        <v/>
      </c>
      <c r="M357" s="99" t="str">
        <f t="shared" si="131"/>
        <v/>
      </c>
      <c r="N357" s="99" t="str">
        <f t="shared" si="132"/>
        <v/>
      </c>
      <c r="O357" s="100" t="str">
        <f t="shared" si="133"/>
        <v/>
      </c>
      <c r="P357" s="100" t="str">
        <f t="shared" si="134"/>
        <v/>
      </c>
      <c r="Q357" s="99" t="str">
        <f t="shared" si="135"/>
        <v/>
      </c>
      <c r="R357" s="99">
        <f t="shared" si="136"/>
        <v>0</v>
      </c>
      <c r="S357" s="101" t="str">
        <f t="shared" si="137"/>
        <v/>
      </c>
      <c r="T357" s="101" t="str">
        <f t="shared" si="138"/>
        <v/>
      </c>
      <c r="U357" s="101" t="str">
        <f t="shared" si="139"/>
        <v/>
      </c>
      <c r="V357" s="101" t="str">
        <f t="shared" si="140"/>
        <v/>
      </c>
      <c r="W357" s="101" t="str">
        <f t="shared" si="141"/>
        <v/>
      </c>
      <c r="X357" s="102" t="str">
        <f t="shared" si="142"/>
        <v/>
      </c>
      <c r="Y357" s="101" t="str">
        <f t="shared" si="143"/>
        <v/>
      </c>
      <c r="Z357" s="84" t="str">
        <f t="shared" si="144"/>
        <v/>
      </c>
      <c r="AA357" s="84" t="str">
        <f t="shared" si="145"/>
        <v/>
      </c>
      <c r="AB357" s="84" t="str">
        <f t="shared" si="146"/>
        <v/>
      </c>
      <c r="AC357" s="84">
        <f t="shared" si="147"/>
        <v>0</v>
      </c>
      <c r="AD357" s="84">
        <f t="shared" si="148"/>
        <v>0</v>
      </c>
      <c r="AE357" s="84" t="str">
        <f t="shared" si="149"/>
        <v/>
      </c>
      <c r="AF357" s="102" t="str">
        <f t="shared" si="150"/>
        <v/>
      </c>
      <c r="AG357" s="102" t="str">
        <f t="shared" si="151"/>
        <v/>
      </c>
      <c r="AH357" s="103" t="str">
        <f t="shared" si="152"/>
        <v/>
      </c>
      <c r="AI357" s="104" t="str">
        <f t="shared" si="153"/>
        <v/>
      </c>
      <c r="AJ357" s="104" t="str">
        <f t="shared" si="154"/>
        <v/>
      </c>
      <c r="AK357" s="104" t="str">
        <f t="shared" si="155"/>
        <v/>
      </c>
      <c r="AL357" s="6"/>
      <c r="IX357" s="5"/>
      <c r="IY357" s="5"/>
      <c r="IZ357" s="5"/>
    </row>
    <row r="358" spans="8:260" ht="15" customHeight="1">
      <c r="H358" s="97">
        <v>303</v>
      </c>
      <c r="I358" s="97">
        <f t="shared" si="127"/>
        <v>429</v>
      </c>
      <c r="J358" s="98">
        <f t="shared" si="128"/>
        <v>45229</v>
      </c>
      <c r="K358" s="98" t="str">
        <f t="shared" si="129"/>
        <v/>
      </c>
      <c r="L358" s="99" t="str">
        <f t="shared" si="130"/>
        <v/>
      </c>
      <c r="M358" s="99" t="str">
        <f t="shared" si="131"/>
        <v/>
      </c>
      <c r="N358" s="99" t="str">
        <f t="shared" si="132"/>
        <v/>
      </c>
      <c r="O358" s="100" t="str">
        <f t="shared" si="133"/>
        <v/>
      </c>
      <c r="P358" s="100" t="str">
        <f t="shared" si="134"/>
        <v/>
      </c>
      <c r="Q358" s="99" t="str">
        <f t="shared" si="135"/>
        <v/>
      </c>
      <c r="R358" s="99">
        <f t="shared" si="136"/>
        <v>0</v>
      </c>
      <c r="S358" s="101" t="str">
        <f t="shared" si="137"/>
        <v/>
      </c>
      <c r="T358" s="101" t="str">
        <f t="shared" si="138"/>
        <v/>
      </c>
      <c r="U358" s="101" t="str">
        <f t="shared" si="139"/>
        <v/>
      </c>
      <c r="V358" s="101" t="str">
        <f t="shared" si="140"/>
        <v/>
      </c>
      <c r="W358" s="101" t="str">
        <f t="shared" si="141"/>
        <v/>
      </c>
      <c r="X358" s="102" t="str">
        <f t="shared" si="142"/>
        <v/>
      </c>
      <c r="Y358" s="101" t="str">
        <f t="shared" si="143"/>
        <v/>
      </c>
      <c r="Z358" s="84" t="str">
        <f t="shared" si="144"/>
        <v/>
      </c>
      <c r="AA358" s="84" t="str">
        <f t="shared" si="145"/>
        <v/>
      </c>
      <c r="AB358" s="84" t="str">
        <f t="shared" si="146"/>
        <v/>
      </c>
      <c r="AC358" s="84">
        <f t="shared" si="147"/>
        <v>0</v>
      </c>
      <c r="AD358" s="84">
        <f t="shared" si="148"/>
        <v>0</v>
      </c>
      <c r="AE358" s="84" t="str">
        <f t="shared" si="149"/>
        <v/>
      </c>
      <c r="AF358" s="102" t="str">
        <f t="shared" si="150"/>
        <v/>
      </c>
      <c r="AG358" s="102" t="str">
        <f t="shared" si="151"/>
        <v/>
      </c>
      <c r="AH358" s="103" t="str">
        <f t="shared" si="152"/>
        <v/>
      </c>
      <c r="AI358" s="104" t="str">
        <f t="shared" si="153"/>
        <v/>
      </c>
      <c r="AJ358" s="104" t="str">
        <f t="shared" si="154"/>
        <v/>
      </c>
      <c r="AK358" s="104" t="str">
        <f t="shared" si="155"/>
        <v/>
      </c>
      <c r="AL358" s="6"/>
      <c r="IX358" s="5"/>
      <c r="IY358" s="5"/>
      <c r="IZ358" s="5"/>
    </row>
    <row r="359" spans="8:260" ht="15" customHeight="1">
      <c r="H359" s="97">
        <v>304</v>
      </c>
      <c r="I359" s="97">
        <f t="shared" si="127"/>
        <v>428</v>
      </c>
      <c r="J359" s="98">
        <f t="shared" si="128"/>
        <v>45230</v>
      </c>
      <c r="K359" s="98" t="str">
        <f t="shared" si="129"/>
        <v/>
      </c>
      <c r="L359" s="99" t="str">
        <f t="shared" si="130"/>
        <v/>
      </c>
      <c r="M359" s="99" t="str">
        <f t="shared" si="131"/>
        <v/>
      </c>
      <c r="N359" s="99" t="str">
        <f t="shared" si="132"/>
        <v/>
      </c>
      <c r="O359" s="100" t="str">
        <f t="shared" si="133"/>
        <v/>
      </c>
      <c r="P359" s="100" t="str">
        <f t="shared" si="134"/>
        <v/>
      </c>
      <c r="Q359" s="99" t="str">
        <f t="shared" si="135"/>
        <v/>
      </c>
      <c r="R359" s="99">
        <f t="shared" si="136"/>
        <v>0</v>
      </c>
      <c r="S359" s="101" t="str">
        <f t="shared" si="137"/>
        <v/>
      </c>
      <c r="T359" s="101" t="str">
        <f t="shared" si="138"/>
        <v/>
      </c>
      <c r="U359" s="101" t="str">
        <f t="shared" si="139"/>
        <v/>
      </c>
      <c r="V359" s="101" t="str">
        <f t="shared" si="140"/>
        <v/>
      </c>
      <c r="W359" s="101" t="str">
        <f t="shared" si="141"/>
        <v/>
      </c>
      <c r="X359" s="102" t="str">
        <f t="shared" si="142"/>
        <v/>
      </c>
      <c r="Y359" s="101" t="str">
        <f t="shared" si="143"/>
        <v/>
      </c>
      <c r="Z359" s="84" t="str">
        <f t="shared" si="144"/>
        <v/>
      </c>
      <c r="AA359" s="84" t="str">
        <f t="shared" si="145"/>
        <v/>
      </c>
      <c r="AB359" s="84" t="str">
        <f t="shared" si="146"/>
        <v/>
      </c>
      <c r="AC359" s="84">
        <f t="shared" si="147"/>
        <v>0</v>
      </c>
      <c r="AD359" s="84">
        <f t="shared" si="148"/>
        <v>0</v>
      </c>
      <c r="AE359" s="84" t="str">
        <f t="shared" si="149"/>
        <v/>
      </c>
      <c r="AF359" s="102" t="str">
        <f t="shared" si="150"/>
        <v/>
      </c>
      <c r="AG359" s="102" t="str">
        <f t="shared" si="151"/>
        <v/>
      </c>
      <c r="AH359" s="103" t="str">
        <f t="shared" si="152"/>
        <v/>
      </c>
      <c r="AI359" s="104" t="str">
        <f t="shared" si="153"/>
        <v/>
      </c>
      <c r="AJ359" s="104" t="str">
        <f t="shared" si="154"/>
        <v/>
      </c>
      <c r="AK359" s="104" t="str">
        <f t="shared" si="155"/>
        <v/>
      </c>
      <c r="AL359" s="6"/>
      <c r="IX359" s="5"/>
      <c r="IY359" s="5"/>
      <c r="IZ359" s="5"/>
    </row>
    <row r="360" spans="8:260" ht="15" customHeight="1">
      <c r="H360" s="97">
        <v>305</v>
      </c>
      <c r="I360" s="97">
        <f t="shared" si="127"/>
        <v>427</v>
      </c>
      <c r="J360" s="98">
        <f t="shared" si="128"/>
        <v>45231</v>
      </c>
      <c r="K360" s="98" t="str">
        <f t="shared" si="129"/>
        <v/>
      </c>
      <c r="L360" s="99" t="str">
        <f t="shared" si="130"/>
        <v/>
      </c>
      <c r="M360" s="99" t="str">
        <f t="shared" si="131"/>
        <v/>
      </c>
      <c r="N360" s="99" t="str">
        <f t="shared" si="132"/>
        <v/>
      </c>
      <c r="O360" s="100" t="str">
        <f t="shared" si="133"/>
        <v/>
      </c>
      <c r="P360" s="100" t="str">
        <f t="shared" si="134"/>
        <v/>
      </c>
      <c r="Q360" s="99" t="str">
        <f t="shared" si="135"/>
        <v/>
      </c>
      <c r="R360" s="99">
        <f t="shared" si="136"/>
        <v>0</v>
      </c>
      <c r="S360" s="101" t="str">
        <f t="shared" si="137"/>
        <v/>
      </c>
      <c r="T360" s="101" t="str">
        <f t="shared" si="138"/>
        <v/>
      </c>
      <c r="U360" s="101" t="str">
        <f t="shared" si="139"/>
        <v/>
      </c>
      <c r="V360" s="101" t="str">
        <f t="shared" si="140"/>
        <v/>
      </c>
      <c r="W360" s="101" t="str">
        <f t="shared" si="141"/>
        <v/>
      </c>
      <c r="X360" s="102" t="str">
        <f t="shared" si="142"/>
        <v/>
      </c>
      <c r="Y360" s="101" t="str">
        <f t="shared" si="143"/>
        <v/>
      </c>
      <c r="Z360" s="84" t="str">
        <f t="shared" si="144"/>
        <v/>
      </c>
      <c r="AA360" s="84" t="str">
        <f t="shared" si="145"/>
        <v/>
      </c>
      <c r="AB360" s="84" t="str">
        <f t="shared" si="146"/>
        <v/>
      </c>
      <c r="AC360" s="84">
        <f t="shared" si="147"/>
        <v>0</v>
      </c>
      <c r="AD360" s="84">
        <f t="shared" si="148"/>
        <v>0</v>
      </c>
      <c r="AE360" s="84" t="str">
        <f t="shared" si="149"/>
        <v/>
      </c>
      <c r="AF360" s="102" t="str">
        <f t="shared" si="150"/>
        <v/>
      </c>
      <c r="AG360" s="102" t="str">
        <f t="shared" si="151"/>
        <v/>
      </c>
      <c r="AH360" s="103" t="str">
        <f t="shared" si="152"/>
        <v/>
      </c>
      <c r="AI360" s="104" t="str">
        <f t="shared" si="153"/>
        <v/>
      </c>
      <c r="AJ360" s="104" t="str">
        <f t="shared" si="154"/>
        <v/>
      </c>
      <c r="AK360" s="104" t="str">
        <f t="shared" si="155"/>
        <v/>
      </c>
      <c r="AL360" s="6"/>
      <c r="IX360" s="5"/>
      <c r="IY360" s="5"/>
      <c r="IZ360" s="5"/>
    </row>
    <row r="361" spans="8:260" ht="15" customHeight="1">
      <c r="H361" s="97">
        <v>306</v>
      </c>
      <c r="I361" s="97">
        <f t="shared" si="127"/>
        <v>426</v>
      </c>
      <c r="J361" s="98">
        <f t="shared" si="128"/>
        <v>45232</v>
      </c>
      <c r="K361" s="98" t="str">
        <f t="shared" si="129"/>
        <v/>
      </c>
      <c r="L361" s="99" t="str">
        <f t="shared" si="130"/>
        <v/>
      </c>
      <c r="M361" s="99" t="str">
        <f t="shared" si="131"/>
        <v/>
      </c>
      <c r="N361" s="99" t="str">
        <f t="shared" si="132"/>
        <v/>
      </c>
      <c r="O361" s="100" t="str">
        <f t="shared" si="133"/>
        <v/>
      </c>
      <c r="P361" s="100" t="str">
        <f t="shared" si="134"/>
        <v/>
      </c>
      <c r="Q361" s="99" t="str">
        <f t="shared" si="135"/>
        <v/>
      </c>
      <c r="R361" s="99">
        <f t="shared" si="136"/>
        <v>0</v>
      </c>
      <c r="S361" s="101" t="str">
        <f t="shared" si="137"/>
        <v/>
      </c>
      <c r="T361" s="101" t="str">
        <f t="shared" si="138"/>
        <v/>
      </c>
      <c r="U361" s="101" t="str">
        <f t="shared" si="139"/>
        <v/>
      </c>
      <c r="V361" s="101" t="str">
        <f t="shared" si="140"/>
        <v/>
      </c>
      <c r="W361" s="101" t="str">
        <f t="shared" si="141"/>
        <v/>
      </c>
      <c r="X361" s="102" t="str">
        <f t="shared" si="142"/>
        <v/>
      </c>
      <c r="Y361" s="101" t="str">
        <f t="shared" si="143"/>
        <v/>
      </c>
      <c r="Z361" s="84" t="str">
        <f t="shared" si="144"/>
        <v/>
      </c>
      <c r="AA361" s="84" t="str">
        <f t="shared" si="145"/>
        <v/>
      </c>
      <c r="AB361" s="84" t="str">
        <f t="shared" si="146"/>
        <v/>
      </c>
      <c r="AC361" s="84">
        <f t="shared" si="147"/>
        <v>0</v>
      </c>
      <c r="AD361" s="84">
        <f t="shared" si="148"/>
        <v>0</v>
      </c>
      <c r="AE361" s="84" t="str">
        <f t="shared" si="149"/>
        <v/>
      </c>
      <c r="AF361" s="102" t="str">
        <f t="shared" si="150"/>
        <v/>
      </c>
      <c r="AG361" s="102" t="str">
        <f t="shared" si="151"/>
        <v/>
      </c>
      <c r="AH361" s="103" t="str">
        <f t="shared" si="152"/>
        <v/>
      </c>
      <c r="AI361" s="104" t="str">
        <f t="shared" si="153"/>
        <v/>
      </c>
      <c r="AJ361" s="104" t="str">
        <f t="shared" si="154"/>
        <v/>
      </c>
      <c r="AK361" s="104" t="str">
        <f t="shared" si="155"/>
        <v/>
      </c>
      <c r="AL361" s="6"/>
      <c r="IX361" s="5"/>
      <c r="IY361" s="5"/>
      <c r="IZ361" s="5"/>
    </row>
    <row r="362" spans="8:260" ht="15" customHeight="1">
      <c r="H362" s="97">
        <v>307</v>
      </c>
      <c r="I362" s="97">
        <f t="shared" si="127"/>
        <v>425</v>
      </c>
      <c r="J362" s="98">
        <f t="shared" si="128"/>
        <v>45233</v>
      </c>
      <c r="K362" s="98" t="str">
        <f t="shared" si="129"/>
        <v/>
      </c>
      <c r="L362" s="99" t="str">
        <f t="shared" si="130"/>
        <v/>
      </c>
      <c r="M362" s="99" t="str">
        <f t="shared" si="131"/>
        <v/>
      </c>
      <c r="N362" s="99" t="str">
        <f t="shared" si="132"/>
        <v/>
      </c>
      <c r="O362" s="100" t="str">
        <f t="shared" si="133"/>
        <v/>
      </c>
      <c r="P362" s="100" t="str">
        <f t="shared" si="134"/>
        <v/>
      </c>
      <c r="Q362" s="99" t="str">
        <f t="shared" si="135"/>
        <v/>
      </c>
      <c r="R362" s="99">
        <f t="shared" si="136"/>
        <v>0</v>
      </c>
      <c r="S362" s="101" t="str">
        <f t="shared" si="137"/>
        <v/>
      </c>
      <c r="T362" s="101" t="str">
        <f t="shared" si="138"/>
        <v/>
      </c>
      <c r="U362" s="101" t="str">
        <f t="shared" si="139"/>
        <v/>
      </c>
      <c r="V362" s="101" t="str">
        <f t="shared" si="140"/>
        <v/>
      </c>
      <c r="W362" s="101" t="str">
        <f t="shared" si="141"/>
        <v/>
      </c>
      <c r="X362" s="102" t="str">
        <f t="shared" si="142"/>
        <v/>
      </c>
      <c r="Y362" s="101" t="str">
        <f t="shared" si="143"/>
        <v/>
      </c>
      <c r="Z362" s="84" t="str">
        <f t="shared" si="144"/>
        <v/>
      </c>
      <c r="AA362" s="84" t="str">
        <f t="shared" si="145"/>
        <v/>
      </c>
      <c r="AB362" s="84" t="str">
        <f t="shared" si="146"/>
        <v/>
      </c>
      <c r="AC362" s="84">
        <f t="shared" si="147"/>
        <v>0</v>
      </c>
      <c r="AD362" s="84">
        <f t="shared" si="148"/>
        <v>0</v>
      </c>
      <c r="AE362" s="84" t="str">
        <f t="shared" si="149"/>
        <v/>
      </c>
      <c r="AF362" s="102" t="str">
        <f t="shared" si="150"/>
        <v/>
      </c>
      <c r="AG362" s="102" t="str">
        <f t="shared" si="151"/>
        <v/>
      </c>
      <c r="AH362" s="103" t="str">
        <f t="shared" si="152"/>
        <v/>
      </c>
      <c r="AI362" s="104" t="str">
        <f t="shared" si="153"/>
        <v/>
      </c>
      <c r="AJ362" s="104" t="str">
        <f t="shared" si="154"/>
        <v/>
      </c>
      <c r="AK362" s="104" t="str">
        <f t="shared" si="155"/>
        <v/>
      </c>
      <c r="AL362" s="6"/>
      <c r="IX362" s="5"/>
      <c r="IY362" s="5"/>
      <c r="IZ362" s="5"/>
    </row>
    <row r="363" spans="8:260" ht="15" customHeight="1">
      <c r="H363" s="97">
        <v>308</v>
      </c>
      <c r="I363" s="97">
        <f t="shared" si="127"/>
        <v>424</v>
      </c>
      <c r="J363" s="98">
        <f t="shared" si="128"/>
        <v>45234</v>
      </c>
      <c r="K363" s="98" t="str">
        <f t="shared" si="129"/>
        <v/>
      </c>
      <c r="L363" s="99" t="str">
        <f t="shared" si="130"/>
        <v/>
      </c>
      <c r="M363" s="99" t="str">
        <f t="shared" si="131"/>
        <v/>
      </c>
      <c r="N363" s="99" t="str">
        <f t="shared" si="132"/>
        <v/>
      </c>
      <c r="O363" s="100" t="str">
        <f t="shared" si="133"/>
        <v/>
      </c>
      <c r="P363" s="100" t="str">
        <f t="shared" si="134"/>
        <v/>
      </c>
      <c r="Q363" s="99" t="str">
        <f t="shared" si="135"/>
        <v/>
      </c>
      <c r="R363" s="99">
        <f t="shared" si="136"/>
        <v>0</v>
      </c>
      <c r="S363" s="101" t="str">
        <f t="shared" si="137"/>
        <v/>
      </c>
      <c r="T363" s="101" t="str">
        <f t="shared" si="138"/>
        <v/>
      </c>
      <c r="U363" s="101" t="str">
        <f t="shared" si="139"/>
        <v/>
      </c>
      <c r="V363" s="101" t="str">
        <f t="shared" si="140"/>
        <v/>
      </c>
      <c r="W363" s="101" t="str">
        <f t="shared" si="141"/>
        <v/>
      </c>
      <c r="X363" s="102" t="str">
        <f t="shared" si="142"/>
        <v/>
      </c>
      <c r="Y363" s="101" t="str">
        <f t="shared" si="143"/>
        <v/>
      </c>
      <c r="Z363" s="84" t="str">
        <f t="shared" si="144"/>
        <v/>
      </c>
      <c r="AA363" s="84" t="str">
        <f t="shared" si="145"/>
        <v/>
      </c>
      <c r="AB363" s="84" t="str">
        <f t="shared" si="146"/>
        <v/>
      </c>
      <c r="AC363" s="84">
        <f t="shared" si="147"/>
        <v>0</v>
      </c>
      <c r="AD363" s="84">
        <f t="shared" si="148"/>
        <v>0</v>
      </c>
      <c r="AE363" s="84" t="str">
        <f t="shared" si="149"/>
        <v/>
      </c>
      <c r="AF363" s="102" t="str">
        <f t="shared" si="150"/>
        <v/>
      </c>
      <c r="AG363" s="102" t="str">
        <f t="shared" si="151"/>
        <v/>
      </c>
      <c r="AH363" s="103" t="str">
        <f t="shared" si="152"/>
        <v/>
      </c>
      <c r="AI363" s="104" t="str">
        <f t="shared" si="153"/>
        <v/>
      </c>
      <c r="AJ363" s="104" t="str">
        <f t="shared" si="154"/>
        <v/>
      </c>
      <c r="AK363" s="104" t="str">
        <f t="shared" si="155"/>
        <v/>
      </c>
      <c r="AL363" s="6"/>
      <c r="IX363" s="5"/>
      <c r="IY363" s="5"/>
      <c r="IZ363" s="5"/>
    </row>
    <row r="364" spans="8:260" ht="15" customHeight="1">
      <c r="H364" s="97">
        <v>309</v>
      </c>
      <c r="I364" s="97">
        <f t="shared" si="127"/>
        <v>423</v>
      </c>
      <c r="J364" s="98">
        <f t="shared" si="128"/>
        <v>45235</v>
      </c>
      <c r="K364" s="98" t="str">
        <f t="shared" si="129"/>
        <v/>
      </c>
      <c r="L364" s="99" t="str">
        <f t="shared" si="130"/>
        <v/>
      </c>
      <c r="M364" s="99" t="str">
        <f t="shared" si="131"/>
        <v/>
      </c>
      <c r="N364" s="99" t="str">
        <f t="shared" si="132"/>
        <v/>
      </c>
      <c r="O364" s="100" t="str">
        <f t="shared" si="133"/>
        <v/>
      </c>
      <c r="P364" s="100" t="str">
        <f t="shared" si="134"/>
        <v/>
      </c>
      <c r="Q364" s="99" t="str">
        <f t="shared" si="135"/>
        <v/>
      </c>
      <c r="R364" s="99">
        <f t="shared" si="136"/>
        <v>0</v>
      </c>
      <c r="S364" s="101" t="str">
        <f t="shared" si="137"/>
        <v/>
      </c>
      <c r="T364" s="101" t="str">
        <f t="shared" si="138"/>
        <v/>
      </c>
      <c r="U364" s="101" t="str">
        <f t="shared" si="139"/>
        <v/>
      </c>
      <c r="V364" s="101" t="str">
        <f t="shared" si="140"/>
        <v/>
      </c>
      <c r="W364" s="101" t="str">
        <f t="shared" si="141"/>
        <v/>
      </c>
      <c r="X364" s="102" t="str">
        <f t="shared" si="142"/>
        <v/>
      </c>
      <c r="Y364" s="101" t="str">
        <f t="shared" si="143"/>
        <v/>
      </c>
      <c r="Z364" s="84" t="str">
        <f t="shared" si="144"/>
        <v/>
      </c>
      <c r="AA364" s="84" t="str">
        <f t="shared" si="145"/>
        <v/>
      </c>
      <c r="AB364" s="84" t="str">
        <f t="shared" si="146"/>
        <v/>
      </c>
      <c r="AC364" s="84">
        <f t="shared" si="147"/>
        <v>0</v>
      </c>
      <c r="AD364" s="84">
        <f t="shared" si="148"/>
        <v>0</v>
      </c>
      <c r="AE364" s="84" t="str">
        <f t="shared" si="149"/>
        <v/>
      </c>
      <c r="AF364" s="102" t="str">
        <f t="shared" si="150"/>
        <v/>
      </c>
      <c r="AG364" s="102" t="str">
        <f t="shared" si="151"/>
        <v/>
      </c>
      <c r="AH364" s="103" t="str">
        <f t="shared" si="152"/>
        <v/>
      </c>
      <c r="AI364" s="104" t="str">
        <f t="shared" si="153"/>
        <v/>
      </c>
      <c r="AJ364" s="104" t="str">
        <f t="shared" si="154"/>
        <v/>
      </c>
      <c r="AK364" s="104" t="str">
        <f t="shared" si="155"/>
        <v/>
      </c>
      <c r="AL364" s="6"/>
      <c r="IX364" s="5"/>
      <c r="IY364" s="5"/>
      <c r="IZ364" s="5"/>
    </row>
    <row r="365" spans="8:260" ht="15" customHeight="1">
      <c r="H365" s="97">
        <v>310</v>
      </c>
      <c r="I365" s="97">
        <f t="shared" si="127"/>
        <v>422</v>
      </c>
      <c r="J365" s="98">
        <f t="shared" si="128"/>
        <v>45236</v>
      </c>
      <c r="K365" s="98" t="str">
        <f t="shared" si="129"/>
        <v/>
      </c>
      <c r="L365" s="99" t="str">
        <f t="shared" si="130"/>
        <v/>
      </c>
      <c r="M365" s="99" t="str">
        <f t="shared" si="131"/>
        <v/>
      </c>
      <c r="N365" s="99" t="str">
        <f t="shared" si="132"/>
        <v/>
      </c>
      <c r="O365" s="100" t="str">
        <f t="shared" si="133"/>
        <v/>
      </c>
      <c r="P365" s="100" t="str">
        <f t="shared" si="134"/>
        <v/>
      </c>
      <c r="Q365" s="99" t="str">
        <f t="shared" si="135"/>
        <v/>
      </c>
      <c r="R365" s="99">
        <f t="shared" si="136"/>
        <v>0</v>
      </c>
      <c r="S365" s="101" t="str">
        <f t="shared" si="137"/>
        <v/>
      </c>
      <c r="T365" s="101" t="str">
        <f t="shared" si="138"/>
        <v/>
      </c>
      <c r="U365" s="101" t="str">
        <f t="shared" si="139"/>
        <v/>
      </c>
      <c r="V365" s="101" t="str">
        <f t="shared" si="140"/>
        <v/>
      </c>
      <c r="W365" s="101" t="str">
        <f t="shared" si="141"/>
        <v/>
      </c>
      <c r="X365" s="102" t="str">
        <f t="shared" si="142"/>
        <v/>
      </c>
      <c r="Y365" s="101" t="str">
        <f t="shared" si="143"/>
        <v/>
      </c>
      <c r="Z365" s="84" t="str">
        <f t="shared" si="144"/>
        <v/>
      </c>
      <c r="AA365" s="84" t="str">
        <f t="shared" si="145"/>
        <v/>
      </c>
      <c r="AB365" s="84" t="str">
        <f t="shared" si="146"/>
        <v/>
      </c>
      <c r="AC365" s="84">
        <f t="shared" si="147"/>
        <v>0</v>
      </c>
      <c r="AD365" s="84">
        <f t="shared" si="148"/>
        <v>0</v>
      </c>
      <c r="AE365" s="84" t="str">
        <f t="shared" si="149"/>
        <v/>
      </c>
      <c r="AF365" s="102" t="str">
        <f t="shared" si="150"/>
        <v/>
      </c>
      <c r="AG365" s="102" t="str">
        <f t="shared" si="151"/>
        <v/>
      </c>
      <c r="AH365" s="103" t="str">
        <f t="shared" si="152"/>
        <v/>
      </c>
      <c r="AI365" s="104" t="str">
        <f t="shared" si="153"/>
        <v/>
      </c>
      <c r="AJ365" s="104" t="str">
        <f t="shared" si="154"/>
        <v/>
      </c>
      <c r="AK365" s="104" t="str">
        <f t="shared" si="155"/>
        <v/>
      </c>
      <c r="AL365" s="6"/>
      <c r="IX365" s="5"/>
      <c r="IY365" s="5"/>
      <c r="IZ365" s="5"/>
    </row>
    <row r="366" spans="8:260" ht="15" customHeight="1">
      <c r="H366" s="97">
        <v>311</v>
      </c>
      <c r="I366" s="97">
        <f t="shared" si="127"/>
        <v>421</v>
      </c>
      <c r="J366" s="98">
        <f t="shared" si="128"/>
        <v>45237</v>
      </c>
      <c r="K366" s="98" t="str">
        <f t="shared" si="129"/>
        <v/>
      </c>
      <c r="L366" s="99" t="str">
        <f t="shared" si="130"/>
        <v/>
      </c>
      <c r="M366" s="99" t="str">
        <f t="shared" si="131"/>
        <v/>
      </c>
      <c r="N366" s="99" t="str">
        <f t="shared" si="132"/>
        <v/>
      </c>
      <c r="O366" s="100" t="str">
        <f t="shared" si="133"/>
        <v/>
      </c>
      <c r="P366" s="100" t="str">
        <f t="shared" si="134"/>
        <v/>
      </c>
      <c r="Q366" s="99" t="str">
        <f t="shared" si="135"/>
        <v/>
      </c>
      <c r="R366" s="99">
        <f t="shared" si="136"/>
        <v>0</v>
      </c>
      <c r="S366" s="101" t="str">
        <f t="shared" si="137"/>
        <v/>
      </c>
      <c r="T366" s="101" t="str">
        <f t="shared" si="138"/>
        <v/>
      </c>
      <c r="U366" s="101" t="str">
        <f t="shared" si="139"/>
        <v/>
      </c>
      <c r="V366" s="101" t="str">
        <f t="shared" si="140"/>
        <v/>
      </c>
      <c r="W366" s="101" t="str">
        <f t="shared" si="141"/>
        <v/>
      </c>
      <c r="X366" s="102" t="str">
        <f t="shared" si="142"/>
        <v/>
      </c>
      <c r="Y366" s="101" t="str">
        <f t="shared" si="143"/>
        <v/>
      </c>
      <c r="Z366" s="84" t="str">
        <f t="shared" si="144"/>
        <v/>
      </c>
      <c r="AA366" s="84" t="str">
        <f t="shared" si="145"/>
        <v/>
      </c>
      <c r="AB366" s="84" t="str">
        <f t="shared" si="146"/>
        <v/>
      </c>
      <c r="AC366" s="84">
        <f t="shared" si="147"/>
        <v>0</v>
      </c>
      <c r="AD366" s="84">
        <f t="shared" si="148"/>
        <v>0</v>
      </c>
      <c r="AE366" s="84" t="str">
        <f t="shared" si="149"/>
        <v/>
      </c>
      <c r="AF366" s="102" t="str">
        <f t="shared" si="150"/>
        <v/>
      </c>
      <c r="AG366" s="102" t="str">
        <f t="shared" si="151"/>
        <v/>
      </c>
      <c r="AH366" s="103" t="str">
        <f t="shared" si="152"/>
        <v/>
      </c>
      <c r="AI366" s="104" t="str">
        <f t="shared" si="153"/>
        <v/>
      </c>
      <c r="AJ366" s="104" t="str">
        <f t="shared" si="154"/>
        <v/>
      </c>
      <c r="AK366" s="104" t="str">
        <f t="shared" si="155"/>
        <v/>
      </c>
      <c r="AL366" s="6"/>
      <c r="IX366" s="5"/>
      <c r="IY366" s="5"/>
      <c r="IZ366" s="5"/>
    </row>
    <row r="367" spans="8:260" ht="15" customHeight="1">
      <c r="H367" s="97">
        <v>312</v>
      </c>
      <c r="I367" s="97">
        <f t="shared" si="127"/>
        <v>420</v>
      </c>
      <c r="J367" s="98">
        <f t="shared" si="128"/>
        <v>45238</v>
      </c>
      <c r="K367" s="98" t="str">
        <f t="shared" si="129"/>
        <v/>
      </c>
      <c r="L367" s="99" t="str">
        <f t="shared" si="130"/>
        <v/>
      </c>
      <c r="M367" s="99" t="str">
        <f t="shared" si="131"/>
        <v/>
      </c>
      <c r="N367" s="99" t="str">
        <f t="shared" si="132"/>
        <v/>
      </c>
      <c r="O367" s="100" t="str">
        <f t="shared" si="133"/>
        <v/>
      </c>
      <c r="P367" s="100" t="str">
        <f t="shared" si="134"/>
        <v/>
      </c>
      <c r="Q367" s="99" t="str">
        <f t="shared" si="135"/>
        <v/>
      </c>
      <c r="R367" s="99">
        <f t="shared" si="136"/>
        <v>0</v>
      </c>
      <c r="S367" s="101" t="str">
        <f t="shared" si="137"/>
        <v/>
      </c>
      <c r="T367" s="101" t="str">
        <f t="shared" si="138"/>
        <v/>
      </c>
      <c r="U367" s="101" t="str">
        <f t="shared" si="139"/>
        <v/>
      </c>
      <c r="V367" s="101" t="str">
        <f t="shared" si="140"/>
        <v/>
      </c>
      <c r="W367" s="101" t="str">
        <f t="shared" si="141"/>
        <v/>
      </c>
      <c r="X367" s="102" t="str">
        <f t="shared" si="142"/>
        <v/>
      </c>
      <c r="Y367" s="101" t="str">
        <f t="shared" si="143"/>
        <v/>
      </c>
      <c r="Z367" s="84" t="str">
        <f t="shared" si="144"/>
        <v/>
      </c>
      <c r="AA367" s="84" t="str">
        <f t="shared" si="145"/>
        <v/>
      </c>
      <c r="AB367" s="84" t="str">
        <f t="shared" si="146"/>
        <v/>
      </c>
      <c r="AC367" s="84">
        <f t="shared" si="147"/>
        <v>0</v>
      </c>
      <c r="AD367" s="84">
        <f t="shared" si="148"/>
        <v>0</v>
      </c>
      <c r="AE367" s="84" t="str">
        <f t="shared" si="149"/>
        <v/>
      </c>
      <c r="AF367" s="102" t="str">
        <f t="shared" si="150"/>
        <v/>
      </c>
      <c r="AG367" s="102" t="str">
        <f t="shared" si="151"/>
        <v/>
      </c>
      <c r="AH367" s="103" t="str">
        <f t="shared" si="152"/>
        <v/>
      </c>
      <c r="AI367" s="104" t="str">
        <f t="shared" si="153"/>
        <v/>
      </c>
      <c r="AJ367" s="104" t="str">
        <f t="shared" si="154"/>
        <v/>
      </c>
      <c r="AK367" s="104" t="str">
        <f t="shared" si="155"/>
        <v/>
      </c>
      <c r="AL367" s="6"/>
      <c r="IX367" s="5"/>
      <c r="IY367" s="5"/>
      <c r="IZ367" s="5"/>
    </row>
    <row r="368" spans="8:260" ht="15" customHeight="1">
      <c r="H368" s="97">
        <v>313</v>
      </c>
      <c r="I368" s="97">
        <f t="shared" si="127"/>
        <v>419</v>
      </c>
      <c r="J368" s="98">
        <f t="shared" si="128"/>
        <v>45239</v>
      </c>
      <c r="K368" s="98" t="str">
        <f t="shared" si="129"/>
        <v/>
      </c>
      <c r="L368" s="99" t="str">
        <f t="shared" si="130"/>
        <v/>
      </c>
      <c r="M368" s="99" t="str">
        <f t="shared" si="131"/>
        <v/>
      </c>
      <c r="N368" s="99" t="str">
        <f t="shared" si="132"/>
        <v/>
      </c>
      <c r="O368" s="100" t="str">
        <f t="shared" si="133"/>
        <v/>
      </c>
      <c r="P368" s="100" t="str">
        <f t="shared" si="134"/>
        <v/>
      </c>
      <c r="Q368" s="99" t="str">
        <f t="shared" si="135"/>
        <v/>
      </c>
      <c r="R368" s="99">
        <f t="shared" si="136"/>
        <v>0</v>
      </c>
      <c r="S368" s="101" t="str">
        <f t="shared" si="137"/>
        <v/>
      </c>
      <c r="T368" s="101" t="str">
        <f t="shared" si="138"/>
        <v/>
      </c>
      <c r="U368" s="101" t="str">
        <f t="shared" si="139"/>
        <v/>
      </c>
      <c r="V368" s="101" t="str">
        <f t="shared" si="140"/>
        <v/>
      </c>
      <c r="W368" s="101" t="str">
        <f t="shared" si="141"/>
        <v/>
      </c>
      <c r="X368" s="102" t="str">
        <f t="shared" si="142"/>
        <v/>
      </c>
      <c r="Y368" s="101" t="str">
        <f t="shared" si="143"/>
        <v/>
      </c>
      <c r="Z368" s="84" t="str">
        <f t="shared" si="144"/>
        <v/>
      </c>
      <c r="AA368" s="84" t="str">
        <f t="shared" si="145"/>
        <v/>
      </c>
      <c r="AB368" s="84" t="str">
        <f t="shared" si="146"/>
        <v/>
      </c>
      <c r="AC368" s="84">
        <f t="shared" si="147"/>
        <v>0</v>
      </c>
      <c r="AD368" s="84">
        <f t="shared" si="148"/>
        <v>0</v>
      </c>
      <c r="AE368" s="84" t="str">
        <f t="shared" si="149"/>
        <v/>
      </c>
      <c r="AF368" s="102" t="str">
        <f t="shared" si="150"/>
        <v/>
      </c>
      <c r="AG368" s="102" t="str">
        <f t="shared" si="151"/>
        <v/>
      </c>
      <c r="AH368" s="103" t="str">
        <f t="shared" si="152"/>
        <v/>
      </c>
      <c r="AI368" s="104" t="str">
        <f t="shared" si="153"/>
        <v/>
      </c>
      <c r="AJ368" s="104" t="str">
        <f t="shared" si="154"/>
        <v/>
      </c>
      <c r="AK368" s="104" t="str">
        <f t="shared" si="155"/>
        <v/>
      </c>
      <c r="AL368" s="6"/>
      <c r="IX368" s="5"/>
      <c r="IY368" s="5"/>
      <c r="IZ368" s="5"/>
    </row>
    <row r="369" spans="8:260" ht="15" customHeight="1">
      <c r="H369" s="97">
        <v>314</v>
      </c>
      <c r="I369" s="97">
        <f t="shared" si="127"/>
        <v>418</v>
      </c>
      <c r="J369" s="98">
        <f t="shared" si="128"/>
        <v>45240</v>
      </c>
      <c r="K369" s="98">
        <f t="shared" si="129"/>
        <v>45240</v>
      </c>
      <c r="L369" s="99">
        <f t="shared" si="130"/>
        <v>0</v>
      </c>
      <c r="M369" s="99">
        <f t="shared" si="131"/>
        <v>0</v>
      </c>
      <c r="N369" s="99">
        <f t="shared" si="132"/>
        <v>1</v>
      </c>
      <c r="O369" s="100">
        <f t="shared" si="133"/>
        <v>1</v>
      </c>
      <c r="P369" s="100">
        <f t="shared" si="134"/>
        <v>1</v>
      </c>
      <c r="Q369" s="99">
        <f t="shared" si="135"/>
        <v>0</v>
      </c>
      <c r="R369" s="99">
        <f t="shared" si="136"/>
        <v>0</v>
      </c>
      <c r="S369" s="101">
        <f t="shared" si="137"/>
        <v>0</v>
      </c>
      <c r="T369" s="101">
        <f t="shared" si="138"/>
        <v>0</v>
      </c>
      <c r="U369" s="101">
        <f t="shared" si="139"/>
        <v>0</v>
      </c>
      <c r="V369" s="101">
        <f t="shared" si="140"/>
        <v>0</v>
      </c>
      <c r="W369" s="101">
        <f t="shared" si="141"/>
        <v>0</v>
      </c>
      <c r="X369" s="102">
        <f t="shared" si="142"/>
        <v>0</v>
      </c>
      <c r="Y369" s="101">
        <f t="shared" si="143"/>
        <v>0</v>
      </c>
      <c r="Z369" s="84">
        <f t="shared" si="144"/>
        <v>0</v>
      </c>
      <c r="AA369" s="84">
        <f t="shared" si="145"/>
        <v>0</v>
      </c>
      <c r="AB369" s="84">
        <f t="shared" si="146"/>
        <v>0</v>
      </c>
      <c r="AC369" s="84">
        <f t="shared" si="147"/>
        <v>0</v>
      </c>
      <c r="AD369" s="84">
        <f t="shared" si="148"/>
        <v>0</v>
      </c>
      <c r="AE369" s="84" t="str">
        <f t="shared" si="149"/>
        <v/>
      </c>
      <c r="AF369" s="102">
        <f t="shared" si="150"/>
        <v>0</v>
      </c>
      <c r="AG369" s="102">
        <f t="shared" si="151"/>
        <v>0</v>
      </c>
      <c r="AH369" s="103">
        <f t="shared" si="152"/>
        <v>0</v>
      </c>
      <c r="AI369" s="104">
        <f t="shared" si="153"/>
        <v>0</v>
      </c>
      <c r="AJ369" s="104">
        <f t="shared" si="154"/>
        <v>0</v>
      </c>
      <c r="AK369" s="104">
        <f t="shared" si="155"/>
        <v>0</v>
      </c>
      <c r="AL369" s="6"/>
      <c r="IX369" s="5"/>
      <c r="IY369" s="5"/>
      <c r="IZ369" s="5"/>
    </row>
    <row r="370" spans="8:260" ht="15" customHeight="1">
      <c r="H370" s="97">
        <v>315</v>
      </c>
      <c r="I370" s="97">
        <f t="shared" si="127"/>
        <v>417</v>
      </c>
      <c r="J370" s="98">
        <f t="shared" si="128"/>
        <v>45241</v>
      </c>
      <c r="K370" s="98">
        <f t="shared" si="129"/>
        <v>45241</v>
      </c>
      <c r="L370" s="99">
        <f t="shared" si="130"/>
        <v>0</v>
      </c>
      <c r="M370" s="99">
        <f t="shared" si="131"/>
        <v>0</v>
      </c>
      <c r="N370" s="99">
        <f t="shared" si="132"/>
        <v>0</v>
      </c>
      <c r="O370" s="100">
        <f t="shared" si="133"/>
        <v>1</v>
      </c>
      <c r="P370" s="100">
        <f t="shared" si="134"/>
        <v>1</v>
      </c>
      <c r="Q370" s="99">
        <f t="shared" si="135"/>
        <v>0</v>
      </c>
      <c r="R370" s="99">
        <f t="shared" si="136"/>
        <v>1</v>
      </c>
      <c r="S370" s="101">
        <f t="shared" si="137"/>
        <v>0</v>
      </c>
      <c r="T370" s="101">
        <f t="shared" si="138"/>
        <v>0</v>
      </c>
      <c r="U370" s="101">
        <f t="shared" si="139"/>
        <v>0</v>
      </c>
      <c r="V370" s="101">
        <f t="shared" si="140"/>
        <v>0</v>
      </c>
      <c r="W370" s="101">
        <f t="shared" si="141"/>
        <v>0</v>
      </c>
      <c r="X370" s="102">
        <f t="shared" si="142"/>
        <v>0</v>
      </c>
      <c r="Y370" s="101">
        <f t="shared" si="143"/>
        <v>0</v>
      </c>
      <c r="Z370" s="84">
        <f t="shared" si="144"/>
        <v>0</v>
      </c>
      <c r="AA370" s="84">
        <f t="shared" si="145"/>
        <v>0</v>
      </c>
      <c r="AB370" s="84">
        <f t="shared" si="146"/>
        <v>0</v>
      </c>
      <c r="AC370" s="84">
        <f t="shared" si="147"/>
        <v>0</v>
      </c>
      <c r="AD370" s="84">
        <f t="shared" si="148"/>
        <v>0</v>
      </c>
      <c r="AE370" s="84" t="str">
        <f t="shared" si="149"/>
        <v/>
      </c>
      <c r="AF370" s="102">
        <f t="shared" si="150"/>
        <v>0</v>
      </c>
      <c r="AG370" s="102">
        <f t="shared" si="151"/>
        <v>0</v>
      </c>
      <c r="AH370" s="103">
        <f t="shared" si="152"/>
        <v>0</v>
      </c>
      <c r="AI370" s="104">
        <f t="shared" si="153"/>
        <v>0</v>
      </c>
      <c r="AJ370" s="104">
        <f t="shared" si="154"/>
        <v>0</v>
      </c>
      <c r="AK370" s="104">
        <f t="shared" si="155"/>
        <v>0</v>
      </c>
      <c r="AL370" s="6"/>
      <c r="IX370" s="5"/>
      <c r="IY370" s="5"/>
      <c r="IZ370" s="5"/>
    </row>
    <row r="371" spans="8:260" ht="15" customHeight="1">
      <c r="H371" s="97">
        <v>316</v>
      </c>
      <c r="I371" s="97">
        <f t="shared" si="127"/>
        <v>416</v>
      </c>
      <c r="J371" s="98">
        <f t="shared" si="128"/>
        <v>45242</v>
      </c>
      <c r="K371" s="98">
        <f t="shared" si="129"/>
        <v>45242</v>
      </c>
      <c r="L371" s="99">
        <f t="shared" si="130"/>
        <v>0</v>
      </c>
      <c r="M371" s="99">
        <f t="shared" si="131"/>
        <v>0</v>
      </c>
      <c r="N371" s="99">
        <f t="shared" si="132"/>
        <v>0</v>
      </c>
      <c r="O371" s="100">
        <f t="shared" si="133"/>
        <v>1</v>
      </c>
      <c r="P371" s="100">
        <f t="shared" si="134"/>
        <v>1</v>
      </c>
      <c r="Q371" s="99">
        <f t="shared" si="135"/>
        <v>0</v>
      </c>
      <c r="R371" s="99">
        <f t="shared" si="136"/>
        <v>1</v>
      </c>
      <c r="S371" s="101">
        <f t="shared" si="137"/>
        <v>0</v>
      </c>
      <c r="T371" s="101">
        <f t="shared" si="138"/>
        <v>0</v>
      </c>
      <c r="U371" s="101">
        <f t="shared" si="139"/>
        <v>0</v>
      </c>
      <c r="V371" s="101">
        <f t="shared" si="140"/>
        <v>0</v>
      </c>
      <c r="W371" s="101">
        <f t="shared" si="141"/>
        <v>0</v>
      </c>
      <c r="X371" s="102">
        <f t="shared" si="142"/>
        <v>0</v>
      </c>
      <c r="Y371" s="101">
        <f t="shared" si="143"/>
        <v>0</v>
      </c>
      <c r="Z371" s="84">
        <f t="shared" si="144"/>
        <v>0</v>
      </c>
      <c r="AA371" s="84">
        <f t="shared" si="145"/>
        <v>0</v>
      </c>
      <c r="AB371" s="84">
        <f t="shared" si="146"/>
        <v>0</v>
      </c>
      <c r="AC371" s="84">
        <f t="shared" si="147"/>
        <v>0</v>
      </c>
      <c r="AD371" s="84">
        <f t="shared" si="148"/>
        <v>0</v>
      </c>
      <c r="AE371" s="84" t="str">
        <f t="shared" si="149"/>
        <v/>
      </c>
      <c r="AF371" s="102">
        <f t="shared" si="150"/>
        <v>0</v>
      </c>
      <c r="AG371" s="102">
        <f t="shared" si="151"/>
        <v>0</v>
      </c>
      <c r="AH371" s="103">
        <f t="shared" si="152"/>
        <v>0</v>
      </c>
      <c r="AI371" s="104">
        <f t="shared" si="153"/>
        <v>0</v>
      </c>
      <c r="AJ371" s="104">
        <f t="shared" si="154"/>
        <v>0</v>
      </c>
      <c r="AK371" s="104">
        <f t="shared" si="155"/>
        <v>0</v>
      </c>
      <c r="AL371" s="6"/>
      <c r="IX371" s="5"/>
      <c r="IY371" s="5"/>
      <c r="IZ371" s="5"/>
    </row>
    <row r="372" spans="8:260" ht="15" customHeight="1">
      <c r="H372" s="97">
        <v>317</v>
      </c>
      <c r="I372" s="97">
        <f t="shared" si="127"/>
        <v>415</v>
      </c>
      <c r="J372" s="98">
        <f t="shared" si="128"/>
        <v>45243</v>
      </c>
      <c r="K372" s="98">
        <f t="shared" si="129"/>
        <v>45243</v>
      </c>
      <c r="L372" s="99">
        <f t="shared" si="130"/>
        <v>0</v>
      </c>
      <c r="M372" s="99">
        <f t="shared" si="131"/>
        <v>0</v>
      </c>
      <c r="N372" s="99">
        <f t="shared" si="132"/>
        <v>0</v>
      </c>
      <c r="O372" s="100">
        <f t="shared" si="133"/>
        <v>1</v>
      </c>
      <c r="P372" s="100">
        <f t="shared" si="134"/>
        <v>1</v>
      </c>
      <c r="Q372" s="99">
        <f t="shared" si="135"/>
        <v>0</v>
      </c>
      <c r="R372" s="99">
        <f t="shared" si="136"/>
        <v>1</v>
      </c>
      <c r="S372" s="101">
        <f t="shared" si="137"/>
        <v>0</v>
      </c>
      <c r="T372" s="101">
        <f t="shared" si="138"/>
        <v>0</v>
      </c>
      <c r="U372" s="101">
        <f t="shared" si="139"/>
        <v>0</v>
      </c>
      <c r="V372" s="101">
        <f t="shared" si="140"/>
        <v>0</v>
      </c>
      <c r="W372" s="101">
        <f t="shared" si="141"/>
        <v>0</v>
      </c>
      <c r="X372" s="102">
        <f t="shared" si="142"/>
        <v>0</v>
      </c>
      <c r="Y372" s="101">
        <f t="shared" si="143"/>
        <v>0</v>
      </c>
      <c r="Z372" s="84">
        <f t="shared" si="144"/>
        <v>0</v>
      </c>
      <c r="AA372" s="84">
        <f t="shared" si="145"/>
        <v>0</v>
      </c>
      <c r="AB372" s="84">
        <f t="shared" si="146"/>
        <v>0</v>
      </c>
      <c r="AC372" s="84">
        <f t="shared" si="147"/>
        <v>0</v>
      </c>
      <c r="AD372" s="84">
        <f t="shared" si="148"/>
        <v>0</v>
      </c>
      <c r="AE372" s="84" t="str">
        <f t="shared" si="149"/>
        <v/>
      </c>
      <c r="AF372" s="102">
        <f t="shared" si="150"/>
        <v>0</v>
      </c>
      <c r="AG372" s="102">
        <f t="shared" si="151"/>
        <v>0</v>
      </c>
      <c r="AH372" s="103">
        <f t="shared" si="152"/>
        <v>0</v>
      </c>
      <c r="AI372" s="104">
        <f t="shared" si="153"/>
        <v>0</v>
      </c>
      <c r="AJ372" s="104">
        <f t="shared" si="154"/>
        <v>0</v>
      </c>
      <c r="AK372" s="104">
        <f t="shared" si="155"/>
        <v>0</v>
      </c>
      <c r="AL372" s="6"/>
      <c r="IX372" s="5"/>
      <c r="IY372" s="5"/>
      <c r="IZ372" s="5"/>
    </row>
    <row r="373" spans="8:260" ht="15" customHeight="1">
      <c r="H373" s="97">
        <v>318</v>
      </c>
      <c r="I373" s="97">
        <f t="shared" si="127"/>
        <v>414</v>
      </c>
      <c r="J373" s="98">
        <f t="shared" si="128"/>
        <v>45244</v>
      </c>
      <c r="K373" s="98">
        <f t="shared" si="129"/>
        <v>45244</v>
      </c>
      <c r="L373" s="99">
        <f t="shared" si="130"/>
        <v>0</v>
      </c>
      <c r="M373" s="99">
        <f t="shared" si="131"/>
        <v>0</v>
      </c>
      <c r="N373" s="99">
        <f t="shared" si="132"/>
        <v>0</v>
      </c>
      <c r="O373" s="100">
        <f t="shared" si="133"/>
        <v>1</v>
      </c>
      <c r="P373" s="100">
        <f t="shared" si="134"/>
        <v>1</v>
      </c>
      <c r="Q373" s="99">
        <f t="shared" si="135"/>
        <v>0</v>
      </c>
      <c r="R373" s="99">
        <f t="shared" si="136"/>
        <v>1</v>
      </c>
      <c r="S373" s="101">
        <f t="shared" si="137"/>
        <v>0</v>
      </c>
      <c r="T373" s="101">
        <f t="shared" si="138"/>
        <v>0</v>
      </c>
      <c r="U373" s="101">
        <f t="shared" si="139"/>
        <v>0</v>
      </c>
      <c r="V373" s="101">
        <f t="shared" si="140"/>
        <v>0</v>
      </c>
      <c r="W373" s="101">
        <f t="shared" si="141"/>
        <v>0</v>
      </c>
      <c r="X373" s="102">
        <f t="shared" si="142"/>
        <v>0</v>
      </c>
      <c r="Y373" s="101">
        <f t="shared" si="143"/>
        <v>0</v>
      </c>
      <c r="Z373" s="84">
        <f t="shared" si="144"/>
        <v>0</v>
      </c>
      <c r="AA373" s="84">
        <f t="shared" si="145"/>
        <v>0</v>
      </c>
      <c r="AB373" s="84">
        <f t="shared" si="146"/>
        <v>0</v>
      </c>
      <c r="AC373" s="84">
        <f t="shared" si="147"/>
        <v>0</v>
      </c>
      <c r="AD373" s="84">
        <f t="shared" si="148"/>
        <v>0</v>
      </c>
      <c r="AE373" s="84" t="str">
        <f t="shared" si="149"/>
        <v/>
      </c>
      <c r="AF373" s="102">
        <f t="shared" si="150"/>
        <v>0</v>
      </c>
      <c r="AG373" s="102">
        <f t="shared" si="151"/>
        <v>0</v>
      </c>
      <c r="AH373" s="103">
        <f t="shared" si="152"/>
        <v>0</v>
      </c>
      <c r="AI373" s="104">
        <f t="shared" si="153"/>
        <v>0</v>
      </c>
      <c r="AJ373" s="104">
        <f t="shared" si="154"/>
        <v>0</v>
      </c>
      <c r="AK373" s="104">
        <f t="shared" si="155"/>
        <v>0</v>
      </c>
      <c r="AL373" s="6"/>
      <c r="IX373" s="5"/>
      <c r="IY373" s="5"/>
      <c r="IZ373" s="5"/>
    </row>
    <row r="374" spans="8:260" ht="15" customHeight="1">
      <c r="H374" s="97">
        <v>319</v>
      </c>
      <c r="I374" s="97">
        <f t="shared" si="127"/>
        <v>413</v>
      </c>
      <c r="J374" s="98">
        <f t="shared" si="128"/>
        <v>45245</v>
      </c>
      <c r="K374" s="98">
        <f t="shared" si="129"/>
        <v>45245</v>
      </c>
      <c r="L374" s="99">
        <f t="shared" si="130"/>
        <v>0</v>
      </c>
      <c r="M374" s="99">
        <f t="shared" si="131"/>
        <v>0</v>
      </c>
      <c r="N374" s="99">
        <f t="shared" si="132"/>
        <v>0</v>
      </c>
      <c r="O374" s="100">
        <f t="shared" si="133"/>
        <v>1</v>
      </c>
      <c r="P374" s="100">
        <f t="shared" si="134"/>
        <v>1</v>
      </c>
      <c r="Q374" s="99">
        <f t="shared" si="135"/>
        <v>0</v>
      </c>
      <c r="R374" s="99">
        <f t="shared" si="136"/>
        <v>1</v>
      </c>
      <c r="S374" s="101">
        <f t="shared" si="137"/>
        <v>0</v>
      </c>
      <c r="T374" s="101">
        <f t="shared" si="138"/>
        <v>0</v>
      </c>
      <c r="U374" s="101">
        <f t="shared" si="139"/>
        <v>0</v>
      </c>
      <c r="V374" s="101">
        <f t="shared" si="140"/>
        <v>0</v>
      </c>
      <c r="W374" s="101">
        <f t="shared" si="141"/>
        <v>0</v>
      </c>
      <c r="X374" s="102">
        <f t="shared" si="142"/>
        <v>0</v>
      </c>
      <c r="Y374" s="101">
        <f t="shared" si="143"/>
        <v>0</v>
      </c>
      <c r="Z374" s="84">
        <f t="shared" si="144"/>
        <v>0</v>
      </c>
      <c r="AA374" s="84">
        <f t="shared" si="145"/>
        <v>0</v>
      </c>
      <c r="AB374" s="84">
        <f t="shared" si="146"/>
        <v>0</v>
      </c>
      <c r="AC374" s="84">
        <f t="shared" si="147"/>
        <v>0</v>
      </c>
      <c r="AD374" s="84">
        <f t="shared" si="148"/>
        <v>0</v>
      </c>
      <c r="AE374" s="84" t="str">
        <f t="shared" si="149"/>
        <v/>
      </c>
      <c r="AF374" s="102">
        <f t="shared" si="150"/>
        <v>0</v>
      </c>
      <c r="AG374" s="102">
        <f t="shared" si="151"/>
        <v>0</v>
      </c>
      <c r="AH374" s="103">
        <f t="shared" si="152"/>
        <v>0</v>
      </c>
      <c r="AI374" s="104">
        <f t="shared" si="153"/>
        <v>0</v>
      </c>
      <c r="AJ374" s="104">
        <f t="shared" si="154"/>
        <v>0</v>
      </c>
      <c r="AK374" s="104">
        <f t="shared" si="155"/>
        <v>0</v>
      </c>
      <c r="AL374" s="6"/>
      <c r="IX374" s="5"/>
      <c r="IY374" s="5"/>
      <c r="IZ374" s="5"/>
    </row>
    <row r="375" spans="8:260" ht="15" customHeight="1">
      <c r="H375" s="97">
        <v>320</v>
      </c>
      <c r="I375" s="97">
        <f t="shared" si="127"/>
        <v>412</v>
      </c>
      <c r="J375" s="98">
        <f t="shared" si="128"/>
        <v>45246</v>
      </c>
      <c r="K375" s="98">
        <f t="shared" si="129"/>
        <v>45246</v>
      </c>
      <c r="L375" s="99">
        <f t="shared" si="130"/>
        <v>0</v>
      </c>
      <c r="M375" s="99">
        <f t="shared" si="131"/>
        <v>0</v>
      </c>
      <c r="N375" s="99">
        <f t="shared" si="132"/>
        <v>0</v>
      </c>
      <c r="O375" s="100">
        <f t="shared" si="133"/>
        <v>1</v>
      </c>
      <c r="P375" s="100">
        <f t="shared" si="134"/>
        <v>1</v>
      </c>
      <c r="Q375" s="99">
        <f t="shared" si="135"/>
        <v>0</v>
      </c>
      <c r="R375" s="99">
        <f t="shared" si="136"/>
        <v>1</v>
      </c>
      <c r="S375" s="101">
        <f t="shared" si="137"/>
        <v>0</v>
      </c>
      <c r="T375" s="101">
        <f t="shared" si="138"/>
        <v>0</v>
      </c>
      <c r="U375" s="101">
        <f t="shared" si="139"/>
        <v>0</v>
      </c>
      <c r="V375" s="101">
        <f t="shared" si="140"/>
        <v>0</v>
      </c>
      <c r="W375" s="101">
        <f t="shared" si="141"/>
        <v>0</v>
      </c>
      <c r="X375" s="102">
        <f t="shared" si="142"/>
        <v>0</v>
      </c>
      <c r="Y375" s="101">
        <f t="shared" si="143"/>
        <v>0</v>
      </c>
      <c r="Z375" s="84">
        <f t="shared" si="144"/>
        <v>0</v>
      </c>
      <c r="AA375" s="84">
        <f t="shared" si="145"/>
        <v>0</v>
      </c>
      <c r="AB375" s="84">
        <f t="shared" si="146"/>
        <v>0</v>
      </c>
      <c r="AC375" s="84">
        <f t="shared" si="147"/>
        <v>0</v>
      </c>
      <c r="AD375" s="84">
        <f t="shared" si="148"/>
        <v>0</v>
      </c>
      <c r="AE375" s="84" t="str">
        <f t="shared" si="149"/>
        <v/>
      </c>
      <c r="AF375" s="102">
        <f t="shared" si="150"/>
        <v>0</v>
      </c>
      <c r="AG375" s="102">
        <f t="shared" si="151"/>
        <v>0</v>
      </c>
      <c r="AH375" s="103">
        <f t="shared" si="152"/>
        <v>0</v>
      </c>
      <c r="AI375" s="104">
        <f t="shared" si="153"/>
        <v>0</v>
      </c>
      <c r="AJ375" s="104">
        <f t="shared" si="154"/>
        <v>0</v>
      </c>
      <c r="AK375" s="104">
        <f t="shared" si="155"/>
        <v>0</v>
      </c>
      <c r="AL375" s="6"/>
      <c r="IX375" s="5"/>
      <c r="IY375" s="5"/>
      <c r="IZ375" s="5"/>
    </row>
    <row r="376" spans="8:260" ht="15" customHeight="1">
      <c r="H376" s="97">
        <v>321</v>
      </c>
      <c r="I376" s="97">
        <f t="shared" ref="I376:I420" si="156">J$788-J376</f>
        <v>411</v>
      </c>
      <c r="J376" s="98">
        <f t="shared" ref="J376:J420" si="157">J375+1</f>
        <v>45247</v>
      </c>
      <c r="K376" s="98">
        <f t="shared" ref="K376:K439" si="158">IF(J376&gt;=AQ$53,J376,"")</f>
        <v>45247</v>
      </c>
      <c r="L376" s="99">
        <f t="shared" ref="L376:L420" si="159">IF(J376&lt;AQ$53,"",(_xlfn.IFNA(VLOOKUP(J376,$B$55:$D$84,2,),0)))</f>
        <v>0</v>
      </c>
      <c r="M376" s="99">
        <f t="shared" ref="M376:M420" si="160">IF(J376&lt;AQ$53,"",(_xlfn.IFNA(VLOOKUP(J376,$B$55:$D$84,3,),0)))</f>
        <v>0</v>
      </c>
      <c r="N376" s="99">
        <f t="shared" ref="N376:N420" si="161">IF(J376&lt;AQ$53,"",IF(J376=AQ$53,1,(_xlfn.IFNA(VLOOKUP(J376,$B$55:$E$84,4,),0))))</f>
        <v>0</v>
      </c>
      <c r="O376" s="100">
        <f t="shared" ref="O376:O439" si="162">IF(N376&lt;&gt;"",IF(AND(N376=1,L376=0),1,IF(L376=0,O375,0)),"")</f>
        <v>1</v>
      </c>
      <c r="P376" s="100">
        <f t="shared" ref="P376:P439" si="163">IF(R377&lt;=V$53,O376,"")</f>
        <v>1</v>
      </c>
      <c r="Q376" s="99">
        <f t="shared" ref="Q376:Q439" si="164">IF(O376&lt;&gt;"",IF(O376=1,0,1),"")</f>
        <v>0</v>
      </c>
      <c r="R376" s="99">
        <f t="shared" ref="R376:R439" si="165">IF(N375=1,R375+1,R375)</f>
        <v>1</v>
      </c>
      <c r="S376" s="101">
        <f t="shared" ref="S376:S439" si="166">IF(J376&gt;=AQ$53,Q376*R376,"")</f>
        <v>0</v>
      </c>
      <c r="T376" s="101">
        <f t="shared" ref="T376:T439" si="167">S376</f>
        <v>0</v>
      </c>
      <c r="U376" s="101">
        <f t="shared" ref="U376:U420" si="168">IF(AND(S$788&lt;&gt;0,S376=S$53),0,T376)</f>
        <v>0</v>
      </c>
      <c r="V376" s="101">
        <f t="shared" ref="V376:V439" si="169">IF(J376&gt;=AQ$53,U376*NOT(O376),"")</f>
        <v>0</v>
      </c>
      <c r="W376" s="101">
        <f t="shared" ref="W376:W439" si="170">IF(J376&gt;=AQ$53,IF(T376&lt;&gt;T377,T376,0),"")</f>
        <v>0</v>
      </c>
      <c r="X376" s="102">
        <f t="shared" ref="X376:X439" si="171">IF(J376&gt;=AQ$53,IF(N376=0,X375+L376,L376),"")</f>
        <v>0</v>
      </c>
      <c r="Y376" s="101">
        <f t="shared" ref="Y376:Y439" si="172">IF(J376&gt;=AQ$53,IF(V376&lt;&gt;V377,V376,0),"")</f>
        <v>0</v>
      </c>
      <c r="Z376" s="84">
        <f t="shared" ref="Z376:Z439" si="173">IF(J376&gt;=AQ$53,IF(N376=0,Z375+M377,0),"")</f>
        <v>0</v>
      </c>
      <c r="AA376" s="84">
        <f t="shared" ref="AA376:AA439" si="174">IF(J376&gt;=AQ$53,IF(N377=1,X376-Z376,0),"")</f>
        <v>0</v>
      </c>
      <c r="AB376" s="84">
        <f t="shared" ref="AB376:AB439" si="175">IF(J376&gt;=AQ$53,IF(Q376=1,IF(T376&lt;&gt;T377,AA376,AB377),0),"")</f>
        <v>0</v>
      </c>
      <c r="AC376" s="84">
        <f t="shared" ref="AC376:AC420" si="176">IF(Q376=1,AC375+1,0)</f>
        <v>0</v>
      </c>
      <c r="AD376" s="84">
        <f t="shared" ref="AD376:AD439" si="177">IF(Q376=1,IF(S376&lt;&gt;S377,AC376,AD377),0)</f>
        <v>0</v>
      </c>
      <c r="AE376" s="84" t="str">
        <f t="shared" ref="AE376:AE439" si="178">IF(J376&gt;=AQ$53,IF(V376=0,"",IF(Q376=1,IF(S376&lt;&gt;S377,AC376,AD377),0)),"")</f>
        <v/>
      </c>
      <c r="AF376" s="102">
        <f t="shared" ref="AF376:AF420" si="179">IF(J376&gt;=AQ$53,IF(O376=0,X376-Z376-AB376/AD376*(AC376),0),"")</f>
        <v>0</v>
      </c>
      <c r="AG376" s="102">
        <f t="shared" ref="AG376:AG420" si="180">IF(J376&gt;=AQ$53,IF(R376&lt;=V$53,IF(O376=0,X376-Z376-AB376/AD376*(AC376),0),""),"")</f>
        <v>0</v>
      </c>
      <c r="AH376" s="103">
        <f t="shared" ref="AH376:AH439" si="181">IF(J376&gt;=AQ$53,IF(R376&lt;=V$53,_xlfn.IFNA(VLOOKUP(J376,$B$55:$G$84,5,),0),""),"")</f>
        <v>0</v>
      </c>
      <c r="AI376" s="104">
        <f t="shared" ref="AI376:AI439" si="182">IF(J376&gt;=AQ$53,IF(R376&lt;=V$53,_xlfn.IFNA(VLOOKUP(J376,$B$55:$G$84,6,),0),""),"")</f>
        <v>0</v>
      </c>
      <c r="AJ376" s="104">
        <f t="shared" ref="AJ376:AJ439" si="183">IF(AH376&lt;&gt;"",AH376*L376,"")</f>
        <v>0</v>
      </c>
      <c r="AK376" s="104">
        <f t="shared" ref="AK376:AK439" si="184">IF(AI376&lt;&gt;"",AI376*M376,"")</f>
        <v>0</v>
      </c>
      <c r="AL376" s="6"/>
      <c r="IX376" s="5"/>
      <c r="IY376" s="5"/>
      <c r="IZ376" s="5"/>
    </row>
    <row r="377" spans="8:260" ht="15" customHeight="1">
      <c r="H377" s="97">
        <v>322</v>
      </c>
      <c r="I377" s="97">
        <f t="shared" si="156"/>
        <v>410</v>
      </c>
      <c r="J377" s="98">
        <f t="shared" si="157"/>
        <v>45248</v>
      </c>
      <c r="K377" s="98">
        <f t="shared" si="158"/>
        <v>45248</v>
      </c>
      <c r="L377" s="99">
        <f t="shared" si="159"/>
        <v>0</v>
      </c>
      <c r="M377" s="99">
        <f t="shared" si="160"/>
        <v>0</v>
      </c>
      <c r="N377" s="99">
        <f t="shared" si="161"/>
        <v>0</v>
      </c>
      <c r="O377" s="100">
        <f t="shared" si="162"/>
        <v>1</v>
      </c>
      <c r="P377" s="100">
        <f t="shared" si="163"/>
        <v>1</v>
      </c>
      <c r="Q377" s="99">
        <f t="shared" si="164"/>
        <v>0</v>
      </c>
      <c r="R377" s="99">
        <f t="shared" si="165"/>
        <v>1</v>
      </c>
      <c r="S377" s="101">
        <f t="shared" si="166"/>
        <v>0</v>
      </c>
      <c r="T377" s="101">
        <f t="shared" si="167"/>
        <v>0</v>
      </c>
      <c r="U377" s="101">
        <f t="shared" si="168"/>
        <v>0</v>
      </c>
      <c r="V377" s="101">
        <f t="shared" si="169"/>
        <v>0</v>
      </c>
      <c r="W377" s="101">
        <f t="shared" si="170"/>
        <v>0</v>
      </c>
      <c r="X377" s="102">
        <f t="shared" si="171"/>
        <v>0</v>
      </c>
      <c r="Y377" s="101">
        <f t="shared" si="172"/>
        <v>0</v>
      </c>
      <c r="Z377" s="84">
        <f t="shared" si="173"/>
        <v>0</v>
      </c>
      <c r="AA377" s="84">
        <f t="shared" si="174"/>
        <v>0</v>
      </c>
      <c r="AB377" s="84">
        <f t="shared" si="175"/>
        <v>0</v>
      </c>
      <c r="AC377" s="84">
        <f t="shared" si="176"/>
        <v>0</v>
      </c>
      <c r="AD377" s="84">
        <f t="shared" si="177"/>
        <v>0</v>
      </c>
      <c r="AE377" s="84" t="str">
        <f t="shared" si="178"/>
        <v/>
      </c>
      <c r="AF377" s="102">
        <f t="shared" si="179"/>
        <v>0</v>
      </c>
      <c r="AG377" s="102">
        <f t="shared" si="180"/>
        <v>0</v>
      </c>
      <c r="AH377" s="103">
        <f t="shared" si="181"/>
        <v>0</v>
      </c>
      <c r="AI377" s="104">
        <f t="shared" si="182"/>
        <v>0</v>
      </c>
      <c r="AJ377" s="104">
        <f t="shared" si="183"/>
        <v>0</v>
      </c>
      <c r="AK377" s="104">
        <f t="shared" si="184"/>
        <v>0</v>
      </c>
      <c r="AL377" s="6"/>
      <c r="IX377" s="5"/>
      <c r="IY377" s="5"/>
      <c r="IZ377" s="5"/>
    </row>
    <row r="378" spans="8:260" ht="15" customHeight="1">
      <c r="H378" s="97">
        <v>323</v>
      </c>
      <c r="I378" s="97">
        <f t="shared" si="156"/>
        <v>409</v>
      </c>
      <c r="J378" s="98">
        <f t="shared" si="157"/>
        <v>45249</v>
      </c>
      <c r="K378" s="98">
        <f t="shared" si="158"/>
        <v>45249</v>
      </c>
      <c r="L378" s="99">
        <f t="shared" si="159"/>
        <v>0</v>
      </c>
      <c r="M378" s="99">
        <f t="shared" si="160"/>
        <v>0</v>
      </c>
      <c r="N378" s="99">
        <f t="shared" si="161"/>
        <v>0</v>
      </c>
      <c r="O378" s="100">
        <f t="shared" si="162"/>
        <v>1</v>
      </c>
      <c r="P378" s="100">
        <f t="shared" si="163"/>
        <v>1</v>
      </c>
      <c r="Q378" s="99">
        <f t="shared" si="164"/>
        <v>0</v>
      </c>
      <c r="R378" s="99">
        <f t="shared" si="165"/>
        <v>1</v>
      </c>
      <c r="S378" s="101">
        <f t="shared" si="166"/>
        <v>0</v>
      </c>
      <c r="T378" s="101">
        <f t="shared" si="167"/>
        <v>0</v>
      </c>
      <c r="U378" s="101">
        <f t="shared" si="168"/>
        <v>0</v>
      </c>
      <c r="V378" s="101">
        <f t="shared" si="169"/>
        <v>0</v>
      </c>
      <c r="W378" s="101">
        <f t="shared" si="170"/>
        <v>0</v>
      </c>
      <c r="X378" s="102">
        <f t="shared" si="171"/>
        <v>0</v>
      </c>
      <c r="Y378" s="101">
        <f t="shared" si="172"/>
        <v>0</v>
      </c>
      <c r="Z378" s="84">
        <f t="shared" si="173"/>
        <v>0</v>
      </c>
      <c r="AA378" s="84">
        <f t="shared" si="174"/>
        <v>0</v>
      </c>
      <c r="AB378" s="84">
        <f t="shared" si="175"/>
        <v>0</v>
      </c>
      <c r="AC378" s="84">
        <f t="shared" si="176"/>
        <v>0</v>
      </c>
      <c r="AD378" s="84">
        <f t="shared" si="177"/>
        <v>0</v>
      </c>
      <c r="AE378" s="84" t="str">
        <f t="shared" si="178"/>
        <v/>
      </c>
      <c r="AF378" s="102">
        <f t="shared" si="179"/>
        <v>0</v>
      </c>
      <c r="AG378" s="102">
        <f t="shared" si="180"/>
        <v>0</v>
      </c>
      <c r="AH378" s="103">
        <f t="shared" si="181"/>
        <v>0</v>
      </c>
      <c r="AI378" s="104">
        <f t="shared" si="182"/>
        <v>0</v>
      </c>
      <c r="AJ378" s="104">
        <f t="shared" si="183"/>
        <v>0</v>
      </c>
      <c r="AK378" s="104">
        <f t="shared" si="184"/>
        <v>0</v>
      </c>
      <c r="AL378" s="6"/>
      <c r="IX378" s="5"/>
      <c r="IY378" s="5"/>
      <c r="IZ378" s="5"/>
    </row>
    <row r="379" spans="8:260" ht="15" customHeight="1">
      <c r="H379" s="97">
        <v>324</v>
      </c>
      <c r="I379" s="97">
        <f t="shared" si="156"/>
        <v>408</v>
      </c>
      <c r="J379" s="98">
        <f t="shared" si="157"/>
        <v>45250</v>
      </c>
      <c r="K379" s="98">
        <f t="shared" si="158"/>
        <v>45250</v>
      </c>
      <c r="L379" s="99">
        <f t="shared" si="159"/>
        <v>0</v>
      </c>
      <c r="M379" s="99">
        <f t="shared" si="160"/>
        <v>0</v>
      </c>
      <c r="N379" s="99">
        <f t="shared" si="161"/>
        <v>0</v>
      </c>
      <c r="O379" s="100">
        <f t="shared" si="162"/>
        <v>1</v>
      </c>
      <c r="P379" s="100">
        <f t="shared" si="163"/>
        <v>1</v>
      </c>
      <c r="Q379" s="99">
        <f t="shared" si="164"/>
        <v>0</v>
      </c>
      <c r="R379" s="99">
        <f t="shared" si="165"/>
        <v>1</v>
      </c>
      <c r="S379" s="101">
        <f t="shared" si="166"/>
        <v>0</v>
      </c>
      <c r="T379" s="101">
        <f t="shared" si="167"/>
        <v>0</v>
      </c>
      <c r="U379" s="101">
        <f t="shared" si="168"/>
        <v>0</v>
      </c>
      <c r="V379" s="101">
        <f t="shared" si="169"/>
        <v>0</v>
      </c>
      <c r="W379" s="101">
        <f t="shared" si="170"/>
        <v>0</v>
      </c>
      <c r="X379" s="102">
        <f t="shared" si="171"/>
        <v>0</v>
      </c>
      <c r="Y379" s="101">
        <f t="shared" si="172"/>
        <v>0</v>
      </c>
      <c r="Z379" s="84">
        <f t="shared" si="173"/>
        <v>0</v>
      </c>
      <c r="AA379" s="84">
        <f t="shared" si="174"/>
        <v>0</v>
      </c>
      <c r="AB379" s="84">
        <f t="shared" si="175"/>
        <v>0</v>
      </c>
      <c r="AC379" s="84">
        <f t="shared" si="176"/>
        <v>0</v>
      </c>
      <c r="AD379" s="84">
        <f t="shared" si="177"/>
        <v>0</v>
      </c>
      <c r="AE379" s="84" t="str">
        <f t="shared" si="178"/>
        <v/>
      </c>
      <c r="AF379" s="102">
        <f t="shared" si="179"/>
        <v>0</v>
      </c>
      <c r="AG379" s="102">
        <f t="shared" si="180"/>
        <v>0</v>
      </c>
      <c r="AH379" s="103">
        <f t="shared" si="181"/>
        <v>0</v>
      </c>
      <c r="AI379" s="104">
        <f t="shared" si="182"/>
        <v>0</v>
      </c>
      <c r="AJ379" s="104">
        <f t="shared" si="183"/>
        <v>0</v>
      </c>
      <c r="AK379" s="104">
        <f t="shared" si="184"/>
        <v>0</v>
      </c>
      <c r="AL379" s="6"/>
      <c r="AP379" s="6"/>
      <c r="AQ379" s="6"/>
      <c r="AR379" s="6"/>
      <c r="AS379" s="6"/>
      <c r="AT379" s="6"/>
      <c r="AU379" s="6"/>
      <c r="IX379" s="5"/>
      <c r="IY379" s="5"/>
      <c r="IZ379" s="5"/>
    </row>
    <row r="380" spans="8:260" ht="15" customHeight="1">
      <c r="H380" s="97">
        <v>325</v>
      </c>
      <c r="I380" s="97">
        <f t="shared" si="156"/>
        <v>407</v>
      </c>
      <c r="J380" s="98">
        <f t="shared" si="157"/>
        <v>45251</v>
      </c>
      <c r="K380" s="98">
        <f t="shared" si="158"/>
        <v>45251</v>
      </c>
      <c r="L380" s="99">
        <f t="shared" si="159"/>
        <v>0</v>
      </c>
      <c r="M380" s="99">
        <f t="shared" si="160"/>
        <v>0</v>
      </c>
      <c r="N380" s="99">
        <f t="shared" si="161"/>
        <v>0</v>
      </c>
      <c r="O380" s="100">
        <f t="shared" si="162"/>
        <v>1</v>
      </c>
      <c r="P380" s="100">
        <f t="shared" si="163"/>
        <v>1</v>
      </c>
      <c r="Q380" s="99">
        <f t="shared" si="164"/>
        <v>0</v>
      </c>
      <c r="R380" s="99">
        <f t="shared" si="165"/>
        <v>1</v>
      </c>
      <c r="S380" s="101">
        <f t="shared" si="166"/>
        <v>0</v>
      </c>
      <c r="T380" s="101">
        <f t="shared" si="167"/>
        <v>0</v>
      </c>
      <c r="U380" s="101">
        <f t="shared" si="168"/>
        <v>0</v>
      </c>
      <c r="V380" s="101">
        <f t="shared" si="169"/>
        <v>0</v>
      </c>
      <c r="W380" s="101">
        <f t="shared" si="170"/>
        <v>0</v>
      </c>
      <c r="X380" s="102">
        <f t="shared" si="171"/>
        <v>0</v>
      </c>
      <c r="Y380" s="101">
        <f t="shared" si="172"/>
        <v>0</v>
      </c>
      <c r="Z380" s="84">
        <f t="shared" si="173"/>
        <v>0</v>
      </c>
      <c r="AA380" s="84">
        <f t="shared" si="174"/>
        <v>0</v>
      </c>
      <c r="AB380" s="84">
        <f t="shared" si="175"/>
        <v>0</v>
      </c>
      <c r="AC380" s="84">
        <f t="shared" si="176"/>
        <v>0</v>
      </c>
      <c r="AD380" s="84">
        <f t="shared" si="177"/>
        <v>0</v>
      </c>
      <c r="AE380" s="84" t="str">
        <f t="shared" si="178"/>
        <v/>
      </c>
      <c r="AF380" s="102">
        <f t="shared" si="179"/>
        <v>0</v>
      </c>
      <c r="AG380" s="102">
        <f t="shared" si="180"/>
        <v>0</v>
      </c>
      <c r="AH380" s="103">
        <f t="shared" si="181"/>
        <v>0</v>
      </c>
      <c r="AI380" s="104">
        <f t="shared" si="182"/>
        <v>0</v>
      </c>
      <c r="AJ380" s="104">
        <f t="shared" si="183"/>
        <v>0</v>
      </c>
      <c r="AK380" s="104">
        <f t="shared" si="184"/>
        <v>0</v>
      </c>
      <c r="AL380" s="6"/>
      <c r="AP380" s="6"/>
      <c r="AQ380" s="6"/>
      <c r="AR380" s="6"/>
      <c r="AS380" s="6"/>
      <c r="AT380" s="6"/>
      <c r="AU380" s="6"/>
      <c r="AV380" s="6"/>
      <c r="AW380" s="6"/>
      <c r="IX380" s="5"/>
      <c r="IY380" s="5"/>
      <c r="IZ380" s="5"/>
    </row>
    <row r="381" spans="8:260" ht="15" customHeight="1">
      <c r="H381" s="97">
        <v>326</v>
      </c>
      <c r="I381" s="97">
        <f t="shared" si="156"/>
        <v>406</v>
      </c>
      <c r="J381" s="98">
        <f t="shared" si="157"/>
        <v>45252</v>
      </c>
      <c r="K381" s="98">
        <f t="shared" si="158"/>
        <v>45252</v>
      </c>
      <c r="L381" s="99">
        <f t="shared" si="159"/>
        <v>0</v>
      </c>
      <c r="M381" s="99">
        <f t="shared" si="160"/>
        <v>0</v>
      </c>
      <c r="N381" s="99">
        <f t="shared" si="161"/>
        <v>0</v>
      </c>
      <c r="O381" s="100">
        <f t="shared" si="162"/>
        <v>1</v>
      </c>
      <c r="P381" s="100">
        <f t="shared" si="163"/>
        <v>1</v>
      </c>
      <c r="Q381" s="99">
        <f t="shared" si="164"/>
        <v>0</v>
      </c>
      <c r="R381" s="99">
        <f t="shared" si="165"/>
        <v>1</v>
      </c>
      <c r="S381" s="101">
        <f t="shared" si="166"/>
        <v>0</v>
      </c>
      <c r="T381" s="101">
        <f t="shared" si="167"/>
        <v>0</v>
      </c>
      <c r="U381" s="101">
        <f t="shared" si="168"/>
        <v>0</v>
      </c>
      <c r="V381" s="101">
        <f t="shared" si="169"/>
        <v>0</v>
      </c>
      <c r="W381" s="101">
        <f t="shared" si="170"/>
        <v>0</v>
      </c>
      <c r="X381" s="102">
        <f t="shared" si="171"/>
        <v>0</v>
      </c>
      <c r="Y381" s="101">
        <f t="shared" si="172"/>
        <v>0</v>
      </c>
      <c r="Z381" s="84">
        <f t="shared" si="173"/>
        <v>0</v>
      </c>
      <c r="AA381" s="84">
        <f t="shared" si="174"/>
        <v>0</v>
      </c>
      <c r="AB381" s="84">
        <f t="shared" si="175"/>
        <v>0</v>
      </c>
      <c r="AC381" s="84">
        <f t="shared" si="176"/>
        <v>0</v>
      </c>
      <c r="AD381" s="84">
        <f t="shared" si="177"/>
        <v>0</v>
      </c>
      <c r="AE381" s="84" t="str">
        <f t="shared" si="178"/>
        <v/>
      </c>
      <c r="AF381" s="102">
        <f t="shared" si="179"/>
        <v>0</v>
      </c>
      <c r="AG381" s="102">
        <f t="shared" si="180"/>
        <v>0</v>
      </c>
      <c r="AH381" s="103">
        <f t="shared" si="181"/>
        <v>0</v>
      </c>
      <c r="AI381" s="104">
        <f t="shared" si="182"/>
        <v>0</v>
      </c>
      <c r="AJ381" s="104">
        <f t="shared" si="183"/>
        <v>0</v>
      </c>
      <c r="AK381" s="104">
        <f t="shared" si="184"/>
        <v>0</v>
      </c>
      <c r="AL381" s="6"/>
      <c r="AP381" s="6"/>
      <c r="AQ381" s="6"/>
      <c r="AR381" s="6"/>
      <c r="AS381" s="6"/>
      <c r="AT381" s="6"/>
      <c r="AU381" s="6"/>
      <c r="AV381" s="6"/>
      <c r="AW381" s="6"/>
      <c r="IX381" s="5"/>
      <c r="IY381" s="5"/>
      <c r="IZ381" s="5"/>
    </row>
    <row r="382" spans="8:260" ht="15" customHeight="1">
      <c r="H382" s="97">
        <v>327</v>
      </c>
      <c r="I382" s="97">
        <f t="shared" si="156"/>
        <v>405</v>
      </c>
      <c r="J382" s="98">
        <f t="shared" si="157"/>
        <v>45253</v>
      </c>
      <c r="K382" s="98">
        <f t="shared" si="158"/>
        <v>45253</v>
      </c>
      <c r="L382" s="99">
        <f t="shared" si="159"/>
        <v>0</v>
      </c>
      <c r="M382" s="99">
        <f t="shared" si="160"/>
        <v>0</v>
      </c>
      <c r="N382" s="99">
        <f t="shared" si="161"/>
        <v>0</v>
      </c>
      <c r="O382" s="100">
        <f t="shared" si="162"/>
        <v>1</v>
      </c>
      <c r="P382" s="100">
        <f t="shared" si="163"/>
        <v>1</v>
      </c>
      <c r="Q382" s="99">
        <f t="shared" si="164"/>
        <v>0</v>
      </c>
      <c r="R382" s="99">
        <f t="shared" si="165"/>
        <v>1</v>
      </c>
      <c r="S382" s="101">
        <f t="shared" si="166"/>
        <v>0</v>
      </c>
      <c r="T382" s="101">
        <f t="shared" si="167"/>
        <v>0</v>
      </c>
      <c r="U382" s="101">
        <f t="shared" si="168"/>
        <v>0</v>
      </c>
      <c r="V382" s="101">
        <f t="shared" si="169"/>
        <v>0</v>
      </c>
      <c r="W382" s="101">
        <f t="shared" si="170"/>
        <v>0</v>
      </c>
      <c r="X382" s="102">
        <f t="shared" si="171"/>
        <v>0</v>
      </c>
      <c r="Y382" s="101">
        <f t="shared" si="172"/>
        <v>0</v>
      </c>
      <c r="Z382" s="84">
        <f t="shared" si="173"/>
        <v>0</v>
      </c>
      <c r="AA382" s="84">
        <f t="shared" si="174"/>
        <v>0</v>
      </c>
      <c r="AB382" s="84">
        <f t="shared" si="175"/>
        <v>0</v>
      </c>
      <c r="AC382" s="84">
        <f t="shared" si="176"/>
        <v>0</v>
      </c>
      <c r="AD382" s="84">
        <f t="shared" si="177"/>
        <v>0</v>
      </c>
      <c r="AE382" s="84" t="str">
        <f t="shared" si="178"/>
        <v/>
      </c>
      <c r="AF382" s="102">
        <f t="shared" si="179"/>
        <v>0</v>
      </c>
      <c r="AG382" s="102">
        <f t="shared" si="180"/>
        <v>0</v>
      </c>
      <c r="AH382" s="103">
        <f t="shared" si="181"/>
        <v>0</v>
      </c>
      <c r="AI382" s="104">
        <f t="shared" si="182"/>
        <v>0</v>
      </c>
      <c r="AJ382" s="104">
        <f t="shared" si="183"/>
        <v>0</v>
      </c>
      <c r="AK382" s="104">
        <f t="shared" si="184"/>
        <v>0</v>
      </c>
      <c r="AL382" s="6"/>
      <c r="AP382" s="6"/>
      <c r="AQ382" s="6"/>
      <c r="AR382" s="6"/>
      <c r="AS382" s="6"/>
      <c r="AT382" s="6"/>
      <c r="AU382" s="6"/>
      <c r="AV382" s="6"/>
      <c r="AW382" s="6"/>
      <c r="IX382" s="5"/>
      <c r="IY382" s="5"/>
      <c r="IZ382" s="5"/>
    </row>
    <row r="383" spans="8:260" ht="15" customHeight="1">
      <c r="H383" s="97">
        <v>328</v>
      </c>
      <c r="I383" s="97">
        <f t="shared" si="156"/>
        <v>404</v>
      </c>
      <c r="J383" s="98">
        <f t="shared" si="157"/>
        <v>45254</v>
      </c>
      <c r="K383" s="98">
        <f t="shared" si="158"/>
        <v>45254</v>
      </c>
      <c r="L383" s="99">
        <f t="shared" si="159"/>
        <v>0</v>
      </c>
      <c r="M383" s="99">
        <f t="shared" si="160"/>
        <v>0</v>
      </c>
      <c r="N383" s="99">
        <f t="shared" si="161"/>
        <v>0</v>
      </c>
      <c r="O383" s="100">
        <f t="shared" si="162"/>
        <v>1</v>
      </c>
      <c r="P383" s="100">
        <f t="shared" si="163"/>
        <v>1</v>
      </c>
      <c r="Q383" s="99">
        <f t="shared" si="164"/>
        <v>0</v>
      </c>
      <c r="R383" s="99">
        <f t="shared" si="165"/>
        <v>1</v>
      </c>
      <c r="S383" s="101">
        <f t="shared" si="166"/>
        <v>0</v>
      </c>
      <c r="T383" s="101">
        <f t="shared" si="167"/>
        <v>0</v>
      </c>
      <c r="U383" s="101">
        <f t="shared" si="168"/>
        <v>0</v>
      </c>
      <c r="V383" s="101">
        <f t="shared" si="169"/>
        <v>0</v>
      </c>
      <c r="W383" s="101">
        <f t="shared" si="170"/>
        <v>0</v>
      </c>
      <c r="X383" s="102">
        <f t="shared" si="171"/>
        <v>0</v>
      </c>
      <c r="Y383" s="101">
        <f t="shared" si="172"/>
        <v>0</v>
      </c>
      <c r="Z383" s="84">
        <f t="shared" si="173"/>
        <v>0</v>
      </c>
      <c r="AA383" s="84">
        <f t="shared" si="174"/>
        <v>0</v>
      </c>
      <c r="AB383" s="84">
        <f t="shared" si="175"/>
        <v>0</v>
      </c>
      <c r="AC383" s="84">
        <f t="shared" si="176"/>
        <v>0</v>
      </c>
      <c r="AD383" s="84">
        <f t="shared" si="177"/>
        <v>0</v>
      </c>
      <c r="AE383" s="84" t="str">
        <f t="shared" si="178"/>
        <v/>
      </c>
      <c r="AF383" s="102">
        <f t="shared" si="179"/>
        <v>0</v>
      </c>
      <c r="AG383" s="102">
        <f t="shared" si="180"/>
        <v>0</v>
      </c>
      <c r="AH383" s="103">
        <f t="shared" si="181"/>
        <v>0</v>
      </c>
      <c r="AI383" s="104">
        <f t="shared" si="182"/>
        <v>0</v>
      </c>
      <c r="AJ383" s="104">
        <f t="shared" si="183"/>
        <v>0</v>
      </c>
      <c r="AK383" s="104">
        <f t="shared" si="184"/>
        <v>0</v>
      </c>
      <c r="AL383" s="6"/>
      <c r="AP383" s="6"/>
      <c r="AQ383" s="6"/>
      <c r="AR383" s="6"/>
      <c r="AS383" s="6"/>
      <c r="AT383" s="6"/>
      <c r="AU383" s="6"/>
      <c r="AV383" s="6"/>
      <c r="AW383" s="6"/>
      <c r="IX383" s="5"/>
      <c r="IY383" s="5"/>
      <c r="IZ383" s="5"/>
    </row>
    <row r="384" spans="8:260" ht="15" customHeight="1">
      <c r="H384" s="97">
        <v>329</v>
      </c>
      <c r="I384" s="97">
        <f t="shared" si="156"/>
        <v>403</v>
      </c>
      <c r="J384" s="98">
        <f t="shared" si="157"/>
        <v>45255</v>
      </c>
      <c r="K384" s="98">
        <f t="shared" si="158"/>
        <v>45255</v>
      </c>
      <c r="L384" s="99">
        <f t="shared" si="159"/>
        <v>0</v>
      </c>
      <c r="M384" s="99">
        <f t="shared" si="160"/>
        <v>0</v>
      </c>
      <c r="N384" s="99">
        <f t="shared" si="161"/>
        <v>0</v>
      </c>
      <c r="O384" s="100">
        <f t="shared" si="162"/>
        <v>1</v>
      </c>
      <c r="P384" s="100">
        <f t="shared" si="163"/>
        <v>1</v>
      </c>
      <c r="Q384" s="99">
        <f t="shared" si="164"/>
        <v>0</v>
      </c>
      <c r="R384" s="99">
        <f t="shared" si="165"/>
        <v>1</v>
      </c>
      <c r="S384" s="101">
        <f t="shared" si="166"/>
        <v>0</v>
      </c>
      <c r="T384" s="101">
        <f t="shared" si="167"/>
        <v>0</v>
      </c>
      <c r="U384" s="101">
        <f t="shared" si="168"/>
        <v>0</v>
      </c>
      <c r="V384" s="101">
        <f t="shared" si="169"/>
        <v>0</v>
      </c>
      <c r="W384" s="101">
        <f t="shared" si="170"/>
        <v>0</v>
      </c>
      <c r="X384" s="102">
        <f t="shared" si="171"/>
        <v>0</v>
      </c>
      <c r="Y384" s="101">
        <f t="shared" si="172"/>
        <v>0</v>
      </c>
      <c r="Z384" s="84">
        <f t="shared" si="173"/>
        <v>0</v>
      </c>
      <c r="AA384" s="84">
        <f t="shared" si="174"/>
        <v>0</v>
      </c>
      <c r="AB384" s="84">
        <f t="shared" si="175"/>
        <v>0</v>
      </c>
      <c r="AC384" s="84">
        <f t="shared" si="176"/>
        <v>0</v>
      </c>
      <c r="AD384" s="84">
        <f t="shared" si="177"/>
        <v>0</v>
      </c>
      <c r="AE384" s="84" t="str">
        <f t="shared" si="178"/>
        <v/>
      </c>
      <c r="AF384" s="102">
        <f t="shared" si="179"/>
        <v>0</v>
      </c>
      <c r="AG384" s="102">
        <f t="shared" si="180"/>
        <v>0</v>
      </c>
      <c r="AH384" s="103">
        <f t="shared" si="181"/>
        <v>0</v>
      </c>
      <c r="AI384" s="104">
        <f t="shared" si="182"/>
        <v>0</v>
      </c>
      <c r="AJ384" s="104">
        <f t="shared" si="183"/>
        <v>0</v>
      </c>
      <c r="AK384" s="104">
        <f t="shared" si="184"/>
        <v>0</v>
      </c>
      <c r="AL384" s="6"/>
      <c r="AP384" s="6"/>
      <c r="AQ384" s="6"/>
      <c r="AR384" s="6"/>
      <c r="AS384" s="6"/>
      <c r="AT384" s="6"/>
      <c r="AU384" s="6"/>
      <c r="AV384" s="6"/>
      <c r="AW384" s="6"/>
      <c r="IX384" s="5"/>
      <c r="IY384" s="5"/>
      <c r="IZ384" s="5"/>
    </row>
    <row r="385" spans="8:260" ht="15" customHeight="1">
      <c r="H385" s="97">
        <v>330</v>
      </c>
      <c r="I385" s="97">
        <f t="shared" si="156"/>
        <v>402</v>
      </c>
      <c r="J385" s="98">
        <f t="shared" si="157"/>
        <v>45256</v>
      </c>
      <c r="K385" s="98">
        <f t="shared" si="158"/>
        <v>45256</v>
      </c>
      <c r="L385" s="99">
        <f t="shared" si="159"/>
        <v>3550</v>
      </c>
      <c r="M385" s="99">
        <f t="shared" si="160"/>
        <v>0</v>
      </c>
      <c r="N385" s="99">
        <f t="shared" si="161"/>
        <v>0</v>
      </c>
      <c r="O385" s="100">
        <f t="shared" si="162"/>
        <v>0</v>
      </c>
      <c r="P385" s="100">
        <f t="shared" si="163"/>
        <v>0</v>
      </c>
      <c r="Q385" s="99">
        <f t="shared" si="164"/>
        <v>1</v>
      </c>
      <c r="R385" s="99">
        <f t="shared" si="165"/>
        <v>1</v>
      </c>
      <c r="S385" s="101">
        <f t="shared" si="166"/>
        <v>1</v>
      </c>
      <c r="T385" s="101">
        <f t="shared" si="167"/>
        <v>1</v>
      </c>
      <c r="U385" s="101">
        <f t="shared" si="168"/>
        <v>1</v>
      </c>
      <c r="V385" s="101">
        <f t="shared" si="169"/>
        <v>1</v>
      </c>
      <c r="W385" s="101">
        <f t="shared" si="170"/>
        <v>0</v>
      </c>
      <c r="X385" s="102">
        <f t="shared" si="171"/>
        <v>3550</v>
      </c>
      <c r="Y385" s="101">
        <f t="shared" si="172"/>
        <v>0</v>
      </c>
      <c r="Z385" s="84">
        <f t="shared" si="173"/>
        <v>0</v>
      </c>
      <c r="AA385" s="84">
        <f t="shared" si="174"/>
        <v>0</v>
      </c>
      <c r="AB385" s="84">
        <f t="shared" si="175"/>
        <v>70</v>
      </c>
      <c r="AC385" s="84">
        <f t="shared" si="176"/>
        <v>1</v>
      </c>
      <c r="AD385" s="84">
        <f t="shared" si="177"/>
        <v>197</v>
      </c>
      <c r="AE385" s="84">
        <f t="shared" si="178"/>
        <v>197</v>
      </c>
      <c r="AF385" s="102">
        <f t="shared" si="179"/>
        <v>3549.6446700507613</v>
      </c>
      <c r="AG385" s="102">
        <f t="shared" si="180"/>
        <v>3549.6446700507613</v>
      </c>
      <c r="AH385" s="103">
        <f t="shared" si="181"/>
        <v>30</v>
      </c>
      <c r="AI385" s="104">
        <f t="shared" si="182"/>
        <v>0</v>
      </c>
      <c r="AJ385" s="104">
        <f t="shared" si="183"/>
        <v>106500</v>
      </c>
      <c r="AK385" s="104">
        <f t="shared" si="184"/>
        <v>0</v>
      </c>
      <c r="AL385" s="6"/>
      <c r="AP385" s="6"/>
      <c r="AQ385" s="6"/>
      <c r="AR385" s="6"/>
      <c r="AS385" s="6"/>
      <c r="AT385" s="6"/>
      <c r="AU385" s="6"/>
      <c r="AV385" s="6"/>
      <c r="AW385" s="6"/>
      <c r="IX385" s="5"/>
      <c r="IY385" s="5"/>
      <c r="IZ385" s="5"/>
    </row>
    <row r="386" spans="8:260" ht="15" customHeight="1">
      <c r="H386" s="97">
        <v>331</v>
      </c>
      <c r="I386" s="97">
        <f t="shared" si="156"/>
        <v>401</v>
      </c>
      <c r="J386" s="98">
        <f t="shared" si="157"/>
        <v>45257</v>
      </c>
      <c r="K386" s="98">
        <f t="shared" si="158"/>
        <v>45257</v>
      </c>
      <c r="L386" s="99">
        <f t="shared" si="159"/>
        <v>0</v>
      </c>
      <c r="M386" s="99">
        <f t="shared" si="160"/>
        <v>0</v>
      </c>
      <c r="N386" s="99">
        <f t="shared" si="161"/>
        <v>0</v>
      </c>
      <c r="O386" s="100">
        <f t="shared" si="162"/>
        <v>0</v>
      </c>
      <c r="P386" s="100">
        <f t="shared" si="163"/>
        <v>0</v>
      </c>
      <c r="Q386" s="99">
        <f t="shared" si="164"/>
        <v>1</v>
      </c>
      <c r="R386" s="99">
        <f t="shared" si="165"/>
        <v>1</v>
      </c>
      <c r="S386" s="101">
        <f t="shared" si="166"/>
        <v>1</v>
      </c>
      <c r="T386" s="101">
        <f t="shared" si="167"/>
        <v>1</v>
      </c>
      <c r="U386" s="101">
        <f t="shared" si="168"/>
        <v>1</v>
      </c>
      <c r="V386" s="101">
        <f t="shared" si="169"/>
        <v>1</v>
      </c>
      <c r="W386" s="101">
        <f t="shared" si="170"/>
        <v>0</v>
      </c>
      <c r="X386" s="102">
        <f t="shared" si="171"/>
        <v>3550</v>
      </c>
      <c r="Y386" s="101">
        <f t="shared" si="172"/>
        <v>0</v>
      </c>
      <c r="Z386" s="84">
        <f t="shared" si="173"/>
        <v>0</v>
      </c>
      <c r="AA386" s="84">
        <f t="shared" si="174"/>
        <v>0</v>
      </c>
      <c r="AB386" s="84">
        <f t="shared" si="175"/>
        <v>70</v>
      </c>
      <c r="AC386" s="84">
        <f t="shared" si="176"/>
        <v>2</v>
      </c>
      <c r="AD386" s="84">
        <f t="shared" si="177"/>
        <v>197</v>
      </c>
      <c r="AE386" s="84">
        <f t="shared" si="178"/>
        <v>197</v>
      </c>
      <c r="AF386" s="102">
        <f t="shared" si="179"/>
        <v>3549.2893401015231</v>
      </c>
      <c r="AG386" s="102">
        <f t="shared" si="180"/>
        <v>3549.2893401015231</v>
      </c>
      <c r="AH386" s="103">
        <f t="shared" si="181"/>
        <v>0</v>
      </c>
      <c r="AI386" s="104">
        <f t="shared" si="182"/>
        <v>0</v>
      </c>
      <c r="AJ386" s="104">
        <f t="shared" si="183"/>
        <v>0</v>
      </c>
      <c r="AK386" s="104">
        <f t="shared" si="184"/>
        <v>0</v>
      </c>
      <c r="AL386" s="6"/>
      <c r="AP386" s="6"/>
      <c r="AQ386" s="6"/>
      <c r="AR386" s="6"/>
      <c r="AS386" s="6"/>
      <c r="AT386" s="6"/>
      <c r="AU386" s="6"/>
      <c r="AV386" s="6"/>
      <c r="AW386" s="6"/>
      <c r="IX386" s="5"/>
      <c r="IY386" s="5"/>
      <c r="IZ386" s="5"/>
    </row>
    <row r="387" spans="8:260" ht="15" customHeight="1">
      <c r="H387" s="97">
        <v>332</v>
      </c>
      <c r="I387" s="97">
        <f t="shared" si="156"/>
        <v>400</v>
      </c>
      <c r="J387" s="98">
        <f t="shared" si="157"/>
        <v>45258</v>
      </c>
      <c r="K387" s="98">
        <f t="shared" si="158"/>
        <v>45258</v>
      </c>
      <c r="L387" s="99">
        <f t="shared" si="159"/>
        <v>0</v>
      </c>
      <c r="M387" s="99">
        <f t="shared" si="160"/>
        <v>0</v>
      </c>
      <c r="N387" s="99">
        <f t="shared" si="161"/>
        <v>0</v>
      </c>
      <c r="O387" s="100">
        <f t="shared" si="162"/>
        <v>0</v>
      </c>
      <c r="P387" s="100">
        <f t="shared" si="163"/>
        <v>0</v>
      </c>
      <c r="Q387" s="99">
        <f t="shared" si="164"/>
        <v>1</v>
      </c>
      <c r="R387" s="99">
        <f t="shared" si="165"/>
        <v>1</v>
      </c>
      <c r="S387" s="101">
        <f t="shared" si="166"/>
        <v>1</v>
      </c>
      <c r="T387" s="101">
        <f t="shared" si="167"/>
        <v>1</v>
      </c>
      <c r="U387" s="101">
        <f t="shared" si="168"/>
        <v>1</v>
      </c>
      <c r="V387" s="101">
        <f t="shared" si="169"/>
        <v>1</v>
      </c>
      <c r="W387" s="101">
        <f t="shared" si="170"/>
        <v>0</v>
      </c>
      <c r="X387" s="102">
        <f t="shared" si="171"/>
        <v>3550</v>
      </c>
      <c r="Y387" s="101">
        <f t="shared" si="172"/>
        <v>0</v>
      </c>
      <c r="Z387" s="84">
        <f t="shared" si="173"/>
        <v>0</v>
      </c>
      <c r="AA387" s="84">
        <f t="shared" si="174"/>
        <v>0</v>
      </c>
      <c r="AB387" s="84">
        <f t="shared" si="175"/>
        <v>70</v>
      </c>
      <c r="AC387" s="84">
        <f t="shared" si="176"/>
        <v>3</v>
      </c>
      <c r="AD387" s="84">
        <f t="shared" si="177"/>
        <v>197</v>
      </c>
      <c r="AE387" s="84">
        <f t="shared" si="178"/>
        <v>197</v>
      </c>
      <c r="AF387" s="102">
        <f t="shared" si="179"/>
        <v>3548.9340101522844</v>
      </c>
      <c r="AG387" s="102">
        <f t="shared" si="180"/>
        <v>3548.9340101522844</v>
      </c>
      <c r="AH387" s="103">
        <f t="shared" si="181"/>
        <v>0</v>
      </c>
      <c r="AI387" s="104">
        <f t="shared" si="182"/>
        <v>0</v>
      </c>
      <c r="AJ387" s="104">
        <f t="shared" si="183"/>
        <v>0</v>
      </c>
      <c r="AK387" s="104">
        <f t="shared" si="184"/>
        <v>0</v>
      </c>
      <c r="AL387" s="6"/>
      <c r="AP387" s="6"/>
      <c r="AQ387" s="6"/>
      <c r="AR387" s="6"/>
      <c r="AS387" s="6"/>
      <c r="AT387" s="6"/>
      <c r="AU387" s="6"/>
      <c r="AV387" s="6"/>
      <c r="AW387" s="6"/>
      <c r="IX387" s="5"/>
      <c r="IY387" s="5"/>
      <c r="IZ387" s="5"/>
    </row>
    <row r="388" spans="8:260" ht="15" customHeight="1">
      <c r="H388" s="97">
        <v>333</v>
      </c>
      <c r="I388" s="97">
        <f t="shared" si="156"/>
        <v>399</v>
      </c>
      <c r="J388" s="98">
        <f t="shared" si="157"/>
        <v>45259</v>
      </c>
      <c r="K388" s="98">
        <f t="shared" si="158"/>
        <v>45259</v>
      </c>
      <c r="L388" s="99">
        <f t="shared" si="159"/>
        <v>0</v>
      </c>
      <c r="M388" s="99">
        <f t="shared" si="160"/>
        <v>0</v>
      </c>
      <c r="N388" s="99">
        <f t="shared" si="161"/>
        <v>0</v>
      </c>
      <c r="O388" s="100">
        <f t="shared" si="162"/>
        <v>0</v>
      </c>
      <c r="P388" s="100">
        <f t="shared" si="163"/>
        <v>0</v>
      </c>
      <c r="Q388" s="99">
        <f t="shared" si="164"/>
        <v>1</v>
      </c>
      <c r="R388" s="99">
        <f t="shared" si="165"/>
        <v>1</v>
      </c>
      <c r="S388" s="101">
        <f t="shared" si="166"/>
        <v>1</v>
      </c>
      <c r="T388" s="101">
        <f t="shared" si="167"/>
        <v>1</v>
      </c>
      <c r="U388" s="101">
        <f t="shared" si="168"/>
        <v>1</v>
      </c>
      <c r="V388" s="101">
        <f t="shared" si="169"/>
        <v>1</v>
      </c>
      <c r="W388" s="101">
        <f t="shared" si="170"/>
        <v>0</v>
      </c>
      <c r="X388" s="102">
        <f t="shared" si="171"/>
        <v>3550</v>
      </c>
      <c r="Y388" s="101">
        <f t="shared" si="172"/>
        <v>0</v>
      </c>
      <c r="Z388" s="84">
        <f t="shared" si="173"/>
        <v>0</v>
      </c>
      <c r="AA388" s="84">
        <f t="shared" si="174"/>
        <v>0</v>
      </c>
      <c r="AB388" s="84">
        <f t="shared" si="175"/>
        <v>70</v>
      </c>
      <c r="AC388" s="84">
        <f t="shared" si="176"/>
        <v>4</v>
      </c>
      <c r="AD388" s="84">
        <f t="shared" si="177"/>
        <v>197</v>
      </c>
      <c r="AE388" s="84">
        <f t="shared" si="178"/>
        <v>197</v>
      </c>
      <c r="AF388" s="102">
        <f t="shared" si="179"/>
        <v>3548.5786802030457</v>
      </c>
      <c r="AG388" s="102">
        <f t="shared" si="180"/>
        <v>3548.5786802030457</v>
      </c>
      <c r="AH388" s="103">
        <f t="shared" si="181"/>
        <v>0</v>
      </c>
      <c r="AI388" s="104">
        <f t="shared" si="182"/>
        <v>0</v>
      </c>
      <c r="AJ388" s="104">
        <f t="shared" si="183"/>
        <v>0</v>
      </c>
      <c r="AK388" s="104">
        <f t="shared" si="184"/>
        <v>0</v>
      </c>
      <c r="AL388" s="6"/>
      <c r="AP388" s="6"/>
      <c r="AQ388" s="6"/>
      <c r="AR388" s="6"/>
      <c r="AS388" s="6"/>
      <c r="AT388" s="6"/>
      <c r="AU388" s="6"/>
      <c r="AV388" s="6"/>
      <c r="AW388" s="6"/>
      <c r="IX388" s="5"/>
      <c r="IY388" s="5"/>
      <c r="IZ388" s="5"/>
    </row>
    <row r="389" spans="8:260" ht="15" customHeight="1">
      <c r="H389" s="97">
        <v>334</v>
      </c>
      <c r="I389" s="97">
        <f t="shared" si="156"/>
        <v>398</v>
      </c>
      <c r="J389" s="98">
        <f t="shared" si="157"/>
        <v>45260</v>
      </c>
      <c r="K389" s="98">
        <f t="shared" si="158"/>
        <v>45260</v>
      </c>
      <c r="L389" s="99">
        <f t="shared" si="159"/>
        <v>0</v>
      </c>
      <c r="M389" s="99">
        <f t="shared" si="160"/>
        <v>0</v>
      </c>
      <c r="N389" s="99">
        <f t="shared" si="161"/>
        <v>0</v>
      </c>
      <c r="O389" s="100">
        <f t="shared" si="162"/>
        <v>0</v>
      </c>
      <c r="P389" s="100">
        <f t="shared" si="163"/>
        <v>0</v>
      </c>
      <c r="Q389" s="99">
        <f t="shared" si="164"/>
        <v>1</v>
      </c>
      <c r="R389" s="99">
        <f t="shared" si="165"/>
        <v>1</v>
      </c>
      <c r="S389" s="101">
        <f t="shared" si="166"/>
        <v>1</v>
      </c>
      <c r="T389" s="101">
        <f t="shared" si="167"/>
        <v>1</v>
      </c>
      <c r="U389" s="101">
        <f t="shared" si="168"/>
        <v>1</v>
      </c>
      <c r="V389" s="101">
        <f t="shared" si="169"/>
        <v>1</v>
      </c>
      <c r="W389" s="101">
        <f t="shared" si="170"/>
        <v>0</v>
      </c>
      <c r="X389" s="102">
        <f t="shared" si="171"/>
        <v>3550</v>
      </c>
      <c r="Y389" s="101">
        <f t="shared" si="172"/>
        <v>0</v>
      </c>
      <c r="Z389" s="84">
        <f t="shared" si="173"/>
        <v>0</v>
      </c>
      <c r="AA389" s="84">
        <f t="shared" si="174"/>
        <v>0</v>
      </c>
      <c r="AB389" s="84">
        <f t="shared" si="175"/>
        <v>70</v>
      </c>
      <c r="AC389" s="84">
        <f t="shared" si="176"/>
        <v>5</v>
      </c>
      <c r="AD389" s="84">
        <f t="shared" si="177"/>
        <v>197</v>
      </c>
      <c r="AE389" s="84">
        <f t="shared" si="178"/>
        <v>197</v>
      </c>
      <c r="AF389" s="102">
        <f t="shared" si="179"/>
        <v>3548.223350253807</v>
      </c>
      <c r="AG389" s="102">
        <f t="shared" si="180"/>
        <v>3548.223350253807</v>
      </c>
      <c r="AH389" s="103">
        <f t="shared" si="181"/>
        <v>0</v>
      </c>
      <c r="AI389" s="104">
        <f t="shared" si="182"/>
        <v>0</v>
      </c>
      <c r="AJ389" s="104">
        <f t="shared" si="183"/>
        <v>0</v>
      </c>
      <c r="AK389" s="104">
        <f t="shared" si="184"/>
        <v>0</v>
      </c>
      <c r="AL389" s="6"/>
      <c r="AP389" s="6"/>
      <c r="AQ389" s="6"/>
      <c r="AR389" s="6"/>
      <c r="AS389" s="6"/>
      <c r="AT389" s="6"/>
      <c r="AU389" s="6"/>
      <c r="AV389" s="6"/>
      <c r="AW389" s="6"/>
      <c r="IX389" s="5"/>
      <c r="IY389" s="5"/>
      <c r="IZ389" s="5"/>
    </row>
    <row r="390" spans="8:260" ht="15" customHeight="1">
      <c r="H390" s="97">
        <v>335</v>
      </c>
      <c r="I390" s="97">
        <f t="shared" si="156"/>
        <v>397</v>
      </c>
      <c r="J390" s="98">
        <f t="shared" si="157"/>
        <v>45261</v>
      </c>
      <c r="K390" s="98">
        <f t="shared" si="158"/>
        <v>45261</v>
      </c>
      <c r="L390" s="99">
        <f t="shared" si="159"/>
        <v>0</v>
      </c>
      <c r="M390" s="99">
        <f t="shared" si="160"/>
        <v>0</v>
      </c>
      <c r="N390" s="99">
        <f t="shared" si="161"/>
        <v>0</v>
      </c>
      <c r="O390" s="100">
        <f t="shared" si="162"/>
        <v>0</v>
      </c>
      <c r="P390" s="100">
        <f t="shared" si="163"/>
        <v>0</v>
      </c>
      <c r="Q390" s="99">
        <f t="shared" si="164"/>
        <v>1</v>
      </c>
      <c r="R390" s="99">
        <f t="shared" si="165"/>
        <v>1</v>
      </c>
      <c r="S390" s="101">
        <f t="shared" si="166"/>
        <v>1</v>
      </c>
      <c r="T390" s="101">
        <f t="shared" si="167"/>
        <v>1</v>
      </c>
      <c r="U390" s="101">
        <f t="shared" si="168"/>
        <v>1</v>
      </c>
      <c r="V390" s="101">
        <f t="shared" si="169"/>
        <v>1</v>
      </c>
      <c r="W390" s="101">
        <f t="shared" si="170"/>
        <v>0</v>
      </c>
      <c r="X390" s="102">
        <f t="shared" si="171"/>
        <v>3550</v>
      </c>
      <c r="Y390" s="101">
        <f t="shared" si="172"/>
        <v>0</v>
      </c>
      <c r="Z390" s="84">
        <f t="shared" si="173"/>
        <v>0</v>
      </c>
      <c r="AA390" s="84">
        <f t="shared" si="174"/>
        <v>0</v>
      </c>
      <c r="AB390" s="84">
        <f t="shared" si="175"/>
        <v>70</v>
      </c>
      <c r="AC390" s="84">
        <f t="shared" si="176"/>
        <v>6</v>
      </c>
      <c r="AD390" s="84">
        <f t="shared" si="177"/>
        <v>197</v>
      </c>
      <c r="AE390" s="84">
        <f t="shared" si="178"/>
        <v>197</v>
      </c>
      <c r="AF390" s="102">
        <f t="shared" si="179"/>
        <v>3547.8680203045687</v>
      </c>
      <c r="AG390" s="102">
        <f t="shared" si="180"/>
        <v>3547.8680203045687</v>
      </c>
      <c r="AH390" s="103">
        <f t="shared" si="181"/>
        <v>0</v>
      </c>
      <c r="AI390" s="104">
        <f t="shared" si="182"/>
        <v>0</v>
      </c>
      <c r="AJ390" s="104">
        <f t="shared" si="183"/>
        <v>0</v>
      </c>
      <c r="AK390" s="104">
        <f t="shared" si="184"/>
        <v>0</v>
      </c>
      <c r="AL390" s="6"/>
      <c r="AP390" s="6"/>
      <c r="AQ390" s="6"/>
      <c r="AR390" s="6"/>
      <c r="AS390" s="6"/>
      <c r="AT390" s="6"/>
      <c r="AU390" s="6"/>
      <c r="AV390" s="6"/>
      <c r="AW390" s="6"/>
      <c r="IX390" s="5"/>
      <c r="IY390" s="5"/>
      <c r="IZ390" s="5"/>
    </row>
    <row r="391" spans="8:260" ht="15" customHeight="1">
      <c r="H391" s="97">
        <v>336</v>
      </c>
      <c r="I391" s="97">
        <f t="shared" si="156"/>
        <v>396</v>
      </c>
      <c r="J391" s="98">
        <f t="shared" si="157"/>
        <v>45262</v>
      </c>
      <c r="K391" s="98">
        <f t="shared" si="158"/>
        <v>45262</v>
      </c>
      <c r="L391" s="99">
        <f t="shared" si="159"/>
        <v>0</v>
      </c>
      <c r="M391" s="99">
        <f t="shared" si="160"/>
        <v>0</v>
      </c>
      <c r="N391" s="99">
        <f t="shared" si="161"/>
        <v>0</v>
      </c>
      <c r="O391" s="100">
        <f t="shared" si="162"/>
        <v>0</v>
      </c>
      <c r="P391" s="100">
        <f t="shared" si="163"/>
        <v>0</v>
      </c>
      <c r="Q391" s="99">
        <f t="shared" si="164"/>
        <v>1</v>
      </c>
      <c r="R391" s="99">
        <f t="shared" si="165"/>
        <v>1</v>
      </c>
      <c r="S391" s="101">
        <f t="shared" si="166"/>
        <v>1</v>
      </c>
      <c r="T391" s="101">
        <f t="shared" si="167"/>
        <v>1</v>
      </c>
      <c r="U391" s="101">
        <f t="shared" si="168"/>
        <v>1</v>
      </c>
      <c r="V391" s="101">
        <f t="shared" si="169"/>
        <v>1</v>
      </c>
      <c r="W391" s="101">
        <f t="shared" si="170"/>
        <v>0</v>
      </c>
      <c r="X391" s="102">
        <f t="shared" si="171"/>
        <v>3550</v>
      </c>
      <c r="Y391" s="101">
        <f t="shared" si="172"/>
        <v>0</v>
      </c>
      <c r="Z391" s="84">
        <f t="shared" si="173"/>
        <v>0</v>
      </c>
      <c r="AA391" s="84">
        <f t="shared" si="174"/>
        <v>0</v>
      </c>
      <c r="AB391" s="84">
        <f t="shared" si="175"/>
        <v>70</v>
      </c>
      <c r="AC391" s="84">
        <f t="shared" si="176"/>
        <v>7</v>
      </c>
      <c r="AD391" s="84">
        <f t="shared" si="177"/>
        <v>197</v>
      </c>
      <c r="AE391" s="84">
        <f t="shared" si="178"/>
        <v>197</v>
      </c>
      <c r="AF391" s="102">
        <f t="shared" si="179"/>
        <v>3547.5126903553301</v>
      </c>
      <c r="AG391" s="102">
        <f t="shared" si="180"/>
        <v>3547.5126903553301</v>
      </c>
      <c r="AH391" s="103">
        <f t="shared" si="181"/>
        <v>0</v>
      </c>
      <c r="AI391" s="104">
        <f t="shared" si="182"/>
        <v>0</v>
      </c>
      <c r="AJ391" s="104">
        <f t="shared" si="183"/>
        <v>0</v>
      </c>
      <c r="AK391" s="104">
        <f t="shared" si="184"/>
        <v>0</v>
      </c>
      <c r="AL391" s="6"/>
      <c r="AP391" s="6"/>
      <c r="AQ391" s="6"/>
      <c r="AR391" s="6"/>
      <c r="AS391" s="6"/>
      <c r="AT391" s="6"/>
      <c r="AU391" s="6"/>
      <c r="AV391" s="6"/>
      <c r="AW391" s="6"/>
      <c r="IX391" s="5"/>
      <c r="IY391" s="5"/>
      <c r="IZ391" s="5"/>
    </row>
    <row r="392" spans="8:260" ht="15" customHeight="1">
      <c r="H392" s="97">
        <v>337</v>
      </c>
      <c r="I392" s="97">
        <f t="shared" si="156"/>
        <v>395</v>
      </c>
      <c r="J392" s="98">
        <f t="shared" si="157"/>
        <v>45263</v>
      </c>
      <c r="K392" s="98">
        <f t="shared" si="158"/>
        <v>45263</v>
      </c>
      <c r="L392" s="99">
        <f t="shared" si="159"/>
        <v>0</v>
      </c>
      <c r="M392" s="99">
        <f t="shared" si="160"/>
        <v>0</v>
      </c>
      <c r="N392" s="99">
        <f t="shared" si="161"/>
        <v>0</v>
      </c>
      <c r="O392" s="100">
        <f t="shared" si="162"/>
        <v>0</v>
      </c>
      <c r="P392" s="100">
        <f t="shared" si="163"/>
        <v>0</v>
      </c>
      <c r="Q392" s="99">
        <f t="shared" si="164"/>
        <v>1</v>
      </c>
      <c r="R392" s="99">
        <f t="shared" si="165"/>
        <v>1</v>
      </c>
      <c r="S392" s="101">
        <f t="shared" si="166"/>
        <v>1</v>
      </c>
      <c r="T392" s="101">
        <f t="shared" si="167"/>
        <v>1</v>
      </c>
      <c r="U392" s="101">
        <f t="shared" si="168"/>
        <v>1</v>
      </c>
      <c r="V392" s="101">
        <f t="shared" si="169"/>
        <v>1</v>
      </c>
      <c r="W392" s="101">
        <f t="shared" si="170"/>
        <v>0</v>
      </c>
      <c r="X392" s="102">
        <f t="shared" si="171"/>
        <v>3550</v>
      </c>
      <c r="Y392" s="101">
        <f t="shared" si="172"/>
        <v>0</v>
      </c>
      <c r="Z392" s="84">
        <f t="shared" si="173"/>
        <v>0</v>
      </c>
      <c r="AA392" s="84">
        <f t="shared" si="174"/>
        <v>0</v>
      </c>
      <c r="AB392" s="84">
        <f t="shared" si="175"/>
        <v>70</v>
      </c>
      <c r="AC392" s="84">
        <f t="shared" si="176"/>
        <v>8</v>
      </c>
      <c r="AD392" s="84">
        <f t="shared" si="177"/>
        <v>197</v>
      </c>
      <c r="AE392" s="84">
        <f t="shared" si="178"/>
        <v>197</v>
      </c>
      <c r="AF392" s="102">
        <f t="shared" si="179"/>
        <v>3547.1573604060914</v>
      </c>
      <c r="AG392" s="102">
        <f t="shared" si="180"/>
        <v>3547.1573604060914</v>
      </c>
      <c r="AH392" s="103">
        <f t="shared" si="181"/>
        <v>0</v>
      </c>
      <c r="AI392" s="104">
        <f t="shared" si="182"/>
        <v>0</v>
      </c>
      <c r="AJ392" s="104">
        <f t="shared" si="183"/>
        <v>0</v>
      </c>
      <c r="AK392" s="104">
        <f t="shared" si="184"/>
        <v>0</v>
      </c>
      <c r="AL392" s="6"/>
      <c r="AP392" s="6"/>
      <c r="AQ392" s="6"/>
      <c r="AR392" s="6"/>
      <c r="AS392" s="6"/>
      <c r="AT392" s="6"/>
      <c r="AU392" s="6"/>
      <c r="AV392" s="6"/>
      <c r="AW392" s="6"/>
      <c r="IX392" s="5"/>
      <c r="IY392" s="5"/>
      <c r="IZ392" s="5"/>
    </row>
    <row r="393" spans="8:260" ht="15" customHeight="1">
      <c r="H393" s="97">
        <v>338</v>
      </c>
      <c r="I393" s="97">
        <f t="shared" si="156"/>
        <v>394</v>
      </c>
      <c r="J393" s="98">
        <f t="shared" si="157"/>
        <v>45264</v>
      </c>
      <c r="K393" s="98">
        <f t="shared" si="158"/>
        <v>45264</v>
      </c>
      <c r="L393" s="99">
        <f t="shared" si="159"/>
        <v>0</v>
      </c>
      <c r="M393" s="99">
        <f t="shared" si="160"/>
        <v>0</v>
      </c>
      <c r="N393" s="99">
        <f t="shared" si="161"/>
        <v>0</v>
      </c>
      <c r="O393" s="100">
        <f t="shared" si="162"/>
        <v>0</v>
      </c>
      <c r="P393" s="100">
        <f t="shared" si="163"/>
        <v>0</v>
      </c>
      <c r="Q393" s="99">
        <f t="shared" si="164"/>
        <v>1</v>
      </c>
      <c r="R393" s="99">
        <f t="shared" si="165"/>
        <v>1</v>
      </c>
      <c r="S393" s="101">
        <f t="shared" si="166"/>
        <v>1</v>
      </c>
      <c r="T393" s="101">
        <f t="shared" si="167"/>
        <v>1</v>
      </c>
      <c r="U393" s="101">
        <f t="shared" si="168"/>
        <v>1</v>
      </c>
      <c r="V393" s="101">
        <f t="shared" si="169"/>
        <v>1</v>
      </c>
      <c r="W393" s="101">
        <f t="shared" si="170"/>
        <v>0</v>
      </c>
      <c r="X393" s="102">
        <f t="shared" si="171"/>
        <v>3550</v>
      </c>
      <c r="Y393" s="101">
        <f t="shared" si="172"/>
        <v>0</v>
      </c>
      <c r="Z393" s="84">
        <f t="shared" si="173"/>
        <v>0</v>
      </c>
      <c r="AA393" s="84">
        <f t="shared" si="174"/>
        <v>0</v>
      </c>
      <c r="AB393" s="84">
        <f t="shared" si="175"/>
        <v>70</v>
      </c>
      <c r="AC393" s="84">
        <f t="shared" si="176"/>
        <v>9</v>
      </c>
      <c r="AD393" s="84">
        <f t="shared" si="177"/>
        <v>197</v>
      </c>
      <c r="AE393" s="84">
        <f t="shared" si="178"/>
        <v>197</v>
      </c>
      <c r="AF393" s="102">
        <f t="shared" si="179"/>
        <v>3546.8020304568527</v>
      </c>
      <c r="AG393" s="102">
        <f t="shared" si="180"/>
        <v>3546.8020304568527</v>
      </c>
      <c r="AH393" s="103">
        <f t="shared" si="181"/>
        <v>0</v>
      </c>
      <c r="AI393" s="104">
        <f t="shared" si="182"/>
        <v>0</v>
      </c>
      <c r="AJ393" s="104">
        <f t="shared" si="183"/>
        <v>0</v>
      </c>
      <c r="AK393" s="104">
        <f t="shared" si="184"/>
        <v>0</v>
      </c>
      <c r="AL393" s="6"/>
      <c r="AP393" s="6"/>
      <c r="AQ393" s="6"/>
      <c r="AR393" s="6"/>
      <c r="AS393" s="6"/>
      <c r="AT393" s="6"/>
      <c r="AU393" s="6"/>
      <c r="AV393" s="6"/>
      <c r="AW393" s="6"/>
      <c r="IX393" s="5"/>
      <c r="IY393" s="5"/>
      <c r="IZ393" s="5"/>
    </row>
    <row r="394" spans="8:260" ht="15" customHeight="1">
      <c r="H394" s="97">
        <v>339</v>
      </c>
      <c r="I394" s="97">
        <f t="shared" si="156"/>
        <v>393</v>
      </c>
      <c r="J394" s="98">
        <f t="shared" si="157"/>
        <v>45265</v>
      </c>
      <c r="K394" s="98">
        <f t="shared" si="158"/>
        <v>45265</v>
      </c>
      <c r="L394" s="99">
        <f t="shared" si="159"/>
        <v>0</v>
      </c>
      <c r="M394" s="99">
        <f t="shared" si="160"/>
        <v>0</v>
      </c>
      <c r="N394" s="99">
        <f t="shared" si="161"/>
        <v>0</v>
      </c>
      <c r="O394" s="100">
        <f t="shared" si="162"/>
        <v>0</v>
      </c>
      <c r="P394" s="100">
        <f t="shared" si="163"/>
        <v>0</v>
      </c>
      <c r="Q394" s="99">
        <f t="shared" si="164"/>
        <v>1</v>
      </c>
      <c r="R394" s="99">
        <f t="shared" si="165"/>
        <v>1</v>
      </c>
      <c r="S394" s="101">
        <f t="shared" si="166"/>
        <v>1</v>
      </c>
      <c r="T394" s="101">
        <f t="shared" si="167"/>
        <v>1</v>
      </c>
      <c r="U394" s="101">
        <f t="shared" si="168"/>
        <v>1</v>
      </c>
      <c r="V394" s="101">
        <f t="shared" si="169"/>
        <v>1</v>
      </c>
      <c r="W394" s="101">
        <f t="shared" si="170"/>
        <v>0</v>
      </c>
      <c r="X394" s="102">
        <f t="shared" si="171"/>
        <v>3550</v>
      </c>
      <c r="Y394" s="101">
        <f t="shared" si="172"/>
        <v>0</v>
      </c>
      <c r="Z394" s="84">
        <f t="shared" si="173"/>
        <v>0</v>
      </c>
      <c r="AA394" s="84">
        <f t="shared" si="174"/>
        <v>0</v>
      </c>
      <c r="AB394" s="84">
        <f t="shared" si="175"/>
        <v>70</v>
      </c>
      <c r="AC394" s="84">
        <f t="shared" si="176"/>
        <v>10</v>
      </c>
      <c r="AD394" s="84">
        <f t="shared" si="177"/>
        <v>197</v>
      </c>
      <c r="AE394" s="84">
        <f t="shared" si="178"/>
        <v>197</v>
      </c>
      <c r="AF394" s="102">
        <f t="shared" si="179"/>
        <v>3546.4467005076144</v>
      </c>
      <c r="AG394" s="102">
        <f t="shared" si="180"/>
        <v>3546.4467005076144</v>
      </c>
      <c r="AH394" s="103">
        <f t="shared" si="181"/>
        <v>0</v>
      </c>
      <c r="AI394" s="104">
        <f t="shared" si="182"/>
        <v>0</v>
      </c>
      <c r="AJ394" s="104">
        <f t="shared" si="183"/>
        <v>0</v>
      </c>
      <c r="AK394" s="104">
        <f t="shared" si="184"/>
        <v>0</v>
      </c>
      <c r="AL394" s="6"/>
      <c r="AP394" s="6"/>
      <c r="AQ394" s="6"/>
      <c r="AR394" s="6"/>
      <c r="AS394" s="6"/>
      <c r="AT394" s="6"/>
      <c r="AU394" s="6"/>
      <c r="AV394" s="6"/>
      <c r="AW394" s="6"/>
      <c r="IX394" s="5"/>
      <c r="IY394" s="5"/>
      <c r="IZ394" s="5"/>
    </row>
    <row r="395" spans="8:260" ht="15" customHeight="1">
      <c r="H395" s="97">
        <v>340</v>
      </c>
      <c r="I395" s="97">
        <f t="shared" si="156"/>
        <v>392</v>
      </c>
      <c r="J395" s="98">
        <f t="shared" si="157"/>
        <v>45266</v>
      </c>
      <c r="K395" s="98">
        <f t="shared" si="158"/>
        <v>45266</v>
      </c>
      <c r="L395" s="99">
        <f t="shared" si="159"/>
        <v>0</v>
      </c>
      <c r="M395" s="99">
        <f t="shared" si="160"/>
        <v>0</v>
      </c>
      <c r="N395" s="99">
        <f t="shared" si="161"/>
        <v>0</v>
      </c>
      <c r="O395" s="100">
        <f t="shared" si="162"/>
        <v>0</v>
      </c>
      <c r="P395" s="100">
        <f t="shared" si="163"/>
        <v>0</v>
      </c>
      <c r="Q395" s="99">
        <f t="shared" si="164"/>
        <v>1</v>
      </c>
      <c r="R395" s="99">
        <f t="shared" si="165"/>
        <v>1</v>
      </c>
      <c r="S395" s="101">
        <f t="shared" si="166"/>
        <v>1</v>
      </c>
      <c r="T395" s="101">
        <f t="shared" si="167"/>
        <v>1</v>
      </c>
      <c r="U395" s="101">
        <f t="shared" si="168"/>
        <v>1</v>
      </c>
      <c r="V395" s="101">
        <f t="shared" si="169"/>
        <v>1</v>
      </c>
      <c r="W395" s="101">
        <f t="shared" si="170"/>
        <v>0</v>
      </c>
      <c r="X395" s="102">
        <f t="shared" si="171"/>
        <v>3550</v>
      </c>
      <c r="Y395" s="101">
        <f t="shared" si="172"/>
        <v>0</v>
      </c>
      <c r="Z395" s="84">
        <f t="shared" si="173"/>
        <v>0</v>
      </c>
      <c r="AA395" s="84">
        <f t="shared" si="174"/>
        <v>0</v>
      </c>
      <c r="AB395" s="84">
        <f t="shared" si="175"/>
        <v>70</v>
      </c>
      <c r="AC395" s="84">
        <f t="shared" si="176"/>
        <v>11</v>
      </c>
      <c r="AD395" s="84">
        <f t="shared" si="177"/>
        <v>197</v>
      </c>
      <c r="AE395" s="84">
        <f t="shared" si="178"/>
        <v>197</v>
      </c>
      <c r="AF395" s="102">
        <f t="shared" si="179"/>
        <v>3546.0913705583757</v>
      </c>
      <c r="AG395" s="102">
        <f t="shared" si="180"/>
        <v>3546.0913705583757</v>
      </c>
      <c r="AH395" s="103">
        <f t="shared" si="181"/>
        <v>0</v>
      </c>
      <c r="AI395" s="104">
        <f t="shared" si="182"/>
        <v>0</v>
      </c>
      <c r="AJ395" s="104">
        <f t="shared" si="183"/>
        <v>0</v>
      </c>
      <c r="AK395" s="104">
        <f t="shared" si="184"/>
        <v>0</v>
      </c>
      <c r="AL395" s="6"/>
      <c r="AP395" s="6"/>
      <c r="AQ395" s="6"/>
      <c r="AR395" s="6"/>
      <c r="AS395" s="6"/>
      <c r="AT395" s="6"/>
      <c r="AU395" s="6"/>
      <c r="AV395" s="6"/>
      <c r="AW395" s="6"/>
      <c r="IX395" s="5"/>
      <c r="IY395" s="5"/>
      <c r="IZ395" s="5"/>
    </row>
    <row r="396" spans="8:260" ht="15" customHeight="1">
      <c r="H396" s="97">
        <v>341</v>
      </c>
      <c r="I396" s="97">
        <f t="shared" si="156"/>
        <v>391</v>
      </c>
      <c r="J396" s="98">
        <f t="shared" si="157"/>
        <v>45267</v>
      </c>
      <c r="K396" s="98">
        <f t="shared" si="158"/>
        <v>45267</v>
      </c>
      <c r="L396" s="99">
        <f t="shared" si="159"/>
        <v>0</v>
      </c>
      <c r="M396" s="99">
        <f t="shared" si="160"/>
        <v>0</v>
      </c>
      <c r="N396" s="99">
        <f t="shared" si="161"/>
        <v>0</v>
      </c>
      <c r="O396" s="100">
        <f t="shared" si="162"/>
        <v>0</v>
      </c>
      <c r="P396" s="100">
        <f t="shared" si="163"/>
        <v>0</v>
      </c>
      <c r="Q396" s="99">
        <f t="shared" si="164"/>
        <v>1</v>
      </c>
      <c r="R396" s="99">
        <f t="shared" si="165"/>
        <v>1</v>
      </c>
      <c r="S396" s="101">
        <f t="shared" si="166"/>
        <v>1</v>
      </c>
      <c r="T396" s="101">
        <f t="shared" si="167"/>
        <v>1</v>
      </c>
      <c r="U396" s="101">
        <f t="shared" si="168"/>
        <v>1</v>
      </c>
      <c r="V396" s="101">
        <f t="shared" si="169"/>
        <v>1</v>
      </c>
      <c r="W396" s="101">
        <f t="shared" si="170"/>
        <v>0</v>
      </c>
      <c r="X396" s="102">
        <f t="shared" si="171"/>
        <v>3550</v>
      </c>
      <c r="Y396" s="101">
        <f t="shared" si="172"/>
        <v>0</v>
      </c>
      <c r="Z396" s="84">
        <f t="shared" si="173"/>
        <v>0</v>
      </c>
      <c r="AA396" s="84">
        <f t="shared" si="174"/>
        <v>0</v>
      </c>
      <c r="AB396" s="84">
        <f t="shared" si="175"/>
        <v>70</v>
      </c>
      <c r="AC396" s="84">
        <f t="shared" si="176"/>
        <v>12</v>
      </c>
      <c r="AD396" s="84">
        <f t="shared" si="177"/>
        <v>197</v>
      </c>
      <c r="AE396" s="84">
        <f t="shared" si="178"/>
        <v>197</v>
      </c>
      <c r="AF396" s="102">
        <f t="shared" si="179"/>
        <v>3545.736040609137</v>
      </c>
      <c r="AG396" s="102">
        <f t="shared" si="180"/>
        <v>3545.736040609137</v>
      </c>
      <c r="AH396" s="103">
        <f t="shared" si="181"/>
        <v>0</v>
      </c>
      <c r="AI396" s="104">
        <f t="shared" si="182"/>
        <v>0</v>
      </c>
      <c r="AJ396" s="104">
        <f t="shared" si="183"/>
        <v>0</v>
      </c>
      <c r="AK396" s="104">
        <f t="shared" si="184"/>
        <v>0</v>
      </c>
      <c r="AL396" s="6"/>
      <c r="AP396" s="6"/>
      <c r="AQ396" s="6"/>
      <c r="AR396" s="6"/>
      <c r="AS396" s="6"/>
      <c r="AT396" s="6"/>
      <c r="AU396" s="6"/>
      <c r="AV396" s="6"/>
      <c r="AW396" s="6"/>
      <c r="IX396" s="5"/>
      <c r="IY396" s="5"/>
      <c r="IZ396" s="5"/>
    </row>
    <row r="397" spans="8:260" ht="15" customHeight="1">
      <c r="H397" s="97">
        <v>342</v>
      </c>
      <c r="I397" s="97">
        <f t="shared" si="156"/>
        <v>390</v>
      </c>
      <c r="J397" s="98">
        <f t="shared" si="157"/>
        <v>45268</v>
      </c>
      <c r="K397" s="98">
        <f t="shared" si="158"/>
        <v>45268</v>
      </c>
      <c r="L397" s="99">
        <f t="shared" si="159"/>
        <v>0</v>
      </c>
      <c r="M397" s="99">
        <f t="shared" si="160"/>
        <v>0</v>
      </c>
      <c r="N397" s="99">
        <f t="shared" si="161"/>
        <v>0</v>
      </c>
      <c r="O397" s="100">
        <f t="shared" si="162"/>
        <v>0</v>
      </c>
      <c r="P397" s="100">
        <f t="shared" si="163"/>
        <v>0</v>
      </c>
      <c r="Q397" s="99">
        <f t="shared" si="164"/>
        <v>1</v>
      </c>
      <c r="R397" s="99">
        <f t="shared" si="165"/>
        <v>1</v>
      </c>
      <c r="S397" s="101">
        <f t="shared" si="166"/>
        <v>1</v>
      </c>
      <c r="T397" s="101">
        <f t="shared" si="167"/>
        <v>1</v>
      </c>
      <c r="U397" s="101">
        <f t="shared" si="168"/>
        <v>1</v>
      </c>
      <c r="V397" s="101">
        <f t="shared" si="169"/>
        <v>1</v>
      </c>
      <c r="W397" s="101">
        <f t="shared" si="170"/>
        <v>0</v>
      </c>
      <c r="X397" s="102">
        <f t="shared" si="171"/>
        <v>3550</v>
      </c>
      <c r="Y397" s="101">
        <f t="shared" si="172"/>
        <v>0</v>
      </c>
      <c r="Z397" s="84">
        <f t="shared" si="173"/>
        <v>0</v>
      </c>
      <c r="AA397" s="84">
        <f t="shared" si="174"/>
        <v>0</v>
      </c>
      <c r="AB397" s="84">
        <f t="shared" si="175"/>
        <v>70</v>
      </c>
      <c r="AC397" s="84">
        <f t="shared" si="176"/>
        <v>13</v>
      </c>
      <c r="AD397" s="84">
        <f t="shared" si="177"/>
        <v>197</v>
      </c>
      <c r="AE397" s="84">
        <f t="shared" si="178"/>
        <v>197</v>
      </c>
      <c r="AF397" s="102">
        <f t="shared" si="179"/>
        <v>3545.3807106598983</v>
      </c>
      <c r="AG397" s="102">
        <f t="shared" si="180"/>
        <v>3545.3807106598983</v>
      </c>
      <c r="AH397" s="103">
        <f t="shared" si="181"/>
        <v>0</v>
      </c>
      <c r="AI397" s="104">
        <f t="shared" si="182"/>
        <v>0</v>
      </c>
      <c r="AJ397" s="104">
        <f t="shared" si="183"/>
        <v>0</v>
      </c>
      <c r="AK397" s="104">
        <f t="shared" si="184"/>
        <v>0</v>
      </c>
      <c r="AL397" s="6"/>
      <c r="AP397" s="6"/>
      <c r="AQ397" s="6"/>
      <c r="AR397" s="6"/>
      <c r="AS397" s="6"/>
      <c r="AT397" s="6"/>
      <c r="AU397" s="6"/>
      <c r="AV397" s="6"/>
      <c r="AW397" s="6"/>
      <c r="IX397" s="5"/>
      <c r="IY397" s="5"/>
      <c r="IZ397" s="5"/>
    </row>
    <row r="398" spans="8:260" ht="15" customHeight="1">
      <c r="H398" s="97">
        <v>343</v>
      </c>
      <c r="I398" s="97">
        <f t="shared" si="156"/>
        <v>389</v>
      </c>
      <c r="J398" s="98">
        <f t="shared" si="157"/>
        <v>45269</v>
      </c>
      <c r="K398" s="98">
        <f t="shared" si="158"/>
        <v>45269</v>
      </c>
      <c r="L398" s="99">
        <f t="shared" si="159"/>
        <v>0</v>
      </c>
      <c r="M398" s="99">
        <f t="shared" si="160"/>
        <v>0</v>
      </c>
      <c r="N398" s="99">
        <f t="shared" si="161"/>
        <v>0</v>
      </c>
      <c r="O398" s="100">
        <f t="shared" si="162"/>
        <v>0</v>
      </c>
      <c r="P398" s="100">
        <f t="shared" si="163"/>
        <v>0</v>
      </c>
      <c r="Q398" s="99">
        <f t="shared" si="164"/>
        <v>1</v>
      </c>
      <c r="R398" s="99">
        <f t="shared" si="165"/>
        <v>1</v>
      </c>
      <c r="S398" s="101">
        <f t="shared" si="166"/>
        <v>1</v>
      </c>
      <c r="T398" s="101">
        <f t="shared" si="167"/>
        <v>1</v>
      </c>
      <c r="U398" s="101">
        <f t="shared" si="168"/>
        <v>1</v>
      </c>
      <c r="V398" s="101">
        <f t="shared" si="169"/>
        <v>1</v>
      </c>
      <c r="W398" s="101">
        <f t="shared" si="170"/>
        <v>0</v>
      </c>
      <c r="X398" s="102">
        <f t="shared" si="171"/>
        <v>3550</v>
      </c>
      <c r="Y398" s="101">
        <f t="shared" si="172"/>
        <v>0</v>
      </c>
      <c r="Z398" s="84">
        <f t="shared" si="173"/>
        <v>0</v>
      </c>
      <c r="AA398" s="84">
        <f t="shared" si="174"/>
        <v>0</v>
      </c>
      <c r="AB398" s="84">
        <f t="shared" si="175"/>
        <v>70</v>
      </c>
      <c r="AC398" s="84">
        <f t="shared" si="176"/>
        <v>14</v>
      </c>
      <c r="AD398" s="84">
        <f t="shared" si="177"/>
        <v>197</v>
      </c>
      <c r="AE398" s="84">
        <f t="shared" si="178"/>
        <v>197</v>
      </c>
      <c r="AF398" s="102">
        <f t="shared" si="179"/>
        <v>3545.0253807106601</v>
      </c>
      <c r="AG398" s="102">
        <f t="shared" si="180"/>
        <v>3545.0253807106601</v>
      </c>
      <c r="AH398" s="103">
        <f t="shared" si="181"/>
        <v>0</v>
      </c>
      <c r="AI398" s="104">
        <f t="shared" si="182"/>
        <v>0</v>
      </c>
      <c r="AJ398" s="104">
        <f t="shared" si="183"/>
        <v>0</v>
      </c>
      <c r="AK398" s="104">
        <f t="shared" si="184"/>
        <v>0</v>
      </c>
      <c r="AL398" s="6"/>
      <c r="AP398" s="6"/>
      <c r="AQ398" s="6"/>
      <c r="AR398" s="6"/>
      <c r="AS398" s="6"/>
      <c r="AT398" s="6"/>
      <c r="AU398" s="6"/>
      <c r="AV398" s="6"/>
      <c r="AW398" s="6"/>
      <c r="IX398" s="5"/>
      <c r="IY398" s="5"/>
      <c r="IZ398" s="5"/>
    </row>
    <row r="399" spans="8:260" ht="15" customHeight="1">
      <c r="H399" s="97">
        <v>344</v>
      </c>
      <c r="I399" s="97">
        <f t="shared" si="156"/>
        <v>388</v>
      </c>
      <c r="J399" s="98">
        <f t="shared" si="157"/>
        <v>45270</v>
      </c>
      <c r="K399" s="98">
        <f t="shared" si="158"/>
        <v>45270</v>
      </c>
      <c r="L399" s="99">
        <f t="shared" si="159"/>
        <v>0</v>
      </c>
      <c r="M399" s="99">
        <f t="shared" si="160"/>
        <v>0</v>
      </c>
      <c r="N399" s="99">
        <f t="shared" si="161"/>
        <v>0</v>
      </c>
      <c r="O399" s="100">
        <f t="shared" si="162"/>
        <v>0</v>
      </c>
      <c r="P399" s="100">
        <f t="shared" si="163"/>
        <v>0</v>
      </c>
      <c r="Q399" s="99">
        <f t="shared" si="164"/>
        <v>1</v>
      </c>
      <c r="R399" s="99">
        <f t="shared" si="165"/>
        <v>1</v>
      </c>
      <c r="S399" s="101">
        <f t="shared" si="166"/>
        <v>1</v>
      </c>
      <c r="T399" s="101">
        <f t="shared" si="167"/>
        <v>1</v>
      </c>
      <c r="U399" s="101">
        <f t="shared" si="168"/>
        <v>1</v>
      </c>
      <c r="V399" s="101">
        <f t="shared" si="169"/>
        <v>1</v>
      </c>
      <c r="W399" s="101">
        <f t="shared" si="170"/>
        <v>0</v>
      </c>
      <c r="X399" s="102">
        <f t="shared" si="171"/>
        <v>3550</v>
      </c>
      <c r="Y399" s="101">
        <f t="shared" si="172"/>
        <v>0</v>
      </c>
      <c r="Z399" s="84">
        <f t="shared" si="173"/>
        <v>0</v>
      </c>
      <c r="AA399" s="84">
        <f t="shared" si="174"/>
        <v>0</v>
      </c>
      <c r="AB399" s="84">
        <f t="shared" si="175"/>
        <v>70</v>
      </c>
      <c r="AC399" s="84">
        <f t="shared" si="176"/>
        <v>15</v>
      </c>
      <c r="AD399" s="84">
        <f t="shared" si="177"/>
        <v>197</v>
      </c>
      <c r="AE399" s="84">
        <f t="shared" si="178"/>
        <v>197</v>
      </c>
      <c r="AF399" s="102">
        <f t="shared" si="179"/>
        <v>3544.6700507614214</v>
      </c>
      <c r="AG399" s="102">
        <f t="shared" si="180"/>
        <v>3544.6700507614214</v>
      </c>
      <c r="AH399" s="103">
        <f t="shared" si="181"/>
        <v>0</v>
      </c>
      <c r="AI399" s="104">
        <f t="shared" si="182"/>
        <v>0</v>
      </c>
      <c r="AJ399" s="104">
        <f t="shared" si="183"/>
        <v>0</v>
      </c>
      <c r="AK399" s="104">
        <f t="shared" si="184"/>
        <v>0</v>
      </c>
      <c r="AL399" s="6"/>
      <c r="AP399" s="6"/>
      <c r="AQ399" s="6"/>
      <c r="AR399" s="6"/>
      <c r="AS399" s="6"/>
      <c r="AT399" s="6"/>
      <c r="AU399" s="6"/>
      <c r="AV399" s="6"/>
      <c r="AW399" s="6"/>
      <c r="IX399" s="5"/>
      <c r="IY399" s="5"/>
      <c r="IZ399" s="5"/>
    </row>
    <row r="400" spans="8:260" ht="15" customHeight="1">
      <c r="H400" s="97">
        <v>345</v>
      </c>
      <c r="I400" s="97">
        <f t="shared" si="156"/>
        <v>387</v>
      </c>
      <c r="J400" s="98">
        <f t="shared" si="157"/>
        <v>45271</v>
      </c>
      <c r="K400" s="98">
        <f t="shared" si="158"/>
        <v>45271</v>
      </c>
      <c r="L400" s="99">
        <f t="shared" si="159"/>
        <v>0</v>
      </c>
      <c r="M400" s="99">
        <f t="shared" si="160"/>
        <v>0</v>
      </c>
      <c r="N400" s="99">
        <f t="shared" si="161"/>
        <v>0</v>
      </c>
      <c r="O400" s="100">
        <f t="shared" si="162"/>
        <v>0</v>
      </c>
      <c r="P400" s="100">
        <f t="shared" si="163"/>
        <v>0</v>
      </c>
      <c r="Q400" s="99">
        <f t="shared" si="164"/>
        <v>1</v>
      </c>
      <c r="R400" s="99">
        <f t="shared" si="165"/>
        <v>1</v>
      </c>
      <c r="S400" s="101">
        <f t="shared" si="166"/>
        <v>1</v>
      </c>
      <c r="T400" s="101">
        <f t="shared" si="167"/>
        <v>1</v>
      </c>
      <c r="U400" s="101">
        <f t="shared" si="168"/>
        <v>1</v>
      </c>
      <c r="V400" s="101">
        <f t="shared" si="169"/>
        <v>1</v>
      </c>
      <c r="W400" s="101">
        <f t="shared" si="170"/>
        <v>0</v>
      </c>
      <c r="X400" s="102">
        <f t="shared" si="171"/>
        <v>3550</v>
      </c>
      <c r="Y400" s="101">
        <f t="shared" si="172"/>
        <v>0</v>
      </c>
      <c r="Z400" s="84">
        <f t="shared" si="173"/>
        <v>0</v>
      </c>
      <c r="AA400" s="84">
        <f t="shared" si="174"/>
        <v>0</v>
      </c>
      <c r="AB400" s="84">
        <f t="shared" si="175"/>
        <v>70</v>
      </c>
      <c r="AC400" s="84">
        <f t="shared" si="176"/>
        <v>16</v>
      </c>
      <c r="AD400" s="84">
        <f t="shared" si="177"/>
        <v>197</v>
      </c>
      <c r="AE400" s="84">
        <f t="shared" si="178"/>
        <v>197</v>
      </c>
      <c r="AF400" s="102">
        <f t="shared" si="179"/>
        <v>3544.3147208121827</v>
      </c>
      <c r="AG400" s="102">
        <f t="shared" si="180"/>
        <v>3544.3147208121827</v>
      </c>
      <c r="AH400" s="103">
        <f t="shared" si="181"/>
        <v>0</v>
      </c>
      <c r="AI400" s="104">
        <f t="shared" si="182"/>
        <v>0</v>
      </c>
      <c r="AJ400" s="104">
        <f t="shared" si="183"/>
        <v>0</v>
      </c>
      <c r="AK400" s="104">
        <f t="shared" si="184"/>
        <v>0</v>
      </c>
      <c r="AL400" s="6"/>
      <c r="AP400" s="6"/>
      <c r="AQ400" s="6"/>
      <c r="AR400" s="6"/>
      <c r="AS400" s="6"/>
      <c r="AT400" s="6"/>
      <c r="AU400" s="6"/>
      <c r="AV400" s="6"/>
      <c r="AW400" s="6"/>
      <c r="IX400" s="5"/>
      <c r="IY400" s="5"/>
      <c r="IZ400" s="5"/>
    </row>
    <row r="401" spans="8:260" ht="15" customHeight="1">
      <c r="H401" s="97">
        <v>346</v>
      </c>
      <c r="I401" s="97">
        <f t="shared" si="156"/>
        <v>386</v>
      </c>
      <c r="J401" s="98">
        <f t="shared" si="157"/>
        <v>45272</v>
      </c>
      <c r="K401" s="98">
        <f t="shared" si="158"/>
        <v>45272</v>
      </c>
      <c r="L401" s="99">
        <f t="shared" si="159"/>
        <v>0</v>
      </c>
      <c r="M401" s="99">
        <f t="shared" si="160"/>
        <v>0</v>
      </c>
      <c r="N401" s="99">
        <f t="shared" si="161"/>
        <v>0</v>
      </c>
      <c r="O401" s="100">
        <f t="shared" si="162"/>
        <v>0</v>
      </c>
      <c r="P401" s="100">
        <f t="shared" si="163"/>
        <v>0</v>
      </c>
      <c r="Q401" s="99">
        <f t="shared" si="164"/>
        <v>1</v>
      </c>
      <c r="R401" s="99">
        <f t="shared" si="165"/>
        <v>1</v>
      </c>
      <c r="S401" s="101">
        <f t="shared" si="166"/>
        <v>1</v>
      </c>
      <c r="T401" s="101">
        <f t="shared" si="167"/>
        <v>1</v>
      </c>
      <c r="U401" s="101">
        <f t="shared" si="168"/>
        <v>1</v>
      </c>
      <c r="V401" s="101">
        <f t="shared" si="169"/>
        <v>1</v>
      </c>
      <c r="W401" s="101">
        <f t="shared" si="170"/>
        <v>0</v>
      </c>
      <c r="X401" s="102">
        <f t="shared" si="171"/>
        <v>3550</v>
      </c>
      <c r="Y401" s="101">
        <f t="shared" si="172"/>
        <v>0</v>
      </c>
      <c r="Z401" s="84">
        <f t="shared" si="173"/>
        <v>0</v>
      </c>
      <c r="AA401" s="84">
        <f t="shared" si="174"/>
        <v>0</v>
      </c>
      <c r="AB401" s="84">
        <f t="shared" si="175"/>
        <v>70</v>
      </c>
      <c r="AC401" s="84">
        <f t="shared" si="176"/>
        <v>17</v>
      </c>
      <c r="AD401" s="84">
        <f t="shared" si="177"/>
        <v>197</v>
      </c>
      <c r="AE401" s="84">
        <f t="shared" si="178"/>
        <v>197</v>
      </c>
      <c r="AF401" s="102">
        <f t="shared" si="179"/>
        <v>3543.959390862944</v>
      </c>
      <c r="AG401" s="102">
        <f t="shared" si="180"/>
        <v>3543.959390862944</v>
      </c>
      <c r="AH401" s="103">
        <f t="shared" si="181"/>
        <v>0</v>
      </c>
      <c r="AI401" s="104">
        <f t="shared" si="182"/>
        <v>0</v>
      </c>
      <c r="AJ401" s="104">
        <f t="shared" si="183"/>
        <v>0</v>
      </c>
      <c r="AK401" s="104">
        <f t="shared" si="184"/>
        <v>0</v>
      </c>
      <c r="AL401" s="6"/>
      <c r="AP401" s="6"/>
      <c r="AQ401" s="6"/>
      <c r="AR401" s="6"/>
      <c r="AS401" s="6"/>
      <c r="AT401" s="6"/>
      <c r="AU401" s="6"/>
      <c r="AV401" s="6"/>
      <c r="AW401" s="6"/>
      <c r="IX401" s="5"/>
      <c r="IY401" s="5"/>
      <c r="IZ401" s="5"/>
    </row>
    <row r="402" spans="8:260" ht="15" customHeight="1">
      <c r="H402" s="97">
        <v>347</v>
      </c>
      <c r="I402" s="97">
        <f t="shared" si="156"/>
        <v>385</v>
      </c>
      <c r="J402" s="98">
        <f t="shared" si="157"/>
        <v>45273</v>
      </c>
      <c r="K402" s="98">
        <f t="shared" si="158"/>
        <v>45273</v>
      </c>
      <c r="L402" s="99">
        <f t="shared" si="159"/>
        <v>0</v>
      </c>
      <c r="M402" s="99">
        <f t="shared" si="160"/>
        <v>0</v>
      </c>
      <c r="N402" s="99">
        <f t="shared" si="161"/>
        <v>0</v>
      </c>
      <c r="O402" s="100">
        <f t="shared" si="162"/>
        <v>0</v>
      </c>
      <c r="P402" s="100">
        <f t="shared" si="163"/>
        <v>0</v>
      </c>
      <c r="Q402" s="99">
        <f t="shared" si="164"/>
        <v>1</v>
      </c>
      <c r="R402" s="99">
        <f t="shared" si="165"/>
        <v>1</v>
      </c>
      <c r="S402" s="101">
        <f t="shared" si="166"/>
        <v>1</v>
      </c>
      <c r="T402" s="101">
        <f t="shared" si="167"/>
        <v>1</v>
      </c>
      <c r="U402" s="101">
        <f t="shared" si="168"/>
        <v>1</v>
      </c>
      <c r="V402" s="101">
        <f t="shared" si="169"/>
        <v>1</v>
      </c>
      <c r="W402" s="101">
        <f t="shared" si="170"/>
        <v>0</v>
      </c>
      <c r="X402" s="102">
        <f t="shared" si="171"/>
        <v>3550</v>
      </c>
      <c r="Y402" s="101">
        <f t="shared" si="172"/>
        <v>0</v>
      </c>
      <c r="Z402" s="84">
        <f t="shared" si="173"/>
        <v>0</v>
      </c>
      <c r="AA402" s="84">
        <f t="shared" si="174"/>
        <v>0</v>
      </c>
      <c r="AB402" s="84">
        <f t="shared" si="175"/>
        <v>70</v>
      </c>
      <c r="AC402" s="84">
        <f t="shared" si="176"/>
        <v>18</v>
      </c>
      <c r="AD402" s="84">
        <f t="shared" si="177"/>
        <v>197</v>
      </c>
      <c r="AE402" s="84">
        <f t="shared" si="178"/>
        <v>197</v>
      </c>
      <c r="AF402" s="102">
        <f t="shared" si="179"/>
        <v>3543.6040609137058</v>
      </c>
      <c r="AG402" s="102">
        <f t="shared" si="180"/>
        <v>3543.6040609137058</v>
      </c>
      <c r="AH402" s="103">
        <f t="shared" si="181"/>
        <v>0</v>
      </c>
      <c r="AI402" s="104">
        <f t="shared" si="182"/>
        <v>0</v>
      </c>
      <c r="AJ402" s="104">
        <f t="shared" si="183"/>
        <v>0</v>
      </c>
      <c r="AK402" s="104">
        <f t="shared" si="184"/>
        <v>0</v>
      </c>
      <c r="AL402" s="6"/>
      <c r="AP402" s="6"/>
      <c r="AQ402" s="6"/>
      <c r="AR402" s="6"/>
      <c r="AS402" s="6"/>
      <c r="AT402" s="6"/>
      <c r="AU402" s="6"/>
      <c r="AV402" s="6"/>
      <c r="AW402" s="6"/>
      <c r="IX402" s="5"/>
      <c r="IY402" s="5"/>
      <c r="IZ402" s="5"/>
    </row>
    <row r="403" spans="8:260" ht="15" customHeight="1">
      <c r="H403" s="97">
        <v>348</v>
      </c>
      <c r="I403" s="97">
        <f t="shared" si="156"/>
        <v>384</v>
      </c>
      <c r="J403" s="98">
        <f t="shared" si="157"/>
        <v>45274</v>
      </c>
      <c r="K403" s="98">
        <f t="shared" si="158"/>
        <v>45274</v>
      </c>
      <c r="L403" s="99">
        <f t="shared" si="159"/>
        <v>0</v>
      </c>
      <c r="M403" s="99">
        <f t="shared" si="160"/>
        <v>0</v>
      </c>
      <c r="N403" s="99">
        <f t="shared" si="161"/>
        <v>0</v>
      </c>
      <c r="O403" s="100">
        <f t="shared" si="162"/>
        <v>0</v>
      </c>
      <c r="P403" s="100">
        <f t="shared" si="163"/>
        <v>0</v>
      </c>
      <c r="Q403" s="99">
        <f t="shared" si="164"/>
        <v>1</v>
      </c>
      <c r="R403" s="99">
        <f t="shared" si="165"/>
        <v>1</v>
      </c>
      <c r="S403" s="101">
        <f t="shared" si="166"/>
        <v>1</v>
      </c>
      <c r="T403" s="101">
        <f t="shared" si="167"/>
        <v>1</v>
      </c>
      <c r="U403" s="101">
        <f t="shared" si="168"/>
        <v>1</v>
      </c>
      <c r="V403" s="101">
        <f t="shared" si="169"/>
        <v>1</v>
      </c>
      <c r="W403" s="101">
        <f t="shared" si="170"/>
        <v>0</v>
      </c>
      <c r="X403" s="102">
        <f t="shared" si="171"/>
        <v>3550</v>
      </c>
      <c r="Y403" s="101">
        <f t="shared" si="172"/>
        <v>0</v>
      </c>
      <c r="Z403" s="84">
        <f t="shared" si="173"/>
        <v>0</v>
      </c>
      <c r="AA403" s="84">
        <f t="shared" si="174"/>
        <v>0</v>
      </c>
      <c r="AB403" s="84">
        <f t="shared" si="175"/>
        <v>70</v>
      </c>
      <c r="AC403" s="84">
        <f t="shared" si="176"/>
        <v>19</v>
      </c>
      <c r="AD403" s="84">
        <f t="shared" si="177"/>
        <v>197</v>
      </c>
      <c r="AE403" s="84">
        <f t="shared" si="178"/>
        <v>197</v>
      </c>
      <c r="AF403" s="102">
        <f t="shared" si="179"/>
        <v>3543.2487309644671</v>
      </c>
      <c r="AG403" s="102">
        <f t="shared" si="180"/>
        <v>3543.2487309644671</v>
      </c>
      <c r="AH403" s="103">
        <f t="shared" si="181"/>
        <v>0</v>
      </c>
      <c r="AI403" s="104">
        <f t="shared" si="182"/>
        <v>0</v>
      </c>
      <c r="AJ403" s="104">
        <f t="shared" si="183"/>
        <v>0</v>
      </c>
      <c r="AK403" s="104">
        <f t="shared" si="184"/>
        <v>0</v>
      </c>
      <c r="AL403" s="6"/>
      <c r="AP403" s="6"/>
      <c r="AQ403" s="6"/>
      <c r="AR403" s="6"/>
      <c r="AS403" s="6"/>
      <c r="AT403" s="6"/>
      <c r="AU403" s="6"/>
      <c r="AV403" s="6"/>
      <c r="AW403" s="6"/>
      <c r="IX403" s="5"/>
      <c r="IY403" s="5"/>
      <c r="IZ403" s="5"/>
    </row>
    <row r="404" spans="8:260" ht="15" customHeight="1">
      <c r="H404" s="97">
        <v>349</v>
      </c>
      <c r="I404" s="97">
        <f t="shared" si="156"/>
        <v>383</v>
      </c>
      <c r="J404" s="98">
        <f t="shared" si="157"/>
        <v>45275</v>
      </c>
      <c r="K404" s="98">
        <f t="shared" si="158"/>
        <v>45275</v>
      </c>
      <c r="L404" s="99">
        <f t="shared" si="159"/>
        <v>0</v>
      </c>
      <c r="M404" s="99">
        <f t="shared" si="160"/>
        <v>0</v>
      </c>
      <c r="N404" s="99">
        <f t="shared" si="161"/>
        <v>0</v>
      </c>
      <c r="O404" s="100">
        <f t="shared" si="162"/>
        <v>0</v>
      </c>
      <c r="P404" s="100">
        <f t="shared" si="163"/>
        <v>0</v>
      </c>
      <c r="Q404" s="99">
        <f t="shared" si="164"/>
        <v>1</v>
      </c>
      <c r="R404" s="99">
        <f t="shared" si="165"/>
        <v>1</v>
      </c>
      <c r="S404" s="101">
        <f t="shared" si="166"/>
        <v>1</v>
      </c>
      <c r="T404" s="101">
        <f t="shared" si="167"/>
        <v>1</v>
      </c>
      <c r="U404" s="101">
        <f t="shared" si="168"/>
        <v>1</v>
      </c>
      <c r="V404" s="101">
        <f t="shared" si="169"/>
        <v>1</v>
      </c>
      <c r="W404" s="101">
        <f t="shared" si="170"/>
        <v>0</v>
      </c>
      <c r="X404" s="102">
        <f t="shared" si="171"/>
        <v>3550</v>
      </c>
      <c r="Y404" s="101">
        <f t="shared" si="172"/>
        <v>0</v>
      </c>
      <c r="Z404" s="84">
        <f t="shared" si="173"/>
        <v>0</v>
      </c>
      <c r="AA404" s="84">
        <f t="shared" si="174"/>
        <v>0</v>
      </c>
      <c r="AB404" s="84">
        <f t="shared" si="175"/>
        <v>70</v>
      </c>
      <c r="AC404" s="84">
        <f t="shared" si="176"/>
        <v>20</v>
      </c>
      <c r="AD404" s="84">
        <f t="shared" si="177"/>
        <v>197</v>
      </c>
      <c r="AE404" s="84">
        <f t="shared" si="178"/>
        <v>197</v>
      </c>
      <c r="AF404" s="102">
        <f t="shared" si="179"/>
        <v>3542.8934010152284</v>
      </c>
      <c r="AG404" s="102">
        <f t="shared" si="180"/>
        <v>3542.8934010152284</v>
      </c>
      <c r="AH404" s="103">
        <f t="shared" si="181"/>
        <v>0</v>
      </c>
      <c r="AI404" s="104">
        <f t="shared" si="182"/>
        <v>0</v>
      </c>
      <c r="AJ404" s="104">
        <f t="shared" si="183"/>
        <v>0</v>
      </c>
      <c r="AK404" s="104">
        <f t="shared" si="184"/>
        <v>0</v>
      </c>
      <c r="AL404" s="6"/>
      <c r="AP404" s="6"/>
      <c r="AQ404" s="6"/>
      <c r="AR404" s="6"/>
      <c r="AS404" s="6"/>
      <c r="AT404" s="6"/>
      <c r="AU404" s="6"/>
      <c r="AV404" s="6"/>
      <c r="AW404" s="6"/>
      <c r="IX404" s="5"/>
      <c r="IY404" s="5"/>
      <c r="IZ404" s="5"/>
    </row>
    <row r="405" spans="8:260" ht="15" customHeight="1">
      <c r="H405" s="97">
        <v>350</v>
      </c>
      <c r="I405" s="97">
        <f t="shared" si="156"/>
        <v>382</v>
      </c>
      <c r="J405" s="98">
        <f t="shared" si="157"/>
        <v>45276</v>
      </c>
      <c r="K405" s="98">
        <f t="shared" si="158"/>
        <v>45276</v>
      </c>
      <c r="L405" s="99">
        <f t="shared" si="159"/>
        <v>0</v>
      </c>
      <c r="M405" s="99">
        <f t="shared" si="160"/>
        <v>0</v>
      </c>
      <c r="N405" s="99">
        <f t="shared" si="161"/>
        <v>0</v>
      </c>
      <c r="O405" s="100">
        <f t="shared" si="162"/>
        <v>0</v>
      </c>
      <c r="P405" s="100">
        <f t="shared" si="163"/>
        <v>0</v>
      </c>
      <c r="Q405" s="99">
        <f t="shared" si="164"/>
        <v>1</v>
      </c>
      <c r="R405" s="99">
        <f t="shared" si="165"/>
        <v>1</v>
      </c>
      <c r="S405" s="101">
        <f t="shared" si="166"/>
        <v>1</v>
      </c>
      <c r="T405" s="101">
        <f t="shared" si="167"/>
        <v>1</v>
      </c>
      <c r="U405" s="101">
        <f t="shared" si="168"/>
        <v>1</v>
      </c>
      <c r="V405" s="101">
        <f t="shared" si="169"/>
        <v>1</v>
      </c>
      <c r="W405" s="101">
        <f t="shared" si="170"/>
        <v>0</v>
      </c>
      <c r="X405" s="102">
        <f t="shared" si="171"/>
        <v>3550</v>
      </c>
      <c r="Y405" s="101">
        <f t="shared" si="172"/>
        <v>0</v>
      </c>
      <c r="Z405" s="84">
        <f t="shared" si="173"/>
        <v>0</v>
      </c>
      <c r="AA405" s="84">
        <f t="shared" si="174"/>
        <v>0</v>
      </c>
      <c r="AB405" s="84">
        <f t="shared" si="175"/>
        <v>70</v>
      </c>
      <c r="AC405" s="84">
        <f t="shared" si="176"/>
        <v>21</v>
      </c>
      <c r="AD405" s="84">
        <f t="shared" si="177"/>
        <v>197</v>
      </c>
      <c r="AE405" s="84">
        <f t="shared" si="178"/>
        <v>197</v>
      </c>
      <c r="AF405" s="102">
        <f t="shared" si="179"/>
        <v>3542.5380710659897</v>
      </c>
      <c r="AG405" s="102">
        <f t="shared" si="180"/>
        <v>3542.5380710659897</v>
      </c>
      <c r="AH405" s="103">
        <f t="shared" si="181"/>
        <v>0</v>
      </c>
      <c r="AI405" s="104">
        <f t="shared" si="182"/>
        <v>0</v>
      </c>
      <c r="AJ405" s="104">
        <f t="shared" si="183"/>
        <v>0</v>
      </c>
      <c r="AK405" s="104">
        <f t="shared" si="184"/>
        <v>0</v>
      </c>
      <c r="AL405" s="6"/>
      <c r="AP405" s="6"/>
      <c r="AQ405" s="6"/>
      <c r="AR405" s="6"/>
      <c r="AS405" s="6"/>
      <c r="AT405" s="6"/>
      <c r="AU405" s="6"/>
      <c r="AV405" s="6"/>
      <c r="AW405" s="6"/>
      <c r="IX405" s="5"/>
      <c r="IY405" s="5"/>
      <c r="IZ405" s="5"/>
    </row>
    <row r="406" spans="8:260" ht="15" customHeight="1">
      <c r="H406" s="97">
        <v>351</v>
      </c>
      <c r="I406" s="97">
        <f t="shared" si="156"/>
        <v>381</v>
      </c>
      <c r="J406" s="98">
        <f t="shared" si="157"/>
        <v>45277</v>
      </c>
      <c r="K406" s="98">
        <f t="shared" si="158"/>
        <v>45277</v>
      </c>
      <c r="L406" s="99">
        <f t="shared" si="159"/>
        <v>0</v>
      </c>
      <c r="M406" s="99">
        <f t="shared" si="160"/>
        <v>0</v>
      </c>
      <c r="N406" s="99">
        <f t="shared" si="161"/>
        <v>0</v>
      </c>
      <c r="O406" s="100">
        <f t="shared" si="162"/>
        <v>0</v>
      </c>
      <c r="P406" s="100">
        <f t="shared" si="163"/>
        <v>0</v>
      </c>
      <c r="Q406" s="99">
        <f t="shared" si="164"/>
        <v>1</v>
      </c>
      <c r="R406" s="99">
        <f t="shared" si="165"/>
        <v>1</v>
      </c>
      <c r="S406" s="101">
        <f t="shared" si="166"/>
        <v>1</v>
      </c>
      <c r="T406" s="101">
        <f t="shared" si="167"/>
        <v>1</v>
      </c>
      <c r="U406" s="101">
        <f t="shared" si="168"/>
        <v>1</v>
      </c>
      <c r="V406" s="101">
        <f t="shared" si="169"/>
        <v>1</v>
      </c>
      <c r="W406" s="101">
        <f t="shared" si="170"/>
        <v>0</v>
      </c>
      <c r="X406" s="102">
        <f t="shared" si="171"/>
        <v>3550</v>
      </c>
      <c r="Y406" s="101">
        <f t="shared" si="172"/>
        <v>0</v>
      </c>
      <c r="Z406" s="84">
        <f t="shared" si="173"/>
        <v>0</v>
      </c>
      <c r="AA406" s="84">
        <f t="shared" si="174"/>
        <v>0</v>
      </c>
      <c r="AB406" s="84">
        <f t="shared" si="175"/>
        <v>70</v>
      </c>
      <c r="AC406" s="84">
        <f t="shared" si="176"/>
        <v>22</v>
      </c>
      <c r="AD406" s="84">
        <f t="shared" si="177"/>
        <v>197</v>
      </c>
      <c r="AE406" s="84">
        <f t="shared" si="178"/>
        <v>197</v>
      </c>
      <c r="AF406" s="102">
        <f t="shared" si="179"/>
        <v>3542.1827411167515</v>
      </c>
      <c r="AG406" s="102">
        <f t="shared" si="180"/>
        <v>3542.1827411167515</v>
      </c>
      <c r="AH406" s="103">
        <f t="shared" si="181"/>
        <v>0</v>
      </c>
      <c r="AI406" s="104">
        <f t="shared" si="182"/>
        <v>0</v>
      </c>
      <c r="AJ406" s="104">
        <f t="shared" si="183"/>
        <v>0</v>
      </c>
      <c r="AK406" s="104">
        <f t="shared" si="184"/>
        <v>0</v>
      </c>
      <c r="AL406" s="6"/>
      <c r="AP406" s="6"/>
      <c r="AQ406" s="6"/>
      <c r="AR406" s="6"/>
      <c r="AS406" s="6"/>
      <c r="AT406" s="6"/>
      <c r="AU406" s="6"/>
      <c r="AV406" s="6"/>
      <c r="AW406" s="6"/>
      <c r="IX406" s="5"/>
      <c r="IY406" s="5"/>
      <c r="IZ406" s="5"/>
    </row>
    <row r="407" spans="8:260" ht="15" customHeight="1">
      <c r="H407" s="97">
        <v>352</v>
      </c>
      <c r="I407" s="97">
        <f t="shared" si="156"/>
        <v>380</v>
      </c>
      <c r="J407" s="98">
        <f t="shared" si="157"/>
        <v>45278</v>
      </c>
      <c r="K407" s="98">
        <f t="shared" si="158"/>
        <v>45278</v>
      </c>
      <c r="L407" s="99">
        <f t="shared" si="159"/>
        <v>0</v>
      </c>
      <c r="M407" s="99">
        <f t="shared" si="160"/>
        <v>0</v>
      </c>
      <c r="N407" s="99">
        <f t="shared" si="161"/>
        <v>0</v>
      </c>
      <c r="O407" s="100">
        <f t="shared" si="162"/>
        <v>0</v>
      </c>
      <c r="P407" s="100">
        <f t="shared" si="163"/>
        <v>0</v>
      </c>
      <c r="Q407" s="99">
        <f t="shared" si="164"/>
        <v>1</v>
      </c>
      <c r="R407" s="99">
        <f t="shared" si="165"/>
        <v>1</v>
      </c>
      <c r="S407" s="101">
        <f t="shared" si="166"/>
        <v>1</v>
      </c>
      <c r="T407" s="101">
        <f t="shared" si="167"/>
        <v>1</v>
      </c>
      <c r="U407" s="101">
        <f t="shared" si="168"/>
        <v>1</v>
      </c>
      <c r="V407" s="101">
        <f t="shared" si="169"/>
        <v>1</v>
      </c>
      <c r="W407" s="101">
        <f t="shared" si="170"/>
        <v>0</v>
      </c>
      <c r="X407" s="102">
        <f t="shared" si="171"/>
        <v>3550</v>
      </c>
      <c r="Y407" s="101">
        <f t="shared" si="172"/>
        <v>0</v>
      </c>
      <c r="Z407" s="84">
        <f t="shared" si="173"/>
        <v>0</v>
      </c>
      <c r="AA407" s="84">
        <f t="shared" si="174"/>
        <v>0</v>
      </c>
      <c r="AB407" s="84">
        <f t="shared" si="175"/>
        <v>70</v>
      </c>
      <c r="AC407" s="84">
        <f t="shared" si="176"/>
        <v>23</v>
      </c>
      <c r="AD407" s="84">
        <f t="shared" si="177"/>
        <v>197</v>
      </c>
      <c r="AE407" s="84">
        <f t="shared" si="178"/>
        <v>197</v>
      </c>
      <c r="AF407" s="102">
        <f t="shared" si="179"/>
        <v>3541.8274111675128</v>
      </c>
      <c r="AG407" s="102">
        <f t="shared" si="180"/>
        <v>3541.8274111675128</v>
      </c>
      <c r="AH407" s="103">
        <f t="shared" si="181"/>
        <v>0</v>
      </c>
      <c r="AI407" s="104">
        <f t="shared" si="182"/>
        <v>0</v>
      </c>
      <c r="AJ407" s="104">
        <f t="shared" si="183"/>
        <v>0</v>
      </c>
      <c r="AK407" s="104">
        <f t="shared" si="184"/>
        <v>0</v>
      </c>
      <c r="AL407" s="6"/>
      <c r="AP407" s="6"/>
      <c r="AQ407" s="6"/>
      <c r="AR407" s="6"/>
      <c r="AS407" s="6"/>
      <c r="AT407" s="6"/>
      <c r="AU407" s="6"/>
      <c r="AV407" s="6"/>
      <c r="AW407" s="6"/>
      <c r="IX407" s="5"/>
      <c r="IY407" s="5"/>
      <c r="IZ407" s="5"/>
    </row>
    <row r="408" spans="8:260" ht="15" customHeight="1">
      <c r="H408" s="97">
        <v>353</v>
      </c>
      <c r="I408" s="97">
        <f t="shared" si="156"/>
        <v>379</v>
      </c>
      <c r="J408" s="98">
        <f t="shared" si="157"/>
        <v>45279</v>
      </c>
      <c r="K408" s="98">
        <f t="shared" si="158"/>
        <v>45279</v>
      </c>
      <c r="L408" s="99">
        <f t="shared" si="159"/>
        <v>0</v>
      </c>
      <c r="M408" s="99">
        <f t="shared" si="160"/>
        <v>0</v>
      </c>
      <c r="N408" s="99">
        <f t="shared" si="161"/>
        <v>0</v>
      </c>
      <c r="O408" s="100">
        <f t="shared" si="162"/>
        <v>0</v>
      </c>
      <c r="P408" s="100">
        <f t="shared" si="163"/>
        <v>0</v>
      </c>
      <c r="Q408" s="99">
        <f t="shared" si="164"/>
        <v>1</v>
      </c>
      <c r="R408" s="99">
        <f t="shared" si="165"/>
        <v>1</v>
      </c>
      <c r="S408" s="101">
        <f t="shared" si="166"/>
        <v>1</v>
      </c>
      <c r="T408" s="101">
        <f t="shared" si="167"/>
        <v>1</v>
      </c>
      <c r="U408" s="101">
        <f t="shared" si="168"/>
        <v>1</v>
      </c>
      <c r="V408" s="101">
        <f t="shared" si="169"/>
        <v>1</v>
      </c>
      <c r="W408" s="101">
        <f t="shared" si="170"/>
        <v>0</v>
      </c>
      <c r="X408" s="102">
        <f t="shared" si="171"/>
        <v>3550</v>
      </c>
      <c r="Y408" s="101">
        <f t="shared" si="172"/>
        <v>0</v>
      </c>
      <c r="Z408" s="84">
        <f t="shared" si="173"/>
        <v>0</v>
      </c>
      <c r="AA408" s="84">
        <f t="shared" si="174"/>
        <v>0</v>
      </c>
      <c r="AB408" s="84">
        <f t="shared" si="175"/>
        <v>70</v>
      </c>
      <c r="AC408" s="84">
        <f t="shared" si="176"/>
        <v>24</v>
      </c>
      <c r="AD408" s="84">
        <f t="shared" si="177"/>
        <v>197</v>
      </c>
      <c r="AE408" s="84">
        <f t="shared" si="178"/>
        <v>197</v>
      </c>
      <c r="AF408" s="102">
        <f t="shared" si="179"/>
        <v>3541.4720812182741</v>
      </c>
      <c r="AG408" s="102">
        <f t="shared" si="180"/>
        <v>3541.4720812182741</v>
      </c>
      <c r="AH408" s="103">
        <f t="shared" si="181"/>
        <v>0</v>
      </c>
      <c r="AI408" s="104">
        <f t="shared" si="182"/>
        <v>0</v>
      </c>
      <c r="AJ408" s="104">
        <f t="shared" si="183"/>
        <v>0</v>
      </c>
      <c r="AK408" s="104">
        <f t="shared" si="184"/>
        <v>0</v>
      </c>
      <c r="AL408" s="6"/>
      <c r="AP408" s="6"/>
      <c r="AQ408" s="6"/>
      <c r="AR408" s="6"/>
      <c r="AS408" s="6"/>
      <c r="AT408" s="6"/>
      <c r="AU408" s="6"/>
      <c r="AV408" s="6"/>
      <c r="AW408" s="6"/>
      <c r="IX408" s="5"/>
      <c r="IY408" s="5"/>
      <c r="IZ408" s="5"/>
    </row>
    <row r="409" spans="8:260" ht="15" customHeight="1">
      <c r="H409" s="97">
        <v>354</v>
      </c>
      <c r="I409" s="97">
        <f t="shared" si="156"/>
        <v>378</v>
      </c>
      <c r="J409" s="98">
        <f t="shared" si="157"/>
        <v>45280</v>
      </c>
      <c r="K409" s="98">
        <f t="shared" si="158"/>
        <v>45280</v>
      </c>
      <c r="L409" s="99">
        <f t="shared" si="159"/>
        <v>0</v>
      </c>
      <c r="M409" s="99">
        <f t="shared" si="160"/>
        <v>0</v>
      </c>
      <c r="N409" s="99">
        <f t="shared" si="161"/>
        <v>0</v>
      </c>
      <c r="O409" s="100">
        <f t="shared" si="162"/>
        <v>0</v>
      </c>
      <c r="P409" s="100">
        <f t="shared" si="163"/>
        <v>0</v>
      </c>
      <c r="Q409" s="99">
        <f t="shared" si="164"/>
        <v>1</v>
      </c>
      <c r="R409" s="99">
        <f t="shared" si="165"/>
        <v>1</v>
      </c>
      <c r="S409" s="101">
        <f t="shared" si="166"/>
        <v>1</v>
      </c>
      <c r="T409" s="101">
        <f t="shared" si="167"/>
        <v>1</v>
      </c>
      <c r="U409" s="101">
        <f t="shared" si="168"/>
        <v>1</v>
      </c>
      <c r="V409" s="101">
        <f t="shared" si="169"/>
        <v>1</v>
      </c>
      <c r="W409" s="101">
        <f t="shared" si="170"/>
        <v>0</v>
      </c>
      <c r="X409" s="102">
        <f t="shared" si="171"/>
        <v>3550</v>
      </c>
      <c r="Y409" s="101">
        <f t="shared" si="172"/>
        <v>0</v>
      </c>
      <c r="Z409" s="84">
        <f t="shared" si="173"/>
        <v>0</v>
      </c>
      <c r="AA409" s="84">
        <f t="shared" si="174"/>
        <v>0</v>
      </c>
      <c r="AB409" s="84">
        <f t="shared" si="175"/>
        <v>70</v>
      </c>
      <c r="AC409" s="84">
        <f t="shared" si="176"/>
        <v>25</v>
      </c>
      <c r="AD409" s="84">
        <f t="shared" si="177"/>
        <v>197</v>
      </c>
      <c r="AE409" s="84">
        <f t="shared" si="178"/>
        <v>197</v>
      </c>
      <c r="AF409" s="102">
        <f t="shared" si="179"/>
        <v>3541.1167512690354</v>
      </c>
      <c r="AG409" s="102">
        <f t="shared" si="180"/>
        <v>3541.1167512690354</v>
      </c>
      <c r="AH409" s="103">
        <f t="shared" si="181"/>
        <v>0</v>
      </c>
      <c r="AI409" s="104">
        <f t="shared" si="182"/>
        <v>0</v>
      </c>
      <c r="AJ409" s="104">
        <f t="shared" si="183"/>
        <v>0</v>
      </c>
      <c r="AK409" s="104">
        <f t="shared" si="184"/>
        <v>0</v>
      </c>
      <c r="AL409" s="6"/>
      <c r="AP409" s="6"/>
      <c r="AQ409" s="6"/>
      <c r="AR409" s="6"/>
      <c r="AS409" s="6"/>
      <c r="AT409" s="6"/>
      <c r="AU409" s="6"/>
      <c r="AV409" s="6"/>
      <c r="AW409" s="6"/>
      <c r="IX409" s="5"/>
      <c r="IY409" s="5"/>
      <c r="IZ409" s="5"/>
    </row>
    <row r="410" spans="8:260" ht="15" customHeight="1">
      <c r="H410" s="97">
        <v>355</v>
      </c>
      <c r="I410" s="97">
        <f t="shared" si="156"/>
        <v>377</v>
      </c>
      <c r="J410" s="98">
        <f t="shared" si="157"/>
        <v>45281</v>
      </c>
      <c r="K410" s="98">
        <f t="shared" si="158"/>
        <v>45281</v>
      </c>
      <c r="L410" s="99">
        <f t="shared" si="159"/>
        <v>0</v>
      </c>
      <c r="M410" s="99">
        <f t="shared" si="160"/>
        <v>0</v>
      </c>
      <c r="N410" s="99">
        <f t="shared" si="161"/>
        <v>0</v>
      </c>
      <c r="O410" s="100">
        <f t="shared" si="162"/>
        <v>0</v>
      </c>
      <c r="P410" s="100">
        <f t="shared" si="163"/>
        <v>0</v>
      </c>
      <c r="Q410" s="99">
        <f t="shared" si="164"/>
        <v>1</v>
      </c>
      <c r="R410" s="99">
        <f t="shared" si="165"/>
        <v>1</v>
      </c>
      <c r="S410" s="101">
        <f t="shared" si="166"/>
        <v>1</v>
      </c>
      <c r="T410" s="101">
        <f t="shared" si="167"/>
        <v>1</v>
      </c>
      <c r="U410" s="101">
        <f t="shared" si="168"/>
        <v>1</v>
      </c>
      <c r="V410" s="101">
        <f t="shared" si="169"/>
        <v>1</v>
      </c>
      <c r="W410" s="101">
        <f t="shared" si="170"/>
        <v>0</v>
      </c>
      <c r="X410" s="102">
        <f t="shared" si="171"/>
        <v>3550</v>
      </c>
      <c r="Y410" s="101">
        <f t="shared" si="172"/>
        <v>0</v>
      </c>
      <c r="Z410" s="84">
        <f t="shared" si="173"/>
        <v>0</v>
      </c>
      <c r="AA410" s="84">
        <f t="shared" si="174"/>
        <v>0</v>
      </c>
      <c r="AB410" s="84">
        <f t="shared" si="175"/>
        <v>70</v>
      </c>
      <c r="AC410" s="84">
        <f t="shared" si="176"/>
        <v>26</v>
      </c>
      <c r="AD410" s="84">
        <f t="shared" si="177"/>
        <v>197</v>
      </c>
      <c r="AE410" s="84">
        <f t="shared" si="178"/>
        <v>197</v>
      </c>
      <c r="AF410" s="102">
        <f t="shared" si="179"/>
        <v>3540.7614213197971</v>
      </c>
      <c r="AG410" s="102">
        <f t="shared" si="180"/>
        <v>3540.7614213197971</v>
      </c>
      <c r="AH410" s="103">
        <f t="shared" si="181"/>
        <v>0</v>
      </c>
      <c r="AI410" s="104">
        <f t="shared" si="182"/>
        <v>0</v>
      </c>
      <c r="AJ410" s="104">
        <f t="shared" si="183"/>
        <v>0</v>
      </c>
      <c r="AK410" s="104">
        <f t="shared" si="184"/>
        <v>0</v>
      </c>
      <c r="AL410" s="6"/>
      <c r="AP410" s="6"/>
      <c r="AQ410" s="6"/>
      <c r="AR410" s="6"/>
      <c r="AS410" s="6"/>
      <c r="AT410" s="6"/>
      <c r="AU410" s="6"/>
      <c r="AV410" s="6"/>
      <c r="AW410" s="6"/>
      <c r="IX410" s="5"/>
      <c r="IY410" s="5"/>
      <c r="IZ410" s="5"/>
    </row>
    <row r="411" spans="8:260" ht="15" customHeight="1">
      <c r="H411" s="97">
        <v>356</v>
      </c>
      <c r="I411" s="97">
        <f t="shared" si="156"/>
        <v>376</v>
      </c>
      <c r="J411" s="98">
        <f t="shared" si="157"/>
        <v>45282</v>
      </c>
      <c r="K411" s="98">
        <f t="shared" si="158"/>
        <v>45282</v>
      </c>
      <c r="L411" s="99">
        <f t="shared" si="159"/>
        <v>0</v>
      </c>
      <c r="M411" s="99">
        <f t="shared" si="160"/>
        <v>0</v>
      </c>
      <c r="N411" s="99">
        <f t="shared" si="161"/>
        <v>0</v>
      </c>
      <c r="O411" s="100">
        <f t="shared" si="162"/>
        <v>0</v>
      </c>
      <c r="P411" s="100">
        <f t="shared" si="163"/>
        <v>0</v>
      </c>
      <c r="Q411" s="99">
        <f t="shared" si="164"/>
        <v>1</v>
      </c>
      <c r="R411" s="99">
        <f t="shared" si="165"/>
        <v>1</v>
      </c>
      <c r="S411" s="101">
        <f t="shared" si="166"/>
        <v>1</v>
      </c>
      <c r="T411" s="101">
        <f t="shared" si="167"/>
        <v>1</v>
      </c>
      <c r="U411" s="101">
        <f t="shared" si="168"/>
        <v>1</v>
      </c>
      <c r="V411" s="101">
        <f t="shared" si="169"/>
        <v>1</v>
      </c>
      <c r="W411" s="101">
        <f t="shared" si="170"/>
        <v>0</v>
      </c>
      <c r="X411" s="102">
        <f t="shared" si="171"/>
        <v>3550</v>
      </c>
      <c r="Y411" s="101">
        <f t="shared" si="172"/>
        <v>0</v>
      </c>
      <c r="Z411" s="84">
        <f t="shared" si="173"/>
        <v>0</v>
      </c>
      <c r="AA411" s="84">
        <f t="shared" si="174"/>
        <v>0</v>
      </c>
      <c r="AB411" s="84">
        <f t="shared" si="175"/>
        <v>70</v>
      </c>
      <c r="AC411" s="84">
        <f t="shared" si="176"/>
        <v>27</v>
      </c>
      <c r="AD411" s="84">
        <f t="shared" si="177"/>
        <v>197</v>
      </c>
      <c r="AE411" s="84">
        <f t="shared" si="178"/>
        <v>197</v>
      </c>
      <c r="AF411" s="102">
        <f t="shared" si="179"/>
        <v>3540.4060913705584</v>
      </c>
      <c r="AG411" s="102">
        <f t="shared" si="180"/>
        <v>3540.4060913705584</v>
      </c>
      <c r="AH411" s="103">
        <f t="shared" si="181"/>
        <v>0</v>
      </c>
      <c r="AI411" s="104">
        <f t="shared" si="182"/>
        <v>0</v>
      </c>
      <c r="AJ411" s="104">
        <f t="shared" si="183"/>
        <v>0</v>
      </c>
      <c r="AK411" s="104">
        <f t="shared" si="184"/>
        <v>0</v>
      </c>
      <c r="AL411" s="6"/>
      <c r="AP411" s="6"/>
      <c r="AQ411" s="6"/>
      <c r="AR411" s="6"/>
      <c r="AS411" s="6"/>
      <c r="AT411" s="6"/>
      <c r="AU411" s="6"/>
      <c r="AV411" s="6"/>
      <c r="AW411" s="6"/>
      <c r="IX411" s="5"/>
      <c r="IY411" s="5"/>
      <c r="IZ411" s="5"/>
    </row>
    <row r="412" spans="8:260" ht="15" customHeight="1">
      <c r="H412" s="97">
        <v>357</v>
      </c>
      <c r="I412" s="97">
        <f t="shared" si="156"/>
        <v>375</v>
      </c>
      <c r="J412" s="98">
        <f t="shared" si="157"/>
        <v>45283</v>
      </c>
      <c r="K412" s="98">
        <f t="shared" si="158"/>
        <v>45283</v>
      </c>
      <c r="L412" s="99">
        <f t="shared" si="159"/>
        <v>0</v>
      </c>
      <c r="M412" s="99">
        <f t="shared" si="160"/>
        <v>0</v>
      </c>
      <c r="N412" s="99">
        <f t="shared" si="161"/>
        <v>0</v>
      </c>
      <c r="O412" s="100">
        <f t="shared" si="162"/>
        <v>0</v>
      </c>
      <c r="P412" s="100">
        <f t="shared" si="163"/>
        <v>0</v>
      </c>
      <c r="Q412" s="99">
        <f t="shared" si="164"/>
        <v>1</v>
      </c>
      <c r="R412" s="99">
        <f t="shared" si="165"/>
        <v>1</v>
      </c>
      <c r="S412" s="101">
        <f t="shared" si="166"/>
        <v>1</v>
      </c>
      <c r="T412" s="101">
        <f t="shared" si="167"/>
        <v>1</v>
      </c>
      <c r="U412" s="101">
        <f t="shared" si="168"/>
        <v>1</v>
      </c>
      <c r="V412" s="101">
        <f t="shared" si="169"/>
        <v>1</v>
      </c>
      <c r="W412" s="101">
        <f t="shared" si="170"/>
        <v>0</v>
      </c>
      <c r="X412" s="102">
        <f t="shared" si="171"/>
        <v>3550</v>
      </c>
      <c r="Y412" s="101">
        <f t="shared" si="172"/>
        <v>0</v>
      </c>
      <c r="Z412" s="84">
        <f t="shared" si="173"/>
        <v>0</v>
      </c>
      <c r="AA412" s="84">
        <f t="shared" si="174"/>
        <v>0</v>
      </c>
      <c r="AB412" s="84">
        <f t="shared" si="175"/>
        <v>70</v>
      </c>
      <c r="AC412" s="84">
        <f t="shared" si="176"/>
        <v>28</v>
      </c>
      <c r="AD412" s="84">
        <f t="shared" si="177"/>
        <v>197</v>
      </c>
      <c r="AE412" s="84">
        <f t="shared" si="178"/>
        <v>197</v>
      </c>
      <c r="AF412" s="102">
        <f t="shared" si="179"/>
        <v>3540.0507614213197</v>
      </c>
      <c r="AG412" s="102">
        <f t="shared" si="180"/>
        <v>3540.0507614213197</v>
      </c>
      <c r="AH412" s="103">
        <f t="shared" si="181"/>
        <v>0</v>
      </c>
      <c r="AI412" s="104">
        <f t="shared" si="182"/>
        <v>0</v>
      </c>
      <c r="AJ412" s="104">
        <f t="shared" si="183"/>
        <v>0</v>
      </c>
      <c r="AK412" s="104">
        <f t="shared" si="184"/>
        <v>0</v>
      </c>
      <c r="AL412" s="6"/>
      <c r="AP412" s="6"/>
      <c r="AQ412" s="6"/>
      <c r="AR412" s="6"/>
      <c r="AS412" s="6"/>
      <c r="AT412" s="6"/>
      <c r="AU412" s="6"/>
      <c r="AV412" s="6"/>
      <c r="AW412" s="6"/>
      <c r="IX412" s="5"/>
      <c r="IY412" s="5"/>
      <c r="IZ412" s="5"/>
    </row>
    <row r="413" spans="8:260" ht="15" customHeight="1">
      <c r="H413" s="97">
        <v>358</v>
      </c>
      <c r="I413" s="97">
        <f t="shared" si="156"/>
        <v>374</v>
      </c>
      <c r="J413" s="98">
        <f t="shared" si="157"/>
        <v>45284</v>
      </c>
      <c r="K413" s="98">
        <f t="shared" si="158"/>
        <v>45284</v>
      </c>
      <c r="L413" s="99">
        <f t="shared" si="159"/>
        <v>0</v>
      </c>
      <c r="M413" s="99">
        <f t="shared" si="160"/>
        <v>0</v>
      </c>
      <c r="N413" s="99">
        <f t="shared" si="161"/>
        <v>0</v>
      </c>
      <c r="O413" s="100">
        <f t="shared" si="162"/>
        <v>0</v>
      </c>
      <c r="P413" s="100">
        <f t="shared" si="163"/>
        <v>0</v>
      </c>
      <c r="Q413" s="99">
        <f t="shared" si="164"/>
        <v>1</v>
      </c>
      <c r="R413" s="99">
        <f t="shared" si="165"/>
        <v>1</v>
      </c>
      <c r="S413" s="101">
        <f t="shared" si="166"/>
        <v>1</v>
      </c>
      <c r="T413" s="101">
        <f t="shared" si="167"/>
        <v>1</v>
      </c>
      <c r="U413" s="101">
        <f t="shared" si="168"/>
        <v>1</v>
      </c>
      <c r="V413" s="101">
        <f t="shared" si="169"/>
        <v>1</v>
      </c>
      <c r="W413" s="101">
        <f t="shared" si="170"/>
        <v>0</v>
      </c>
      <c r="X413" s="102">
        <f t="shared" si="171"/>
        <v>3550</v>
      </c>
      <c r="Y413" s="101">
        <f t="shared" si="172"/>
        <v>0</v>
      </c>
      <c r="Z413" s="84">
        <f t="shared" si="173"/>
        <v>0</v>
      </c>
      <c r="AA413" s="84">
        <f t="shared" si="174"/>
        <v>0</v>
      </c>
      <c r="AB413" s="84">
        <f t="shared" si="175"/>
        <v>70</v>
      </c>
      <c r="AC413" s="84">
        <f t="shared" si="176"/>
        <v>29</v>
      </c>
      <c r="AD413" s="84">
        <f t="shared" si="177"/>
        <v>197</v>
      </c>
      <c r="AE413" s="84">
        <f t="shared" si="178"/>
        <v>197</v>
      </c>
      <c r="AF413" s="102">
        <f t="shared" si="179"/>
        <v>3539.6954314720811</v>
      </c>
      <c r="AG413" s="102">
        <f t="shared" si="180"/>
        <v>3539.6954314720811</v>
      </c>
      <c r="AH413" s="103">
        <f t="shared" si="181"/>
        <v>0</v>
      </c>
      <c r="AI413" s="104">
        <f t="shared" si="182"/>
        <v>0</v>
      </c>
      <c r="AJ413" s="104">
        <f t="shared" si="183"/>
        <v>0</v>
      </c>
      <c r="AK413" s="104">
        <f t="shared" si="184"/>
        <v>0</v>
      </c>
      <c r="AL413" s="6"/>
      <c r="AP413" s="6"/>
      <c r="AQ413" s="6"/>
      <c r="AR413" s="6"/>
      <c r="AS413" s="6"/>
      <c r="AT413" s="6"/>
      <c r="AU413" s="6"/>
      <c r="AV413" s="6"/>
      <c r="AW413" s="6"/>
      <c r="IX413" s="5"/>
      <c r="IY413" s="5"/>
      <c r="IZ413" s="5"/>
    </row>
    <row r="414" spans="8:260" ht="15" customHeight="1">
      <c r="H414" s="97">
        <v>359</v>
      </c>
      <c r="I414" s="97">
        <f t="shared" si="156"/>
        <v>373</v>
      </c>
      <c r="J414" s="98">
        <f t="shared" si="157"/>
        <v>45285</v>
      </c>
      <c r="K414" s="98">
        <f t="shared" si="158"/>
        <v>45285</v>
      </c>
      <c r="L414" s="99">
        <f t="shared" si="159"/>
        <v>0</v>
      </c>
      <c r="M414" s="99">
        <f t="shared" si="160"/>
        <v>0</v>
      </c>
      <c r="N414" s="99">
        <f t="shared" si="161"/>
        <v>0</v>
      </c>
      <c r="O414" s="100">
        <f t="shared" si="162"/>
        <v>0</v>
      </c>
      <c r="P414" s="100">
        <f t="shared" si="163"/>
        <v>0</v>
      </c>
      <c r="Q414" s="99">
        <f t="shared" si="164"/>
        <v>1</v>
      </c>
      <c r="R414" s="99">
        <f t="shared" si="165"/>
        <v>1</v>
      </c>
      <c r="S414" s="101">
        <f t="shared" si="166"/>
        <v>1</v>
      </c>
      <c r="T414" s="101">
        <f t="shared" si="167"/>
        <v>1</v>
      </c>
      <c r="U414" s="101">
        <f t="shared" si="168"/>
        <v>1</v>
      </c>
      <c r="V414" s="101">
        <f t="shared" si="169"/>
        <v>1</v>
      </c>
      <c r="W414" s="101">
        <f t="shared" si="170"/>
        <v>0</v>
      </c>
      <c r="X414" s="102">
        <f t="shared" si="171"/>
        <v>3550</v>
      </c>
      <c r="Y414" s="101">
        <f t="shared" si="172"/>
        <v>0</v>
      </c>
      <c r="Z414" s="84">
        <f t="shared" si="173"/>
        <v>0</v>
      </c>
      <c r="AA414" s="84">
        <f t="shared" si="174"/>
        <v>0</v>
      </c>
      <c r="AB414" s="84">
        <f t="shared" si="175"/>
        <v>70</v>
      </c>
      <c r="AC414" s="84">
        <f t="shared" si="176"/>
        <v>30</v>
      </c>
      <c r="AD414" s="84">
        <f t="shared" si="177"/>
        <v>197</v>
      </c>
      <c r="AE414" s="84">
        <f t="shared" si="178"/>
        <v>197</v>
      </c>
      <c r="AF414" s="102">
        <f t="shared" si="179"/>
        <v>3539.3401015228428</v>
      </c>
      <c r="AG414" s="102">
        <f t="shared" si="180"/>
        <v>3539.3401015228428</v>
      </c>
      <c r="AH414" s="103">
        <f t="shared" si="181"/>
        <v>0</v>
      </c>
      <c r="AI414" s="104">
        <f t="shared" si="182"/>
        <v>0</v>
      </c>
      <c r="AJ414" s="104">
        <f t="shared" si="183"/>
        <v>0</v>
      </c>
      <c r="AK414" s="104">
        <f t="shared" si="184"/>
        <v>0</v>
      </c>
      <c r="AL414" s="6"/>
      <c r="AP414" s="6"/>
      <c r="AQ414" s="6"/>
      <c r="AR414" s="6"/>
      <c r="AS414" s="6"/>
      <c r="AT414" s="6"/>
      <c r="AU414" s="6"/>
      <c r="AV414" s="6"/>
      <c r="AW414" s="6"/>
      <c r="IX414" s="5"/>
      <c r="IY414" s="5"/>
      <c r="IZ414" s="5"/>
    </row>
    <row r="415" spans="8:260" ht="15" customHeight="1">
      <c r="H415" s="97">
        <v>360</v>
      </c>
      <c r="I415" s="97">
        <f t="shared" si="156"/>
        <v>372</v>
      </c>
      <c r="J415" s="98">
        <f t="shared" si="157"/>
        <v>45286</v>
      </c>
      <c r="K415" s="98">
        <f t="shared" si="158"/>
        <v>45286</v>
      </c>
      <c r="L415" s="99">
        <f t="shared" si="159"/>
        <v>0</v>
      </c>
      <c r="M415" s="99">
        <f t="shared" si="160"/>
        <v>0</v>
      </c>
      <c r="N415" s="99">
        <f t="shared" si="161"/>
        <v>0</v>
      </c>
      <c r="O415" s="100">
        <f t="shared" si="162"/>
        <v>0</v>
      </c>
      <c r="P415" s="100">
        <f t="shared" si="163"/>
        <v>0</v>
      </c>
      <c r="Q415" s="99">
        <f t="shared" si="164"/>
        <v>1</v>
      </c>
      <c r="R415" s="99">
        <f t="shared" si="165"/>
        <v>1</v>
      </c>
      <c r="S415" s="101">
        <f t="shared" si="166"/>
        <v>1</v>
      </c>
      <c r="T415" s="101">
        <f t="shared" si="167"/>
        <v>1</v>
      </c>
      <c r="U415" s="101">
        <f t="shared" si="168"/>
        <v>1</v>
      </c>
      <c r="V415" s="101">
        <f t="shared" si="169"/>
        <v>1</v>
      </c>
      <c r="W415" s="101">
        <f t="shared" si="170"/>
        <v>0</v>
      </c>
      <c r="X415" s="102">
        <f t="shared" si="171"/>
        <v>3550</v>
      </c>
      <c r="Y415" s="101">
        <f t="shared" si="172"/>
        <v>0</v>
      </c>
      <c r="Z415" s="84">
        <f t="shared" si="173"/>
        <v>0</v>
      </c>
      <c r="AA415" s="84">
        <f t="shared" si="174"/>
        <v>0</v>
      </c>
      <c r="AB415" s="84">
        <f t="shared" si="175"/>
        <v>70</v>
      </c>
      <c r="AC415" s="84">
        <f t="shared" si="176"/>
        <v>31</v>
      </c>
      <c r="AD415" s="84">
        <f t="shared" si="177"/>
        <v>197</v>
      </c>
      <c r="AE415" s="84">
        <f t="shared" si="178"/>
        <v>197</v>
      </c>
      <c r="AF415" s="102">
        <f t="shared" si="179"/>
        <v>3538.9847715736041</v>
      </c>
      <c r="AG415" s="102">
        <f t="shared" si="180"/>
        <v>3538.9847715736041</v>
      </c>
      <c r="AH415" s="103">
        <f t="shared" si="181"/>
        <v>0</v>
      </c>
      <c r="AI415" s="104">
        <f t="shared" si="182"/>
        <v>0</v>
      </c>
      <c r="AJ415" s="104">
        <f t="shared" si="183"/>
        <v>0</v>
      </c>
      <c r="AK415" s="104">
        <f t="shared" si="184"/>
        <v>0</v>
      </c>
      <c r="AL415" s="6"/>
      <c r="AP415" s="6"/>
      <c r="AQ415" s="6"/>
      <c r="AR415" s="6"/>
      <c r="AS415" s="6"/>
      <c r="AT415" s="6"/>
      <c r="AU415" s="6"/>
      <c r="AV415" s="6"/>
      <c r="AW415" s="6"/>
      <c r="IX415" s="5"/>
      <c r="IY415" s="5"/>
      <c r="IZ415" s="5"/>
    </row>
    <row r="416" spans="8:260" ht="15" customHeight="1">
      <c r="H416" s="97">
        <v>361</v>
      </c>
      <c r="I416" s="97">
        <f t="shared" si="156"/>
        <v>371</v>
      </c>
      <c r="J416" s="98">
        <f t="shared" si="157"/>
        <v>45287</v>
      </c>
      <c r="K416" s="98">
        <f t="shared" si="158"/>
        <v>45287</v>
      </c>
      <c r="L416" s="99">
        <f t="shared" si="159"/>
        <v>0</v>
      </c>
      <c r="M416" s="99">
        <f t="shared" si="160"/>
        <v>0</v>
      </c>
      <c r="N416" s="99">
        <f t="shared" si="161"/>
        <v>0</v>
      </c>
      <c r="O416" s="100">
        <f t="shared" si="162"/>
        <v>0</v>
      </c>
      <c r="P416" s="100">
        <f t="shared" si="163"/>
        <v>0</v>
      </c>
      <c r="Q416" s="99">
        <f t="shared" si="164"/>
        <v>1</v>
      </c>
      <c r="R416" s="99">
        <f t="shared" si="165"/>
        <v>1</v>
      </c>
      <c r="S416" s="101">
        <f t="shared" si="166"/>
        <v>1</v>
      </c>
      <c r="T416" s="101">
        <f t="shared" si="167"/>
        <v>1</v>
      </c>
      <c r="U416" s="101">
        <f t="shared" si="168"/>
        <v>1</v>
      </c>
      <c r="V416" s="101">
        <f t="shared" si="169"/>
        <v>1</v>
      </c>
      <c r="W416" s="101">
        <f t="shared" si="170"/>
        <v>0</v>
      </c>
      <c r="X416" s="102">
        <f t="shared" si="171"/>
        <v>3550</v>
      </c>
      <c r="Y416" s="101">
        <f t="shared" si="172"/>
        <v>0</v>
      </c>
      <c r="Z416" s="84">
        <f t="shared" si="173"/>
        <v>0</v>
      </c>
      <c r="AA416" s="84">
        <f t="shared" si="174"/>
        <v>0</v>
      </c>
      <c r="AB416" s="84">
        <f t="shared" si="175"/>
        <v>70</v>
      </c>
      <c r="AC416" s="84">
        <f t="shared" si="176"/>
        <v>32</v>
      </c>
      <c r="AD416" s="84">
        <f t="shared" si="177"/>
        <v>197</v>
      </c>
      <c r="AE416" s="84">
        <f t="shared" si="178"/>
        <v>197</v>
      </c>
      <c r="AF416" s="102">
        <f t="shared" si="179"/>
        <v>3538.6294416243654</v>
      </c>
      <c r="AG416" s="102">
        <f t="shared" si="180"/>
        <v>3538.6294416243654</v>
      </c>
      <c r="AH416" s="103">
        <f t="shared" si="181"/>
        <v>0</v>
      </c>
      <c r="AI416" s="104">
        <f t="shared" si="182"/>
        <v>0</v>
      </c>
      <c r="AJ416" s="104">
        <f t="shared" si="183"/>
        <v>0</v>
      </c>
      <c r="AK416" s="104">
        <f t="shared" si="184"/>
        <v>0</v>
      </c>
      <c r="AL416" s="6"/>
      <c r="AP416" s="6"/>
      <c r="AQ416" s="6"/>
      <c r="AR416" s="6"/>
      <c r="AS416" s="6"/>
      <c r="AT416" s="6"/>
      <c r="AU416" s="6"/>
      <c r="AV416" s="6"/>
      <c r="AW416" s="6"/>
      <c r="IX416" s="5"/>
      <c r="IY416" s="5"/>
      <c r="IZ416" s="5"/>
    </row>
    <row r="417" spans="1:260" ht="15" customHeight="1">
      <c r="H417" s="97">
        <v>362</v>
      </c>
      <c r="I417" s="97">
        <f t="shared" si="156"/>
        <v>370</v>
      </c>
      <c r="J417" s="98">
        <f t="shared" si="157"/>
        <v>45288</v>
      </c>
      <c r="K417" s="98">
        <f t="shared" si="158"/>
        <v>45288</v>
      </c>
      <c r="L417" s="99">
        <f t="shared" si="159"/>
        <v>0</v>
      </c>
      <c r="M417" s="99">
        <f t="shared" si="160"/>
        <v>0</v>
      </c>
      <c r="N417" s="99">
        <f t="shared" si="161"/>
        <v>0</v>
      </c>
      <c r="O417" s="100">
        <f t="shared" si="162"/>
        <v>0</v>
      </c>
      <c r="P417" s="100">
        <f t="shared" si="163"/>
        <v>0</v>
      </c>
      <c r="Q417" s="99">
        <f t="shared" si="164"/>
        <v>1</v>
      </c>
      <c r="R417" s="99">
        <f t="shared" si="165"/>
        <v>1</v>
      </c>
      <c r="S417" s="101">
        <f t="shared" si="166"/>
        <v>1</v>
      </c>
      <c r="T417" s="101">
        <f t="shared" si="167"/>
        <v>1</v>
      </c>
      <c r="U417" s="101">
        <f t="shared" si="168"/>
        <v>1</v>
      </c>
      <c r="V417" s="101">
        <f t="shared" si="169"/>
        <v>1</v>
      </c>
      <c r="W417" s="101">
        <f t="shared" si="170"/>
        <v>0</v>
      </c>
      <c r="X417" s="102">
        <f t="shared" si="171"/>
        <v>3550</v>
      </c>
      <c r="Y417" s="101">
        <f t="shared" si="172"/>
        <v>0</v>
      </c>
      <c r="Z417" s="84">
        <f t="shared" si="173"/>
        <v>0</v>
      </c>
      <c r="AA417" s="84">
        <f t="shared" si="174"/>
        <v>0</v>
      </c>
      <c r="AB417" s="84">
        <f t="shared" si="175"/>
        <v>70</v>
      </c>
      <c r="AC417" s="84">
        <f t="shared" si="176"/>
        <v>33</v>
      </c>
      <c r="AD417" s="84">
        <f t="shared" si="177"/>
        <v>197</v>
      </c>
      <c r="AE417" s="84">
        <f t="shared" si="178"/>
        <v>197</v>
      </c>
      <c r="AF417" s="102">
        <f t="shared" si="179"/>
        <v>3538.2741116751267</v>
      </c>
      <c r="AG417" s="102">
        <f t="shared" si="180"/>
        <v>3538.2741116751267</v>
      </c>
      <c r="AH417" s="103">
        <f t="shared" si="181"/>
        <v>0</v>
      </c>
      <c r="AI417" s="104">
        <f t="shared" si="182"/>
        <v>0</v>
      </c>
      <c r="AJ417" s="104">
        <f t="shared" si="183"/>
        <v>0</v>
      </c>
      <c r="AK417" s="104">
        <f t="shared" si="184"/>
        <v>0</v>
      </c>
      <c r="AL417" s="6"/>
      <c r="AP417" s="6"/>
      <c r="AQ417" s="6"/>
      <c r="AR417" s="6"/>
      <c r="AS417" s="6"/>
      <c r="AT417" s="6"/>
      <c r="AU417" s="6"/>
      <c r="AV417" s="6"/>
      <c r="AW417" s="6"/>
      <c r="IX417" s="5"/>
      <c r="IY417" s="5"/>
      <c r="IZ417" s="5"/>
    </row>
    <row r="418" spans="1:260" ht="15" customHeight="1">
      <c r="H418" s="97">
        <v>363</v>
      </c>
      <c r="I418" s="97">
        <f t="shared" si="156"/>
        <v>369</v>
      </c>
      <c r="J418" s="98">
        <f t="shared" si="157"/>
        <v>45289</v>
      </c>
      <c r="K418" s="98">
        <f t="shared" si="158"/>
        <v>45289</v>
      </c>
      <c r="L418" s="99">
        <f t="shared" si="159"/>
        <v>0</v>
      </c>
      <c r="M418" s="99">
        <f t="shared" si="160"/>
        <v>0</v>
      </c>
      <c r="N418" s="99">
        <f t="shared" si="161"/>
        <v>0</v>
      </c>
      <c r="O418" s="100">
        <f t="shared" si="162"/>
        <v>0</v>
      </c>
      <c r="P418" s="100">
        <f t="shared" si="163"/>
        <v>0</v>
      </c>
      <c r="Q418" s="99">
        <f t="shared" si="164"/>
        <v>1</v>
      </c>
      <c r="R418" s="99">
        <f t="shared" si="165"/>
        <v>1</v>
      </c>
      <c r="S418" s="101">
        <f t="shared" si="166"/>
        <v>1</v>
      </c>
      <c r="T418" s="101">
        <f t="shared" si="167"/>
        <v>1</v>
      </c>
      <c r="U418" s="101">
        <f t="shared" si="168"/>
        <v>1</v>
      </c>
      <c r="V418" s="101">
        <f t="shared" si="169"/>
        <v>1</v>
      </c>
      <c r="W418" s="101">
        <f t="shared" si="170"/>
        <v>0</v>
      </c>
      <c r="X418" s="102">
        <f t="shared" si="171"/>
        <v>3550</v>
      </c>
      <c r="Y418" s="101">
        <f t="shared" si="172"/>
        <v>0</v>
      </c>
      <c r="Z418" s="84">
        <f t="shared" si="173"/>
        <v>0</v>
      </c>
      <c r="AA418" s="84">
        <f t="shared" si="174"/>
        <v>0</v>
      </c>
      <c r="AB418" s="84">
        <f t="shared" si="175"/>
        <v>70</v>
      </c>
      <c r="AC418" s="84">
        <f t="shared" si="176"/>
        <v>34</v>
      </c>
      <c r="AD418" s="84">
        <f t="shared" si="177"/>
        <v>197</v>
      </c>
      <c r="AE418" s="84">
        <f t="shared" si="178"/>
        <v>197</v>
      </c>
      <c r="AF418" s="102">
        <f t="shared" si="179"/>
        <v>3537.9187817258885</v>
      </c>
      <c r="AG418" s="102">
        <f t="shared" si="180"/>
        <v>3537.9187817258885</v>
      </c>
      <c r="AH418" s="103">
        <f t="shared" si="181"/>
        <v>0</v>
      </c>
      <c r="AI418" s="104">
        <f t="shared" si="182"/>
        <v>0</v>
      </c>
      <c r="AJ418" s="104">
        <f t="shared" si="183"/>
        <v>0</v>
      </c>
      <c r="AK418" s="104">
        <f t="shared" si="184"/>
        <v>0</v>
      </c>
      <c r="AL418" s="6"/>
      <c r="AP418" s="6"/>
      <c r="AQ418" s="6"/>
      <c r="AR418" s="6"/>
      <c r="AS418" s="6"/>
      <c r="AT418" s="6"/>
      <c r="AU418" s="6"/>
      <c r="AV418" s="6"/>
      <c r="AW418" s="6"/>
      <c r="IX418" s="5"/>
      <c r="IY418" s="5"/>
      <c r="IZ418" s="5"/>
    </row>
    <row r="419" spans="1:260" ht="15" customHeight="1">
      <c r="H419" s="97">
        <v>364</v>
      </c>
      <c r="I419" s="97">
        <f t="shared" si="156"/>
        <v>368</v>
      </c>
      <c r="J419" s="98">
        <f t="shared" si="157"/>
        <v>45290</v>
      </c>
      <c r="K419" s="98">
        <f t="shared" si="158"/>
        <v>45290</v>
      </c>
      <c r="L419" s="99">
        <f t="shared" si="159"/>
        <v>0</v>
      </c>
      <c r="M419" s="99">
        <f t="shared" si="160"/>
        <v>0</v>
      </c>
      <c r="N419" s="99">
        <f t="shared" si="161"/>
        <v>0</v>
      </c>
      <c r="O419" s="100">
        <f t="shared" si="162"/>
        <v>0</v>
      </c>
      <c r="P419" s="100">
        <f t="shared" si="163"/>
        <v>0</v>
      </c>
      <c r="Q419" s="99">
        <f t="shared" si="164"/>
        <v>1</v>
      </c>
      <c r="R419" s="99">
        <f t="shared" si="165"/>
        <v>1</v>
      </c>
      <c r="S419" s="101">
        <f t="shared" si="166"/>
        <v>1</v>
      </c>
      <c r="T419" s="101">
        <f t="shared" si="167"/>
        <v>1</v>
      </c>
      <c r="U419" s="101">
        <f t="shared" si="168"/>
        <v>1</v>
      </c>
      <c r="V419" s="101">
        <f t="shared" si="169"/>
        <v>1</v>
      </c>
      <c r="W419" s="101">
        <f t="shared" si="170"/>
        <v>0</v>
      </c>
      <c r="X419" s="102">
        <f t="shared" si="171"/>
        <v>3550</v>
      </c>
      <c r="Y419" s="101">
        <f t="shared" si="172"/>
        <v>0</v>
      </c>
      <c r="Z419" s="84">
        <f t="shared" si="173"/>
        <v>0</v>
      </c>
      <c r="AA419" s="84">
        <f t="shared" si="174"/>
        <v>0</v>
      </c>
      <c r="AB419" s="84">
        <f t="shared" si="175"/>
        <v>70</v>
      </c>
      <c r="AC419" s="84">
        <f t="shared" si="176"/>
        <v>35</v>
      </c>
      <c r="AD419" s="84">
        <f t="shared" si="177"/>
        <v>197</v>
      </c>
      <c r="AE419" s="84">
        <f t="shared" si="178"/>
        <v>197</v>
      </c>
      <c r="AF419" s="102">
        <f t="shared" si="179"/>
        <v>3537.5634517766498</v>
      </c>
      <c r="AG419" s="102">
        <f t="shared" si="180"/>
        <v>3537.5634517766498</v>
      </c>
      <c r="AH419" s="103">
        <f t="shared" si="181"/>
        <v>0</v>
      </c>
      <c r="AI419" s="104">
        <f t="shared" si="182"/>
        <v>0</v>
      </c>
      <c r="AJ419" s="104">
        <f t="shared" si="183"/>
        <v>0</v>
      </c>
      <c r="AK419" s="104">
        <f t="shared" si="184"/>
        <v>0</v>
      </c>
      <c r="AL419" s="6"/>
      <c r="AP419" s="6"/>
      <c r="AQ419" s="6"/>
      <c r="AR419" s="6"/>
      <c r="AS419" s="6"/>
      <c r="AT419" s="6"/>
      <c r="AU419" s="6"/>
      <c r="AV419" s="6"/>
      <c r="AW419" s="6"/>
      <c r="IX419" s="5"/>
      <c r="IY419" s="5"/>
      <c r="IZ419" s="5"/>
    </row>
    <row r="420" spans="1:260" ht="15" customHeight="1">
      <c r="H420" s="97">
        <v>365</v>
      </c>
      <c r="I420" s="97">
        <f t="shared" si="156"/>
        <v>367</v>
      </c>
      <c r="J420" s="98">
        <f t="shared" si="157"/>
        <v>45291</v>
      </c>
      <c r="K420" s="98">
        <f t="shared" si="158"/>
        <v>45291</v>
      </c>
      <c r="L420" s="99">
        <f t="shared" si="159"/>
        <v>0</v>
      </c>
      <c r="M420" s="99">
        <f t="shared" si="160"/>
        <v>0</v>
      </c>
      <c r="N420" s="99">
        <f t="shared" si="161"/>
        <v>0</v>
      </c>
      <c r="O420" s="100">
        <f t="shared" si="162"/>
        <v>0</v>
      </c>
      <c r="P420" s="100">
        <f t="shared" si="163"/>
        <v>0</v>
      </c>
      <c r="Q420" s="99">
        <f t="shared" si="164"/>
        <v>1</v>
      </c>
      <c r="R420" s="99">
        <f t="shared" si="165"/>
        <v>1</v>
      </c>
      <c r="S420" s="101">
        <f t="shared" si="166"/>
        <v>1</v>
      </c>
      <c r="T420" s="101">
        <f t="shared" si="167"/>
        <v>1</v>
      </c>
      <c r="U420" s="101">
        <f t="shared" si="168"/>
        <v>1</v>
      </c>
      <c r="V420" s="101">
        <f t="shared" si="169"/>
        <v>1</v>
      </c>
      <c r="W420" s="101">
        <f t="shared" si="170"/>
        <v>0</v>
      </c>
      <c r="X420" s="102">
        <f t="shared" si="171"/>
        <v>3550</v>
      </c>
      <c r="Y420" s="101">
        <f t="shared" si="172"/>
        <v>0</v>
      </c>
      <c r="Z420" s="84">
        <f t="shared" si="173"/>
        <v>0</v>
      </c>
      <c r="AA420" s="84">
        <f t="shared" si="174"/>
        <v>0</v>
      </c>
      <c r="AB420" s="84">
        <f t="shared" si="175"/>
        <v>70</v>
      </c>
      <c r="AC420" s="84">
        <f t="shared" si="176"/>
        <v>36</v>
      </c>
      <c r="AD420" s="84">
        <f t="shared" si="177"/>
        <v>197</v>
      </c>
      <c r="AE420" s="84">
        <f t="shared" si="178"/>
        <v>197</v>
      </c>
      <c r="AF420" s="102">
        <f t="shared" si="179"/>
        <v>3537.2081218274111</v>
      </c>
      <c r="AG420" s="102">
        <f t="shared" si="180"/>
        <v>3537.2081218274111</v>
      </c>
      <c r="AH420" s="103">
        <f t="shared" si="181"/>
        <v>0</v>
      </c>
      <c r="AI420" s="104">
        <f t="shared" si="182"/>
        <v>0</v>
      </c>
      <c r="AJ420" s="104">
        <f t="shared" si="183"/>
        <v>0</v>
      </c>
      <c r="AK420" s="104">
        <f t="shared" si="184"/>
        <v>0</v>
      </c>
      <c r="AL420" s="6"/>
      <c r="AP420" s="6"/>
      <c r="AQ420" s="6"/>
      <c r="AR420" s="6"/>
      <c r="AS420" s="6"/>
      <c r="AT420" s="6"/>
      <c r="AU420" s="6"/>
      <c r="AV420" s="6"/>
      <c r="AW420" s="6"/>
      <c r="IX420" s="5"/>
      <c r="IY420" s="5"/>
      <c r="IZ420" s="5"/>
    </row>
    <row r="421" spans="1:260" ht="15" customHeight="1">
      <c r="H421" s="97" t="str">
        <f>IF((J788-J55=367),366,"")</f>
        <v/>
      </c>
      <c r="I421" s="97" t="str">
        <f>IF($H421=366,1,"")</f>
        <v/>
      </c>
      <c r="J421" s="98">
        <f>IF($H421=366,J420+1,J420)</f>
        <v>45291</v>
      </c>
      <c r="K421" s="98">
        <f t="shared" si="158"/>
        <v>45291</v>
      </c>
      <c r="L421" s="99">
        <f>IF($H421=366,(IF(J420&lt;AQ$53,"",(_xlfn.IFNA(VLOOKUP(J421,$B$55:$D$84,2,),0)))),L420)</f>
        <v>0</v>
      </c>
      <c r="M421" s="99">
        <f>IF($H421=366,(IF(J420&lt;AQ$53,"",(_xlfn.IFNA(VLOOKUP(J421,$B$55:$D$84,3,),0)))),M420)</f>
        <v>0</v>
      </c>
      <c r="N421" s="99">
        <f>IF($H421=366,IF(J421&lt;AQ$53,"",IF(J421=AQ$53,1,(_xlfn.IFNA(VLOOKUP(J421,$B$55:$E$84,4,),0)))),N420)</f>
        <v>0</v>
      </c>
      <c r="O421" s="100">
        <f t="shared" si="162"/>
        <v>0</v>
      </c>
      <c r="P421" s="100">
        <f t="shared" si="163"/>
        <v>0</v>
      </c>
      <c r="Q421" s="99">
        <f t="shared" si="164"/>
        <v>1</v>
      </c>
      <c r="R421" s="99">
        <f t="shared" si="165"/>
        <v>1</v>
      </c>
      <c r="S421" s="101">
        <f t="shared" si="166"/>
        <v>1</v>
      </c>
      <c r="T421" s="101">
        <f t="shared" si="167"/>
        <v>1</v>
      </c>
      <c r="U421" s="101">
        <f>IF($H421=366,IF(AND(S$788&lt;&gt;0,S421=S$53),0,T421),U420)</f>
        <v>1</v>
      </c>
      <c r="V421" s="101">
        <f t="shared" si="169"/>
        <v>1</v>
      </c>
      <c r="W421" s="101">
        <f t="shared" si="170"/>
        <v>0</v>
      </c>
      <c r="X421" s="102">
        <f t="shared" si="171"/>
        <v>3550</v>
      </c>
      <c r="Y421" s="101">
        <f t="shared" si="172"/>
        <v>0</v>
      </c>
      <c r="Z421" s="84">
        <f t="shared" si="173"/>
        <v>0</v>
      </c>
      <c r="AA421" s="84">
        <f t="shared" si="174"/>
        <v>0</v>
      </c>
      <c r="AB421" s="84">
        <f t="shared" si="175"/>
        <v>70</v>
      </c>
      <c r="AC421" s="84">
        <f>IF($H421=366,IF(Q421=1,AC420+1,0),AC420)</f>
        <v>36</v>
      </c>
      <c r="AD421" s="84">
        <f t="shared" si="177"/>
        <v>197</v>
      </c>
      <c r="AE421" s="84">
        <f t="shared" si="178"/>
        <v>197</v>
      </c>
      <c r="AF421" s="102" t="str">
        <f>IF(H421=366,IF(J421&gt;=AQ$53,IF(O421=0,X421-Z421-AB421/AD421*(AC421),0),""),"")</f>
        <v/>
      </c>
      <c r="AG421" s="102" t="str">
        <f>IF(H421=366,IF(J421&gt;=AQ$53,IF(R421&lt;=V$53,IF(O421=0,X421-Z421-AB421/AD421*(AC421),0),""),""),"")</f>
        <v/>
      </c>
      <c r="AH421" s="103">
        <f t="shared" si="181"/>
        <v>0</v>
      </c>
      <c r="AI421" s="104">
        <f t="shared" si="182"/>
        <v>0</v>
      </c>
      <c r="AJ421" s="104">
        <f t="shared" si="183"/>
        <v>0</v>
      </c>
      <c r="AK421" s="104">
        <f t="shared" si="184"/>
        <v>0</v>
      </c>
      <c r="AL421" s="6"/>
      <c r="AP421" s="6"/>
      <c r="AQ421" s="6"/>
      <c r="AR421" s="6"/>
      <c r="AS421" s="6"/>
      <c r="AT421" s="6"/>
      <c r="AU421" s="6"/>
      <c r="AV421" s="6"/>
      <c r="AW421" s="6"/>
      <c r="IX421" s="5"/>
      <c r="IY421" s="5"/>
      <c r="IZ421" s="5"/>
    </row>
    <row r="422" spans="1:260" ht="15" customHeight="1">
      <c r="A422"/>
      <c r="B422"/>
      <c r="C422"/>
      <c r="D422"/>
      <c r="E422"/>
      <c r="F422"/>
      <c r="G422"/>
      <c r="H422" s="97">
        <v>1</v>
      </c>
      <c r="I422" s="97">
        <f t="shared" ref="I422:I485" si="185">J$788-J422</f>
        <v>366</v>
      </c>
      <c r="J422" s="98">
        <f t="shared" ref="J422:J485" si="186">J421+1</f>
        <v>45292</v>
      </c>
      <c r="K422" s="98">
        <f t="shared" si="158"/>
        <v>45292</v>
      </c>
      <c r="L422" s="99">
        <f t="shared" ref="L422:L485" si="187">IF(J422&lt;AQ$53,"",(_xlfn.IFNA(VLOOKUP(J422,$B$55:$D$84,2,),0)))</f>
        <v>0</v>
      </c>
      <c r="M422" s="99">
        <f t="shared" ref="M422:M485" si="188">IF(J422&lt;AQ$53,"",(_xlfn.IFNA(VLOOKUP(J422,$B$55:$D$84,3,),0)))</f>
        <v>0</v>
      </c>
      <c r="N422" s="99">
        <f t="shared" ref="N422:N485" si="189">IF(J422&lt;AQ$53,"",IF(J422=AQ$53,1,(_xlfn.IFNA(VLOOKUP(J422,$B$55:$E$84,4,),0))))</f>
        <v>0</v>
      </c>
      <c r="O422" s="100">
        <f t="shared" si="162"/>
        <v>0</v>
      </c>
      <c r="P422" s="100">
        <f t="shared" si="163"/>
        <v>0</v>
      </c>
      <c r="Q422" s="99">
        <f t="shared" si="164"/>
        <v>1</v>
      </c>
      <c r="R422" s="99">
        <f t="shared" si="165"/>
        <v>1</v>
      </c>
      <c r="S422" s="101">
        <f t="shared" si="166"/>
        <v>1</v>
      </c>
      <c r="T422" s="101">
        <f t="shared" si="167"/>
        <v>1</v>
      </c>
      <c r="U422" s="101">
        <f t="shared" ref="U422:U485" si="190">IF(AND(S$788&lt;&gt;0,S422=S$53),0,T422)</f>
        <v>1</v>
      </c>
      <c r="V422" s="101">
        <f t="shared" si="169"/>
        <v>1</v>
      </c>
      <c r="W422" s="101">
        <f t="shared" si="170"/>
        <v>0</v>
      </c>
      <c r="X422" s="102">
        <f t="shared" si="171"/>
        <v>3550</v>
      </c>
      <c r="Y422" s="101">
        <f t="shared" si="172"/>
        <v>0</v>
      </c>
      <c r="Z422" s="84">
        <f t="shared" si="173"/>
        <v>0</v>
      </c>
      <c r="AA422" s="84">
        <f t="shared" si="174"/>
        <v>0</v>
      </c>
      <c r="AB422" s="84">
        <f t="shared" si="175"/>
        <v>70</v>
      </c>
      <c r="AC422" s="84">
        <f t="shared" ref="AC422:AC485" si="191">IF(Q422=1,AC421+1,0)</f>
        <v>37</v>
      </c>
      <c r="AD422" s="84">
        <f t="shared" si="177"/>
        <v>197</v>
      </c>
      <c r="AE422" s="84">
        <f t="shared" si="178"/>
        <v>197</v>
      </c>
      <c r="AF422" s="102">
        <f t="shared" ref="AF422:AF485" si="192">IF(J422&gt;=AQ$53,IF(O422=0,X422-Z422-AB422/AD422*(AC422),0),"")</f>
        <v>3536.8527918781724</v>
      </c>
      <c r="AG422" s="102">
        <f t="shared" ref="AG422:AG485" si="193">IF(J422&gt;=AQ$53,IF(R422&lt;=V$53,IF(O422=0,X422-Z422-AB422/AD422*(AC422),0),""),"")</f>
        <v>3536.8527918781724</v>
      </c>
      <c r="AH422" s="103">
        <f t="shared" si="181"/>
        <v>0</v>
      </c>
      <c r="AI422" s="104">
        <f t="shared" si="182"/>
        <v>0</v>
      </c>
      <c r="AJ422" s="104">
        <f t="shared" si="183"/>
        <v>0</v>
      </c>
      <c r="AK422" s="104">
        <f t="shared" si="184"/>
        <v>0</v>
      </c>
      <c r="AL422"/>
      <c r="AM422"/>
      <c r="AN422"/>
      <c r="AO422"/>
      <c r="AP422"/>
      <c r="AQ422"/>
      <c r="AR42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c r="FW422"/>
      <c r="FX422"/>
      <c r="FY422"/>
      <c r="FZ422"/>
      <c r="GA422"/>
      <c r="GB422"/>
      <c r="GC422"/>
      <c r="GD422"/>
      <c r="GE422"/>
      <c r="GF422"/>
      <c r="GG422"/>
      <c r="GH422"/>
      <c r="GI422"/>
      <c r="GJ422"/>
      <c r="GK422"/>
      <c r="GL422"/>
      <c r="GM422"/>
      <c r="GN422"/>
      <c r="GO422"/>
      <c r="GP422"/>
      <c r="GQ422"/>
      <c r="GR422"/>
      <c r="GS422"/>
      <c r="GT422"/>
      <c r="GU422"/>
      <c r="GV422"/>
      <c r="GW422"/>
      <c r="GX422"/>
      <c r="GY422"/>
      <c r="GZ422"/>
      <c r="HA422"/>
      <c r="HB422"/>
      <c r="HC422"/>
      <c r="HD422"/>
      <c r="HE422"/>
      <c r="HF422"/>
      <c r="HG422"/>
      <c r="HH422"/>
      <c r="HI422"/>
      <c r="HJ422"/>
      <c r="HK422"/>
      <c r="HL422"/>
      <c r="HM422"/>
      <c r="HN422"/>
      <c r="HO422"/>
      <c r="HP422"/>
      <c r="HQ422"/>
      <c r="HR422"/>
      <c r="HS422"/>
      <c r="HT422"/>
      <c r="HU422"/>
      <c r="HV422"/>
      <c r="HW422"/>
      <c r="HX422"/>
      <c r="HY422"/>
      <c r="HZ422"/>
      <c r="IA422"/>
      <c r="IB422"/>
      <c r="IC422"/>
      <c r="ID422"/>
      <c r="IE422"/>
      <c r="IF422"/>
      <c r="IG422"/>
      <c r="IH422"/>
      <c r="II422"/>
      <c r="IJ422"/>
      <c r="IK422"/>
      <c r="IL422"/>
      <c r="IM422"/>
      <c r="IN422"/>
      <c r="IO422"/>
      <c r="IP422"/>
      <c r="IQ422"/>
      <c r="IR422"/>
      <c r="IS422"/>
      <c r="IT422"/>
      <c r="IU422"/>
      <c r="IV422"/>
      <c r="IW422"/>
    </row>
    <row r="423" spans="1:260" ht="12.75" customHeight="1">
      <c r="H423" s="97">
        <v>2</v>
      </c>
      <c r="I423" s="97">
        <f t="shared" si="185"/>
        <v>365</v>
      </c>
      <c r="J423" s="98">
        <f t="shared" si="186"/>
        <v>45293</v>
      </c>
      <c r="K423" s="98">
        <f t="shared" si="158"/>
        <v>45293</v>
      </c>
      <c r="L423" s="99">
        <f t="shared" si="187"/>
        <v>0</v>
      </c>
      <c r="M423" s="99">
        <f t="shared" si="188"/>
        <v>0</v>
      </c>
      <c r="N423" s="99">
        <f t="shared" si="189"/>
        <v>0</v>
      </c>
      <c r="O423" s="100">
        <f t="shared" si="162"/>
        <v>0</v>
      </c>
      <c r="P423" s="100">
        <f t="shared" si="163"/>
        <v>0</v>
      </c>
      <c r="Q423" s="99">
        <f t="shared" si="164"/>
        <v>1</v>
      </c>
      <c r="R423" s="99">
        <f t="shared" si="165"/>
        <v>1</v>
      </c>
      <c r="S423" s="101">
        <f t="shared" si="166"/>
        <v>1</v>
      </c>
      <c r="T423" s="101">
        <f t="shared" si="167"/>
        <v>1</v>
      </c>
      <c r="U423" s="101">
        <f t="shared" si="190"/>
        <v>1</v>
      </c>
      <c r="V423" s="101">
        <f t="shared" si="169"/>
        <v>1</v>
      </c>
      <c r="W423" s="101">
        <f t="shared" si="170"/>
        <v>0</v>
      </c>
      <c r="X423" s="102">
        <f t="shared" si="171"/>
        <v>3550</v>
      </c>
      <c r="Y423" s="101">
        <f t="shared" si="172"/>
        <v>0</v>
      </c>
      <c r="Z423" s="84">
        <f t="shared" si="173"/>
        <v>0</v>
      </c>
      <c r="AA423" s="84">
        <f t="shared" si="174"/>
        <v>0</v>
      </c>
      <c r="AB423" s="84">
        <f t="shared" si="175"/>
        <v>70</v>
      </c>
      <c r="AC423" s="84">
        <f t="shared" si="191"/>
        <v>38</v>
      </c>
      <c r="AD423" s="84">
        <f t="shared" si="177"/>
        <v>197</v>
      </c>
      <c r="AE423" s="84">
        <f t="shared" si="178"/>
        <v>197</v>
      </c>
      <c r="AF423" s="102">
        <f t="shared" si="192"/>
        <v>3536.4974619289342</v>
      </c>
      <c r="AG423" s="102">
        <f t="shared" si="193"/>
        <v>3536.4974619289342</v>
      </c>
      <c r="AH423" s="103">
        <f t="shared" si="181"/>
        <v>0</v>
      </c>
      <c r="AI423" s="104">
        <f t="shared" si="182"/>
        <v>0</v>
      </c>
      <c r="AJ423" s="104">
        <f t="shared" si="183"/>
        <v>0</v>
      </c>
      <c r="AK423" s="104">
        <f t="shared" si="184"/>
        <v>0</v>
      </c>
      <c r="AN423" s="6"/>
      <c r="AO423" s="6"/>
      <c r="AP423" s="6"/>
      <c r="AV423" s="6"/>
      <c r="AW423" s="6"/>
      <c r="IX423" s="5"/>
      <c r="IY423" s="5"/>
      <c r="IZ423" s="5"/>
    </row>
    <row r="424" spans="1:260" ht="12.75" customHeight="1">
      <c r="H424" s="97">
        <v>3</v>
      </c>
      <c r="I424" s="97">
        <f t="shared" si="185"/>
        <v>364</v>
      </c>
      <c r="J424" s="98">
        <f t="shared" si="186"/>
        <v>45294</v>
      </c>
      <c r="K424" s="98">
        <f t="shared" si="158"/>
        <v>45294</v>
      </c>
      <c r="L424" s="99">
        <f t="shared" si="187"/>
        <v>0</v>
      </c>
      <c r="M424" s="99">
        <f t="shared" si="188"/>
        <v>0</v>
      </c>
      <c r="N424" s="99">
        <f t="shared" si="189"/>
        <v>0</v>
      </c>
      <c r="O424" s="100">
        <f t="shared" si="162"/>
        <v>0</v>
      </c>
      <c r="P424" s="100">
        <f t="shared" si="163"/>
        <v>0</v>
      </c>
      <c r="Q424" s="99">
        <f t="shared" si="164"/>
        <v>1</v>
      </c>
      <c r="R424" s="99">
        <f t="shared" si="165"/>
        <v>1</v>
      </c>
      <c r="S424" s="101">
        <f t="shared" si="166"/>
        <v>1</v>
      </c>
      <c r="T424" s="101">
        <f t="shared" si="167"/>
        <v>1</v>
      </c>
      <c r="U424" s="101">
        <f t="shared" si="190"/>
        <v>1</v>
      </c>
      <c r="V424" s="101">
        <f t="shared" si="169"/>
        <v>1</v>
      </c>
      <c r="W424" s="101">
        <f t="shared" si="170"/>
        <v>0</v>
      </c>
      <c r="X424" s="102">
        <f t="shared" si="171"/>
        <v>3550</v>
      </c>
      <c r="Y424" s="101">
        <f t="shared" si="172"/>
        <v>0</v>
      </c>
      <c r="Z424" s="84">
        <f t="shared" si="173"/>
        <v>0</v>
      </c>
      <c r="AA424" s="84">
        <f t="shared" si="174"/>
        <v>0</v>
      </c>
      <c r="AB424" s="84">
        <f t="shared" si="175"/>
        <v>70</v>
      </c>
      <c r="AC424" s="84">
        <f t="shared" si="191"/>
        <v>39</v>
      </c>
      <c r="AD424" s="84">
        <f t="shared" si="177"/>
        <v>197</v>
      </c>
      <c r="AE424" s="84">
        <f t="shared" si="178"/>
        <v>197</v>
      </c>
      <c r="AF424" s="102">
        <f t="shared" si="192"/>
        <v>3536.1421319796955</v>
      </c>
      <c r="AG424" s="102">
        <f t="shared" si="193"/>
        <v>3536.1421319796955</v>
      </c>
      <c r="AH424" s="103">
        <f t="shared" si="181"/>
        <v>0</v>
      </c>
      <c r="AI424" s="104">
        <f t="shared" si="182"/>
        <v>0</v>
      </c>
      <c r="AJ424" s="104">
        <f t="shared" si="183"/>
        <v>0</v>
      </c>
      <c r="AK424" s="104">
        <f t="shared" si="184"/>
        <v>0</v>
      </c>
      <c r="AL424" s="6"/>
      <c r="AM424" s="6"/>
      <c r="AN424" s="6"/>
      <c r="IX424" s="5"/>
      <c r="IY424" s="5"/>
      <c r="IZ424" s="5"/>
    </row>
    <row r="425" spans="1:260" ht="12.75" customHeight="1">
      <c r="H425" s="97">
        <v>4</v>
      </c>
      <c r="I425" s="97">
        <f t="shared" si="185"/>
        <v>363</v>
      </c>
      <c r="J425" s="98">
        <f t="shared" si="186"/>
        <v>45295</v>
      </c>
      <c r="K425" s="98">
        <f t="shared" si="158"/>
        <v>45295</v>
      </c>
      <c r="L425" s="99">
        <f t="shared" si="187"/>
        <v>0</v>
      </c>
      <c r="M425" s="99">
        <f t="shared" si="188"/>
        <v>0</v>
      </c>
      <c r="N425" s="99">
        <f t="shared" si="189"/>
        <v>0</v>
      </c>
      <c r="O425" s="100">
        <f t="shared" si="162"/>
        <v>0</v>
      </c>
      <c r="P425" s="100">
        <f t="shared" si="163"/>
        <v>0</v>
      </c>
      <c r="Q425" s="99">
        <f t="shared" si="164"/>
        <v>1</v>
      </c>
      <c r="R425" s="99">
        <f t="shared" si="165"/>
        <v>1</v>
      </c>
      <c r="S425" s="101">
        <f t="shared" si="166"/>
        <v>1</v>
      </c>
      <c r="T425" s="101">
        <f t="shared" si="167"/>
        <v>1</v>
      </c>
      <c r="U425" s="101">
        <f t="shared" si="190"/>
        <v>1</v>
      </c>
      <c r="V425" s="101">
        <f t="shared" si="169"/>
        <v>1</v>
      </c>
      <c r="W425" s="101">
        <f t="shared" si="170"/>
        <v>0</v>
      </c>
      <c r="X425" s="102">
        <f t="shared" si="171"/>
        <v>3550</v>
      </c>
      <c r="Y425" s="101">
        <f t="shared" si="172"/>
        <v>0</v>
      </c>
      <c r="Z425" s="84">
        <f t="shared" si="173"/>
        <v>0</v>
      </c>
      <c r="AA425" s="84">
        <f t="shared" si="174"/>
        <v>0</v>
      </c>
      <c r="AB425" s="84">
        <f t="shared" si="175"/>
        <v>70</v>
      </c>
      <c r="AC425" s="84">
        <f t="shared" si="191"/>
        <v>40</v>
      </c>
      <c r="AD425" s="84">
        <f t="shared" si="177"/>
        <v>197</v>
      </c>
      <c r="AE425" s="84">
        <f t="shared" si="178"/>
        <v>197</v>
      </c>
      <c r="AF425" s="102">
        <f t="shared" si="192"/>
        <v>3535.7868020304568</v>
      </c>
      <c r="AG425" s="102">
        <f t="shared" si="193"/>
        <v>3535.7868020304568</v>
      </c>
      <c r="AH425" s="103">
        <f t="shared" si="181"/>
        <v>0</v>
      </c>
      <c r="AI425" s="104">
        <f t="shared" si="182"/>
        <v>0</v>
      </c>
      <c r="AJ425" s="104">
        <f t="shared" si="183"/>
        <v>0</v>
      </c>
      <c r="AK425" s="104">
        <f t="shared" si="184"/>
        <v>0</v>
      </c>
      <c r="AL425" s="6"/>
      <c r="AM425" s="6"/>
      <c r="IX425" s="5"/>
      <c r="IY425" s="5"/>
      <c r="IZ425" s="5"/>
    </row>
    <row r="426" spans="1:260" ht="12.75" customHeight="1">
      <c r="H426" s="97">
        <v>5</v>
      </c>
      <c r="I426" s="97">
        <f t="shared" si="185"/>
        <v>362</v>
      </c>
      <c r="J426" s="98">
        <f t="shared" si="186"/>
        <v>45296</v>
      </c>
      <c r="K426" s="98">
        <f t="shared" si="158"/>
        <v>45296</v>
      </c>
      <c r="L426" s="99">
        <f t="shared" si="187"/>
        <v>0</v>
      </c>
      <c r="M426" s="99">
        <f t="shared" si="188"/>
        <v>0</v>
      </c>
      <c r="N426" s="99">
        <f t="shared" si="189"/>
        <v>0</v>
      </c>
      <c r="O426" s="100">
        <f t="shared" si="162"/>
        <v>0</v>
      </c>
      <c r="P426" s="100">
        <f t="shared" si="163"/>
        <v>0</v>
      </c>
      <c r="Q426" s="99">
        <f t="shared" si="164"/>
        <v>1</v>
      </c>
      <c r="R426" s="99">
        <f t="shared" si="165"/>
        <v>1</v>
      </c>
      <c r="S426" s="101">
        <f t="shared" si="166"/>
        <v>1</v>
      </c>
      <c r="T426" s="101">
        <f t="shared" si="167"/>
        <v>1</v>
      </c>
      <c r="U426" s="101">
        <f t="shared" si="190"/>
        <v>1</v>
      </c>
      <c r="V426" s="101">
        <f t="shared" si="169"/>
        <v>1</v>
      </c>
      <c r="W426" s="101">
        <f t="shared" si="170"/>
        <v>0</v>
      </c>
      <c r="X426" s="102">
        <f t="shared" si="171"/>
        <v>3550</v>
      </c>
      <c r="Y426" s="101">
        <f t="shared" si="172"/>
        <v>0</v>
      </c>
      <c r="Z426" s="84">
        <f t="shared" si="173"/>
        <v>0</v>
      </c>
      <c r="AA426" s="84">
        <f t="shared" si="174"/>
        <v>0</v>
      </c>
      <c r="AB426" s="84">
        <f t="shared" si="175"/>
        <v>70</v>
      </c>
      <c r="AC426" s="84">
        <f t="shared" si="191"/>
        <v>41</v>
      </c>
      <c r="AD426" s="84">
        <f t="shared" si="177"/>
        <v>197</v>
      </c>
      <c r="AE426" s="84">
        <f t="shared" si="178"/>
        <v>197</v>
      </c>
      <c r="AF426" s="102">
        <f t="shared" si="192"/>
        <v>3535.4314720812181</v>
      </c>
      <c r="AG426" s="102">
        <f t="shared" si="193"/>
        <v>3535.4314720812181</v>
      </c>
      <c r="AH426" s="103">
        <f t="shared" si="181"/>
        <v>0</v>
      </c>
      <c r="AI426" s="104">
        <f t="shared" si="182"/>
        <v>0</v>
      </c>
      <c r="AJ426" s="104">
        <f t="shared" si="183"/>
        <v>0</v>
      </c>
      <c r="AK426" s="104">
        <f t="shared" si="184"/>
        <v>0</v>
      </c>
      <c r="AL426" s="6"/>
      <c r="IX426" s="5"/>
      <c r="IY426" s="5"/>
      <c r="IZ426" s="5"/>
    </row>
    <row r="427" spans="1:260" ht="12.75" customHeight="1">
      <c r="H427" s="97">
        <v>6</v>
      </c>
      <c r="I427" s="97">
        <f t="shared" si="185"/>
        <v>361</v>
      </c>
      <c r="J427" s="98">
        <f t="shared" si="186"/>
        <v>45297</v>
      </c>
      <c r="K427" s="98">
        <f t="shared" si="158"/>
        <v>45297</v>
      </c>
      <c r="L427" s="99">
        <f t="shared" si="187"/>
        <v>0</v>
      </c>
      <c r="M427" s="99">
        <f t="shared" si="188"/>
        <v>0</v>
      </c>
      <c r="N427" s="99">
        <f t="shared" si="189"/>
        <v>0</v>
      </c>
      <c r="O427" s="100">
        <f t="shared" si="162"/>
        <v>0</v>
      </c>
      <c r="P427" s="100">
        <f t="shared" si="163"/>
        <v>0</v>
      </c>
      <c r="Q427" s="99">
        <f t="shared" si="164"/>
        <v>1</v>
      </c>
      <c r="R427" s="99">
        <f t="shared" si="165"/>
        <v>1</v>
      </c>
      <c r="S427" s="101">
        <f t="shared" si="166"/>
        <v>1</v>
      </c>
      <c r="T427" s="101">
        <f t="shared" si="167"/>
        <v>1</v>
      </c>
      <c r="U427" s="101">
        <f t="shared" si="190"/>
        <v>1</v>
      </c>
      <c r="V427" s="101">
        <f t="shared" si="169"/>
        <v>1</v>
      </c>
      <c r="W427" s="101">
        <f t="shared" si="170"/>
        <v>0</v>
      </c>
      <c r="X427" s="102">
        <f t="shared" si="171"/>
        <v>3550</v>
      </c>
      <c r="Y427" s="101">
        <f t="shared" si="172"/>
        <v>0</v>
      </c>
      <c r="Z427" s="84">
        <f t="shared" si="173"/>
        <v>0</v>
      </c>
      <c r="AA427" s="84">
        <f t="shared" si="174"/>
        <v>0</v>
      </c>
      <c r="AB427" s="84">
        <f t="shared" si="175"/>
        <v>70</v>
      </c>
      <c r="AC427" s="84">
        <f t="shared" si="191"/>
        <v>42</v>
      </c>
      <c r="AD427" s="84">
        <f t="shared" si="177"/>
        <v>197</v>
      </c>
      <c r="AE427" s="84">
        <f t="shared" si="178"/>
        <v>197</v>
      </c>
      <c r="AF427" s="102">
        <f t="shared" si="192"/>
        <v>3535.0761421319799</v>
      </c>
      <c r="AG427" s="102">
        <f t="shared" si="193"/>
        <v>3535.0761421319799</v>
      </c>
      <c r="AH427" s="103">
        <f t="shared" si="181"/>
        <v>0</v>
      </c>
      <c r="AI427" s="104">
        <f t="shared" si="182"/>
        <v>0</v>
      </c>
      <c r="AJ427" s="104">
        <f t="shared" si="183"/>
        <v>0</v>
      </c>
      <c r="AK427" s="104">
        <f t="shared" si="184"/>
        <v>0</v>
      </c>
      <c r="AL427" s="6"/>
      <c r="IX427" s="5"/>
      <c r="IY427" s="5"/>
      <c r="IZ427" s="5"/>
    </row>
    <row r="428" spans="1:260" ht="12.75" customHeight="1">
      <c r="H428" s="97">
        <v>7</v>
      </c>
      <c r="I428" s="97">
        <f t="shared" si="185"/>
        <v>360</v>
      </c>
      <c r="J428" s="98">
        <f t="shared" si="186"/>
        <v>45298</v>
      </c>
      <c r="K428" s="98">
        <f t="shared" si="158"/>
        <v>45298</v>
      </c>
      <c r="L428" s="99">
        <f t="shared" si="187"/>
        <v>0</v>
      </c>
      <c r="M428" s="99">
        <f t="shared" si="188"/>
        <v>0</v>
      </c>
      <c r="N428" s="99">
        <f t="shared" si="189"/>
        <v>0</v>
      </c>
      <c r="O428" s="100">
        <f t="shared" si="162"/>
        <v>0</v>
      </c>
      <c r="P428" s="100">
        <f t="shared" si="163"/>
        <v>0</v>
      </c>
      <c r="Q428" s="99">
        <f t="shared" si="164"/>
        <v>1</v>
      </c>
      <c r="R428" s="99">
        <f t="shared" si="165"/>
        <v>1</v>
      </c>
      <c r="S428" s="101">
        <f t="shared" si="166"/>
        <v>1</v>
      </c>
      <c r="T428" s="101">
        <f t="shared" si="167"/>
        <v>1</v>
      </c>
      <c r="U428" s="101">
        <f t="shared" si="190"/>
        <v>1</v>
      </c>
      <c r="V428" s="101">
        <f t="shared" si="169"/>
        <v>1</v>
      </c>
      <c r="W428" s="101">
        <f t="shared" si="170"/>
        <v>0</v>
      </c>
      <c r="X428" s="102">
        <f t="shared" si="171"/>
        <v>3550</v>
      </c>
      <c r="Y428" s="101">
        <f t="shared" si="172"/>
        <v>0</v>
      </c>
      <c r="Z428" s="84">
        <f t="shared" si="173"/>
        <v>0</v>
      </c>
      <c r="AA428" s="84">
        <f t="shared" si="174"/>
        <v>0</v>
      </c>
      <c r="AB428" s="84">
        <f t="shared" si="175"/>
        <v>70</v>
      </c>
      <c r="AC428" s="84">
        <f t="shared" si="191"/>
        <v>43</v>
      </c>
      <c r="AD428" s="84">
        <f t="shared" si="177"/>
        <v>197</v>
      </c>
      <c r="AE428" s="84">
        <f t="shared" si="178"/>
        <v>197</v>
      </c>
      <c r="AF428" s="102">
        <f t="shared" si="192"/>
        <v>3534.7208121827412</v>
      </c>
      <c r="AG428" s="102">
        <f t="shared" si="193"/>
        <v>3534.7208121827412</v>
      </c>
      <c r="AH428" s="103">
        <f t="shared" si="181"/>
        <v>0</v>
      </c>
      <c r="AI428" s="104">
        <f t="shared" si="182"/>
        <v>0</v>
      </c>
      <c r="AJ428" s="104">
        <f t="shared" si="183"/>
        <v>0</v>
      </c>
      <c r="AK428" s="104">
        <f t="shared" si="184"/>
        <v>0</v>
      </c>
      <c r="AL428" s="6"/>
      <c r="IX428" s="5"/>
      <c r="IY428" s="5"/>
      <c r="IZ428" s="5"/>
    </row>
    <row r="429" spans="1:260" ht="12.75" customHeight="1">
      <c r="H429" s="97">
        <v>8</v>
      </c>
      <c r="I429" s="97">
        <f t="shared" si="185"/>
        <v>359</v>
      </c>
      <c r="J429" s="98">
        <f t="shared" si="186"/>
        <v>45299</v>
      </c>
      <c r="K429" s="98">
        <f t="shared" si="158"/>
        <v>45299</v>
      </c>
      <c r="L429" s="99">
        <f t="shared" si="187"/>
        <v>0</v>
      </c>
      <c r="M429" s="99">
        <f t="shared" si="188"/>
        <v>0</v>
      </c>
      <c r="N429" s="99">
        <f t="shared" si="189"/>
        <v>0</v>
      </c>
      <c r="O429" s="100">
        <f t="shared" si="162"/>
        <v>0</v>
      </c>
      <c r="P429" s="100">
        <f t="shared" si="163"/>
        <v>0</v>
      </c>
      <c r="Q429" s="99">
        <f t="shared" si="164"/>
        <v>1</v>
      </c>
      <c r="R429" s="99">
        <f t="shared" si="165"/>
        <v>1</v>
      </c>
      <c r="S429" s="101">
        <f t="shared" si="166"/>
        <v>1</v>
      </c>
      <c r="T429" s="101">
        <f t="shared" si="167"/>
        <v>1</v>
      </c>
      <c r="U429" s="101">
        <f t="shared" si="190"/>
        <v>1</v>
      </c>
      <c r="V429" s="101">
        <f t="shared" si="169"/>
        <v>1</v>
      </c>
      <c r="W429" s="101">
        <f t="shared" si="170"/>
        <v>0</v>
      </c>
      <c r="X429" s="102">
        <f t="shared" si="171"/>
        <v>3550</v>
      </c>
      <c r="Y429" s="101">
        <f t="shared" si="172"/>
        <v>0</v>
      </c>
      <c r="Z429" s="84">
        <f t="shared" si="173"/>
        <v>0</v>
      </c>
      <c r="AA429" s="84">
        <f t="shared" si="174"/>
        <v>0</v>
      </c>
      <c r="AB429" s="84">
        <f t="shared" si="175"/>
        <v>70</v>
      </c>
      <c r="AC429" s="84">
        <f t="shared" si="191"/>
        <v>44</v>
      </c>
      <c r="AD429" s="84">
        <f t="shared" si="177"/>
        <v>197</v>
      </c>
      <c r="AE429" s="84">
        <f t="shared" si="178"/>
        <v>197</v>
      </c>
      <c r="AF429" s="102">
        <f t="shared" si="192"/>
        <v>3534.3654822335025</v>
      </c>
      <c r="AG429" s="102">
        <f t="shared" si="193"/>
        <v>3534.3654822335025</v>
      </c>
      <c r="AH429" s="103">
        <f t="shared" si="181"/>
        <v>0</v>
      </c>
      <c r="AI429" s="104">
        <f t="shared" si="182"/>
        <v>0</v>
      </c>
      <c r="AJ429" s="104">
        <f t="shared" si="183"/>
        <v>0</v>
      </c>
      <c r="AK429" s="104">
        <f t="shared" si="184"/>
        <v>0</v>
      </c>
      <c r="AL429" s="6"/>
      <c r="IX429" s="5"/>
      <c r="IY429" s="5"/>
      <c r="IZ429" s="5"/>
    </row>
    <row r="430" spans="1:260" ht="12.75" customHeight="1">
      <c r="H430" s="97">
        <v>9</v>
      </c>
      <c r="I430" s="97">
        <f t="shared" si="185"/>
        <v>358</v>
      </c>
      <c r="J430" s="98">
        <f t="shared" si="186"/>
        <v>45300</v>
      </c>
      <c r="K430" s="98">
        <f t="shared" si="158"/>
        <v>45300</v>
      </c>
      <c r="L430" s="99">
        <f t="shared" si="187"/>
        <v>0</v>
      </c>
      <c r="M430" s="99">
        <f t="shared" si="188"/>
        <v>0</v>
      </c>
      <c r="N430" s="99">
        <f t="shared" si="189"/>
        <v>0</v>
      </c>
      <c r="O430" s="100">
        <f t="shared" si="162"/>
        <v>0</v>
      </c>
      <c r="P430" s="100">
        <f t="shared" si="163"/>
        <v>0</v>
      </c>
      <c r="Q430" s="99">
        <f t="shared" si="164"/>
        <v>1</v>
      </c>
      <c r="R430" s="99">
        <f t="shared" si="165"/>
        <v>1</v>
      </c>
      <c r="S430" s="101">
        <f t="shared" si="166"/>
        <v>1</v>
      </c>
      <c r="T430" s="101">
        <f t="shared" si="167"/>
        <v>1</v>
      </c>
      <c r="U430" s="101">
        <f t="shared" si="190"/>
        <v>1</v>
      </c>
      <c r="V430" s="101">
        <f t="shared" si="169"/>
        <v>1</v>
      </c>
      <c r="W430" s="101">
        <f t="shared" si="170"/>
        <v>0</v>
      </c>
      <c r="X430" s="102">
        <f t="shared" si="171"/>
        <v>3550</v>
      </c>
      <c r="Y430" s="101">
        <f t="shared" si="172"/>
        <v>0</v>
      </c>
      <c r="Z430" s="84">
        <f t="shared" si="173"/>
        <v>0</v>
      </c>
      <c r="AA430" s="84">
        <f t="shared" si="174"/>
        <v>0</v>
      </c>
      <c r="AB430" s="84">
        <f t="shared" si="175"/>
        <v>70</v>
      </c>
      <c r="AC430" s="84">
        <f t="shared" si="191"/>
        <v>45</v>
      </c>
      <c r="AD430" s="84">
        <f t="shared" si="177"/>
        <v>197</v>
      </c>
      <c r="AE430" s="84">
        <f t="shared" si="178"/>
        <v>197</v>
      </c>
      <c r="AF430" s="102">
        <f t="shared" si="192"/>
        <v>3534.0101522842638</v>
      </c>
      <c r="AG430" s="102">
        <f t="shared" si="193"/>
        <v>3534.0101522842638</v>
      </c>
      <c r="AH430" s="103">
        <f t="shared" si="181"/>
        <v>0</v>
      </c>
      <c r="AI430" s="104">
        <f t="shared" si="182"/>
        <v>0</v>
      </c>
      <c r="AJ430" s="104">
        <f t="shared" si="183"/>
        <v>0</v>
      </c>
      <c r="AK430" s="104">
        <f t="shared" si="184"/>
        <v>0</v>
      </c>
      <c r="AL430" s="6"/>
      <c r="IX430" s="5"/>
      <c r="IY430" s="5"/>
      <c r="IZ430" s="5"/>
    </row>
    <row r="431" spans="1:260" ht="12.75" customHeight="1">
      <c r="H431" s="97">
        <v>10</v>
      </c>
      <c r="I431" s="97">
        <f t="shared" si="185"/>
        <v>357</v>
      </c>
      <c r="J431" s="98">
        <f t="shared" si="186"/>
        <v>45301</v>
      </c>
      <c r="K431" s="98">
        <f t="shared" si="158"/>
        <v>45301</v>
      </c>
      <c r="L431" s="99">
        <f t="shared" si="187"/>
        <v>0</v>
      </c>
      <c r="M431" s="99">
        <f t="shared" si="188"/>
        <v>0</v>
      </c>
      <c r="N431" s="99">
        <f t="shared" si="189"/>
        <v>0</v>
      </c>
      <c r="O431" s="100">
        <f t="shared" si="162"/>
        <v>0</v>
      </c>
      <c r="P431" s="100">
        <f t="shared" si="163"/>
        <v>0</v>
      </c>
      <c r="Q431" s="99">
        <f t="shared" si="164"/>
        <v>1</v>
      </c>
      <c r="R431" s="99">
        <f t="shared" si="165"/>
        <v>1</v>
      </c>
      <c r="S431" s="101">
        <f t="shared" si="166"/>
        <v>1</v>
      </c>
      <c r="T431" s="101">
        <f t="shared" si="167"/>
        <v>1</v>
      </c>
      <c r="U431" s="101">
        <f t="shared" si="190"/>
        <v>1</v>
      </c>
      <c r="V431" s="101">
        <f t="shared" si="169"/>
        <v>1</v>
      </c>
      <c r="W431" s="101">
        <f t="shared" si="170"/>
        <v>0</v>
      </c>
      <c r="X431" s="102">
        <f t="shared" si="171"/>
        <v>3550</v>
      </c>
      <c r="Y431" s="101">
        <f t="shared" si="172"/>
        <v>0</v>
      </c>
      <c r="Z431" s="84">
        <f t="shared" si="173"/>
        <v>0</v>
      </c>
      <c r="AA431" s="84">
        <f t="shared" si="174"/>
        <v>0</v>
      </c>
      <c r="AB431" s="84">
        <f t="shared" si="175"/>
        <v>70</v>
      </c>
      <c r="AC431" s="84">
        <f t="shared" si="191"/>
        <v>46</v>
      </c>
      <c r="AD431" s="84">
        <f t="shared" si="177"/>
        <v>197</v>
      </c>
      <c r="AE431" s="84">
        <f t="shared" si="178"/>
        <v>197</v>
      </c>
      <c r="AF431" s="102">
        <f t="shared" si="192"/>
        <v>3533.6548223350255</v>
      </c>
      <c r="AG431" s="102">
        <f t="shared" si="193"/>
        <v>3533.6548223350255</v>
      </c>
      <c r="AH431" s="103">
        <f t="shared" si="181"/>
        <v>0</v>
      </c>
      <c r="AI431" s="104">
        <f t="shared" si="182"/>
        <v>0</v>
      </c>
      <c r="AJ431" s="104">
        <f t="shared" si="183"/>
        <v>0</v>
      </c>
      <c r="AK431" s="104">
        <f t="shared" si="184"/>
        <v>0</v>
      </c>
      <c r="IX431" s="5"/>
      <c r="IY431" s="5"/>
      <c r="IZ431" s="5"/>
    </row>
    <row r="432" spans="1:260" ht="12.75" customHeight="1">
      <c r="H432" s="97">
        <v>11</v>
      </c>
      <c r="I432" s="97">
        <f t="shared" si="185"/>
        <v>356</v>
      </c>
      <c r="J432" s="98">
        <f t="shared" si="186"/>
        <v>45302</v>
      </c>
      <c r="K432" s="98">
        <f t="shared" si="158"/>
        <v>45302</v>
      </c>
      <c r="L432" s="99">
        <f t="shared" si="187"/>
        <v>0</v>
      </c>
      <c r="M432" s="99">
        <f t="shared" si="188"/>
        <v>0</v>
      </c>
      <c r="N432" s="99">
        <f t="shared" si="189"/>
        <v>0</v>
      </c>
      <c r="O432" s="100">
        <f t="shared" si="162"/>
        <v>0</v>
      </c>
      <c r="P432" s="100">
        <f t="shared" si="163"/>
        <v>0</v>
      </c>
      <c r="Q432" s="99">
        <f t="shared" si="164"/>
        <v>1</v>
      </c>
      <c r="R432" s="99">
        <f t="shared" si="165"/>
        <v>1</v>
      </c>
      <c r="S432" s="101">
        <f t="shared" si="166"/>
        <v>1</v>
      </c>
      <c r="T432" s="101">
        <f t="shared" si="167"/>
        <v>1</v>
      </c>
      <c r="U432" s="101">
        <f t="shared" si="190"/>
        <v>1</v>
      </c>
      <c r="V432" s="101">
        <f t="shared" si="169"/>
        <v>1</v>
      </c>
      <c r="W432" s="101">
        <f t="shared" si="170"/>
        <v>0</v>
      </c>
      <c r="X432" s="102">
        <f t="shared" si="171"/>
        <v>3550</v>
      </c>
      <c r="Y432" s="101">
        <f t="shared" si="172"/>
        <v>0</v>
      </c>
      <c r="Z432" s="84">
        <f t="shared" si="173"/>
        <v>0</v>
      </c>
      <c r="AA432" s="84">
        <f t="shared" si="174"/>
        <v>0</v>
      </c>
      <c r="AB432" s="84">
        <f t="shared" si="175"/>
        <v>70</v>
      </c>
      <c r="AC432" s="84">
        <f t="shared" si="191"/>
        <v>47</v>
      </c>
      <c r="AD432" s="84">
        <f t="shared" si="177"/>
        <v>197</v>
      </c>
      <c r="AE432" s="84">
        <f t="shared" si="178"/>
        <v>197</v>
      </c>
      <c r="AF432" s="102">
        <f t="shared" si="192"/>
        <v>3533.2994923857868</v>
      </c>
      <c r="AG432" s="102">
        <f t="shared" si="193"/>
        <v>3533.2994923857868</v>
      </c>
      <c r="AH432" s="103">
        <f t="shared" si="181"/>
        <v>0</v>
      </c>
      <c r="AI432" s="104">
        <f t="shared" si="182"/>
        <v>0</v>
      </c>
      <c r="AJ432" s="104">
        <f t="shared" si="183"/>
        <v>0</v>
      </c>
      <c r="AK432" s="104">
        <f t="shared" si="184"/>
        <v>0</v>
      </c>
      <c r="IX432" s="5"/>
      <c r="IY432" s="5"/>
      <c r="IZ432" s="5"/>
    </row>
    <row r="433" spans="8:260" ht="12.75" customHeight="1">
      <c r="H433" s="97">
        <v>12</v>
      </c>
      <c r="I433" s="97">
        <f t="shared" si="185"/>
        <v>355</v>
      </c>
      <c r="J433" s="98">
        <f t="shared" si="186"/>
        <v>45303</v>
      </c>
      <c r="K433" s="98">
        <f t="shared" si="158"/>
        <v>45303</v>
      </c>
      <c r="L433" s="99">
        <f t="shared" si="187"/>
        <v>0</v>
      </c>
      <c r="M433" s="99">
        <f t="shared" si="188"/>
        <v>0</v>
      </c>
      <c r="N433" s="99">
        <f t="shared" si="189"/>
        <v>0</v>
      </c>
      <c r="O433" s="100">
        <f t="shared" si="162"/>
        <v>0</v>
      </c>
      <c r="P433" s="100">
        <f t="shared" si="163"/>
        <v>0</v>
      </c>
      <c r="Q433" s="99">
        <f t="shared" si="164"/>
        <v>1</v>
      </c>
      <c r="R433" s="99">
        <f t="shared" si="165"/>
        <v>1</v>
      </c>
      <c r="S433" s="101">
        <f t="shared" si="166"/>
        <v>1</v>
      </c>
      <c r="T433" s="101">
        <f t="shared" si="167"/>
        <v>1</v>
      </c>
      <c r="U433" s="101">
        <f t="shared" si="190"/>
        <v>1</v>
      </c>
      <c r="V433" s="101">
        <f t="shared" si="169"/>
        <v>1</v>
      </c>
      <c r="W433" s="101">
        <f t="shared" si="170"/>
        <v>0</v>
      </c>
      <c r="X433" s="102">
        <f t="shared" si="171"/>
        <v>3550</v>
      </c>
      <c r="Y433" s="101">
        <f t="shared" si="172"/>
        <v>0</v>
      </c>
      <c r="Z433" s="84">
        <f t="shared" si="173"/>
        <v>0</v>
      </c>
      <c r="AA433" s="84">
        <f t="shared" si="174"/>
        <v>0</v>
      </c>
      <c r="AB433" s="84">
        <f t="shared" si="175"/>
        <v>70</v>
      </c>
      <c r="AC433" s="84">
        <f t="shared" si="191"/>
        <v>48</v>
      </c>
      <c r="AD433" s="84">
        <f t="shared" si="177"/>
        <v>197</v>
      </c>
      <c r="AE433" s="84">
        <f t="shared" si="178"/>
        <v>197</v>
      </c>
      <c r="AF433" s="102">
        <f t="shared" si="192"/>
        <v>3532.9441624365481</v>
      </c>
      <c r="AG433" s="102">
        <f t="shared" si="193"/>
        <v>3532.9441624365481</v>
      </c>
      <c r="AH433" s="103">
        <f t="shared" si="181"/>
        <v>0</v>
      </c>
      <c r="AI433" s="104">
        <f t="shared" si="182"/>
        <v>0</v>
      </c>
      <c r="AJ433" s="104">
        <f t="shared" si="183"/>
        <v>0</v>
      </c>
      <c r="AK433" s="104">
        <f t="shared" si="184"/>
        <v>0</v>
      </c>
      <c r="IX433" s="5"/>
      <c r="IY433" s="5"/>
      <c r="IZ433" s="5"/>
    </row>
    <row r="434" spans="8:260" ht="12.75" customHeight="1">
      <c r="H434" s="97">
        <v>13</v>
      </c>
      <c r="I434" s="97">
        <f t="shared" si="185"/>
        <v>354</v>
      </c>
      <c r="J434" s="98">
        <f t="shared" si="186"/>
        <v>45304</v>
      </c>
      <c r="K434" s="98">
        <f t="shared" si="158"/>
        <v>45304</v>
      </c>
      <c r="L434" s="99">
        <f t="shared" si="187"/>
        <v>0</v>
      </c>
      <c r="M434" s="99">
        <f t="shared" si="188"/>
        <v>0</v>
      </c>
      <c r="N434" s="99">
        <f t="shared" si="189"/>
        <v>0</v>
      </c>
      <c r="O434" s="100">
        <f t="shared" si="162"/>
        <v>0</v>
      </c>
      <c r="P434" s="100">
        <f t="shared" si="163"/>
        <v>0</v>
      </c>
      <c r="Q434" s="99">
        <f t="shared" si="164"/>
        <v>1</v>
      </c>
      <c r="R434" s="99">
        <f t="shared" si="165"/>
        <v>1</v>
      </c>
      <c r="S434" s="101">
        <f t="shared" si="166"/>
        <v>1</v>
      </c>
      <c r="T434" s="101">
        <f t="shared" si="167"/>
        <v>1</v>
      </c>
      <c r="U434" s="101">
        <f t="shared" si="190"/>
        <v>1</v>
      </c>
      <c r="V434" s="101">
        <f t="shared" si="169"/>
        <v>1</v>
      </c>
      <c r="W434" s="101">
        <f t="shared" si="170"/>
        <v>0</v>
      </c>
      <c r="X434" s="102">
        <f t="shared" si="171"/>
        <v>3550</v>
      </c>
      <c r="Y434" s="101">
        <f t="shared" si="172"/>
        <v>0</v>
      </c>
      <c r="Z434" s="84">
        <f t="shared" si="173"/>
        <v>0</v>
      </c>
      <c r="AA434" s="84">
        <f t="shared" si="174"/>
        <v>0</v>
      </c>
      <c r="AB434" s="84">
        <f t="shared" si="175"/>
        <v>70</v>
      </c>
      <c r="AC434" s="84">
        <f t="shared" si="191"/>
        <v>49</v>
      </c>
      <c r="AD434" s="84">
        <f t="shared" si="177"/>
        <v>197</v>
      </c>
      <c r="AE434" s="84">
        <f t="shared" si="178"/>
        <v>197</v>
      </c>
      <c r="AF434" s="102">
        <f t="shared" si="192"/>
        <v>3532.5888324873094</v>
      </c>
      <c r="AG434" s="102">
        <f t="shared" si="193"/>
        <v>3532.5888324873094</v>
      </c>
      <c r="AH434" s="103">
        <f t="shared" si="181"/>
        <v>0</v>
      </c>
      <c r="AI434" s="104">
        <f t="shared" si="182"/>
        <v>0</v>
      </c>
      <c r="AJ434" s="104">
        <f t="shared" si="183"/>
        <v>0</v>
      </c>
      <c r="AK434" s="104">
        <f t="shared" si="184"/>
        <v>0</v>
      </c>
      <c r="IX434" s="5"/>
      <c r="IY434" s="5"/>
      <c r="IZ434" s="5"/>
    </row>
    <row r="435" spans="8:260" ht="12.75" customHeight="1">
      <c r="H435" s="97">
        <v>14</v>
      </c>
      <c r="I435" s="97">
        <f t="shared" si="185"/>
        <v>353</v>
      </c>
      <c r="J435" s="98">
        <f t="shared" si="186"/>
        <v>45305</v>
      </c>
      <c r="K435" s="98">
        <f t="shared" si="158"/>
        <v>45305</v>
      </c>
      <c r="L435" s="99">
        <f t="shared" si="187"/>
        <v>0</v>
      </c>
      <c r="M435" s="99">
        <f t="shared" si="188"/>
        <v>0</v>
      </c>
      <c r="N435" s="99">
        <f t="shared" si="189"/>
        <v>0</v>
      </c>
      <c r="O435" s="100">
        <f t="shared" si="162"/>
        <v>0</v>
      </c>
      <c r="P435" s="100">
        <f t="shared" si="163"/>
        <v>0</v>
      </c>
      <c r="Q435" s="99">
        <f t="shared" si="164"/>
        <v>1</v>
      </c>
      <c r="R435" s="99">
        <f t="shared" si="165"/>
        <v>1</v>
      </c>
      <c r="S435" s="101">
        <f t="shared" si="166"/>
        <v>1</v>
      </c>
      <c r="T435" s="101">
        <f t="shared" si="167"/>
        <v>1</v>
      </c>
      <c r="U435" s="101">
        <f t="shared" si="190"/>
        <v>1</v>
      </c>
      <c r="V435" s="101">
        <f t="shared" si="169"/>
        <v>1</v>
      </c>
      <c r="W435" s="101">
        <f t="shared" si="170"/>
        <v>0</v>
      </c>
      <c r="X435" s="102">
        <f t="shared" si="171"/>
        <v>3550</v>
      </c>
      <c r="Y435" s="101">
        <f t="shared" si="172"/>
        <v>0</v>
      </c>
      <c r="Z435" s="84">
        <f t="shared" si="173"/>
        <v>0</v>
      </c>
      <c r="AA435" s="84">
        <f t="shared" si="174"/>
        <v>0</v>
      </c>
      <c r="AB435" s="84">
        <f t="shared" si="175"/>
        <v>70</v>
      </c>
      <c r="AC435" s="84">
        <f t="shared" si="191"/>
        <v>50</v>
      </c>
      <c r="AD435" s="84">
        <f t="shared" si="177"/>
        <v>197</v>
      </c>
      <c r="AE435" s="84">
        <f t="shared" si="178"/>
        <v>197</v>
      </c>
      <c r="AF435" s="102">
        <f t="shared" si="192"/>
        <v>3532.2335025380712</v>
      </c>
      <c r="AG435" s="102">
        <f t="shared" si="193"/>
        <v>3532.2335025380712</v>
      </c>
      <c r="AH435" s="103">
        <f t="shared" si="181"/>
        <v>0</v>
      </c>
      <c r="AI435" s="104">
        <f t="shared" si="182"/>
        <v>0</v>
      </c>
      <c r="AJ435" s="104">
        <f t="shared" si="183"/>
        <v>0</v>
      </c>
      <c r="AK435" s="104">
        <f t="shared" si="184"/>
        <v>0</v>
      </c>
      <c r="IX435" s="5"/>
      <c r="IY435" s="5"/>
      <c r="IZ435" s="5"/>
    </row>
    <row r="436" spans="8:260" ht="12.75" customHeight="1">
      <c r="H436" s="97">
        <v>15</v>
      </c>
      <c r="I436" s="97">
        <f t="shared" si="185"/>
        <v>352</v>
      </c>
      <c r="J436" s="98">
        <f t="shared" si="186"/>
        <v>45306</v>
      </c>
      <c r="K436" s="98">
        <f t="shared" si="158"/>
        <v>45306</v>
      </c>
      <c r="L436" s="99">
        <f t="shared" si="187"/>
        <v>0</v>
      </c>
      <c r="M436" s="99">
        <f t="shared" si="188"/>
        <v>0</v>
      </c>
      <c r="N436" s="99">
        <f t="shared" si="189"/>
        <v>0</v>
      </c>
      <c r="O436" s="100">
        <f t="shared" si="162"/>
        <v>0</v>
      </c>
      <c r="P436" s="100">
        <f t="shared" si="163"/>
        <v>0</v>
      </c>
      <c r="Q436" s="99">
        <f t="shared" si="164"/>
        <v>1</v>
      </c>
      <c r="R436" s="99">
        <f t="shared" si="165"/>
        <v>1</v>
      </c>
      <c r="S436" s="101">
        <f t="shared" si="166"/>
        <v>1</v>
      </c>
      <c r="T436" s="101">
        <f t="shared" si="167"/>
        <v>1</v>
      </c>
      <c r="U436" s="101">
        <f t="shared" si="190"/>
        <v>1</v>
      </c>
      <c r="V436" s="101">
        <f t="shared" si="169"/>
        <v>1</v>
      </c>
      <c r="W436" s="101">
        <f t="shared" si="170"/>
        <v>0</v>
      </c>
      <c r="X436" s="102">
        <f t="shared" si="171"/>
        <v>3550</v>
      </c>
      <c r="Y436" s="101">
        <f t="shared" si="172"/>
        <v>0</v>
      </c>
      <c r="Z436" s="84">
        <f t="shared" si="173"/>
        <v>0</v>
      </c>
      <c r="AA436" s="84">
        <f t="shared" si="174"/>
        <v>0</v>
      </c>
      <c r="AB436" s="84">
        <f t="shared" si="175"/>
        <v>70</v>
      </c>
      <c r="AC436" s="84">
        <f t="shared" si="191"/>
        <v>51</v>
      </c>
      <c r="AD436" s="84">
        <f t="shared" si="177"/>
        <v>197</v>
      </c>
      <c r="AE436" s="84">
        <f t="shared" si="178"/>
        <v>197</v>
      </c>
      <c r="AF436" s="102">
        <f t="shared" si="192"/>
        <v>3531.8781725888325</v>
      </c>
      <c r="AG436" s="102">
        <f t="shared" si="193"/>
        <v>3531.8781725888325</v>
      </c>
      <c r="AH436" s="103">
        <f t="shared" si="181"/>
        <v>0</v>
      </c>
      <c r="AI436" s="104">
        <f t="shared" si="182"/>
        <v>0</v>
      </c>
      <c r="AJ436" s="104">
        <f t="shared" si="183"/>
        <v>0</v>
      </c>
      <c r="AK436" s="104">
        <f t="shared" si="184"/>
        <v>0</v>
      </c>
      <c r="IX436" s="5"/>
      <c r="IY436" s="5"/>
      <c r="IZ436" s="5"/>
    </row>
    <row r="437" spans="8:260" ht="12.75" customHeight="1">
      <c r="H437" s="97">
        <v>16</v>
      </c>
      <c r="I437" s="97">
        <f t="shared" si="185"/>
        <v>351</v>
      </c>
      <c r="J437" s="98">
        <f t="shared" si="186"/>
        <v>45307</v>
      </c>
      <c r="K437" s="98">
        <f t="shared" si="158"/>
        <v>45307</v>
      </c>
      <c r="L437" s="99">
        <f t="shared" si="187"/>
        <v>0</v>
      </c>
      <c r="M437" s="99">
        <f t="shared" si="188"/>
        <v>0</v>
      </c>
      <c r="N437" s="99">
        <f t="shared" si="189"/>
        <v>0</v>
      </c>
      <c r="O437" s="100">
        <f t="shared" si="162"/>
        <v>0</v>
      </c>
      <c r="P437" s="100">
        <f t="shared" si="163"/>
        <v>0</v>
      </c>
      <c r="Q437" s="99">
        <f t="shared" si="164"/>
        <v>1</v>
      </c>
      <c r="R437" s="99">
        <f t="shared" si="165"/>
        <v>1</v>
      </c>
      <c r="S437" s="101">
        <f t="shared" si="166"/>
        <v>1</v>
      </c>
      <c r="T437" s="101">
        <f t="shared" si="167"/>
        <v>1</v>
      </c>
      <c r="U437" s="101">
        <f t="shared" si="190"/>
        <v>1</v>
      </c>
      <c r="V437" s="101">
        <f t="shared" si="169"/>
        <v>1</v>
      </c>
      <c r="W437" s="101">
        <f t="shared" si="170"/>
        <v>0</v>
      </c>
      <c r="X437" s="102">
        <f t="shared" si="171"/>
        <v>3550</v>
      </c>
      <c r="Y437" s="101">
        <f t="shared" si="172"/>
        <v>0</v>
      </c>
      <c r="Z437" s="84">
        <f t="shared" si="173"/>
        <v>0</v>
      </c>
      <c r="AA437" s="84">
        <f t="shared" si="174"/>
        <v>0</v>
      </c>
      <c r="AB437" s="84">
        <f t="shared" si="175"/>
        <v>70</v>
      </c>
      <c r="AC437" s="84">
        <f t="shared" si="191"/>
        <v>52</v>
      </c>
      <c r="AD437" s="84">
        <f t="shared" si="177"/>
        <v>197</v>
      </c>
      <c r="AE437" s="84">
        <f t="shared" si="178"/>
        <v>197</v>
      </c>
      <c r="AF437" s="102">
        <f t="shared" si="192"/>
        <v>3531.5228426395938</v>
      </c>
      <c r="AG437" s="102">
        <f t="shared" si="193"/>
        <v>3531.5228426395938</v>
      </c>
      <c r="AH437" s="103">
        <f t="shared" si="181"/>
        <v>0</v>
      </c>
      <c r="AI437" s="104">
        <f t="shared" si="182"/>
        <v>0</v>
      </c>
      <c r="AJ437" s="104">
        <f t="shared" si="183"/>
        <v>0</v>
      </c>
      <c r="AK437" s="104">
        <f t="shared" si="184"/>
        <v>0</v>
      </c>
      <c r="IX437" s="5"/>
      <c r="IY437" s="5"/>
      <c r="IZ437" s="5"/>
    </row>
    <row r="438" spans="8:260" ht="12.75" customHeight="1">
      <c r="H438" s="97">
        <v>17</v>
      </c>
      <c r="I438" s="97">
        <f t="shared" si="185"/>
        <v>350</v>
      </c>
      <c r="J438" s="98">
        <f t="shared" si="186"/>
        <v>45308</v>
      </c>
      <c r="K438" s="98">
        <f t="shared" si="158"/>
        <v>45308</v>
      </c>
      <c r="L438" s="99">
        <f t="shared" si="187"/>
        <v>0</v>
      </c>
      <c r="M438" s="99">
        <f t="shared" si="188"/>
        <v>0</v>
      </c>
      <c r="N438" s="99">
        <f t="shared" si="189"/>
        <v>0</v>
      </c>
      <c r="O438" s="100">
        <f t="shared" si="162"/>
        <v>0</v>
      </c>
      <c r="P438" s="100">
        <f t="shared" si="163"/>
        <v>0</v>
      </c>
      <c r="Q438" s="99">
        <f t="shared" si="164"/>
        <v>1</v>
      </c>
      <c r="R438" s="99">
        <f t="shared" si="165"/>
        <v>1</v>
      </c>
      <c r="S438" s="101">
        <f t="shared" si="166"/>
        <v>1</v>
      </c>
      <c r="T438" s="101">
        <f t="shared" si="167"/>
        <v>1</v>
      </c>
      <c r="U438" s="101">
        <f t="shared" si="190"/>
        <v>1</v>
      </c>
      <c r="V438" s="101">
        <f t="shared" si="169"/>
        <v>1</v>
      </c>
      <c r="W438" s="101">
        <f t="shared" si="170"/>
        <v>0</v>
      </c>
      <c r="X438" s="102">
        <f t="shared" si="171"/>
        <v>3550</v>
      </c>
      <c r="Y438" s="101">
        <f t="shared" si="172"/>
        <v>0</v>
      </c>
      <c r="Z438" s="84">
        <f t="shared" si="173"/>
        <v>0</v>
      </c>
      <c r="AA438" s="84">
        <f t="shared" si="174"/>
        <v>0</v>
      </c>
      <c r="AB438" s="84">
        <f t="shared" si="175"/>
        <v>70</v>
      </c>
      <c r="AC438" s="84">
        <f t="shared" si="191"/>
        <v>53</v>
      </c>
      <c r="AD438" s="84">
        <f t="shared" si="177"/>
        <v>197</v>
      </c>
      <c r="AE438" s="84">
        <f t="shared" si="178"/>
        <v>197</v>
      </c>
      <c r="AF438" s="102">
        <f t="shared" si="192"/>
        <v>3531.1675126903551</v>
      </c>
      <c r="AG438" s="102">
        <f t="shared" si="193"/>
        <v>3531.1675126903551</v>
      </c>
      <c r="AH438" s="103">
        <f t="shared" si="181"/>
        <v>0</v>
      </c>
      <c r="AI438" s="104">
        <f t="shared" si="182"/>
        <v>0</v>
      </c>
      <c r="AJ438" s="104">
        <f t="shared" si="183"/>
        <v>0</v>
      </c>
      <c r="AK438" s="104">
        <f t="shared" si="184"/>
        <v>0</v>
      </c>
      <c r="IX438" s="5"/>
      <c r="IY438" s="5"/>
      <c r="IZ438" s="5"/>
    </row>
    <row r="439" spans="8:260" ht="12.75" customHeight="1">
      <c r="H439" s="97">
        <v>18</v>
      </c>
      <c r="I439" s="97">
        <f t="shared" si="185"/>
        <v>349</v>
      </c>
      <c r="J439" s="98">
        <f t="shared" si="186"/>
        <v>45309</v>
      </c>
      <c r="K439" s="98">
        <f t="shared" si="158"/>
        <v>45309</v>
      </c>
      <c r="L439" s="99">
        <f t="shared" si="187"/>
        <v>0</v>
      </c>
      <c r="M439" s="99">
        <f t="shared" si="188"/>
        <v>0</v>
      </c>
      <c r="N439" s="99">
        <f t="shared" si="189"/>
        <v>0</v>
      </c>
      <c r="O439" s="100">
        <f t="shared" si="162"/>
        <v>0</v>
      </c>
      <c r="P439" s="100">
        <f t="shared" si="163"/>
        <v>0</v>
      </c>
      <c r="Q439" s="99">
        <f t="shared" si="164"/>
        <v>1</v>
      </c>
      <c r="R439" s="99">
        <f t="shared" si="165"/>
        <v>1</v>
      </c>
      <c r="S439" s="101">
        <f t="shared" si="166"/>
        <v>1</v>
      </c>
      <c r="T439" s="101">
        <f t="shared" si="167"/>
        <v>1</v>
      </c>
      <c r="U439" s="101">
        <f t="shared" si="190"/>
        <v>1</v>
      </c>
      <c r="V439" s="101">
        <f t="shared" si="169"/>
        <v>1</v>
      </c>
      <c r="W439" s="101">
        <f t="shared" si="170"/>
        <v>0</v>
      </c>
      <c r="X439" s="102">
        <f t="shared" si="171"/>
        <v>3550</v>
      </c>
      <c r="Y439" s="101">
        <f t="shared" si="172"/>
        <v>0</v>
      </c>
      <c r="Z439" s="84">
        <f t="shared" si="173"/>
        <v>0</v>
      </c>
      <c r="AA439" s="84">
        <f t="shared" si="174"/>
        <v>0</v>
      </c>
      <c r="AB439" s="84">
        <f t="shared" si="175"/>
        <v>70</v>
      </c>
      <c r="AC439" s="84">
        <f t="shared" si="191"/>
        <v>54</v>
      </c>
      <c r="AD439" s="84">
        <f t="shared" si="177"/>
        <v>197</v>
      </c>
      <c r="AE439" s="84">
        <f t="shared" si="178"/>
        <v>197</v>
      </c>
      <c r="AF439" s="102">
        <f t="shared" si="192"/>
        <v>3530.8121827411169</v>
      </c>
      <c r="AG439" s="102">
        <f t="shared" si="193"/>
        <v>3530.8121827411169</v>
      </c>
      <c r="AH439" s="103">
        <f t="shared" si="181"/>
        <v>0</v>
      </c>
      <c r="AI439" s="104">
        <f t="shared" si="182"/>
        <v>0</v>
      </c>
      <c r="AJ439" s="104">
        <f t="shared" si="183"/>
        <v>0</v>
      </c>
      <c r="AK439" s="104">
        <f t="shared" si="184"/>
        <v>0</v>
      </c>
      <c r="IX439" s="5"/>
      <c r="IY439" s="5"/>
      <c r="IZ439" s="5"/>
    </row>
    <row r="440" spans="8:260" ht="12.75" customHeight="1">
      <c r="H440" s="97">
        <v>19</v>
      </c>
      <c r="I440" s="97">
        <f t="shared" si="185"/>
        <v>348</v>
      </c>
      <c r="J440" s="98">
        <f t="shared" si="186"/>
        <v>45310</v>
      </c>
      <c r="K440" s="98">
        <f t="shared" ref="K440:K503" si="194">IF(J440&gt;=AQ$53,J440,"")</f>
        <v>45310</v>
      </c>
      <c r="L440" s="99">
        <f t="shared" si="187"/>
        <v>0</v>
      </c>
      <c r="M440" s="99">
        <f t="shared" si="188"/>
        <v>0</v>
      </c>
      <c r="N440" s="99">
        <f t="shared" si="189"/>
        <v>0</v>
      </c>
      <c r="O440" s="100">
        <f t="shared" ref="O440:O503" si="195">IF(N440&lt;&gt;"",IF(AND(N440=1,L440=0),1,IF(L440=0,O439,0)),"")</f>
        <v>0</v>
      </c>
      <c r="P440" s="100">
        <f t="shared" ref="P440:P503" si="196">IF(R441&lt;=V$53,O440,"")</f>
        <v>0</v>
      </c>
      <c r="Q440" s="99">
        <f t="shared" ref="Q440:Q503" si="197">IF(O440&lt;&gt;"",IF(O440=1,0,1),"")</f>
        <v>1</v>
      </c>
      <c r="R440" s="99">
        <f t="shared" ref="R440:R503" si="198">IF(N439=1,R439+1,R439)</f>
        <v>1</v>
      </c>
      <c r="S440" s="101">
        <f t="shared" ref="S440:S503" si="199">IF(J440&gt;=AQ$53,Q440*R440,"")</f>
        <v>1</v>
      </c>
      <c r="T440" s="101">
        <f t="shared" ref="T440:T503" si="200">S440</f>
        <v>1</v>
      </c>
      <c r="U440" s="101">
        <f t="shared" si="190"/>
        <v>1</v>
      </c>
      <c r="V440" s="101">
        <f t="shared" ref="V440:V503" si="201">IF(J440&gt;=AQ$53,U440*NOT(O440),"")</f>
        <v>1</v>
      </c>
      <c r="W440" s="101">
        <f t="shared" ref="W440:W503" si="202">IF(J440&gt;=AQ$53,IF(T440&lt;&gt;T441,T440,0),"")</f>
        <v>0</v>
      </c>
      <c r="X440" s="102">
        <f t="shared" ref="X440:X503" si="203">IF(J440&gt;=AQ$53,IF(N440=0,X439+L440,L440),"")</f>
        <v>3550</v>
      </c>
      <c r="Y440" s="101">
        <f t="shared" ref="Y440:Y503" si="204">IF(J440&gt;=AQ$53,IF(V440&lt;&gt;V441,V440,0),"")</f>
        <v>0</v>
      </c>
      <c r="Z440" s="84">
        <f t="shared" ref="Z440:Z503" si="205">IF(J440&gt;=AQ$53,IF(N440=0,Z439+M441,0),"")</f>
        <v>0</v>
      </c>
      <c r="AA440" s="84">
        <f t="shared" ref="AA440:AA503" si="206">IF(J440&gt;=AQ$53,IF(N441=1,X440-Z440,0),"")</f>
        <v>0</v>
      </c>
      <c r="AB440" s="84">
        <f t="shared" ref="AB440:AB503" si="207">IF(J440&gt;=AQ$53,IF(Q440=1,IF(T440&lt;&gt;T441,AA440,AB441),0),"")</f>
        <v>70</v>
      </c>
      <c r="AC440" s="84">
        <f t="shared" si="191"/>
        <v>55</v>
      </c>
      <c r="AD440" s="84">
        <f t="shared" ref="AD440:AD503" si="208">IF(Q440=1,IF(S440&lt;&gt;S441,AC440,AD441),0)</f>
        <v>197</v>
      </c>
      <c r="AE440" s="84">
        <f t="shared" ref="AE440:AE503" si="209">IF(J440&gt;=AQ$53,IF(V440=0,"",IF(Q440=1,IF(S440&lt;&gt;S441,AC440,AD441),0)),"")</f>
        <v>197</v>
      </c>
      <c r="AF440" s="102">
        <f t="shared" si="192"/>
        <v>3530.4568527918782</v>
      </c>
      <c r="AG440" s="102">
        <f t="shared" si="193"/>
        <v>3530.4568527918782</v>
      </c>
      <c r="AH440" s="103">
        <f t="shared" ref="AH440:AH503" si="210">IF(J440&gt;=AQ$53,IF(R440&lt;=V$53,_xlfn.IFNA(VLOOKUP(J440,$B$55:$G$84,5,),0),""),"")</f>
        <v>0</v>
      </c>
      <c r="AI440" s="104">
        <f t="shared" ref="AI440:AI503" si="211">IF(J440&gt;=AQ$53,IF(R440&lt;=V$53,_xlfn.IFNA(VLOOKUP(J440,$B$55:$G$84,6,),0),""),"")</f>
        <v>0</v>
      </c>
      <c r="AJ440" s="104">
        <f t="shared" ref="AJ440:AJ503" si="212">IF(AH440&lt;&gt;"",AH440*L440,"")</f>
        <v>0</v>
      </c>
      <c r="AK440" s="104">
        <f t="shared" ref="AK440:AK503" si="213">IF(AI440&lt;&gt;"",AI440*M440,"")</f>
        <v>0</v>
      </c>
      <c r="IX440" s="5"/>
      <c r="IY440" s="5"/>
      <c r="IZ440" s="5"/>
    </row>
    <row r="441" spans="8:260" ht="12.75" customHeight="1">
      <c r="H441" s="97">
        <v>20</v>
      </c>
      <c r="I441" s="97">
        <f t="shared" si="185"/>
        <v>347</v>
      </c>
      <c r="J441" s="98">
        <f t="shared" si="186"/>
        <v>45311</v>
      </c>
      <c r="K441" s="98">
        <f t="shared" si="194"/>
        <v>45311</v>
      </c>
      <c r="L441" s="99">
        <f t="shared" si="187"/>
        <v>0</v>
      </c>
      <c r="M441" s="99">
        <f t="shared" si="188"/>
        <v>0</v>
      </c>
      <c r="N441" s="99">
        <f t="shared" si="189"/>
        <v>0</v>
      </c>
      <c r="O441" s="100">
        <f t="shared" si="195"/>
        <v>0</v>
      </c>
      <c r="P441" s="100">
        <f t="shared" si="196"/>
        <v>0</v>
      </c>
      <c r="Q441" s="99">
        <f t="shared" si="197"/>
        <v>1</v>
      </c>
      <c r="R441" s="99">
        <f t="shared" si="198"/>
        <v>1</v>
      </c>
      <c r="S441" s="101">
        <f t="shared" si="199"/>
        <v>1</v>
      </c>
      <c r="T441" s="101">
        <f t="shared" si="200"/>
        <v>1</v>
      </c>
      <c r="U441" s="101">
        <f t="shared" si="190"/>
        <v>1</v>
      </c>
      <c r="V441" s="101">
        <f t="shared" si="201"/>
        <v>1</v>
      </c>
      <c r="W441" s="101">
        <f t="shared" si="202"/>
        <v>0</v>
      </c>
      <c r="X441" s="102">
        <f t="shared" si="203"/>
        <v>3550</v>
      </c>
      <c r="Y441" s="101">
        <f t="shared" si="204"/>
        <v>0</v>
      </c>
      <c r="Z441" s="84">
        <f t="shared" si="205"/>
        <v>0</v>
      </c>
      <c r="AA441" s="84">
        <f t="shared" si="206"/>
        <v>0</v>
      </c>
      <c r="AB441" s="84">
        <f t="shared" si="207"/>
        <v>70</v>
      </c>
      <c r="AC441" s="84">
        <f t="shared" si="191"/>
        <v>56</v>
      </c>
      <c r="AD441" s="84">
        <f t="shared" si="208"/>
        <v>197</v>
      </c>
      <c r="AE441" s="84">
        <f t="shared" si="209"/>
        <v>197</v>
      </c>
      <c r="AF441" s="102">
        <f t="shared" si="192"/>
        <v>3530.1015228426395</v>
      </c>
      <c r="AG441" s="102">
        <f t="shared" si="193"/>
        <v>3530.1015228426395</v>
      </c>
      <c r="AH441" s="103">
        <f t="shared" si="210"/>
        <v>0</v>
      </c>
      <c r="AI441" s="104">
        <f t="shared" si="211"/>
        <v>0</v>
      </c>
      <c r="AJ441" s="104">
        <f t="shared" si="212"/>
        <v>0</v>
      </c>
      <c r="AK441" s="104">
        <f t="shared" si="213"/>
        <v>0</v>
      </c>
      <c r="IX441" s="5"/>
      <c r="IY441" s="5"/>
      <c r="IZ441" s="5"/>
    </row>
    <row r="442" spans="8:260" ht="12.75" customHeight="1">
      <c r="H442" s="97">
        <v>21</v>
      </c>
      <c r="I442" s="97">
        <f t="shared" si="185"/>
        <v>346</v>
      </c>
      <c r="J442" s="98">
        <f t="shared" si="186"/>
        <v>45312</v>
      </c>
      <c r="K442" s="98">
        <f t="shared" si="194"/>
        <v>45312</v>
      </c>
      <c r="L442" s="99">
        <f t="shared" si="187"/>
        <v>0</v>
      </c>
      <c r="M442" s="99">
        <f t="shared" si="188"/>
        <v>0</v>
      </c>
      <c r="N442" s="99">
        <f t="shared" si="189"/>
        <v>0</v>
      </c>
      <c r="O442" s="100">
        <f t="shared" si="195"/>
        <v>0</v>
      </c>
      <c r="P442" s="100">
        <f t="shared" si="196"/>
        <v>0</v>
      </c>
      <c r="Q442" s="99">
        <f t="shared" si="197"/>
        <v>1</v>
      </c>
      <c r="R442" s="99">
        <f t="shared" si="198"/>
        <v>1</v>
      </c>
      <c r="S442" s="101">
        <f t="shared" si="199"/>
        <v>1</v>
      </c>
      <c r="T442" s="101">
        <f t="shared" si="200"/>
        <v>1</v>
      </c>
      <c r="U442" s="101">
        <f t="shared" si="190"/>
        <v>1</v>
      </c>
      <c r="V442" s="101">
        <f t="shared" si="201"/>
        <v>1</v>
      </c>
      <c r="W442" s="101">
        <f t="shared" si="202"/>
        <v>0</v>
      </c>
      <c r="X442" s="102">
        <f t="shared" si="203"/>
        <v>3550</v>
      </c>
      <c r="Y442" s="101">
        <f t="shared" si="204"/>
        <v>0</v>
      </c>
      <c r="Z442" s="84">
        <f t="shared" si="205"/>
        <v>0</v>
      </c>
      <c r="AA442" s="84">
        <f t="shared" si="206"/>
        <v>0</v>
      </c>
      <c r="AB442" s="84">
        <f t="shared" si="207"/>
        <v>70</v>
      </c>
      <c r="AC442" s="84">
        <f t="shared" si="191"/>
        <v>57</v>
      </c>
      <c r="AD442" s="84">
        <f t="shared" si="208"/>
        <v>197</v>
      </c>
      <c r="AE442" s="84">
        <f t="shared" si="209"/>
        <v>197</v>
      </c>
      <c r="AF442" s="102">
        <f t="shared" si="192"/>
        <v>3529.7461928934008</v>
      </c>
      <c r="AG442" s="102">
        <f t="shared" si="193"/>
        <v>3529.7461928934008</v>
      </c>
      <c r="AH442" s="103">
        <f t="shared" si="210"/>
        <v>0</v>
      </c>
      <c r="AI442" s="104">
        <f t="shared" si="211"/>
        <v>0</v>
      </c>
      <c r="AJ442" s="104">
        <f t="shared" si="212"/>
        <v>0</v>
      </c>
      <c r="AK442" s="104">
        <f t="shared" si="213"/>
        <v>0</v>
      </c>
      <c r="IX442" s="5"/>
      <c r="IY442" s="5"/>
      <c r="IZ442" s="5"/>
    </row>
    <row r="443" spans="8:260" ht="12.75" customHeight="1">
      <c r="H443" s="97">
        <v>22</v>
      </c>
      <c r="I443" s="97">
        <f t="shared" si="185"/>
        <v>345</v>
      </c>
      <c r="J443" s="98">
        <f t="shared" si="186"/>
        <v>45313</v>
      </c>
      <c r="K443" s="98">
        <f t="shared" si="194"/>
        <v>45313</v>
      </c>
      <c r="L443" s="99">
        <f t="shared" si="187"/>
        <v>0</v>
      </c>
      <c r="M443" s="99">
        <f t="shared" si="188"/>
        <v>0</v>
      </c>
      <c r="N443" s="99">
        <f t="shared" si="189"/>
        <v>0</v>
      </c>
      <c r="O443" s="100">
        <f t="shared" si="195"/>
        <v>0</v>
      </c>
      <c r="P443" s="100">
        <f t="shared" si="196"/>
        <v>0</v>
      </c>
      <c r="Q443" s="99">
        <f t="shared" si="197"/>
        <v>1</v>
      </c>
      <c r="R443" s="99">
        <f t="shared" si="198"/>
        <v>1</v>
      </c>
      <c r="S443" s="101">
        <f t="shared" si="199"/>
        <v>1</v>
      </c>
      <c r="T443" s="101">
        <f t="shared" si="200"/>
        <v>1</v>
      </c>
      <c r="U443" s="101">
        <f t="shared" si="190"/>
        <v>1</v>
      </c>
      <c r="V443" s="101">
        <f t="shared" si="201"/>
        <v>1</v>
      </c>
      <c r="W443" s="101">
        <f t="shared" si="202"/>
        <v>0</v>
      </c>
      <c r="X443" s="102">
        <f t="shared" si="203"/>
        <v>3550</v>
      </c>
      <c r="Y443" s="101">
        <f t="shared" si="204"/>
        <v>0</v>
      </c>
      <c r="Z443" s="84">
        <f t="shared" si="205"/>
        <v>0</v>
      </c>
      <c r="AA443" s="84">
        <f t="shared" si="206"/>
        <v>0</v>
      </c>
      <c r="AB443" s="84">
        <f t="shared" si="207"/>
        <v>70</v>
      </c>
      <c r="AC443" s="84">
        <f t="shared" si="191"/>
        <v>58</v>
      </c>
      <c r="AD443" s="84">
        <f t="shared" si="208"/>
        <v>197</v>
      </c>
      <c r="AE443" s="84">
        <f t="shared" si="209"/>
        <v>197</v>
      </c>
      <c r="AF443" s="102">
        <f t="shared" si="192"/>
        <v>3529.3908629441626</v>
      </c>
      <c r="AG443" s="102">
        <f t="shared" si="193"/>
        <v>3529.3908629441626</v>
      </c>
      <c r="AH443" s="103">
        <f t="shared" si="210"/>
        <v>0</v>
      </c>
      <c r="AI443" s="104">
        <f t="shared" si="211"/>
        <v>0</v>
      </c>
      <c r="AJ443" s="104">
        <f t="shared" si="212"/>
        <v>0</v>
      </c>
      <c r="AK443" s="104">
        <f t="shared" si="213"/>
        <v>0</v>
      </c>
      <c r="IX443" s="5"/>
      <c r="IY443" s="5"/>
      <c r="IZ443" s="5"/>
    </row>
    <row r="444" spans="8:260" ht="12.75" customHeight="1">
      <c r="H444" s="97">
        <v>23</v>
      </c>
      <c r="I444" s="97">
        <f t="shared" si="185"/>
        <v>344</v>
      </c>
      <c r="J444" s="98">
        <f t="shared" si="186"/>
        <v>45314</v>
      </c>
      <c r="K444" s="98">
        <f t="shared" si="194"/>
        <v>45314</v>
      </c>
      <c r="L444" s="99">
        <f t="shared" si="187"/>
        <v>0</v>
      </c>
      <c r="M444" s="99">
        <f t="shared" si="188"/>
        <v>0</v>
      </c>
      <c r="N444" s="99">
        <f t="shared" si="189"/>
        <v>0</v>
      </c>
      <c r="O444" s="100">
        <f t="shared" si="195"/>
        <v>0</v>
      </c>
      <c r="P444" s="100">
        <f t="shared" si="196"/>
        <v>0</v>
      </c>
      <c r="Q444" s="99">
        <f t="shared" si="197"/>
        <v>1</v>
      </c>
      <c r="R444" s="99">
        <f t="shared" si="198"/>
        <v>1</v>
      </c>
      <c r="S444" s="101">
        <f t="shared" si="199"/>
        <v>1</v>
      </c>
      <c r="T444" s="101">
        <f t="shared" si="200"/>
        <v>1</v>
      </c>
      <c r="U444" s="101">
        <f t="shared" si="190"/>
        <v>1</v>
      </c>
      <c r="V444" s="101">
        <f t="shared" si="201"/>
        <v>1</v>
      </c>
      <c r="W444" s="101">
        <f t="shared" si="202"/>
        <v>0</v>
      </c>
      <c r="X444" s="102">
        <f t="shared" si="203"/>
        <v>3550</v>
      </c>
      <c r="Y444" s="101">
        <f t="shared" si="204"/>
        <v>0</v>
      </c>
      <c r="Z444" s="84">
        <f t="shared" si="205"/>
        <v>0</v>
      </c>
      <c r="AA444" s="84">
        <f t="shared" si="206"/>
        <v>0</v>
      </c>
      <c r="AB444" s="84">
        <f t="shared" si="207"/>
        <v>70</v>
      </c>
      <c r="AC444" s="84">
        <f t="shared" si="191"/>
        <v>59</v>
      </c>
      <c r="AD444" s="84">
        <f t="shared" si="208"/>
        <v>197</v>
      </c>
      <c r="AE444" s="84">
        <f t="shared" si="209"/>
        <v>197</v>
      </c>
      <c r="AF444" s="102">
        <f t="shared" si="192"/>
        <v>3529.0355329949239</v>
      </c>
      <c r="AG444" s="102">
        <f t="shared" si="193"/>
        <v>3529.0355329949239</v>
      </c>
      <c r="AH444" s="103">
        <f t="shared" si="210"/>
        <v>0</v>
      </c>
      <c r="AI444" s="104">
        <f t="shared" si="211"/>
        <v>0</v>
      </c>
      <c r="AJ444" s="104">
        <f t="shared" si="212"/>
        <v>0</v>
      </c>
      <c r="AK444" s="104">
        <f t="shared" si="213"/>
        <v>0</v>
      </c>
      <c r="IX444" s="5"/>
      <c r="IY444" s="5"/>
      <c r="IZ444" s="5"/>
    </row>
    <row r="445" spans="8:260" ht="12.75" customHeight="1">
      <c r="H445" s="97">
        <v>24</v>
      </c>
      <c r="I445" s="97">
        <f t="shared" si="185"/>
        <v>343</v>
      </c>
      <c r="J445" s="98">
        <f t="shared" si="186"/>
        <v>45315</v>
      </c>
      <c r="K445" s="98">
        <f t="shared" si="194"/>
        <v>45315</v>
      </c>
      <c r="L445" s="99">
        <f t="shared" si="187"/>
        <v>0</v>
      </c>
      <c r="M445" s="99">
        <f t="shared" si="188"/>
        <v>0</v>
      </c>
      <c r="N445" s="99">
        <f t="shared" si="189"/>
        <v>0</v>
      </c>
      <c r="O445" s="100">
        <f t="shared" si="195"/>
        <v>0</v>
      </c>
      <c r="P445" s="100">
        <f t="shared" si="196"/>
        <v>0</v>
      </c>
      <c r="Q445" s="99">
        <f t="shared" si="197"/>
        <v>1</v>
      </c>
      <c r="R445" s="99">
        <f t="shared" si="198"/>
        <v>1</v>
      </c>
      <c r="S445" s="101">
        <f t="shared" si="199"/>
        <v>1</v>
      </c>
      <c r="T445" s="101">
        <f t="shared" si="200"/>
        <v>1</v>
      </c>
      <c r="U445" s="101">
        <f t="shared" si="190"/>
        <v>1</v>
      </c>
      <c r="V445" s="101">
        <f t="shared" si="201"/>
        <v>1</v>
      </c>
      <c r="W445" s="101">
        <f t="shared" si="202"/>
        <v>0</v>
      </c>
      <c r="X445" s="102">
        <f t="shared" si="203"/>
        <v>3550</v>
      </c>
      <c r="Y445" s="101">
        <f t="shared" si="204"/>
        <v>0</v>
      </c>
      <c r="Z445" s="84">
        <f t="shared" si="205"/>
        <v>0</v>
      </c>
      <c r="AA445" s="84">
        <f t="shared" si="206"/>
        <v>0</v>
      </c>
      <c r="AB445" s="84">
        <f t="shared" si="207"/>
        <v>70</v>
      </c>
      <c r="AC445" s="84">
        <f t="shared" si="191"/>
        <v>60</v>
      </c>
      <c r="AD445" s="84">
        <f t="shared" si="208"/>
        <v>197</v>
      </c>
      <c r="AE445" s="84">
        <f t="shared" si="209"/>
        <v>197</v>
      </c>
      <c r="AF445" s="102">
        <f t="shared" si="192"/>
        <v>3528.6802030456852</v>
      </c>
      <c r="AG445" s="102">
        <f t="shared" si="193"/>
        <v>3528.6802030456852</v>
      </c>
      <c r="AH445" s="103">
        <f t="shared" si="210"/>
        <v>0</v>
      </c>
      <c r="AI445" s="104">
        <f t="shared" si="211"/>
        <v>0</v>
      </c>
      <c r="AJ445" s="104">
        <f t="shared" si="212"/>
        <v>0</v>
      </c>
      <c r="AK445" s="104">
        <f t="shared" si="213"/>
        <v>0</v>
      </c>
      <c r="IX445" s="5"/>
      <c r="IY445" s="5"/>
      <c r="IZ445" s="5"/>
    </row>
    <row r="446" spans="8:260" ht="12.75" customHeight="1">
      <c r="H446" s="97">
        <v>25</v>
      </c>
      <c r="I446" s="97">
        <f t="shared" si="185"/>
        <v>342</v>
      </c>
      <c r="J446" s="98">
        <f t="shared" si="186"/>
        <v>45316</v>
      </c>
      <c r="K446" s="98">
        <f t="shared" si="194"/>
        <v>45316</v>
      </c>
      <c r="L446" s="99">
        <f t="shared" si="187"/>
        <v>0</v>
      </c>
      <c r="M446" s="99">
        <f t="shared" si="188"/>
        <v>0</v>
      </c>
      <c r="N446" s="99">
        <f t="shared" si="189"/>
        <v>0</v>
      </c>
      <c r="O446" s="100">
        <f t="shared" si="195"/>
        <v>0</v>
      </c>
      <c r="P446" s="100">
        <f t="shared" si="196"/>
        <v>0</v>
      </c>
      <c r="Q446" s="99">
        <f t="shared" si="197"/>
        <v>1</v>
      </c>
      <c r="R446" s="99">
        <f t="shared" si="198"/>
        <v>1</v>
      </c>
      <c r="S446" s="101">
        <f t="shared" si="199"/>
        <v>1</v>
      </c>
      <c r="T446" s="101">
        <f t="shared" si="200"/>
        <v>1</v>
      </c>
      <c r="U446" s="101">
        <f t="shared" si="190"/>
        <v>1</v>
      </c>
      <c r="V446" s="101">
        <f t="shared" si="201"/>
        <v>1</v>
      </c>
      <c r="W446" s="101">
        <f t="shared" si="202"/>
        <v>0</v>
      </c>
      <c r="X446" s="102">
        <f t="shared" si="203"/>
        <v>3550</v>
      </c>
      <c r="Y446" s="101">
        <f t="shared" si="204"/>
        <v>0</v>
      </c>
      <c r="Z446" s="84">
        <f t="shared" si="205"/>
        <v>0</v>
      </c>
      <c r="AA446" s="84">
        <f t="shared" si="206"/>
        <v>0</v>
      </c>
      <c r="AB446" s="84">
        <f t="shared" si="207"/>
        <v>70</v>
      </c>
      <c r="AC446" s="84">
        <f t="shared" si="191"/>
        <v>61</v>
      </c>
      <c r="AD446" s="84">
        <f t="shared" si="208"/>
        <v>197</v>
      </c>
      <c r="AE446" s="84">
        <f t="shared" si="209"/>
        <v>197</v>
      </c>
      <c r="AF446" s="102">
        <f t="shared" si="192"/>
        <v>3528.3248730964465</v>
      </c>
      <c r="AG446" s="102">
        <f t="shared" si="193"/>
        <v>3528.3248730964465</v>
      </c>
      <c r="AH446" s="103">
        <f t="shared" si="210"/>
        <v>0</v>
      </c>
      <c r="AI446" s="104">
        <f t="shared" si="211"/>
        <v>0</v>
      </c>
      <c r="AJ446" s="104">
        <f t="shared" si="212"/>
        <v>0</v>
      </c>
      <c r="AK446" s="104">
        <f t="shared" si="213"/>
        <v>0</v>
      </c>
      <c r="IX446" s="5"/>
      <c r="IY446" s="5"/>
      <c r="IZ446" s="5"/>
    </row>
    <row r="447" spans="8:260" ht="12.75" customHeight="1">
      <c r="H447" s="97">
        <v>26</v>
      </c>
      <c r="I447" s="97">
        <f t="shared" si="185"/>
        <v>341</v>
      </c>
      <c r="J447" s="98">
        <f t="shared" si="186"/>
        <v>45317</v>
      </c>
      <c r="K447" s="98">
        <f t="shared" si="194"/>
        <v>45317</v>
      </c>
      <c r="L447" s="99">
        <f t="shared" si="187"/>
        <v>0</v>
      </c>
      <c r="M447" s="99">
        <f t="shared" si="188"/>
        <v>0</v>
      </c>
      <c r="N447" s="99">
        <f t="shared" si="189"/>
        <v>0</v>
      </c>
      <c r="O447" s="100">
        <f t="shared" si="195"/>
        <v>0</v>
      </c>
      <c r="P447" s="100">
        <f t="shared" si="196"/>
        <v>0</v>
      </c>
      <c r="Q447" s="99">
        <f t="shared" si="197"/>
        <v>1</v>
      </c>
      <c r="R447" s="99">
        <f t="shared" si="198"/>
        <v>1</v>
      </c>
      <c r="S447" s="101">
        <f t="shared" si="199"/>
        <v>1</v>
      </c>
      <c r="T447" s="101">
        <f t="shared" si="200"/>
        <v>1</v>
      </c>
      <c r="U447" s="101">
        <f t="shared" si="190"/>
        <v>1</v>
      </c>
      <c r="V447" s="101">
        <f t="shared" si="201"/>
        <v>1</v>
      </c>
      <c r="W447" s="101">
        <f t="shared" si="202"/>
        <v>0</v>
      </c>
      <c r="X447" s="102">
        <f t="shared" si="203"/>
        <v>3550</v>
      </c>
      <c r="Y447" s="101">
        <f t="shared" si="204"/>
        <v>0</v>
      </c>
      <c r="Z447" s="84">
        <f t="shared" si="205"/>
        <v>0</v>
      </c>
      <c r="AA447" s="84">
        <f t="shared" si="206"/>
        <v>0</v>
      </c>
      <c r="AB447" s="84">
        <f t="shared" si="207"/>
        <v>70</v>
      </c>
      <c r="AC447" s="84">
        <f t="shared" si="191"/>
        <v>62</v>
      </c>
      <c r="AD447" s="84">
        <f t="shared" si="208"/>
        <v>197</v>
      </c>
      <c r="AE447" s="84">
        <f t="shared" si="209"/>
        <v>197</v>
      </c>
      <c r="AF447" s="102">
        <f t="shared" si="192"/>
        <v>3527.9695431472082</v>
      </c>
      <c r="AG447" s="102">
        <f t="shared" si="193"/>
        <v>3527.9695431472082</v>
      </c>
      <c r="AH447" s="103">
        <f t="shared" si="210"/>
        <v>0</v>
      </c>
      <c r="AI447" s="104">
        <f t="shared" si="211"/>
        <v>0</v>
      </c>
      <c r="AJ447" s="104">
        <f t="shared" si="212"/>
        <v>0</v>
      </c>
      <c r="AK447" s="104">
        <f t="shared" si="213"/>
        <v>0</v>
      </c>
      <c r="IX447" s="5"/>
      <c r="IY447" s="5"/>
      <c r="IZ447" s="5"/>
    </row>
    <row r="448" spans="8:260" ht="12.75" customHeight="1">
      <c r="H448" s="97">
        <v>27</v>
      </c>
      <c r="I448" s="97">
        <f t="shared" si="185"/>
        <v>340</v>
      </c>
      <c r="J448" s="98">
        <f t="shared" si="186"/>
        <v>45318</v>
      </c>
      <c r="K448" s="98">
        <f t="shared" si="194"/>
        <v>45318</v>
      </c>
      <c r="L448" s="99">
        <f t="shared" si="187"/>
        <v>0</v>
      </c>
      <c r="M448" s="99">
        <f t="shared" si="188"/>
        <v>0</v>
      </c>
      <c r="N448" s="99">
        <f t="shared" si="189"/>
        <v>0</v>
      </c>
      <c r="O448" s="100">
        <f t="shared" si="195"/>
        <v>0</v>
      </c>
      <c r="P448" s="100">
        <f t="shared" si="196"/>
        <v>0</v>
      </c>
      <c r="Q448" s="99">
        <f t="shared" si="197"/>
        <v>1</v>
      </c>
      <c r="R448" s="99">
        <f t="shared" si="198"/>
        <v>1</v>
      </c>
      <c r="S448" s="101">
        <f t="shared" si="199"/>
        <v>1</v>
      </c>
      <c r="T448" s="101">
        <f t="shared" si="200"/>
        <v>1</v>
      </c>
      <c r="U448" s="101">
        <f t="shared" si="190"/>
        <v>1</v>
      </c>
      <c r="V448" s="101">
        <f t="shared" si="201"/>
        <v>1</v>
      </c>
      <c r="W448" s="101">
        <f t="shared" si="202"/>
        <v>0</v>
      </c>
      <c r="X448" s="102">
        <f t="shared" si="203"/>
        <v>3550</v>
      </c>
      <c r="Y448" s="101">
        <f t="shared" si="204"/>
        <v>0</v>
      </c>
      <c r="Z448" s="84">
        <f t="shared" si="205"/>
        <v>0</v>
      </c>
      <c r="AA448" s="84">
        <f t="shared" si="206"/>
        <v>0</v>
      </c>
      <c r="AB448" s="84">
        <f t="shared" si="207"/>
        <v>70</v>
      </c>
      <c r="AC448" s="84">
        <f t="shared" si="191"/>
        <v>63</v>
      </c>
      <c r="AD448" s="84">
        <f t="shared" si="208"/>
        <v>197</v>
      </c>
      <c r="AE448" s="84">
        <f t="shared" si="209"/>
        <v>197</v>
      </c>
      <c r="AF448" s="102">
        <f t="shared" si="192"/>
        <v>3527.6142131979695</v>
      </c>
      <c r="AG448" s="102">
        <f t="shared" si="193"/>
        <v>3527.6142131979695</v>
      </c>
      <c r="AH448" s="103">
        <f t="shared" si="210"/>
        <v>0</v>
      </c>
      <c r="AI448" s="104">
        <f t="shared" si="211"/>
        <v>0</v>
      </c>
      <c r="AJ448" s="104">
        <f t="shared" si="212"/>
        <v>0</v>
      </c>
      <c r="AK448" s="104">
        <f t="shared" si="213"/>
        <v>0</v>
      </c>
      <c r="IX448" s="5"/>
      <c r="IY448" s="5"/>
      <c r="IZ448" s="5"/>
    </row>
    <row r="449" spans="8:260" ht="12.75" customHeight="1">
      <c r="H449" s="97">
        <v>28</v>
      </c>
      <c r="I449" s="97">
        <f t="shared" si="185"/>
        <v>339</v>
      </c>
      <c r="J449" s="98">
        <f t="shared" si="186"/>
        <v>45319</v>
      </c>
      <c r="K449" s="98">
        <f t="shared" si="194"/>
        <v>45319</v>
      </c>
      <c r="L449" s="99">
        <f t="shared" si="187"/>
        <v>0</v>
      </c>
      <c r="M449" s="99">
        <f t="shared" si="188"/>
        <v>0</v>
      </c>
      <c r="N449" s="99">
        <f t="shared" si="189"/>
        <v>0</v>
      </c>
      <c r="O449" s="100">
        <f t="shared" si="195"/>
        <v>0</v>
      </c>
      <c r="P449" s="100">
        <f t="shared" si="196"/>
        <v>0</v>
      </c>
      <c r="Q449" s="99">
        <f t="shared" si="197"/>
        <v>1</v>
      </c>
      <c r="R449" s="99">
        <f t="shared" si="198"/>
        <v>1</v>
      </c>
      <c r="S449" s="101">
        <f t="shared" si="199"/>
        <v>1</v>
      </c>
      <c r="T449" s="101">
        <f t="shared" si="200"/>
        <v>1</v>
      </c>
      <c r="U449" s="101">
        <f t="shared" si="190"/>
        <v>1</v>
      </c>
      <c r="V449" s="101">
        <f t="shared" si="201"/>
        <v>1</v>
      </c>
      <c r="W449" s="101">
        <f t="shared" si="202"/>
        <v>0</v>
      </c>
      <c r="X449" s="102">
        <f t="shared" si="203"/>
        <v>3550</v>
      </c>
      <c r="Y449" s="101">
        <f t="shared" si="204"/>
        <v>0</v>
      </c>
      <c r="Z449" s="84">
        <f t="shared" si="205"/>
        <v>0</v>
      </c>
      <c r="AA449" s="84">
        <f t="shared" si="206"/>
        <v>0</v>
      </c>
      <c r="AB449" s="84">
        <f t="shared" si="207"/>
        <v>70</v>
      </c>
      <c r="AC449" s="84">
        <f t="shared" si="191"/>
        <v>64</v>
      </c>
      <c r="AD449" s="84">
        <f t="shared" si="208"/>
        <v>197</v>
      </c>
      <c r="AE449" s="84">
        <f t="shared" si="209"/>
        <v>197</v>
      </c>
      <c r="AF449" s="102">
        <f t="shared" si="192"/>
        <v>3527.2588832487309</v>
      </c>
      <c r="AG449" s="102">
        <f t="shared" si="193"/>
        <v>3527.2588832487309</v>
      </c>
      <c r="AH449" s="103">
        <f t="shared" si="210"/>
        <v>0</v>
      </c>
      <c r="AI449" s="104">
        <f t="shared" si="211"/>
        <v>0</v>
      </c>
      <c r="AJ449" s="104">
        <f t="shared" si="212"/>
        <v>0</v>
      </c>
      <c r="AK449" s="104">
        <f t="shared" si="213"/>
        <v>0</v>
      </c>
      <c r="IX449" s="5"/>
      <c r="IY449" s="5"/>
      <c r="IZ449" s="5"/>
    </row>
    <row r="450" spans="8:260" ht="12.75" customHeight="1">
      <c r="H450" s="97">
        <v>29</v>
      </c>
      <c r="I450" s="97">
        <f t="shared" si="185"/>
        <v>338</v>
      </c>
      <c r="J450" s="98">
        <f t="shared" si="186"/>
        <v>45320</v>
      </c>
      <c r="K450" s="98">
        <f t="shared" si="194"/>
        <v>45320</v>
      </c>
      <c r="L450" s="99">
        <f t="shared" si="187"/>
        <v>0</v>
      </c>
      <c r="M450" s="99">
        <f t="shared" si="188"/>
        <v>0</v>
      </c>
      <c r="N450" s="99">
        <f t="shared" si="189"/>
        <v>0</v>
      </c>
      <c r="O450" s="100">
        <f t="shared" si="195"/>
        <v>0</v>
      </c>
      <c r="P450" s="100">
        <f t="shared" si="196"/>
        <v>0</v>
      </c>
      <c r="Q450" s="99">
        <f t="shared" si="197"/>
        <v>1</v>
      </c>
      <c r="R450" s="99">
        <f t="shared" si="198"/>
        <v>1</v>
      </c>
      <c r="S450" s="101">
        <f t="shared" si="199"/>
        <v>1</v>
      </c>
      <c r="T450" s="101">
        <f t="shared" si="200"/>
        <v>1</v>
      </c>
      <c r="U450" s="101">
        <f t="shared" si="190"/>
        <v>1</v>
      </c>
      <c r="V450" s="101">
        <f t="shared" si="201"/>
        <v>1</v>
      </c>
      <c r="W450" s="101">
        <f t="shared" si="202"/>
        <v>0</v>
      </c>
      <c r="X450" s="102">
        <f t="shared" si="203"/>
        <v>3550</v>
      </c>
      <c r="Y450" s="101">
        <f t="shared" si="204"/>
        <v>0</v>
      </c>
      <c r="Z450" s="84">
        <f t="shared" si="205"/>
        <v>0</v>
      </c>
      <c r="AA450" s="84">
        <f t="shared" si="206"/>
        <v>0</v>
      </c>
      <c r="AB450" s="84">
        <f t="shared" si="207"/>
        <v>70</v>
      </c>
      <c r="AC450" s="84">
        <f t="shared" si="191"/>
        <v>65</v>
      </c>
      <c r="AD450" s="84">
        <f t="shared" si="208"/>
        <v>197</v>
      </c>
      <c r="AE450" s="84">
        <f t="shared" si="209"/>
        <v>197</v>
      </c>
      <c r="AF450" s="102">
        <f t="shared" si="192"/>
        <v>3526.9035532994922</v>
      </c>
      <c r="AG450" s="102">
        <f t="shared" si="193"/>
        <v>3526.9035532994922</v>
      </c>
      <c r="AH450" s="103">
        <f t="shared" si="210"/>
        <v>0</v>
      </c>
      <c r="AI450" s="104">
        <f t="shared" si="211"/>
        <v>0</v>
      </c>
      <c r="AJ450" s="104">
        <f t="shared" si="212"/>
        <v>0</v>
      </c>
      <c r="AK450" s="104">
        <f t="shared" si="213"/>
        <v>0</v>
      </c>
      <c r="IX450" s="5"/>
      <c r="IY450" s="5"/>
      <c r="IZ450" s="5"/>
    </row>
    <row r="451" spans="8:260" ht="12.75" customHeight="1">
      <c r="H451" s="97">
        <v>30</v>
      </c>
      <c r="I451" s="97">
        <f t="shared" si="185"/>
        <v>337</v>
      </c>
      <c r="J451" s="98">
        <f t="shared" si="186"/>
        <v>45321</v>
      </c>
      <c r="K451" s="98">
        <f t="shared" si="194"/>
        <v>45321</v>
      </c>
      <c r="L451" s="99">
        <f t="shared" si="187"/>
        <v>0</v>
      </c>
      <c r="M451" s="99">
        <f t="shared" si="188"/>
        <v>0</v>
      </c>
      <c r="N451" s="99">
        <f t="shared" si="189"/>
        <v>0</v>
      </c>
      <c r="O451" s="100">
        <f t="shared" si="195"/>
        <v>0</v>
      </c>
      <c r="P451" s="100">
        <f t="shared" si="196"/>
        <v>0</v>
      </c>
      <c r="Q451" s="99">
        <f t="shared" si="197"/>
        <v>1</v>
      </c>
      <c r="R451" s="99">
        <f t="shared" si="198"/>
        <v>1</v>
      </c>
      <c r="S451" s="101">
        <f t="shared" si="199"/>
        <v>1</v>
      </c>
      <c r="T451" s="101">
        <f t="shared" si="200"/>
        <v>1</v>
      </c>
      <c r="U451" s="101">
        <f t="shared" si="190"/>
        <v>1</v>
      </c>
      <c r="V451" s="101">
        <f t="shared" si="201"/>
        <v>1</v>
      </c>
      <c r="W451" s="101">
        <f t="shared" si="202"/>
        <v>0</v>
      </c>
      <c r="X451" s="102">
        <f t="shared" si="203"/>
        <v>3550</v>
      </c>
      <c r="Y451" s="101">
        <f t="shared" si="204"/>
        <v>0</v>
      </c>
      <c r="Z451" s="84">
        <f t="shared" si="205"/>
        <v>0</v>
      </c>
      <c r="AA451" s="84">
        <f t="shared" si="206"/>
        <v>0</v>
      </c>
      <c r="AB451" s="84">
        <f t="shared" si="207"/>
        <v>70</v>
      </c>
      <c r="AC451" s="84">
        <f t="shared" si="191"/>
        <v>66</v>
      </c>
      <c r="AD451" s="84">
        <f t="shared" si="208"/>
        <v>197</v>
      </c>
      <c r="AE451" s="84">
        <f t="shared" si="209"/>
        <v>197</v>
      </c>
      <c r="AF451" s="102">
        <f t="shared" si="192"/>
        <v>3526.5482233502539</v>
      </c>
      <c r="AG451" s="102">
        <f t="shared" si="193"/>
        <v>3526.5482233502539</v>
      </c>
      <c r="AH451" s="103">
        <f t="shared" si="210"/>
        <v>0</v>
      </c>
      <c r="AI451" s="104">
        <f t="shared" si="211"/>
        <v>0</v>
      </c>
      <c r="AJ451" s="104">
        <f t="shared" si="212"/>
        <v>0</v>
      </c>
      <c r="AK451" s="104">
        <f t="shared" si="213"/>
        <v>0</v>
      </c>
      <c r="IX451" s="5"/>
      <c r="IY451" s="5"/>
      <c r="IZ451" s="5"/>
    </row>
    <row r="452" spans="8:260" ht="12.75" customHeight="1">
      <c r="H452" s="97">
        <v>31</v>
      </c>
      <c r="I452" s="97">
        <f t="shared" si="185"/>
        <v>336</v>
      </c>
      <c r="J452" s="98">
        <f t="shared" si="186"/>
        <v>45322</v>
      </c>
      <c r="K452" s="98">
        <f t="shared" si="194"/>
        <v>45322</v>
      </c>
      <c r="L452" s="99">
        <f t="shared" si="187"/>
        <v>0</v>
      </c>
      <c r="M452" s="99">
        <f t="shared" si="188"/>
        <v>0</v>
      </c>
      <c r="N452" s="99">
        <f t="shared" si="189"/>
        <v>0</v>
      </c>
      <c r="O452" s="100">
        <f t="shared" si="195"/>
        <v>0</v>
      </c>
      <c r="P452" s="100">
        <f t="shared" si="196"/>
        <v>0</v>
      </c>
      <c r="Q452" s="99">
        <f t="shared" si="197"/>
        <v>1</v>
      </c>
      <c r="R452" s="99">
        <f t="shared" si="198"/>
        <v>1</v>
      </c>
      <c r="S452" s="101">
        <f t="shared" si="199"/>
        <v>1</v>
      </c>
      <c r="T452" s="101">
        <f t="shared" si="200"/>
        <v>1</v>
      </c>
      <c r="U452" s="101">
        <f t="shared" si="190"/>
        <v>1</v>
      </c>
      <c r="V452" s="101">
        <f t="shared" si="201"/>
        <v>1</v>
      </c>
      <c r="W452" s="101">
        <f t="shared" si="202"/>
        <v>0</v>
      </c>
      <c r="X452" s="102">
        <f t="shared" si="203"/>
        <v>3550</v>
      </c>
      <c r="Y452" s="101">
        <f t="shared" si="204"/>
        <v>0</v>
      </c>
      <c r="Z452" s="84">
        <f t="shared" si="205"/>
        <v>0</v>
      </c>
      <c r="AA452" s="84">
        <f t="shared" si="206"/>
        <v>0</v>
      </c>
      <c r="AB452" s="84">
        <f t="shared" si="207"/>
        <v>70</v>
      </c>
      <c r="AC452" s="84">
        <f t="shared" si="191"/>
        <v>67</v>
      </c>
      <c r="AD452" s="84">
        <f t="shared" si="208"/>
        <v>197</v>
      </c>
      <c r="AE452" s="84">
        <f t="shared" si="209"/>
        <v>197</v>
      </c>
      <c r="AF452" s="102">
        <f t="shared" si="192"/>
        <v>3526.1928934010152</v>
      </c>
      <c r="AG452" s="102">
        <f t="shared" si="193"/>
        <v>3526.1928934010152</v>
      </c>
      <c r="AH452" s="103">
        <f t="shared" si="210"/>
        <v>0</v>
      </c>
      <c r="AI452" s="104">
        <f t="shared" si="211"/>
        <v>0</v>
      </c>
      <c r="AJ452" s="104">
        <f t="shared" si="212"/>
        <v>0</v>
      </c>
      <c r="AK452" s="104">
        <f t="shared" si="213"/>
        <v>0</v>
      </c>
      <c r="IX452" s="5"/>
      <c r="IY452" s="5"/>
      <c r="IZ452" s="5"/>
    </row>
    <row r="453" spans="8:260" ht="12.75" customHeight="1">
      <c r="H453" s="97">
        <v>32</v>
      </c>
      <c r="I453" s="97">
        <f t="shared" si="185"/>
        <v>335</v>
      </c>
      <c r="J453" s="98">
        <f t="shared" si="186"/>
        <v>45323</v>
      </c>
      <c r="K453" s="98">
        <f t="shared" si="194"/>
        <v>45323</v>
      </c>
      <c r="L453" s="99">
        <f t="shared" si="187"/>
        <v>0</v>
      </c>
      <c r="M453" s="99">
        <f t="shared" si="188"/>
        <v>0</v>
      </c>
      <c r="N453" s="99">
        <f t="shared" si="189"/>
        <v>0</v>
      </c>
      <c r="O453" s="100">
        <f t="shared" si="195"/>
        <v>0</v>
      </c>
      <c r="P453" s="100">
        <f t="shared" si="196"/>
        <v>0</v>
      </c>
      <c r="Q453" s="99">
        <f t="shared" si="197"/>
        <v>1</v>
      </c>
      <c r="R453" s="99">
        <f t="shared" si="198"/>
        <v>1</v>
      </c>
      <c r="S453" s="101">
        <f t="shared" si="199"/>
        <v>1</v>
      </c>
      <c r="T453" s="101">
        <f t="shared" si="200"/>
        <v>1</v>
      </c>
      <c r="U453" s="101">
        <f t="shared" si="190"/>
        <v>1</v>
      </c>
      <c r="V453" s="101">
        <f t="shared" si="201"/>
        <v>1</v>
      </c>
      <c r="W453" s="101">
        <f t="shared" si="202"/>
        <v>0</v>
      </c>
      <c r="X453" s="102">
        <f t="shared" si="203"/>
        <v>3550</v>
      </c>
      <c r="Y453" s="101">
        <f t="shared" si="204"/>
        <v>0</v>
      </c>
      <c r="Z453" s="84">
        <f t="shared" si="205"/>
        <v>0</v>
      </c>
      <c r="AA453" s="84">
        <f t="shared" si="206"/>
        <v>0</v>
      </c>
      <c r="AB453" s="84">
        <f t="shared" si="207"/>
        <v>70</v>
      </c>
      <c r="AC453" s="84">
        <f t="shared" si="191"/>
        <v>68</v>
      </c>
      <c r="AD453" s="84">
        <f t="shared" si="208"/>
        <v>197</v>
      </c>
      <c r="AE453" s="84">
        <f t="shared" si="209"/>
        <v>197</v>
      </c>
      <c r="AF453" s="102">
        <f t="shared" si="192"/>
        <v>3525.8375634517765</v>
      </c>
      <c r="AG453" s="102">
        <f t="shared" si="193"/>
        <v>3525.8375634517765</v>
      </c>
      <c r="AH453" s="103">
        <f t="shared" si="210"/>
        <v>0</v>
      </c>
      <c r="AI453" s="104">
        <f t="shared" si="211"/>
        <v>0</v>
      </c>
      <c r="AJ453" s="104">
        <f t="shared" si="212"/>
        <v>0</v>
      </c>
      <c r="AK453" s="104">
        <f t="shared" si="213"/>
        <v>0</v>
      </c>
      <c r="IX453" s="5"/>
      <c r="IY453" s="5"/>
      <c r="IZ453" s="5"/>
    </row>
    <row r="454" spans="8:260" ht="12.75" customHeight="1">
      <c r="H454" s="97">
        <v>33</v>
      </c>
      <c r="I454" s="97">
        <f t="shared" si="185"/>
        <v>334</v>
      </c>
      <c r="J454" s="98">
        <f t="shared" si="186"/>
        <v>45324</v>
      </c>
      <c r="K454" s="98">
        <f t="shared" si="194"/>
        <v>45324</v>
      </c>
      <c r="L454" s="99">
        <f t="shared" si="187"/>
        <v>0</v>
      </c>
      <c r="M454" s="99">
        <f t="shared" si="188"/>
        <v>0</v>
      </c>
      <c r="N454" s="99">
        <f t="shared" si="189"/>
        <v>0</v>
      </c>
      <c r="O454" s="100">
        <f t="shared" si="195"/>
        <v>0</v>
      </c>
      <c r="P454" s="100">
        <f t="shared" si="196"/>
        <v>0</v>
      </c>
      <c r="Q454" s="99">
        <f t="shared" si="197"/>
        <v>1</v>
      </c>
      <c r="R454" s="99">
        <f t="shared" si="198"/>
        <v>1</v>
      </c>
      <c r="S454" s="101">
        <f t="shared" si="199"/>
        <v>1</v>
      </c>
      <c r="T454" s="101">
        <f t="shared" si="200"/>
        <v>1</v>
      </c>
      <c r="U454" s="101">
        <f t="shared" si="190"/>
        <v>1</v>
      </c>
      <c r="V454" s="101">
        <f t="shared" si="201"/>
        <v>1</v>
      </c>
      <c r="W454" s="101">
        <f t="shared" si="202"/>
        <v>0</v>
      </c>
      <c r="X454" s="102">
        <f t="shared" si="203"/>
        <v>3550</v>
      </c>
      <c r="Y454" s="101">
        <f t="shared" si="204"/>
        <v>0</v>
      </c>
      <c r="Z454" s="84">
        <f t="shared" si="205"/>
        <v>0</v>
      </c>
      <c r="AA454" s="84">
        <f t="shared" si="206"/>
        <v>0</v>
      </c>
      <c r="AB454" s="84">
        <f t="shared" si="207"/>
        <v>70</v>
      </c>
      <c r="AC454" s="84">
        <f t="shared" si="191"/>
        <v>69</v>
      </c>
      <c r="AD454" s="84">
        <f t="shared" si="208"/>
        <v>197</v>
      </c>
      <c r="AE454" s="84">
        <f t="shared" si="209"/>
        <v>197</v>
      </c>
      <c r="AF454" s="102">
        <f t="shared" si="192"/>
        <v>3525.4822335025383</v>
      </c>
      <c r="AG454" s="102">
        <f t="shared" si="193"/>
        <v>3525.4822335025383</v>
      </c>
      <c r="AH454" s="103">
        <f t="shared" si="210"/>
        <v>0</v>
      </c>
      <c r="AI454" s="104">
        <f t="shared" si="211"/>
        <v>0</v>
      </c>
      <c r="AJ454" s="104">
        <f t="shared" si="212"/>
        <v>0</v>
      </c>
      <c r="AK454" s="104">
        <f t="shared" si="213"/>
        <v>0</v>
      </c>
      <c r="IX454" s="5"/>
      <c r="IY454" s="5"/>
      <c r="IZ454" s="5"/>
    </row>
    <row r="455" spans="8:260" ht="12.75" customHeight="1">
      <c r="H455" s="97">
        <v>34</v>
      </c>
      <c r="I455" s="97">
        <f t="shared" si="185"/>
        <v>333</v>
      </c>
      <c r="J455" s="98">
        <f t="shared" si="186"/>
        <v>45325</v>
      </c>
      <c r="K455" s="98">
        <f t="shared" si="194"/>
        <v>45325</v>
      </c>
      <c r="L455" s="99">
        <f t="shared" si="187"/>
        <v>0</v>
      </c>
      <c r="M455" s="99">
        <f t="shared" si="188"/>
        <v>0</v>
      </c>
      <c r="N455" s="99">
        <f t="shared" si="189"/>
        <v>0</v>
      </c>
      <c r="O455" s="100">
        <f t="shared" si="195"/>
        <v>0</v>
      </c>
      <c r="P455" s="100">
        <f t="shared" si="196"/>
        <v>0</v>
      </c>
      <c r="Q455" s="99">
        <f t="shared" si="197"/>
        <v>1</v>
      </c>
      <c r="R455" s="99">
        <f t="shared" si="198"/>
        <v>1</v>
      </c>
      <c r="S455" s="101">
        <f t="shared" si="199"/>
        <v>1</v>
      </c>
      <c r="T455" s="101">
        <f t="shared" si="200"/>
        <v>1</v>
      </c>
      <c r="U455" s="101">
        <f t="shared" si="190"/>
        <v>1</v>
      </c>
      <c r="V455" s="101">
        <f t="shared" si="201"/>
        <v>1</v>
      </c>
      <c r="W455" s="101">
        <f t="shared" si="202"/>
        <v>0</v>
      </c>
      <c r="X455" s="102">
        <f t="shared" si="203"/>
        <v>3550</v>
      </c>
      <c r="Y455" s="101">
        <f t="shared" si="204"/>
        <v>0</v>
      </c>
      <c r="Z455" s="84">
        <f t="shared" si="205"/>
        <v>0</v>
      </c>
      <c r="AA455" s="84">
        <f t="shared" si="206"/>
        <v>0</v>
      </c>
      <c r="AB455" s="84">
        <f t="shared" si="207"/>
        <v>70</v>
      </c>
      <c r="AC455" s="84">
        <f t="shared" si="191"/>
        <v>70</v>
      </c>
      <c r="AD455" s="84">
        <f t="shared" si="208"/>
        <v>197</v>
      </c>
      <c r="AE455" s="84">
        <f t="shared" si="209"/>
        <v>197</v>
      </c>
      <c r="AF455" s="102">
        <f t="shared" si="192"/>
        <v>3525.1269035532996</v>
      </c>
      <c r="AG455" s="102">
        <f t="shared" si="193"/>
        <v>3525.1269035532996</v>
      </c>
      <c r="AH455" s="103">
        <f t="shared" si="210"/>
        <v>0</v>
      </c>
      <c r="AI455" s="104">
        <f t="shared" si="211"/>
        <v>0</v>
      </c>
      <c r="AJ455" s="104">
        <f t="shared" si="212"/>
        <v>0</v>
      </c>
      <c r="AK455" s="104">
        <f t="shared" si="213"/>
        <v>0</v>
      </c>
      <c r="IX455" s="5"/>
      <c r="IY455" s="5"/>
      <c r="IZ455" s="5"/>
    </row>
    <row r="456" spans="8:260" ht="12.75" customHeight="1">
      <c r="H456" s="97">
        <v>35</v>
      </c>
      <c r="I456" s="97">
        <f t="shared" si="185"/>
        <v>332</v>
      </c>
      <c r="J456" s="98">
        <f t="shared" si="186"/>
        <v>45326</v>
      </c>
      <c r="K456" s="98">
        <f t="shared" si="194"/>
        <v>45326</v>
      </c>
      <c r="L456" s="99">
        <f t="shared" si="187"/>
        <v>0</v>
      </c>
      <c r="M456" s="99">
        <f t="shared" si="188"/>
        <v>0</v>
      </c>
      <c r="N456" s="99">
        <f t="shared" si="189"/>
        <v>0</v>
      </c>
      <c r="O456" s="100">
        <f t="shared" si="195"/>
        <v>0</v>
      </c>
      <c r="P456" s="100">
        <f t="shared" si="196"/>
        <v>0</v>
      </c>
      <c r="Q456" s="99">
        <f t="shared" si="197"/>
        <v>1</v>
      </c>
      <c r="R456" s="99">
        <f t="shared" si="198"/>
        <v>1</v>
      </c>
      <c r="S456" s="101">
        <f t="shared" si="199"/>
        <v>1</v>
      </c>
      <c r="T456" s="101">
        <f t="shared" si="200"/>
        <v>1</v>
      </c>
      <c r="U456" s="101">
        <f t="shared" si="190"/>
        <v>1</v>
      </c>
      <c r="V456" s="101">
        <f t="shared" si="201"/>
        <v>1</v>
      </c>
      <c r="W456" s="101">
        <f t="shared" si="202"/>
        <v>0</v>
      </c>
      <c r="X456" s="102">
        <f t="shared" si="203"/>
        <v>3550</v>
      </c>
      <c r="Y456" s="101">
        <f t="shared" si="204"/>
        <v>0</v>
      </c>
      <c r="Z456" s="84">
        <f t="shared" si="205"/>
        <v>0</v>
      </c>
      <c r="AA456" s="84">
        <f t="shared" si="206"/>
        <v>0</v>
      </c>
      <c r="AB456" s="84">
        <f t="shared" si="207"/>
        <v>70</v>
      </c>
      <c r="AC456" s="84">
        <f t="shared" si="191"/>
        <v>71</v>
      </c>
      <c r="AD456" s="84">
        <f t="shared" si="208"/>
        <v>197</v>
      </c>
      <c r="AE456" s="84">
        <f t="shared" si="209"/>
        <v>197</v>
      </c>
      <c r="AF456" s="102">
        <f t="shared" si="192"/>
        <v>3524.7715736040609</v>
      </c>
      <c r="AG456" s="102">
        <f t="shared" si="193"/>
        <v>3524.7715736040609</v>
      </c>
      <c r="AH456" s="103">
        <f t="shared" si="210"/>
        <v>0</v>
      </c>
      <c r="AI456" s="104">
        <f t="shared" si="211"/>
        <v>0</v>
      </c>
      <c r="AJ456" s="104">
        <f t="shared" si="212"/>
        <v>0</v>
      </c>
      <c r="AK456" s="104">
        <f t="shared" si="213"/>
        <v>0</v>
      </c>
      <c r="IX456" s="5"/>
      <c r="IY456" s="5"/>
      <c r="IZ456" s="5"/>
    </row>
    <row r="457" spans="8:260" ht="12.75" customHeight="1">
      <c r="H457" s="97">
        <v>36</v>
      </c>
      <c r="I457" s="97">
        <f t="shared" si="185"/>
        <v>331</v>
      </c>
      <c r="J457" s="98">
        <f t="shared" si="186"/>
        <v>45327</v>
      </c>
      <c r="K457" s="98">
        <f t="shared" si="194"/>
        <v>45327</v>
      </c>
      <c r="L457" s="99">
        <f t="shared" si="187"/>
        <v>0</v>
      </c>
      <c r="M457" s="99">
        <f t="shared" si="188"/>
        <v>0</v>
      </c>
      <c r="N457" s="99">
        <f t="shared" si="189"/>
        <v>0</v>
      </c>
      <c r="O457" s="100">
        <f t="shared" si="195"/>
        <v>0</v>
      </c>
      <c r="P457" s="100">
        <f t="shared" si="196"/>
        <v>0</v>
      </c>
      <c r="Q457" s="99">
        <f t="shared" si="197"/>
        <v>1</v>
      </c>
      <c r="R457" s="99">
        <f t="shared" si="198"/>
        <v>1</v>
      </c>
      <c r="S457" s="101">
        <f t="shared" si="199"/>
        <v>1</v>
      </c>
      <c r="T457" s="101">
        <f t="shared" si="200"/>
        <v>1</v>
      </c>
      <c r="U457" s="101">
        <f t="shared" si="190"/>
        <v>1</v>
      </c>
      <c r="V457" s="101">
        <f t="shared" si="201"/>
        <v>1</v>
      </c>
      <c r="W457" s="101">
        <f t="shared" si="202"/>
        <v>0</v>
      </c>
      <c r="X457" s="102">
        <f t="shared" si="203"/>
        <v>3550</v>
      </c>
      <c r="Y457" s="101">
        <f t="shared" si="204"/>
        <v>0</v>
      </c>
      <c r="Z457" s="84">
        <f t="shared" si="205"/>
        <v>0</v>
      </c>
      <c r="AA457" s="84">
        <f t="shared" si="206"/>
        <v>0</v>
      </c>
      <c r="AB457" s="84">
        <f t="shared" si="207"/>
        <v>70</v>
      </c>
      <c r="AC457" s="84">
        <f t="shared" si="191"/>
        <v>72</v>
      </c>
      <c r="AD457" s="84">
        <f t="shared" si="208"/>
        <v>197</v>
      </c>
      <c r="AE457" s="84">
        <f t="shared" si="209"/>
        <v>197</v>
      </c>
      <c r="AF457" s="102">
        <f t="shared" si="192"/>
        <v>3524.4162436548222</v>
      </c>
      <c r="AG457" s="102">
        <f t="shared" si="193"/>
        <v>3524.4162436548222</v>
      </c>
      <c r="AH457" s="103">
        <f t="shared" si="210"/>
        <v>0</v>
      </c>
      <c r="AI457" s="104">
        <f t="shared" si="211"/>
        <v>0</v>
      </c>
      <c r="AJ457" s="104">
        <f t="shared" si="212"/>
        <v>0</v>
      </c>
      <c r="AK457" s="104">
        <f t="shared" si="213"/>
        <v>0</v>
      </c>
      <c r="IX457" s="5"/>
      <c r="IY457" s="5"/>
      <c r="IZ457" s="5"/>
    </row>
    <row r="458" spans="8:260" ht="12.75" customHeight="1">
      <c r="H458" s="97">
        <v>37</v>
      </c>
      <c r="I458" s="97">
        <f t="shared" si="185"/>
        <v>330</v>
      </c>
      <c r="J458" s="98">
        <f t="shared" si="186"/>
        <v>45328</v>
      </c>
      <c r="K458" s="98">
        <f t="shared" si="194"/>
        <v>45328</v>
      </c>
      <c r="L458" s="99">
        <f t="shared" si="187"/>
        <v>0</v>
      </c>
      <c r="M458" s="99">
        <f t="shared" si="188"/>
        <v>0</v>
      </c>
      <c r="N458" s="99">
        <f t="shared" si="189"/>
        <v>0</v>
      </c>
      <c r="O458" s="100">
        <f t="shared" si="195"/>
        <v>0</v>
      </c>
      <c r="P458" s="100">
        <f t="shared" si="196"/>
        <v>0</v>
      </c>
      <c r="Q458" s="99">
        <f t="shared" si="197"/>
        <v>1</v>
      </c>
      <c r="R458" s="99">
        <f t="shared" si="198"/>
        <v>1</v>
      </c>
      <c r="S458" s="101">
        <f t="shared" si="199"/>
        <v>1</v>
      </c>
      <c r="T458" s="101">
        <f t="shared" si="200"/>
        <v>1</v>
      </c>
      <c r="U458" s="101">
        <f t="shared" si="190"/>
        <v>1</v>
      </c>
      <c r="V458" s="101">
        <f t="shared" si="201"/>
        <v>1</v>
      </c>
      <c r="W458" s="101">
        <f t="shared" si="202"/>
        <v>0</v>
      </c>
      <c r="X458" s="102">
        <f t="shared" si="203"/>
        <v>3550</v>
      </c>
      <c r="Y458" s="101">
        <f t="shared" si="204"/>
        <v>0</v>
      </c>
      <c r="Z458" s="84">
        <f t="shared" si="205"/>
        <v>0</v>
      </c>
      <c r="AA458" s="84">
        <f t="shared" si="206"/>
        <v>0</v>
      </c>
      <c r="AB458" s="84">
        <f t="shared" si="207"/>
        <v>70</v>
      </c>
      <c r="AC458" s="84">
        <f t="shared" si="191"/>
        <v>73</v>
      </c>
      <c r="AD458" s="84">
        <f t="shared" si="208"/>
        <v>197</v>
      </c>
      <c r="AE458" s="84">
        <f t="shared" si="209"/>
        <v>197</v>
      </c>
      <c r="AF458" s="102">
        <f t="shared" si="192"/>
        <v>3524.060913705584</v>
      </c>
      <c r="AG458" s="102">
        <f t="shared" si="193"/>
        <v>3524.060913705584</v>
      </c>
      <c r="AH458" s="103">
        <f t="shared" si="210"/>
        <v>0</v>
      </c>
      <c r="AI458" s="104">
        <f t="shared" si="211"/>
        <v>0</v>
      </c>
      <c r="AJ458" s="104">
        <f t="shared" si="212"/>
        <v>0</v>
      </c>
      <c r="AK458" s="104">
        <f t="shared" si="213"/>
        <v>0</v>
      </c>
      <c r="IX458" s="5"/>
      <c r="IY458" s="5"/>
      <c r="IZ458" s="5"/>
    </row>
    <row r="459" spans="8:260" ht="12.75" customHeight="1">
      <c r="H459" s="97">
        <v>38</v>
      </c>
      <c r="I459" s="97">
        <f t="shared" si="185"/>
        <v>329</v>
      </c>
      <c r="J459" s="98">
        <f t="shared" si="186"/>
        <v>45329</v>
      </c>
      <c r="K459" s="98">
        <f t="shared" si="194"/>
        <v>45329</v>
      </c>
      <c r="L459" s="99">
        <f t="shared" si="187"/>
        <v>0</v>
      </c>
      <c r="M459" s="99">
        <f t="shared" si="188"/>
        <v>0</v>
      </c>
      <c r="N459" s="99">
        <f t="shared" si="189"/>
        <v>0</v>
      </c>
      <c r="O459" s="100">
        <f t="shared" si="195"/>
        <v>0</v>
      </c>
      <c r="P459" s="100">
        <f t="shared" si="196"/>
        <v>0</v>
      </c>
      <c r="Q459" s="99">
        <f t="shared" si="197"/>
        <v>1</v>
      </c>
      <c r="R459" s="99">
        <f t="shared" si="198"/>
        <v>1</v>
      </c>
      <c r="S459" s="101">
        <f t="shared" si="199"/>
        <v>1</v>
      </c>
      <c r="T459" s="101">
        <f t="shared" si="200"/>
        <v>1</v>
      </c>
      <c r="U459" s="101">
        <f t="shared" si="190"/>
        <v>1</v>
      </c>
      <c r="V459" s="101">
        <f t="shared" si="201"/>
        <v>1</v>
      </c>
      <c r="W459" s="101">
        <f t="shared" si="202"/>
        <v>0</v>
      </c>
      <c r="X459" s="102">
        <f t="shared" si="203"/>
        <v>3550</v>
      </c>
      <c r="Y459" s="101">
        <f t="shared" si="204"/>
        <v>0</v>
      </c>
      <c r="Z459" s="84">
        <f t="shared" si="205"/>
        <v>0</v>
      </c>
      <c r="AA459" s="84">
        <f t="shared" si="206"/>
        <v>0</v>
      </c>
      <c r="AB459" s="84">
        <f t="shared" si="207"/>
        <v>70</v>
      </c>
      <c r="AC459" s="84">
        <f t="shared" si="191"/>
        <v>74</v>
      </c>
      <c r="AD459" s="84">
        <f t="shared" si="208"/>
        <v>197</v>
      </c>
      <c r="AE459" s="84">
        <f t="shared" si="209"/>
        <v>197</v>
      </c>
      <c r="AF459" s="102">
        <f t="shared" si="192"/>
        <v>3523.7055837563453</v>
      </c>
      <c r="AG459" s="102">
        <f t="shared" si="193"/>
        <v>3523.7055837563453</v>
      </c>
      <c r="AH459" s="103">
        <f t="shared" si="210"/>
        <v>0</v>
      </c>
      <c r="AI459" s="104">
        <f t="shared" si="211"/>
        <v>0</v>
      </c>
      <c r="AJ459" s="104">
        <f t="shared" si="212"/>
        <v>0</v>
      </c>
      <c r="AK459" s="104">
        <f t="shared" si="213"/>
        <v>0</v>
      </c>
      <c r="IX459" s="5"/>
      <c r="IY459" s="5"/>
      <c r="IZ459" s="5"/>
    </row>
    <row r="460" spans="8:260" ht="12.75" customHeight="1">
      <c r="H460" s="97">
        <v>39</v>
      </c>
      <c r="I460" s="97">
        <f t="shared" si="185"/>
        <v>328</v>
      </c>
      <c r="J460" s="98">
        <f t="shared" si="186"/>
        <v>45330</v>
      </c>
      <c r="K460" s="98">
        <f t="shared" si="194"/>
        <v>45330</v>
      </c>
      <c r="L460" s="99">
        <f t="shared" si="187"/>
        <v>0</v>
      </c>
      <c r="M460" s="99">
        <f t="shared" si="188"/>
        <v>0</v>
      </c>
      <c r="N460" s="99">
        <f t="shared" si="189"/>
        <v>0</v>
      </c>
      <c r="O460" s="100">
        <f t="shared" si="195"/>
        <v>0</v>
      </c>
      <c r="P460" s="100">
        <f t="shared" si="196"/>
        <v>0</v>
      </c>
      <c r="Q460" s="99">
        <f t="shared" si="197"/>
        <v>1</v>
      </c>
      <c r="R460" s="99">
        <f t="shared" si="198"/>
        <v>1</v>
      </c>
      <c r="S460" s="101">
        <f t="shared" si="199"/>
        <v>1</v>
      </c>
      <c r="T460" s="101">
        <f t="shared" si="200"/>
        <v>1</v>
      </c>
      <c r="U460" s="101">
        <f t="shared" si="190"/>
        <v>1</v>
      </c>
      <c r="V460" s="101">
        <f t="shared" si="201"/>
        <v>1</v>
      </c>
      <c r="W460" s="101">
        <f t="shared" si="202"/>
        <v>0</v>
      </c>
      <c r="X460" s="102">
        <f t="shared" si="203"/>
        <v>3550</v>
      </c>
      <c r="Y460" s="101">
        <f t="shared" si="204"/>
        <v>0</v>
      </c>
      <c r="Z460" s="84">
        <f t="shared" si="205"/>
        <v>0</v>
      </c>
      <c r="AA460" s="84">
        <f t="shared" si="206"/>
        <v>0</v>
      </c>
      <c r="AB460" s="84">
        <f t="shared" si="207"/>
        <v>70</v>
      </c>
      <c r="AC460" s="84">
        <f t="shared" si="191"/>
        <v>75</v>
      </c>
      <c r="AD460" s="84">
        <f t="shared" si="208"/>
        <v>197</v>
      </c>
      <c r="AE460" s="84">
        <f t="shared" si="209"/>
        <v>197</v>
      </c>
      <c r="AF460" s="102">
        <f t="shared" si="192"/>
        <v>3523.3502538071066</v>
      </c>
      <c r="AG460" s="102">
        <f t="shared" si="193"/>
        <v>3523.3502538071066</v>
      </c>
      <c r="AH460" s="103">
        <f t="shared" si="210"/>
        <v>0</v>
      </c>
      <c r="AI460" s="104">
        <f t="shared" si="211"/>
        <v>0</v>
      </c>
      <c r="AJ460" s="104">
        <f t="shared" si="212"/>
        <v>0</v>
      </c>
      <c r="AK460" s="104">
        <f t="shared" si="213"/>
        <v>0</v>
      </c>
      <c r="IX460" s="5"/>
      <c r="IY460" s="5"/>
      <c r="IZ460" s="5"/>
    </row>
    <row r="461" spans="8:260" ht="12.75" customHeight="1">
      <c r="H461" s="97">
        <v>40</v>
      </c>
      <c r="I461" s="97">
        <f t="shared" si="185"/>
        <v>327</v>
      </c>
      <c r="J461" s="98">
        <f t="shared" si="186"/>
        <v>45331</v>
      </c>
      <c r="K461" s="98">
        <f t="shared" si="194"/>
        <v>45331</v>
      </c>
      <c r="L461" s="99">
        <f t="shared" si="187"/>
        <v>0</v>
      </c>
      <c r="M461" s="99">
        <f t="shared" si="188"/>
        <v>0</v>
      </c>
      <c r="N461" s="99">
        <f t="shared" si="189"/>
        <v>0</v>
      </c>
      <c r="O461" s="100">
        <f t="shared" si="195"/>
        <v>0</v>
      </c>
      <c r="P461" s="100">
        <f t="shared" si="196"/>
        <v>0</v>
      </c>
      <c r="Q461" s="99">
        <f t="shared" si="197"/>
        <v>1</v>
      </c>
      <c r="R461" s="99">
        <f t="shared" si="198"/>
        <v>1</v>
      </c>
      <c r="S461" s="101">
        <f t="shared" si="199"/>
        <v>1</v>
      </c>
      <c r="T461" s="101">
        <f t="shared" si="200"/>
        <v>1</v>
      </c>
      <c r="U461" s="101">
        <f t="shared" si="190"/>
        <v>1</v>
      </c>
      <c r="V461" s="101">
        <f t="shared" si="201"/>
        <v>1</v>
      </c>
      <c r="W461" s="101">
        <f t="shared" si="202"/>
        <v>0</v>
      </c>
      <c r="X461" s="102">
        <f t="shared" si="203"/>
        <v>3550</v>
      </c>
      <c r="Y461" s="101">
        <f t="shared" si="204"/>
        <v>0</v>
      </c>
      <c r="Z461" s="84">
        <f t="shared" si="205"/>
        <v>0</v>
      </c>
      <c r="AA461" s="84">
        <f t="shared" si="206"/>
        <v>0</v>
      </c>
      <c r="AB461" s="84">
        <f t="shared" si="207"/>
        <v>70</v>
      </c>
      <c r="AC461" s="84">
        <f t="shared" si="191"/>
        <v>76</v>
      </c>
      <c r="AD461" s="84">
        <f t="shared" si="208"/>
        <v>197</v>
      </c>
      <c r="AE461" s="84">
        <f t="shared" si="209"/>
        <v>197</v>
      </c>
      <c r="AF461" s="102">
        <f t="shared" si="192"/>
        <v>3522.9949238578679</v>
      </c>
      <c r="AG461" s="102">
        <f t="shared" si="193"/>
        <v>3522.9949238578679</v>
      </c>
      <c r="AH461" s="103">
        <f t="shared" si="210"/>
        <v>0</v>
      </c>
      <c r="AI461" s="104">
        <f t="shared" si="211"/>
        <v>0</v>
      </c>
      <c r="AJ461" s="104">
        <f t="shared" si="212"/>
        <v>0</v>
      </c>
      <c r="AK461" s="104">
        <f t="shared" si="213"/>
        <v>0</v>
      </c>
      <c r="IX461" s="5"/>
      <c r="IY461" s="5"/>
      <c r="IZ461" s="5"/>
    </row>
    <row r="462" spans="8:260" ht="12.75" customHeight="1">
      <c r="H462" s="97">
        <v>41</v>
      </c>
      <c r="I462" s="97">
        <f t="shared" si="185"/>
        <v>326</v>
      </c>
      <c r="J462" s="98">
        <f t="shared" si="186"/>
        <v>45332</v>
      </c>
      <c r="K462" s="98">
        <f t="shared" si="194"/>
        <v>45332</v>
      </c>
      <c r="L462" s="99">
        <f t="shared" si="187"/>
        <v>0</v>
      </c>
      <c r="M462" s="99">
        <f t="shared" si="188"/>
        <v>0</v>
      </c>
      <c r="N462" s="99">
        <f t="shared" si="189"/>
        <v>0</v>
      </c>
      <c r="O462" s="100">
        <f t="shared" si="195"/>
        <v>0</v>
      </c>
      <c r="P462" s="100">
        <f t="shared" si="196"/>
        <v>0</v>
      </c>
      <c r="Q462" s="99">
        <f t="shared" si="197"/>
        <v>1</v>
      </c>
      <c r="R462" s="99">
        <f t="shared" si="198"/>
        <v>1</v>
      </c>
      <c r="S462" s="101">
        <f t="shared" si="199"/>
        <v>1</v>
      </c>
      <c r="T462" s="101">
        <f t="shared" si="200"/>
        <v>1</v>
      </c>
      <c r="U462" s="101">
        <f t="shared" si="190"/>
        <v>1</v>
      </c>
      <c r="V462" s="101">
        <f t="shared" si="201"/>
        <v>1</v>
      </c>
      <c r="W462" s="101">
        <f t="shared" si="202"/>
        <v>0</v>
      </c>
      <c r="X462" s="102">
        <f t="shared" si="203"/>
        <v>3550</v>
      </c>
      <c r="Y462" s="101">
        <f t="shared" si="204"/>
        <v>0</v>
      </c>
      <c r="Z462" s="84">
        <f t="shared" si="205"/>
        <v>0</v>
      </c>
      <c r="AA462" s="84">
        <f t="shared" si="206"/>
        <v>0</v>
      </c>
      <c r="AB462" s="84">
        <f t="shared" si="207"/>
        <v>70</v>
      </c>
      <c r="AC462" s="84">
        <f t="shared" si="191"/>
        <v>77</v>
      </c>
      <c r="AD462" s="84">
        <f t="shared" si="208"/>
        <v>197</v>
      </c>
      <c r="AE462" s="84">
        <f t="shared" si="209"/>
        <v>197</v>
      </c>
      <c r="AF462" s="102">
        <f t="shared" si="192"/>
        <v>3522.6395939086296</v>
      </c>
      <c r="AG462" s="102">
        <f t="shared" si="193"/>
        <v>3522.6395939086296</v>
      </c>
      <c r="AH462" s="103">
        <f t="shared" si="210"/>
        <v>0</v>
      </c>
      <c r="AI462" s="104">
        <f t="shared" si="211"/>
        <v>0</v>
      </c>
      <c r="AJ462" s="104">
        <f t="shared" si="212"/>
        <v>0</v>
      </c>
      <c r="AK462" s="104">
        <f t="shared" si="213"/>
        <v>0</v>
      </c>
      <c r="IX462" s="5"/>
      <c r="IY462" s="5"/>
      <c r="IZ462" s="5"/>
    </row>
    <row r="463" spans="8:260" ht="12.75" customHeight="1">
      <c r="H463" s="97">
        <v>42</v>
      </c>
      <c r="I463" s="97">
        <f t="shared" si="185"/>
        <v>325</v>
      </c>
      <c r="J463" s="98">
        <f t="shared" si="186"/>
        <v>45333</v>
      </c>
      <c r="K463" s="98">
        <f t="shared" si="194"/>
        <v>45333</v>
      </c>
      <c r="L463" s="99">
        <f t="shared" si="187"/>
        <v>0</v>
      </c>
      <c r="M463" s="99">
        <f t="shared" si="188"/>
        <v>0</v>
      </c>
      <c r="N463" s="99">
        <f t="shared" si="189"/>
        <v>0</v>
      </c>
      <c r="O463" s="100">
        <f t="shared" si="195"/>
        <v>0</v>
      </c>
      <c r="P463" s="100">
        <f t="shared" si="196"/>
        <v>0</v>
      </c>
      <c r="Q463" s="99">
        <f t="shared" si="197"/>
        <v>1</v>
      </c>
      <c r="R463" s="99">
        <f t="shared" si="198"/>
        <v>1</v>
      </c>
      <c r="S463" s="101">
        <f t="shared" si="199"/>
        <v>1</v>
      </c>
      <c r="T463" s="101">
        <f t="shared" si="200"/>
        <v>1</v>
      </c>
      <c r="U463" s="101">
        <f t="shared" si="190"/>
        <v>1</v>
      </c>
      <c r="V463" s="101">
        <f t="shared" si="201"/>
        <v>1</v>
      </c>
      <c r="W463" s="101">
        <f t="shared" si="202"/>
        <v>0</v>
      </c>
      <c r="X463" s="102">
        <f t="shared" si="203"/>
        <v>3550</v>
      </c>
      <c r="Y463" s="101">
        <f t="shared" si="204"/>
        <v>0</v>
      </c>
      <c r="Z463" s="84">
        <f t="shared" si="205"/>
        <v>0</v>
      </c>
      <c r="AA463" s="84">
        <f t="shared" si="206"/>
        <v>0</v>
      </c>
      <c r="AB463" s="84">
        <f t="shared" si="207"/>
        <v>70</v>
      </c>
      <c r="AC463" s="84">
        <f t="shared" si="191"/>
        <v>78</v>
      </c>
      <c r="AD463" s="84">
        <f t="shared" si="208"/>
        <v>197</v>
      </c>
      <c r="AE463" s="84">
        <f t="shared" si="209"/>
        <v>197</v>
      </c>
      <c r="AF463" s="102">
        <f t="shared" si="192"/>
        <v>3522.284263959391</v>
      </c>
      <c r="AG463" s="102">
        <f t="shared" si="193"/>
        <v>3522.284263959391</v>
      </c>
      <c r="AH463" s="103">
        <f t="shared" si="210"/>
        <v>0</v>
      </c>
      <c r="AI463" s="104">
        <f t="shared" si="211"/>
        <v>0</v>
      </c>
      <c r="AJ463" s="104">
        <f t="shared" si="212"/>
        <v>0</v>
      </c>
      <c r="AK463" s="104">
        <f t="shared" si="213"/>
        <v>0</v>
      </c>
      <c r="IX463" s="5"/>
      <c r="IY463" s="5"/>
      <c r="IZ463" s="5"/>
    </row>
    <row r="464" spans="8:260" ht="12.75" customHeight="1">
      <c r="H464" s="97">
        <v>43</v>
      </c>
      <c r="I464" s="97">
        <f t="shared" si="185"/>
        <v>324</v>
      </c>
      <c r="J464" s="98">
        <f t="shared" si="186"/>
        <v>45334</v>
      </c>
      <c r="K464" s="98">
        <f t="shared" si="194"/>
        <v>45334</v>
      </c>
      <c r="L464" s="99">
        <f t="shared" si="187"/>
        <v>0</v>
      </c>
      <c r="M464" s="99">
        <f t="shared" si="188"/>
        <v>0</v>
      </c>
      <c r="N464" s="99">
        <f t="shared" si="189"/>
        <v>0</v>
      </c>
      <c r="O464" s="100">
        <f t="shared" si="195"/>
        <v>0</v>
      </c>
      <c r="P464" s="100">
        <f t="shared" si="196"/>
        <v>0</v>
      </c>
      <c r="Q464" s="99">
        <f t="shared" si="197"/>
        <v>1</v>
      </c>
      <c r="R464" s="99">
        <f t="shared" si="198"/>
        <v>1</v>
      </c>
      <c r="S464" s="101">
        <f t="shared" si="199"/>
        <v>1</v>
      </c>
      <c r="T464" s="101">
        <f t="shared" si="200"/>
        <v>1</v>
      </c>
      <c r="U464" s="101">
        <f t="shared" si="190"/>
        <v>1</v>
      </c>
      <c r="V464" s="101">
        <f t="shared" si="201"/>
        <v>1</v>
      </c>
      <c r="W464" s="101">
        <f t="shared" si="202"/>
        <v>0</v>
      </c>
      <c r="X464" s="102">
        <f t="shared" si="203"/>
        <v>3550</v>
      </c>
      <c r="Y464" s="101">
        <f t="shared" si="204"/>
        <v>0</v>
      </c>
      <c r="Z464" s="84">
        <f t="shared" si="205"/>
        <v>0</v>
      </c>
      <c r="AA464" s="84">
        <f t="shared" si="206"/>
        <v>0</v>
      </c>
      <c r="AB464" s="84">
        <f t="shared" si="207"/>
        <v>70</v>
      </c>
      <c r="AC464" s="84">
        <f t="shared" si="191"/>
        <v>79</v>
      </c>
      <c r="AD464" s="84">
        <f t="shared" si="208"/>
        <v>197</v>
      </c>
      <c r="AE464" s="84">
        <f t="shared" si="209"/>
        <v>197</v>
      </c>
      <c r="AF464" s="102">
        <f t="shared" si="192"/>
        <v>3521.9289340101523</v>
      </c>
      <c r="AG464" s="102">
        <f t="shared" si="193"/>
        <v>3521.9289340101523</v>
      </c>
      <c r="AH464" s="103">
        <f t="shared" si="210"/>
        <v>0</v>
      </c>
      <c r="AI464" s="104">
        <f t="shared" si="211"/>
        <v>0</v>
      </c>
      <c r="AJ464" s="104">
        <f t="shared" si="212"/>
        <v>0</v>
      </c>
      <c r="AK464" s="104">
        <f t="shared" si="213"/>
        <v>0</v>
      </c>
      <c r="IX464" s="5"/>
      <c r="IY464" s="5"/>
      <c r="IZ464" s="5"/>
    </row>
    <row r="465" spans="8:260" ht="12.75" customHeight="1">
      <c r="H465" s="97">
        <v>44</v>
      </c>
      <c r="I465" s="97">
        <f t="shared" si="185"/>
        <v>323</v>
      </c>
      <c r="J465" s="98">
        <f t="shared" si="186"/>
        <v>45335</v>
      </c>
      <c r="K465" s="98">
        <f t="shared" si="194"/>
        <v>45335</v>
      </c>
      <c r="L465" s="99">
        <f t="shared" si="187"/>
        <v>0</v>
      </c>
      <c r="M465" s="99">
        <f t="shared" si="188"/>
        <v>0</v>
      </c>
      <c r="N465" s="99">
        <f t="shared" si="189"/>
        <v>0</v>
      </c>
      <c r="O465" s="100">
        <f t="shared" si="195"/>
        <v>0</v>
      </c>
      <c r="P465" s="100">
        <f t="shared" si="196"/>
        <v>0</v>
      </c>
      <c r="Q465" s="99">
        <f t="shared" si="197"/>
        <v>1</v>
      </c>
      <c r="R465" s="99">
        <f t="shared" si="198"/>
        <v>1</v>
      </c>
      <c r="S465" s="101">
        <f t="shared" si="199"/>
        <v>1</v>
      </c>
      <c r="T465" s="101">
        <f t="shared" si="200"/>
        <v>1</v>
      </c>
      <c r="U465" s="101">
        <f t="shared" si="190"/>
        <v>1</v>
      </c>
      <c r="V465" s="101">
        <f t="shared" si="201"/>
        <v>1</v>
      </c>
      <c r="W465" s="101">
        <f t="shared" si="202"/>
        <v>0</v>
      </c>
      <c r="X465" s="102">
        <f t="shared" si="203"/>
        <v>3550</v>
      </c>
      <c r="Y465" s="101">
        <f t="shared" si="204"/>
        <v>0</v>
      </c>
      <c r="Z465" s="84">
        <f t="shared" si="205"/>
        <v>0</v>
      </c>
      <c r="AA465" s="84">
        <f t="shared" si="206"/>
        <v>0</v>
      </c>
      <c r="AB465" s="84">
        <f t="shared" si="207"/>
        <v>70</v>
      </c>
      <c r="AC465" s="84">
        <f t="shared" si="191"/>
        <v>80</v>
      </c>
      <c r="AD465" s="84">
        <f t="shared" si="208"/>
        <v>197</v>
      </c>
      <c r="AE465" s="84">
        <f t="shared" si="209"/>
        <v>197</v>
      </c>
      <c r="AF465" s="102">
        <f t="shared" si="192"/>
        <v>3521.5736040609136</v>
      </c>
      <c r="AG465" s="102">
        <f t="shared" si="193"/>
        <v>3521.5736040609136</v>
      </c>
      <c r="AH465" s="103">
        <f t="shared" si="210"/>
        <v>0</v>
      </c>
      <c r="AI465" s="104">
        <f t="shared" si="211"/>
        <v>0</v>
      </c>
      <c r="AJ465" s="104">
        <f t="shared" si="212"/>
        <v>0</v>
      </c>
      <c r="AK465" s="104">
        <f t="shared" si="213"/>
        <v>0</v>
      </c>
      <c r="IX465" s="5"/>
      <c r="IY465" s="5"/>
      <c r="IZ465" s="5"/>
    </row>
    <row r="466" spans="8:260" ht="12.75" customHeight="1">
      <c r="H466" s="97">
        <v>45</v>
      </c>
      <c r="I466" s="97">
        <f t="shared" si="185"/>
        <v>322</v>
      </c>
      <c r="J466" s="98">
        <f t="shared" si="186"/>
        <v>45336</v>
      </c>
      <c r="K466" s="98">
        <f t="shared" si="194"/>
        <v>45336</v>
      </c>
      <c r="L466" s="99">
        <f t="shared" si="187"/>
        <v>0</v>
      </c>
      <c r="M466" s="99">
        <f t="shared" si="188"/>
        <v>0</v>
      </c>
      <c r="N466" s="99">
        <f t="shared" si="189"/>
        <v>0</v>
      </c>
      <c r="O466" s="100">
        <f t="shared" si="195"/>
        <v>0</v>
      </c>
      <c r="P466" s="100">
        <f t="shared" si="196"/>
        <v>0</v>
      </c>
      <c r="Q466" s="99">
        <f t="shared" si="197"/>
        <v>1</v>
      </c>
      <c r="R466" s="99">
        <f t="shared" si="198"/>
        <v>1</v>
      </c>
      <c r="S466" s="101">
        <f t="shared" si="199"/>
        <v>1</v>
      </c>
      <c r="T466" s="101">
        <f t="shared" si="200"/>
        <v>1</v>
      </c>
      <c r="U466" s="101">
        <f t="shared" si="190"/>
        <v>1</v>
      </c>
      <c r="V466" s="101">
        <f t="shared" si="201"/>
        <v>1</v>
      </c>
      <c r="W466" s="101">
        <f t="shared" si="202"/>
        <v>0</v>
      </c>
      <c r="X466" s="102">
        <f t="shared" si="203"/>
        <v>3550</v>
      </c>
      <c r="Y466" s="101">
        <f t="shared" si="204"/>
        <v>0</v>
      </c>
      <c r="Z466" s="84">
        <f t="shared" si="205"/>
        <v>0</v>
      </c>
      <c r="AA466" s="84">
        <f t="shared" si="206"/>
        <v>0</v>
      </c>
      <c r="AB466" s="84">
        <f t="shared" si="207"/>
        <v>70</v>
      </c>
      <c r="AC466" s="84">
        <f t="shared" si="191"/>
        <v>81</v>
      </c>
      <c r="AD466" s="84">
        <f t="shared" si="208"/>
        <v>197</v>
      </c>
      <c r="AE466" s="84">
        <f t="shared" si="209"/>
        <v>197</v>
      </c>
      <c r="AF466" s="102">
        <f t="shared" si="192"/>
        <v>3521.2182741116753</v>
      </c>
      <c r="AG466" s="102">
        <f t="shared" si="193"/>
        <v>3521.2182741116753</v>
      </c>
      <c r="AH466" s="103">
        <f t="shared" si="210"/>
        <v>0</v>
      </c>
      <c r="AI466" s="104">
        <f t="shared" si="211"/>
        <v>0</v>
      </c>
      <c r="AJ466" s="104">
        <f t="shared" si="212"/>
        <v>0</v>
      </c>
      <c r="AK466" s="104">
        <f t="shared" si="213"/>
        <v>0</v>
      </c>
      <c r="IX466" s="5"/>
      <c r="IY466" s="5"/>
      <c r="IZ466" s="5"/>
    </row>
    <row r="467" spans="8:260" ht="12.75" customHeight="1">
      <c r="H467" s="97">
        <v>46</v>
      </c>
      <c r="I467" s="97">
        <f t="shared" si="185"/>
        <v>321</v>
      </c>
      <c r="J467" s="98">
        <f t="shared" si="186"/>
        <v>45337</v>
      </c>
      <c r="K467" s="98">
        <f t="shared" si="194"/>
        <v>45337</v>
      </c>
      <c r="L467" s="99">
        <f t="shared" si="187"/>
        <v>0</v>
      </c>
      <c r="M467" s="99">
        <f t="shared" si="188"/>
        <v>0</v>
      </c>
      <c r="N467" s="99">
        <f t="shared" si="189"/>
        <v>0</v>
      </c>
      <c r="O467" s="100">
        <f t="shared" si="195"/>
        <v>0</v>
      </c>
      <c r="P467" s="100">
        <f t="shared" si="196"/>
        <v>0</v>
      </c>
      <c r="Q467" s="99">
        <f t="shared" si="197"/>
        <v>1</v>
      </c>
      <c r="R467" s="99">
        <f t="shared" si="198"/>
        <v>1</v>
      </c>
      <c r="S467" s="101">
        <f t="shared" si="199"/>
        <v>1</v>
      </c>
      <c r="T467" s="101">
        <f t="shared" si="200"/>
        <v>1</v>
      </c>
      <c r="U467" s="101">
        <f t="shared" si="190"/>
        <v>1</v>
      </c>
      <c r="V467" s="101">
        <f t="shared" si="201"/>
        <v>1</v>
      </c>
      <c r="W467" s="101">
        <f t="shared" si="202"/>
        <v>0</v>
      </c>
      <c r="X467" s="102">
        <f t="shared" si="203"/>
        <v>3550</v>
      </c>
      <c r="Y467" s="101">
        <f t="shared" si="204"/>
        <v>0</v>
      </c>
      <c r="Z467" s="84">
        <f t="shared" si="205"/>
        <v>0</v>
      </c>
      <c r="AA467" s="84">
        <f t="shared" si="206"/>
        <v>0</v>
      </c>
      <c r="AB467" s="84">
        <f t="shared" si="207"/>
        <v>70</v>
      </c>
      <c r="AC467" s="84">
        <f t="shared" si="191"/>
        <v>82</v>
      </c>
      <c r="AD467" s="84">
        <f t="shared" si="208"/>
        <v>197</v>
      </c>
      <c r="AE467" s="84">
        <f t="shared" si="209"/>
        <v>197</v>
      </c>
      <c r="AF467" s="102">
        <f t="shared" si="192"/>
        <v>3520.8629441624366</v>
      </c>
      <c r="AG467" s="102">
        <f t="shared" si="193"/>
        <v>3520.8629441624366</v>
      </c>
      <c r="AH467" s="103">
        <f t="shared" si="210"/>
        <v>0</v>
      </c>
      <c r="AI467" s="104">
        <f t="shared" si="211"/>
        <v>0</v>
      </c>
      <c r="AJ467" s="104">
        <f t="shared" si="212"/>
        <v>0</v>
      </c>
      <c r="AK467" s="104">
        <f t="shared" si="213"/>
        <v>0</v>
      </c>
      <c r="IX467" s="5"/>
      <c r="IY467" s="5"/>
      <c r="IZ467" s="5"/>
    </row>
    <row r="468" spans="8:260" ht="12.75" customHeight="1">
      <c r="H468" s="97">
        <v>47</v>
      </c>
      <c r="I468" s="97">
        <f t="shared" si="185"/>
        <v>320</v>
      </c>
      <c r="J468" s="98">
        <f t="shared" si="186"/>
        <v>45338</v>
      </c>
      <c r="K468" s="98">
        <f t="shared" si="194"/>
        <v>45338</v>
      </c>
      <c r="L468" s="99">
        <f t="shared" si="187"/>
        <v>0</v>
      </c>
      <c r="M468" s="99">
        <f t="shared" si="188"/>
        <v>0</v>
      </c>
      <c r="N468" s="99">
        <f t="shared" si="189"/>
        <v>0</v>
      </c>
      <c r="O468" s="100">
        <f t="shared" si="195"/>
        <v>0</v>
      </c>
      <c r="P468" s="100">
        <f t="shared" si="196"/>
        <v>0</v>
      </c>
      <c r="Q468" s="99">
        <f t="shared" si="197"/>
        <v>1</v>
      </c>
      <c r="R468" s="99">
        <f t="shared" si="198"/>
        <v>1</v>
      </c>
      <c r="S468" s="101">
        <f t="shared" si="199"/>
        <v>1</v>
      </c>
      <c r="T468" s="101">
        <f t="shared" si="200"/>
        <v>1</v>
      </c>
      <c r="U468" s="101">
        <f t="shared" si="190"/>
        <v>1</v>
      </c>
      <c r="V468" s="101">
        <f t="shared" si="201"/>
        <v>1</v>
      </c>
      <c r="W468" s="101">
        <f t="shared" si="202"/>
        <v>0</v>
      </c>
      <c r="X468" s="102">
        <f t="shared" si="203"/>
        <v>3550</v>
      </c>
      <c r="Y468" s="101">
        <f t="shared" si="204"/>
        <v>0</v>
      </c>
      <c r="Z468" s="84">
        <f t="shared" si="205"/>
        <v>0</v>
      </c>
      <c r="AA468" s="84">
        <f t="shared" si="206"/>
        <v>0</v>
      </c>
      <c r="AB468" s="84">
        <f t="shared" si="207"/>
        <v>70</v>
      </c>
      <c r="AC468" s="84">
        <f t="shared" si="191"/>
        <v>83</v>
      </c>
      <c r="AD468" s="84">
        <f t="shared" si="208"/>
        <v>197</v>
      </c>
      <c r="AE468" s="84">
        <f t="shared" si="209"/>
        <v>197</v>
      </c>
      <c r="AF468" s="102">
        <f t="shared" si="192"/>
        <v>3520.5076142131979</v>
      </c>
      <c r="AG468" s="102">
        <f t="shared" si="193"/>
        <v>3520.5076142131979</v>
      </c>
      <c r="AH468" s="103">
        <f t="shared" si="210"/>
        <v>0</v>
      </c>
      <c r="AI468" s="104">
        <f t="shared" si="211"/>
        <v>0</v>
      </c>
      <c r="AJ468" s="104">
        <f t="shared" si="212"/>
        <v>0</v>
      </c>
      <c r="AK468" s="104">
        <f t="shared" si="213"/>
        <v>0</v>
      </c>
      <c r="IX468" s="5"/>
      <c r="IY468" s="5"/>
      <c r="IZ468" s="5"/>
    </row>
    <row r="469" spans="8:260" ht="12.75" customHeight="1">
      <c r="H469" s="97">
        <v>48</v>
      </c>
      <c r="I469" s="97">
        <f t="shared" si="185"/>
        <v>319</v>
      </c>
      <c r="J469" s="98">
        <f t="shared" si="186"/>
        <v>45339</v>
      </c>
      <c r="K469" s="98">
        <f t="shared" si="194"/>
        <v>45339</v>
      </c>
      <c r="L469" s="99">
        <f t="shared" si="187"/>
        <v>0</v>
      </c>
      <c r="M469" s="99">
        <f t="shared" si="188"/>
        <v>0</v>
      </c>
      <c r="N469" s="99">
        <f t="shared" si="189"/>
        <v>0</v>
      </c>
      <c r="O469" s="100">
        <f t="shared" si="195"/>
        <v>0</v>
      </c>
      <c r="P469" s="100">
        <f t="shared" si="196"/>
        <v>0</v>
      </c>
      <c r="Q469" s="99">
        <f t="shared" si="197"/>
        <v>1</v>
      </c>
      <c r="R469" s="99">
        <f t="shared" si="198"/>
        <v>1</v>
      </c>
      <c r="S469" s="101">
        <f t="shared" si="199"/>
        <v>1</v>
      </c>
      <c r="T469" s="101">
        <f t="shared" si="200"/>
        <v>1</v>
      </c>
      <c r="U469" s="101">
        <f t="shared" si="190"/>
        <v>1</v>
      </c>
      <c r="V469" s="101">
        <f t="shared" si="201"/>
        <v>1</v>
      </c>
      <c r="W469" s="101">
        <f t="shared" si="202"/>
        <v>0</v>
      </c>
      <c r="X469" s="102">
        <f t="shared" si="203"/>
        <v>3550</v>
      </c>
      <c r="Y469" s="101">
        <f t="shared" si="204"/>
        <v>0</v>
      </c>
      <c r="Z469" s="84">
        <f t="shared" si="205"/>
        <v>0</v>
      </c>
      <c r="AA469" s="84">
        <f t="shared" si="206"/>
        <v>0</v>
      </c>
      <c r="AB469" s="84">
        <f t="shared" si="207"/>
        <v>70</v>
      </c>
      <c r="AC469" s="84">
        <f t="shared" si="191"/>
        <v>84</v>
      </c>
      <c r="AD469" s="84">
        <f t="shared" si="208"/>
        <v>197</v>
      </c>
      <c r="AE469" s="84">
        <f t="shared" si="209"/>
        <v>197</v>
      </c>
      <c r="AF469" s="102">
        <f t="shared" si="192"/>
        <v>3520.1522842639592</v>
      </c>
      <c r="AG469" s="102">
        <f t="shared" si="193"/>
        <v>3520.1522842639592</v>
      </c>
      <c r="AH469" s="103">
        <f t="shared" si="210"/>
        <v>0</v>
      </c>
      <c r="AI469" s="104">
        <f t="shared" si="211"/>
        <v>0</v>
      </c>
      <c r="AJ469" s="104">
        <f t="shared" si="212"/>
        <v>0</v>
      </c>
      <c r="AK469" s="104">
        <f t="shared" si="213"/>
        <v>0</v>
      </c>
      <c r="IX469" s="5"/>
      <c r="IY469" s="5"/>
      <c r="IZ469" s="5"/>
    </row>
    <row r="470" spans="8:260" ht="12.75" customHeight="1">
      <c r="H470" s="97">
        <v>49</v>
      </c>
      <c r="I470" s="97">
        <f t="shared" si="185"/>
        <v>318</v>
      </c>
      <c r="J470" s="98">
        <f t="shared" si="186"/>
        <v>45340</v>
      </c>
      <c r="K470" s="98">
        <f t="shared" si="194"/>
        <v>45340</v>
      </c>
      <c r="L470" s="99">
        <f t="shared" si="187"/>
        <v>0</v>
      </c>
      <c r="M470" s="99">
        <f t="shared" si="188"/>
        <v>0</v>
      </c>
      <c r="N470" s="99">
        <f t="shared" si="189"/>
        <v>0</v>
      </c>
      <c r="O470" s="100">
        <f t="shared" si="195"/>
        <v>0</v>
      </c>
      <c r="P470" s="100">
        <f t="shared" si="196"/>
        <v>0</v>
      </c>
      <c r="Q470" s="99">
        <f t="shared" si="197"/>
        <v>1</v>
      </c>
      <c r="R470" s="99">
        <f t="shared" si="198"/>
        <v>1</v>
      </c>
      <c r="S470" s="101">
        <f t="shared" si="199"/>
        <v>1</v>
      </c>
      <c r="T470" s="101">
        <f t="shared" si="200"/>
        <v>1</v>
      </c>
      <c r="U470" s="101">
        <f t="shared" si="190"/>
        <v>1</v>
      </c>
      <c r="V470" s="101">
        <f t="shared" si="201"/>
        <v>1</v>
      </c>
      <c r="W470" s="101">
        <f t="shared" si="202"/>
        <v>0</v>
      </c>
      <c r="X470" s="102">
        <f t="shared" si="203"/>
        <v>3550</v>
      </c>
      <c r="Y470" s="101">
        <f t="shared" si="204"/>
        <v>0</v>
      </c>
      <c r="Z470" s="84">
        <f t="shared" si="205"/>
        <v>0</v>
      </c>
      <c r="AA470" s="84">
        <f t="shared" si="206"/>
        <v>0</v>
      </c>
      <c r="AB470" s="84">
        <f t="shared" si="207"/>
        <v>70</v>
      </c>
      <c r="AC470" s="84">
        <f t="shared" si="191"/>
        <v>85</v>
      </c>
      <c r="AD470" s="84">
        <f t="shared" si="208"/>
        <v>197</v>
      </c>
      <c r="AE470" s="84">
        <f t="shared" si="209"/>
        <v>197</v>
      </c>
      <c r="AF470" s="102">
        <f t="shared" si="192"/>
        <v>3519.796954314721</v>
      </c>
      <c r="AG470" s="102">
        <f t="shared" si="193"/>
        <v>3519.796954314721</v>
      </c>
      <c r="AH470" s="103">
        <f t="shared" si="210"/>
        <v>0</v>
      </c>
      <c r="AI470" s="104">
        <f t="shared" si="211"/>
        <v>0</v>
      </c>
      <c r="AJ470" s="104">
        <f t="shared" si="212"/>
        <v>0</v>
      </c>
      <c r="AK470" s="104">
        <f t="shared" si="213"/>
        <v>0</v>
      </c>
      <c r="IX470" s="5"/>
      <c r="IY470" s="5"/>
      <c r="IZ470" s="5"/>
    </row>
    <row r="471" spans="8:260" ht="12.75" customHeight="1">
      <c r="H471" s="97">
        <v>50</v>
      </c>
      <c r="I471" s="97">
        <f t="shared" si="185"/>
        <v>317</v>
      </c>
      <c r="J471" s="98">
        <f t="shared" si="186"/>
        <v>45341</v>
      </c>
      <c r="K471" s="98">
        <f t="shared" si="194"/>
        <v>45341</v>
      </c>
      <c r="L471" s="99">
        <f t="shared" si="187"/>
        <v>0</v>
      </c>
      <c r="M471" s="99">
        <f t="shared" si="188"/>
        <v>0</v>
      </c>
      <c r="N471" s="99">
        <f t="shared" si="189"/>
        <v>0</v>
      </c>
      <c r="O471" s="100">
        <f t="shared" si="195"/>
        <v>0</v>
      </c>
      <c r="P471" s="100">
        <f t="shared" si="196"/>
        <v>0</v>
      </c>
      <c r="Q471" s="99">
        <f t="shared" si="197"/>
        <v>1</v>
      </c>
      <c r="R471" s="99">
        <f t="shared" si="198"/>
        <v>1</v>
      </c>
      <c r="S471" s="101">
        <f t="shared" si="199"/>
        <v>1</v>
      </c>
      <c r="T471" s="101">
        <f t="shared" si="200"/>
        <v>1</v>
      </c>
      <c r="U471" s="101">
        <f t="shared" si="190"/>
        <v>1</v>
      </c>
      <c r="V471" s="101">
        <f t="shared" si="201"/>
        <v>1</v>
      </c>
      <c r="W471" s="101">
        <f t="shared" si="202"/>
        <v>0</v>
      </c>
      <c r="X471" s="102">
        <f t="shared" si="203"/>
        <v>3550</v>
      </c>
      <c r="Y471" s="101">
        <f t="shared" si="204"/>
        <v>0</v>
      </c>
      <c r="Z471" s="84">
        <f t="shared" si="205"/>
        <v>0</v>
      </c>
      <c r="AA471" s="84">
        <f t="shared" si="206"/>
        <v>0</v>
      </c>
      <c r="AB471" s="84">
        <f t="shared" si="207"/>
        <v>70</v>
      </c>
      <c r="AC471" s="84">
        <f t="shared" si="191"/>
        <v>86</v>
      </c>
      <c r="AD471" s="84">
        <f t="shared" si="208"/>
        <v>197</v>
      </c>
      <c r="AE471" s="84">
        <f t="shared" si="209"/>
        <v>197</v>
      </c>
      <c r="AF471" s="102">
        <f t="shared" si="192"/>
        <v>3519.4416243654823</v>
      </c>
      <c r="AG471" s="102">
        <f t="shared" si="193"/>
        <v>3519.4416243654823</v>
      </c>
      <c r="AH471" s="103">
        <f t="shared" si="210"/>
        <v>0</v>
      </c>
      <c r="AI471" s="104">
        <f t="shared" si="211"/>
        <v>0</v>
      </c>
      <c r="AJ471" s="104">
        <f t="shared" si="212"/>
        <v>0</v>
      </c>
      <c r="AK471" s="104">
        <f t="shared" si="213"/>
        <v>0</v>
      </c>
      <c r="IX471" s="5"/>
      <c r="IY471" s="5"/>
      <c r="IZ471" s="5"/>
    </row>
    <row r="472" spans="8:260" ht="12.75" customHeight="1">
      <c r="H472" s="97">
        <v>51</v>
      </c>
      <c r="I472" s="97">
        <f t="shared" si="185"/>
        <v>316</v>
      </c>
      <c r="J472" s="98">
        <f t="shared" si="186"/>
        <v>45342</v>
      </c>
      <c r="K472" s="98">
        <f t="shared" si="194"/>
        <v>45342</v>
      </c>
      <c r="L472" s="99">
        <f t="shared" si="187"/>
        <v>0</v>
      </c>
      <c r="M472" s="99">
        <f t="shared" si="188"/>
        <v>0</v>
      </c>
      <c r="N472" s="99">
        <f t="shared" si="189"/>
        <v>0</v>
      </c>
      <c r="O472" s="100">
        <f t="shared" si="195"/>
        <v>0</v>
      </c>
      <c r="P472" s="100">
        <f t="shared" si="196"/>
        <v>0</v>
      </c>
      <c r="Q472" s="99">
        <f t="shared" si="197"/>
        <v>1</v>
      </c>
      <c r="R472" s="99">
        <f t="shared" si="198"/>
        <v>1</v>
      </c>
      <c r="S472" s="101">
        <f t="shared" si="199"/>
        <v>1</v>
      </c>
      <c r="T472" s="101">
        <f t="shared" si="200"/>
        <v>1</v>
      </c>
      <c r="U472" s="101">
        <f t="shared" si="190"/>
        <v>1</v>
      </c>
      <c r="V472" s="101">
        <f t="shared" si="201"/>
        <v>1</v>
      </c>
      <c r="W472" s="101">
        <f t="shared" si="202"/>
        <v>0</v>
      </c>
      <c r="X472" s="102">
        <f t="shared" si="203"/>
        <v>3550</v>
      </c>
      <c r="Y472" s="101">
        <f t="shared" si="204"/>
        <v>0</v>
      </c>
      <c r="Z472" s="84">
        <f t="shared" si="205"/>
        <v>0</v>
      </c>
      <c r="AA472" s="84">
        <f t="shared" si="206"/>
        <v>0</v>
      </c>
      <c r="AB472" s="84">
        <f t="shared" si="207"/>
        <v>70</v>
      </c>
      <c r="AC472" s="84">
        <f t="shared" si="191"/>
        <v>87</v>
      </c>
      <c r="AD472" s="84">
        <f t="shared" si="208"/>
        <v>197</v>
      </c>
      <c r="AE472" s="84">
        <f t="shared" si="209"/>
        <v>197</v>
      </c>
      <c r="AF472" s="102">
        <f t="shared" si="192"/>
        <v>3519.0862944162436</v>
      </c>
      <c r="AG472" s="102">
        <f t="shared" si="193"/>
        <v>3519.0862944162436</v>
      </c>
      <c r="AH472" s="103">
        <f t="shared" si="210"/>
        <v>0</v>
      </c>
      <c r="AI472" s="104">
        <f t="shared" si="211"/>
        <v>0</v>
      </c>
      <c r="AJ472" s="104">
        <f t="shared" si="212"/>
        <v>0</v>
      </c>
      <c r="AK472" s="104">
        <f t="shared" si="213"/>
        <v>0</v>
      </c>
      <c r="IX472" s="5"/>
      <c r="IY472" s="5"/>
      <c r="IZ472" s="5"/>
    </row>
    <row r="473" spans="8:260" ht="12.75" customHeight="1">
      <c r="H473" s="97">
        <v>52</v>
      </c>
      <c r="I473" s="97">
        <f t="shared" si="185"/>
        <v>315</v>
      </c>
      <c r="J473" s="98">
        <f t="shared" si="186"/>
        <v>45343</v>
      </c>
      <c r="K473" s="98">
        <f t="shared" si="194"/>
        <v>45343</v>
      </c>
      <c r="L473" s="99">
        <f t="shared" si="187"/>
        <v>0</v>
      </c>
      <c r="M473" s="99">
        <f t="shared" si="188"/>
        <v>0</v>
      </c>
      <c r="N473" s="99">
        <f t="shared" si="189"/>
        <v>0</v>
      </c>
      <c r="O473" s="100">
        <f t="shared" si="195"/>
        <v>0</v>
      </c>
      <c r="P473" s="100">
        <f t="shared" si="196"/>
        <v>0</v>
      </c>
      <c r="Q473" s="99">
        <f t="shared" si="197"/>
        <v>1</v>
      </c>
      <c r="R473" s="99">
        <f t="shared" si="198"/>
        <v>1</v>
      </c>
      <c r="S473" s="101">
        <f t="shared" si="199"/>
        <v>1</v>
      </c>
      <c r="T473" s="101">
        <f t="shared" si="200"/>
        <v>1</v>
      </c>
      <c r="U473" s="101">
        <f t="shared" si="190"/>
        <v>1</v>
      </c>
      <c r="V473" s="101">
        <f t="shared" si="201"/>
        <v>1</v>
      </c>
      <c r="W473" s="101">
        <f t="shared" si="202"/>
        <v>0</v>
      </c>
      <c r="X473" s="102">
        <f t="shared" si="203"/>
        <v>3550</v>
      </c>
      <c r="Y473" s="101">
        <f t="shared" si="204"/>
        <v>0</v>
      </c>
      <c r="Z473" s="84">
        <f t="shared" si="205"/>
        <v>0</v>
      </c>
      <c r="AA473" s="84">
        <f t="shared" si="206"/>
        <v>0</v>
      </c>
      <c r="AB473" s="84">
        <f t="shared" si="207"/>
        <v>70</v>
      </c>
      <c r="AC473" s="84">
        <f t="shared" si="191"/>
        <v>88</v>
      </c>
      <c r="AD473" s="84">
        <f t="shared" si="208"/>
        <v>197</v>
      </c>
      <c r="AE473" s="84">
        <f t="shared" si="209"/>
        <v>197</v>
      </c>
      <c r="AF473" s="102">
        <f t="shared" si="192"/>
        <v>3518.7309644670049</v>
      </c>
      <c r="AG473" s="102">
        <f t="shared" si="193"/>
        <v>3518.7309644670049</v>
      </c>
      <c r="AH473" s="103">
        <f t="shared" si="210"/>
        <v>0</v>
      </c>
      <c r="AI473" s="104">
        <f t="shared" si="211"/>
        <v>0</v>
      </c>
      <c r="AJ473" s="104">
        <f t="shared" si="212"/>
        <v>0</v>
      </c>
      <c r="AK473" s="104">
        <f t="shared" si="213"/>
        <v>0</v>
      </c>
      <c r="IX473" s="5"/>
      <c r="IY473" s="5"/>
      <c r="IZ473" s="5"/>
    </row>
    <row r="474" spans="8:260" ht="12.75" customHeight="1">
      <c r="H474" s="97">
        <v>53</v>
      </c>
      <c r="I474" s="97">
        <f t="shared" si="185"/>
        <v>314</v>
      </c>
      <c r="J474" s="98">
        <f t="shared" si="186"/>
        <v>45344</v>
      </c>
      <c r="K474" s="98">
        <f t="shared" si="194"/>
        <v>45344</v>
      </c>
      <c r="L474" s="99">
        <f t="shared" si="187"/>
        <v>0</v>
      </c>
      <c r="M474" s="99">
        <f t="shared" si="188"/>
        <v>0</v>
      </c>
      <c r="N474" s="99">
        <f t="shared" si="189"/>
        <v>0</v>
      </c>
      <c r="O474" s="100">
        <f t="shared" si="195"/>
        <v>0</v>
      </c>
      <c r="P474" s="100">
        <f t="shared" si="196"/>
        <v>0</v>
      </c>
      <c r="Q474" s="99">
        <f t="shared" si="197"/>
        <v>1</v>
      </c>
      <c r="R474" s="99">
        <f t="shared" si="198"/>
        <v>1</v>
      </c>
      <c r="S474" s="101">
        <f t="shared" si="199"/>
        <v>1</v>
      </c>
      <c r="T474" s="101">
        <f t="shared" si="200"/>
        <v>1</v>
      </c>
      <c r="U474" s="101">
        <f t="shared" si="190"/>
        <v>1</v>
      </c>
      <c r="V474" s="101">
        <f t="shared" si="201"/>
        <v>1</v>
      </c>
      <c r="W474" s="101">
        <f t="shared" si="202"/>
        <v>0</v>
      </c>
      <c r="X474" s="102">
        <f t="shared" si="203"/>
        <v>3550</v>
      </c>
      <c r="Y474" s="101">
        <f t="shared" si="204"/>
        <v>0</v>
      </c>
      <c r="Z474" s="84">
        <f t="shared" si="205"/>
        <v>0</v>
      </c>
      <c r="AA474" s="84">
        <f t="shared" si="206"/>
        <v>0</v>
      </c>
      <c r="AB474" s="84">
        <f t="shared" si="207"/>
        <v>70</v>
      </c>
      <c r="AC474" s="84">
        <f t="shared" si="191"/>
        <v>89</v>
      </c>
      <c r="AD474" s="84">
        <f t="shared" si="208"/>
        <v>197</v>
      </c>
      <c r="AE474" s="84">
        <f t="shared" si="209"/>
        <v>197</v>
      </c>
      <c r="AF474" s="102">
        <f t="shared" si="192"/>
        <v>3518.3756345177667</v>
      </c>
      <c r="AG474" s="102">
        <f t="shared" si="193"/>
        <v>3518.3756345177667</v>
      </c>
      <c r="AH474" s="103">
        <f t="shared" si="210"/>
        <v>0</v>
      </c>
      <c r="AI474" s="104">
        <f t="shared" si="211"/>
        <v>0</v>
      </c>
      <c r="AJ474" s="104">
        <f t="shared" si="212"/>
        <v>0</v>
      </c>
      <c r="AK474" s="104">
        <f t="shared" si="213"/>
        <v>0</v>
      </c>
      <c r="IX474" s="5"/>
      <c r="IY474" s="5"/>
      <c r="IZ474" s="5"/>
    </row>
    <row r="475" spans="8:260" ht="12.75" customHeight="1">
      <c r="H475" s="97">
        <v>54</v>
      </c>
      <c r="I475" s="97">
        <f t="shared" si="185"/>
        <v>313</v>
      </c>
      <c r="J475" s="98">
        <f t="shared" si="186"/>
        <v>45345</v>
      </c>
      <c r="K475" s="98">
        <f t="shared" si="194"/>
        <v>45345</v>
      </c>
      <c r="L475" s="99">
        <f t="shared" si="187"/>
        <v>0</v>
      </c>
      <c r="M475" s="99">
        <f t="shared" si="188"/>
        <v>0</v>
      </c>
      <c r="N475" s="99">
        <f t="shared" si="189"/>
        <v>0</v>
      </c>
      <c r="O475" s="100">
        <f t="shared" si="195"/>
        <v>0</v>
      </c>
      <c r="P475" s="100">
        <f t="shared" si="196"/>
        <v>0</v>
      </c>
      <c r="Q475" s="99">
        <f t="shared" si="197"/>
        <v>1</v>
      </c>
      <c r="R475" s="99">
        <f t="shared" si="198"/>
        <v>1</v>
      </c>
      <c r="S475" s="101">
        <f t="shared" si="199"/>
        <v>1</v>
      </c>
      <c r="T475" s="101">
        <f t="shared" si="200"/>
        <v>1</v>
      </c>
      <c r="U475" s="101">
        <f t="shared" si="190"/>
        <v>1</v>
      </c>
      <c r="V475" s="101">
        <f t="shared" si="201"/>
        <v>1</v>
      </c>
      <c r="W475" s="101">
        <f t="shared" si="202"/>
        <v>0</v>
      </c>
      <c r="X475" s="102">
        <f t="shared" si="203"/>
        <v>3550</v>
      </c>
      <c r="Y475" s="101">
        <f t="shared" si="204"/>
        <v>0</v>
      </c>
      <c r="Z475" s="84">
        <f t="shared" si="205"/>
        <v>0</v>
      </c>
      <c r="AA475" s="84">
        <f t="shared" si="206"/>
        <v>0</v>
      </c>
      <c r="AB475" s="84">
        <f t="shared" si="207"/>
        <v>70</v>
      </c>
      <c r="AC475" s="84">
        <f t="shared" si="191"/>
        <v>90</v>
      </c>
      <c r="AD475" s="84">
        <f t="shared" si="208"/>
        <v>197</v>
      </c>
      <c r="AE475" s="84">
        <f t="shared" si="209"/>
        <v>197</v>
      </c>
      <c r="AF475" s="102">
        <f t="shared" si="192"/>
        <v>3518.020304568528</v>
      </c>
      <c r="AG475" s="102">
        <f t="shared" si="193"/>
        <v>3518.020304568528</v>
      </c>
      <c r="AH475" s="103">
        <f t="shared" si="210"/>
        <v>0</v>
      </c>
      <c r="AI475" s="104">
        <f t="shared" si="211"/>
        <v>0</v>
      </c>
      <c r="AJ475" s="104">
        <f t="shared" si="212"/>
        <v>0</v>
      </c>
      <c r="AK475" s="104">
        <f t="shared" si="213"/>
        <v>0</v>
      </c>
      <c r="IX475" s="5"/>
      <c r="IY475" s="5"/>
      <c r="IZ475" s="5"/>
    </row>
    <row r="476" spans="8:260" ht="12.75" customHeight="1">
      <c r="H476" s="97">
        <v>55</v>
      </c>
      <c r="I476" s="97">
        <f t="shared" si="185"/>
        <v>312</v>
      </c>
      <c r="J476" s="98">
        <f t="shared" si="186"/>
        <v>45346</v>
      </c>
      <c r="K476" s="98">
        <f t="shared" si="194"/>
        <v>45346</v>
      </c>
      <c r="L476" s="99">
        <f t="shared" si="187"/>
        <v>0</v>
      </c>
      <c r="M476" s="99">
        <f t="shared" si="188"/>
        <v>0</v>
      </c>
      <c r="N476" s="99">
        <f t="shared" si="189"/>
        <v>0</v>
      </c>
      <c r="O476" s="100">
        <f t="shared" si="195"/>
        <v>0</v>
      </c>
      <c r="P476" s="100">
        <f t="shared" si="196"/>
        <v>0</v>
      </c>
      <c r="Q476" s="99">
        <f t="shared" si="197"/>
        <v>1</v>
      </c>
      <c r="R476" s="99">
        <f t="shared" si="198"/>
        <v>1</v>
      </c>
      <c r="S476" s="101">
        <f t="shared" si="199"/>
        <v>1</v>
      </c>
      <c r="T476" s="101">
        <f t="shared" si="200"/>
        <v>1</v>
      </c>
      <c r="U476" s="101">
        <f t="shared" si="190"/>
        <v>1</v>
      </c>
      <c r="V476" s="101">
        <f t="shared" si="201"/>
        <v>1</v>
      </c>
      <c r="W476" s="101">
        <f t="shared" si="202"/>
        <v>0</v>
      </c>
      <c r="X476" s="102">
        <f t="shared" si="203"/>
        <v>3550</v>
      </c>
      <c r="Y476" s="101">
        <f t="shared" si="204"/>
        <v>0</v>
      </c>
      <c r="Z476" s="84">
        <f t="shared" si="205"/>
        <v>0</v>
      </c>
      <c r="AA476" s="84">
        <f t="shared" si="206"/>
        <v>0</v>
      </c>
      <c r="AB476" s="84">
        <f t="shared" si="207"/>
        <v>70</v>
      </c>
      <c r="AC476" s="84">
        <f t="shared" si="191"/>
        <v>91</v>
      </c>
      <c r="AD476" s="84">
        <f t="shared" si="208"/>
        <v>197</v>
      </c>
      <c r="AE476" s="84">
        <f t="shared" si="209"/>
        <v>197</v>
      </c>
      <c r="AF476" s="102">
        <f t="shared" si="192"/>
        <v>3517.6649746192893</v>
      </c>
      <c r="AG476" s="102">
        <f t="shared" si="193"/>
        <v>3517.6649746192893</v>
      </c>
      <c r="AH476" s="103">
        <f t="shared" si="210"/>
        <v>0</v>
      </c>
      <c r="AI476" s="104">
        <f t="shared" si="211"/>
        <v>0</v>
      </c>
      <c r="AJ476" s="104">
        <f t="shared" si="212"/>
        <v>0</v>
      </c>
      <c r="AK476" s="104">
        <f t="shared" si="213"/>
        <v>0</v>
      </c>
      <c r="IX476" s="5"/>
      <c r="IY476" s="5"/>
      <c r="IZ476" s="5"/>
    </row>
    <row r="477" spans="8:260" ht="12.75" customHeight="1">
      <c r="H477" s="97">
        <v>56</v>
      </c>
      <c r="I477" s="97">
        <f t="shared" si="185"/>
        <v>311</v>
      </c>
      <c r="J477" s="98">
        <f t="shared" si="186"/>
        <v>45347</v>
      </c>
      <c r="K477" s="98">
        <f t="shared" si="194"/>
        <v>45347</v>
      </c>
      <c r="L477" s="99">
        <f t="shared" si="187"/>
        <v>0</v>
      </c>
      <c r="M477" s="99">
        <f t="shared" si="188"/>
        <v>0</v>
      </c>
      <c r="N477" s="99">
        <f t="shared" si="189"/>
        <v>0</v>
      </c>
      <c r="O477" s="100">
        <f t="shared" si="195"/>
        <v>0</v>
      </c>
      <c r="P477" s="100">
        <f t="shared" si="196"/>
        <v>0</v>
      </c>
      <c r="Q477" s="99">
        <f t="shared" si="197"/>
        <v>1</v>
      </c>
      <c r="R477" s="99">
        <f t="shared" si="198"/>
        <v>1</v>
      </c>
      <c r="S477" s="101">
        <f t="shared" si="199"/>
        <v>1</v>
      </c>
      <c r="T477" s="101">
        <f t="shared" si="200"/>
        <v>1</v>
      </c>
      <c r="U477" s="101">
        <f t="shared" si="190"/>
        <v>1</v>
      </c>
      <c r="V477" s="101">
        <f t="shared" si="201"/>
        <v>1</v>
      </c>
      <c r="W477" s="101">
        <f t="shared" si="202"/>
        <v>0</v>
      </c>
      <c r="X477" s="102">
        <f t="shared" si="203"/>
        <v>3550</v>
      </c>
      <c r="Y477" s="101">
        <f t="shared" si="204"/>
        <v>0</v>
      </c>
      <c r="Z477" s="84">
        <f t="shared" si="205"/>
        <v>0</v>
      </c>
      <c r="AA477" s="84">
        <f t="shared" si="206"/>
        <v>0</v>
      </c>
      <c r="AB477" s="84">
        <f t="shared" si="207"/>
        <v>70</v>
      </c>
      <c r="AC477" s="84">
        <f t="shared" si="191"/>
        <v>92</v>
      </c>
      <c r="AD477" s="84">
        <f t="shared" si="208"/>
        <v>197</v>
      </c>
      <c r="AE477" s="84">
        <f t="shared" si="209"/>
        <v>197</v>
      </c>
      <c r="AF477" s="102">
        <f t="shared" si="192"/>
        <v>3517.3096446700506</v>
      </c>
      <c r="AG477" s="102">
        <f t="shared" si="193"/>
        <v>3517.3096446700506</v>
      </c>
      <c r="AH477" s="103">
        <f t="shared" si="210"/>
        <v>0</v>
      </c>
      <c r="AI477" s="104">
        <f t="shared" si="211"/>
        <v>0</v>
      </c>
      <c r="AJ477" s="104">
        <f t="shared" si="212"/>
        <v>0</v>
      </c>
      <c r="AK477" s="104">
        <f t="shared" si="213"/>
        <v>0</v>
      </c>
      <c r="IX477" s="5"/>
      <c r="IY477" s="5"/>
      <c r="IZ477" s="5"/>
    </row>
    <row r="478" spans="8:260" ht="12.75" customHeight="1">
      <c r="H478" s="97">
        <v>57</v>
      </c>
      <c r="I478" s="97">
        <f t="shared" si="185"/>
        <v>310</v>
      </c>
      <c r="J478" s="98">
        <f t="shared" si="186"/>
        <v>45348</v>
      </c>
      <c r="K478" s="98">
        <f t="shared" si="194"/>
        <v>45348</v>
      </c>
      <c r="L478" s="99">
        <f t="shared" si="187"/>
        <v>0</v>
      </c>
      <c r="M478" s="99">
        <f t="shared" si="188"/>
        <v>0</v>
      </c>
      <c r="N478" s="99">
        <f t="shared" si="189"/>
        <v>0</v>
      </c>
      <c r="O478" s="100">
        <f t="shared" si="195"/>
        <v>0</v>
      </c>
      <c r="P478" s="100">
        <f t="shared" si="196"/>
        <v>0</v>
      </c>
      <c r="Q478" s="99">
        <f t="shared" si="197"/>
        <v>1</v>
      </c>
      <c r="R478" s="99">
        <f t="shared" si="198"/>
        <v>1</v>
      </c>
      <c r="S478" s="101">
        <f t="shared" si="199"/>
        <v>1</v>
      </c>
      <c r="T478" s="101">
        <f t="shared" si="200"/>
        <v>1</v>
      </c>
      <c r="U478" s="101">
        <f t="shared" si="190"/>
        <v>1</v>
      </c>
      <c r="V478" s="101">
        <f t="shared" si="201"/>
        <v>1</v>
      </c>
      <c r="W478" s="101">
        <f t="shared" si="202"/>
        <v>0</v>
      </c>
      <c r="X478" s="102">
        <f t="shared" si="203"/>
        <v>3550</v>
      </c>
      <c r="Y478" s="101">
        <f t="shared" si="204"/>
        <v>0</v>
      </c>
      <c r="Z478" s="84">
        <f t="shared" si="205"/>
        <v>0</v>
      </c>
      <c r="AA478" s="84">
        <f t="shared" si="206"/>
        <v>0</v>
      </c>
      <c r="AB478" s="84">
        <f t="shared" si="207"/>
        <v>70</v>
      </c>
      <c r="AC478" s="84">
        <f t="shared" si="191"/>
        <v>93</v>
      </c>
      <c r="AD478" s="84">
        <f t="shared" si="208"/>
        <v>197</v>
      </c>
      <c r="AE478" s="84">
        <f t="shared" si="209"/>
        <v>197</v>
      </c>
      <c r="AF478" s="102">
        <f t="shared" si="192"/>
        <v>3516.9543147208124</v>
      </c>
      <c r="AG478" s="102">
        <f t="shared" si="193"/>
        <v>3516.9543147208124</v>
      </c>
      <c r="AH478" s="103">
        <f t="shared" si="210"/>
        <v>0</v>
      </c>
      <c r="AI478" s="104">
        <f t="shared" si="211"/>
        <v>0</v>
      </c>
      <c r="AJ478" s="104">
        <f t="shared" si="212"/>
        <v>0</v>
      </c>
      <c r="AK478" s="104">
        <f t="shared" si="213"/>
        <v>0</v>
      </c>
      <c r="IX478" s="5"/>
      <c r="IY478" s="5"/>
      <c r="IZ478" s="5"/>
    </row>
    <row r="479" spans="8:260" ht="12.75" customHeight="1">
      <c r="H479" s="97">
        <v>58</v>
      </c>
      <c r="I479" s="97">
        <f t="shared" si="185"/>
        <v>309</v>
      </c>
      <c r="J479" s="98">
        <f t="shared" si="186"/>
        <v>45349</v>
      </c>
      <c r="K479" s="98">
        <f t="shared" si="194"/>
        <v>45349</v>
      </c>
      <c r="L479" s="99">
        <f t="shared" si="187"/>
        <v>0</v>
      </c>
      <c r="M479" s="99">
        <f t="shared" si="188"/>
        <v>0</v>
      </c>
      <c r="N479" s="99">
        <f t="shared" si="189"/>
        <v>0</v>
      </c>
      <c r="O479" s="100">
        <f t="shared" si="195"/>
        <v>0</v>
      </c>
      <c r="P479" s="100">
        <f t="shared" si="196"/>
        <v>0</v>
      </c>
      <c r="Q479" s="99">
        <f t="shared" si="197"/>
        <v>1</v>
      </c>
      <c r="R479" s="99">
        <f t="shared" si="198"/>
        <v>1</v>
      </c>
      <c r="S479" s="101">
        <f t="shared" si="199"/>
        <v>1</v>
      </c>
      <c r="T479" s="101">
        <f t="shared" si="200"/>
        <v>1</v>
      </c>
      <c r="U479" s="101">
        <f t="shared" si="190"/>
        <v>1</v>
      </c>
      <c r="V479" s="101">
        <f t="shared" si="201"/>
        <v>1</v>
      </c>
      <c r="W479" s="101">
        <f t="shared" si="202"/>
        <v>0</v>
      </c>
      <c r="X479" s="102">
        <f t="shared" si="203"/>
        <v>3550</v>
      </c>
      <c r="Y479" s="101">
        <f t="shared" si="204"/>
        <v>0</v>
      </c>
      <c r="Z479" s="84">
        <f t="shared" si="205"/>
        <v>0</v>
      </c>
      <c r="AA479" s="84">
        <f t="shared" si="206"/>
        <v>0</v>
      </c>
      <c r="AB479" s="84">
        <f t="shared" si="207"/>
        <v>70</v>
      </c>
      <c r="AC479" s="84">
        <f t="shared" si="191"/>
        <v>94</v>
      </c>
      <c r="AD479" s="84">
        <f t="shared" si="208"/>
        <v>197</v>
      </c>
      <c r="AE479" s="84">
        <f t="shared" si="209"/>
        <v>197</v>
      </c>
      <c r="AF479" s="102">
        <f t="shared" si="192"/>
        <v>3516.5989847715737</v>
      </c>
      <c r="AG479" s="102">
        <f t="shared" si="193"/>
        <v>3516.5989847715737</v>
      </c>
      <c r="AH479" s="103">
        <f t="shared" si="210"/>
        <v>0</v>
      </c>
      <c r="AI479" s="104">
        <f t="shared" si="211"/>
        <v>0</v>
      </c>
      <c r="AJ479" s="104">
        <f t="shared" si="212"/>
        <v>0</v>
      </c>
      <c r="AK479" s="104">
        <f t="shared" si="213"/>
        <v>0</v>
      </c>
      <c r="IX479" s="5"/>
      <c r="IY479" s="5"/>
      <c r="IZ479" s="5"/>
    </row>
    <row r="480" spans="8:260" ht="12.75" customHeight="1">
      <c r="H480" s="97">
        <v>59</v>
      </c>
      <c r="I480" s="97">
        <f t="shared" si="185"/>
        <v>308</v>
      </c>
      <c r="J480" s="98">
        <f t="shared" si="186"/>
        <v>45350</v>
      </c>
      <c r="K480" s="98">
        <f t="shared" si="194"/>
        <v>45350</v>
      </c>
      <c r="L480" s="99">
        <f t="shared" si="187"/>
        <v>0</v>
      </c>
      <c r="M480" s="99">
        <f t="shared" si="188"/>
        <v>0</v>
      </c>
      <c r="N480" s="99">
        <f t="shared" si="189"/>
        <v>0</v>
      </c>
      <c r="O480" s="100">
        <f t="shared" si="195"/>
        <v>0</v>
      </c>
      <c r="P480" s="100">
        <f t="shared" si="196"/>
        <v>0</v>
      </c>
      <c r="Q480" s="99">
        <f t="shared" si="197"/>
        <v>1</v>
      </c>
      <c r="R480" s="99">
        <f t="shared" si="198"/>
        <v>1</v>
      </c>
      <c r="S480" s="101">
        <f t="shared" si="199"/>
        <v>1</v>
      </c>
      <c r="T480" s="101">
        <f t="shared" si="200"/>
        <v>1</v>
      </c>
      <c r="U480" s="101">
        <f t="shared" si="190"/>
        <v>1</v>
      </c>
      <c r="V480" s="101">
        <f t="shared" si="201"/>
        <v>1</v>
      </c>
      <c r="W480" s="101">
        <f t="shared" si="202"/>
        <v>0</v>
      </c>
      <c r="X480" s="102">
        <f t="shared" si="203"/>
        <v>3550</v>
      </c>
      <c r="Y480" s="101">
        <f t="shared" si="204"/>
        <v>0</v>
      </c>
      <c r="Z480" s="84">
        <f t="shared" si="205"/>
        <v>0</v>
      </c>
      <c r="AA480" s="84">
        <f t="shared" si="206"/>
        <v>0</v>
      </c>
      <c r="AB480" s="84">
        <f t="shared" si="207"/>
        <v>70</v>
      </c>
      <c r="AC480" s="84">
        <f t="shared" si="191"/>
        <v>95</v>
      </c>
      <c r="AD480" s="84">
        <f t="shared" si="208"/>
        <v>197</v>
      </c>
      <c r="AE480" s="84">
        <f t="shared" si="209"/>
        <v>197</v>
      </c>
      <c r="AF480" s="102">
        <f t="shared" si="192"/>
        <v>3516.243654822335</v>
      </c>
      <c r="AG480" s="102">
        <f t="shared" si="193"/>
        <v>3516.243654822335</v>
      </c>
      <c r="AH480" s="103">
        <f t="shared" si="210"/>
        <v>0</v>
      </c>
      <c r="AI480" s="104">
        <f t="shared" si="211"/>
        <v>0</v>
      </c>
      <c r="AJ480" s="104">
        <f t="shared" si="212"/>
        <v>0</v>
      </c>
      <c r="AK480" s="104">
        <f t="shared" si="213"/>
        <v>0</v>
      </c>
      <c r="IX480" s="5"/>
      <c r="IY480" s="5"/>
      <c r="IZ480" s="5"/>
    </row>
    <row r="481" spans="8:1024" ht="12.75" customHeight="1">
      <c r="H481" s="97">
        <v>60</v>
      </c>
      <c r="I481" s="97">
        <f t="shared" si="185"/>
        <v>307</v>
      </c>
      <c r="J481" s="98">
        <f t="shared" si="186"/>
        <v>45351</v>
      </c>
      <c r="K481" s="98">
        <f t="shared" si="194"/>
        <v>45351</v>
      </c>
      <c r="L481" s="99">
        <f t="shared" si="187"/>
        <v>0</v>
      </c>
      <c r="M481" s="99">
        <f t="shared" si="188"/>
        <v>0</v>
      </c>
      <c r="N481" s="99">
        <f t="shared" si="189"/>
        <v>0</v>
      </c>
      <c r="O481" s="100">
        <f t="shared" si="195"/>
        <v>0</v>
      </c>
      <c r="P481" s="100">
        <f t="shared" si="196"/>
        <v>0</v>
      </c>
      <c r="Q481" s="99">
        <f t="shared" si="197"/>
        <v>1</v>
      </c>
      <c r="R481" s="99">
        <f t="shared" si="198"/>
        <v>1</v>
      </c>
      <c r="S481" s="101">
        <f t="shared" si="199"/>
        <v>1</v>
      </c>
      <c r="T481" s="101">
        <f t="shared" si="200"/>
        <v>1</v>
      </c>
      <c r="U481" s="101">
        <f t="shared" si="190"/>
        <v>1</v>
      </c>
      <c r="V481" s="101">
        <f t="shared" si="201"/>
        <v>1</v>
      </c>
      <c r="W481" s="101">
        <f t="shared" si="202"/>
        <v>0</v>
      </c>
      <c r="X481" s="102">
        <f t="shared" si="203"/>
        <v>3550</v>
      </c>
      <c r="Y481" s="101">
        <f t="shared" si="204"/>
        <v>0</v>
      </c>
      <c r="Z481" s="84">
        <f t="shared" si="205"/>
        <v>0</v>
      </c>
      <c r="AA481" s="84">
        <f t="shared" si="206"/>
        <v>0</v>
      </c>
      <c r="AB481" s="84">
        <f t="shared" si="207"/>
        <v>70</v>
      </c>
      <c r="AC481" s="84">
        <f t="shared" si="191"/>
        <v>96</v>
      </c>
      <c r="AD481" s="84">
        <f t="shared" si="208"/>
        <v>197</v>
      </c>
      <c r="AE481" s="84">
        <f t="shared" si="209"/>
        <v>197</v>
      </c>
      <c r="AF481" s="102">
        <f t="shared" si="192"/>
        <v>3515.8883248730963</v>
      </c>
      <c r="AG481" s="102">
        <f t="shared" si="193"/>
        <v>3515.8883248730963</v>
      </c>
      <c r="AH481" s="103">
        <f t="shared" si="210"/>
        <v>0</v>
      </c>
      <c r="AI481" s="104">
        <f t="shared" si="211"/>
        <v>0</v>
      </c>
      <c r="AJ481" s="104">
        <f t="shared" si="212"/>
        <v>0</v>
      </c>
      <c r="AK481" s="104">
        <f t="shared" si="213"/>
        <v>0</v>
      </c>
      <c r="IX481" s="5"/>
      <c r="IY481" s="5"/>
      <c r="IZ481" s="5"/>
    </row>
    <row r="482" spans="8:1024" ht="12.75" customHeight="1">
      <c r="H482" s="97">
        <v>61</v>
      </c>
      <c r="I482" s="97">
        <f t="shared" si="185"/>
        <v>306</v>
      </c>
      <c r="J482" s="98">
        <f t="shared" si="186"/>
        <v>45352</v>
      </c>
      <c r="K482" s="98">
        <f t="shared" si="194"/>
        <v>45352</v>
      </c>
      <c r="L482" s="99">
        <f t="shared" si="187"/>
        <v>0</v>
      </c>
      <c r="M482" s="99">
        <f t="shared" si="188"/>
        <v>0</v>
      </c>
      <c r="N482" s="99">
        <f t="shared" si="189"/>
        <v>0</v>
      </c>
      <c r="O482" s="100">
        <f t="shared" si="195"/>
        <v>0</v>
      </c>
      <c r="P482" s="100">
        <f t="shared" si="196"/>
        <v>0</v>
      </c>
      <c r="Q482" s="99">
        <f t="shared" si="197"/>
        <v>1</v>
      </c>
      <c r="R482" s="99">
        <f t="shared" si="198"/>
        <v>1</v>
      </c>
      <c r="S482" s="101">
        <f t="shared" si="199"/>
        <v>1</v>
      </c>
      <c r="T482" s="101">
        <f t="shared" si="200"/>
        <v>1</v>
      </c>
      <c r="U482" s="101">
        <f t="shared" si="190"/>
        <v>1</v>
      </c>
      <c r="V482" s="101">
        <f t="shared" si="201"/>
        <v>1</v>
      </c>
      <c r="W482" s="101">
        <f t="shared" si="202"/>
        <v>0</v>
      </c>
      <c r="X482" s="102">
        <f t="shared" si="203"/>
        <v>3550</v>
      </c>
      <c r="Y482" s="101">
        <f t="shared" si="204"/>
        <v>0</v>
      </c>
      <c r="Z482" s="84">
        <f t="shared" si="205"/>
        <v>0</v>
      </c>
      <c r="AA482" s="84">
        <f t="shared" si="206"/>
        <v>0</v>
      </c>
      <c r="AB482" s="84">
        <f t="shared" si="207"/>
        <v>70</v>
      </c>
      <c r="AC482" s="84">
        <f t="shared" si="191"/>
        <v>97</v>
      </c>
      <c r="AD482" s="84">
        <f t="shared" si="208"/>
        <v>197</v>
      </c>
      <c r="AE482" s="84">
        <f t="shared" si="209"/>
        <v>197</v>
      </c>
      <c r="AF482" s="102">
        <f t="shared" si="192"/>
        <v>3515.532994923858</v>
      </c>
      <c r="AG482" s="102">
        <f t="shared" si="193"/>
        <v>3515.532994923858</v>
      </c>
      <c r="AH482" s="103">
        <f t="shared" si="210"/>
        <v>0</v>
      </c>
      <c r="AI482" s="104">
        <f t="shared" si="211"/>
        <v>0</v>
      </c>
      <c r="AJ482" s="104">
        <f t="shared" si="212"/>
        <v>0</v>
      </c>
      <c r="AK482" s="104">
        <f t="shared" si="213"/>
        <v>0</v>
      </c>
      <c r="IX482" s="5"/>
      <c r="IY482" s="5"/>
      <c r="IZ482" s="5"/>
    </row>
    <row r="483" spans="8:1024" ht="12.75" customHeight="1">
      <c r="H483" s="97">
        <v>62</v>
      </c>
      <c r="I483" s="97">
        <f t="shared" si="185"/>
        <v>305</v>
      </c>
      <c r="J483" s="98">
        <f t="shared" si="186"/>
        <v>45353</v>
      </c>
      <c r="K483" s="98">
        <f t="shared" si="194"/>
        <v>45353</v>
      </c>
      <c r="L483" s="99">
        <f t="shared" si="187"/>
        <v>0</v>
      </c>
      <c r="M483" s="99">
        <f t="shared" si="188"/>
        <v>0</v>
      </c>
      <c r="N483" s="99">
        <f t="shared" si="189"/>
        <v>0</v>
      </c>
      <c r="O483" s="100">
        <f t="shared" si="195"/>
        <v>0</v>
      </c>
      <c r="P483" s="100">
        <f t="shared" si="196"/>
        <v>0</v>
      </c>
      <c r="Q483" s="99">
        <f t="shared" si="197"/>
        <v>1</v>
      </c>
      <c r="R483" s="99">
        <f t="shared" si="198"/>
        <v>1</v>
      </c>
      <c r="S483" s="101">
        <f t="shared" si="199"/>
        <v>1</v>
      </c>
      <c r="T483" s="101">
        <f t="shared" si="200"/>
        <v>1</v>
      </c>
      <c r="U483" s="101">
        <f t="shared" si="190"/>
        <v>1</v>
      </c>
      <c r="V483" s="101">
        <f t="shared" si="201"/>
        <v>1</v>
      </c>
      <c r="W483" s="101">
        <f t="shared" si="202"/>
        <v>0</v>
      </c>
      <c r="X483" s="102">
        <f t="shared" si="203"/>
        <v>3550</v>
      </c>
      <c r="Y483" s="101">
        <f t="shared" si="204"/>
        <v>0</v>
      </c>
      <c r="Z483" s="84">
        <f t="shared" si="205"/>
        <v>0</v>
      </c>
      <c r="AA483" s="84">
        <f t="shared" si="206"/>
        <v>0</v>
      </c>
      <c r="AB483" s="84">
        <f t="shared" si="207"/>
        <v>70</v>
      </c>
      <c r="AC483" s="84">
        <f t="shared" si="191"/>
        <v>98</v>
      </c>
      <c r="AD483" s="84">
        <f t="shared" si="208"/>
        <v>197</v>
      </c>
      <c r="AE483" s="84">
        <f t="shared" si="209"/>
        <v>197</v>
      </c>
      <c r="AF483" s="102">
        <f t="shared" si="192"/>
        <v>3515.1776649746193</v>
      </c>
      <c r="AG483" s="102">
        <f t="shared" si="193"/>
        <v>3515.1776649746193</v>
      </c>
      <c r="AH483" s="103">
        <f t="shared" si="210"/>
        <v>0</v>
      </c>
      <c r="AI483" s="104">
        <f t="shared" si="211"/>
        <v>0</v>
      </c>
      <c r="AJ483" s="104">
        <f t="shared" si="212"/>
        <v>0</v>
      </c>
      <c r="AK483" s="104">
        <f t="shared" si="213"/>
        <v>0</v>
      </c>
      <c r="IX483" s="5"/>
      <c r="IY483" s="5"/>
      <c r="IZ483" s="5"/>
    </row>
    <row r="484" spans="8:1024" ht="12.75" customHeight="1">
      <c r="H484" s="97">
        <v>63</v>
      </c>
      <c r="I484" s="97">
        <f t="shared" si="185"/>
        <v>304</v>
      </c>
      <c r="J484" s="98">
        <f t="shared" si="186"/>
        <v>45354</v>
      </c>
      <c r="K484" s="98">
        <f t="shared" si="194"/>
        <v>45354</v>
      </c>
      <c r="L484" s="99">
        <f t="shared" si="187"/>
        <v>0</v>
      </c>
      <c r="M484" s="99">
        <f t="shared" si="188"/>
        <v>0</v>
      </c>
      <c r="N484" s="99">
        <f t="shared" si="189"/>
        <v>0</v>
      </c>
      <c r="O484" s="100">
        <f t="shared" si="195"/>
        <v>0</v>
      </c>
      <c r="P484" s="100">
        <f t="shared" si="196"/>
        <v>0</v>
      </c>
      <c r="Q484" s="99">
        <f t="shared" si="197"/>
        <v>1</v>
      </c>
      <c r="R484" s="99">
        <f t="shared" si="198"/>
        <v>1</v>
      </c>
      <c r="S484" s="101">
        <f t="shared" si="199"/>
        <v>1</v>
      </c>
      <c r="T484" s="101">
        <f t="shared" si="200"/>
        <v>1</v>
      </c>
      <c r="U484" s="101">
        <f t="shared" si="190"/>
        <v>1</v>
      </c>
      <c r="V484" s="101">
        <f t="shared" si="201"/>
        <v>1</v>
      </c>
      <c r="W484" s="101">
        <f t="shared" si="202"/>
        <v>0</v>
      </c>
      <c r="X484" s="102">
        <f t="shared" si="203"/>
        <v>3550</v>
      </c>
      <c r="Y484" s="101">
        <f t="shared" si="204"/>
        <v>0</v>
      </c>
      <c r="Z484" s="84">
        <f t="shared" si="205"/>
        <v>0</v>
      </c>
      <c r="AA484" s="84">
        <f t="shared" si="206"/>
        <v>0</v>
      </c>
      <c r="AB484" s="84">
        <f t="shared" si="207"/>
        <v>70</v>
      </c>
      <c r="AC484" s="84">
        <f t="shared" si="191"/>
        <v>99</v>
      </c>
      <c r="AD484" s="84">
        <f t="shared" si="208"/>
        <v>197</v>
      </c>
      <c r="AE484" s="84">
        <f t="shared" si="209"/>
        <v>197</v>
      </c>
      <c r="AF484" s="102">
        <f t="shared" si="192"/>
        <v>3514.8223350253807</v>
      </c>
      <c r="AG484" s="102">
        <f t="shared" si="193"/>
        <v>3514.8223350253807</v>
      </c>
      <c r="AH484" s="103">
        <f t="shared" si="210"/>
        <v>0</v>
      </c>
      <c r="AI484" s="104">
        <f t="shared" si="211"/>
        <v>0</v>
      </c>
      <c r="AJ484" s="104">
        <f t="shared" si="212"/>
        <v>0</v>
      </c>
      <c r="AK484" s="104">
        <f t="shared" si="213"/>
        <v>0</v>
      </c>
      <c r="IX484" s="5"/>
      <c r="IY484" s="5"/>
      <c r="IZ484" s="5"/>
    </row>
    <row r="485" spans="8:1024" ht="12.75" customHeight="1">
      <c r="H485" s="97">
        <v>64</v>
      </c>
      <c r="I485" s="97">
        <f t="shared" si="185"/>
        <v>303</v>
      </c>
      <c r="J485" s="98">
        <f t="shared" si="186"/>
        <v>45355</v>
      </c>
      <c r="K485" s="98">
        <f t="shared" si="194"/>
        <v>45355</v>
      </c>
      <c r="L485" s="99">
        <f t="shared" si="187"/>
        <v>0</v>
      </c>
      <c r="M485" s="99">
        <f t="shared" si="188"/>
        <v>0</v>
      </c>
      <c r="N485" s="99">
        <f t="shared" si="189"/>
        <v>0</v>
      </c>
      <c r="O485" s="100">
        <f t="shared" si="195"/>
        <v>0</v>
      </c>
      <c r="P485" s="100">
        <f t="shared" si="196"/>
        <v>0</v>
      </c>
      <c r="Q485" s="99">
        <f t="shared" si="197"/>
        <v>1</v>
      </c>
      <c r="R485" s="99">
        <f t="shared" si="198"/>
        <v>1</v>
      </c>
      <c r="S485" s="101">
        <f t="shared" si="199"/>
        <v>1</v>
      </c>
      <c r="T485" s="101">
        <f t="shared" si="200"/>
        <v>1</v>
      </c>
      <c r="U485" s="101">
        <f t="shared" si="190"/>
        <v>1</v>
      </c>
      <c r="V485" s="101">
        <f t="shared" si="201"/>
        <v>1</v>
      </c>
      <c r="W485" s="101">
        <f t="shared" si="202"/>
        <v>0</v>
      </c>
      <c r="X485" s="102">
        <f t="shared" si="203"/>
        <v>3550</v>
      </c>
      <c r="Y485" s="101">
        <f t="shared" si="204"/>
        <v>0</v>
      </c>
      <c r="Z485" s="84">
        <f t="shared" si="205"/>
        <v>0</v>
      </c>
      <c r="AA485" s="84">
        <f t="shared" si="206"/>
        <v>0</v>
      </c>
      <c r="AB485" s="84">
        <f t="shared" si="207"/>
        <v>70</v>
      </c>
      <c r="AC485" s="84">
        <f t="shared" si="191"/>
        <v>100</v>
      </c>
      <c r="AD485" s="84">
        <f t="shared" si="208"/>
        <v>197</v>
      </c>
      <c r="AE485" s="84">
        <f t="shared" si="209"/>
        <v>197</v>
      </c>
      <c r="AF485" s="102">
        <f t="shared" si="192"/>
        <v>3514.467005076142</v>
      </c>
      <c r="AG485" s="102">
        <f t="shared" si="193"/>
        <v>3514.467005076142</v>
      </c>
      <c r="AH485" s="103">
        <f t="shared" si="210"/>
        <v>0</v>
      </c>
      <c r="AI485" s="104">
        <f t="shared" si="211"/>
        <v>0</v>
      </c>
      <c r="AJ485" s="104">
        <f t="shared" si="212"/>
        <v>0</v>
      </c>
      <c r="AK485" s="104">
        <f t="shared" si="213"/>
        <v>0</v>
      </c>
      <c r="IX485" s="5"/>
      <c r="IY485" s="5"/>
      <c r="IZ485" s="5"/>
      <c r="JA485" s="5"/>
      <c r="JB485" s="5"/>
      <c r="JC485" s="5"/>
      <c r="JD485" s="5"/>
      <c r="JE485" s="5"/>
      <c r="JF485" s="5"/>
      <c r="JG485" s="5"/>
      <c r="JH485" s="5"/>
      <c r="JI485" s="5"/>
      <c r="JJ485" s="5"/>
      <c r="JK485" s="5"/>
      <c r="JL485" s="5"/>
      <c r="JM485" s="5"/>
      <c r="JN485" s="5"/>
      <c r="JO485" s="5"/>
      <c r="JP485" s="5"/>
      <c r="JQ485" s="5"/>
      <c r="JR485" s="5"/>
      <c r="JS485" s="5"/>
      <c r="JT485" s="5"/>
      <c r="JU485" s="5"/>
      <c r="JV485" s="5"/>
      <c r="JW485" s="5"/>
      <c r="JX485" s="5"/>
      <c r="JY485" s="5"/>
      <c r="JZ485" s="5"/>
      <c r="KA485" s="5"/>
      <c r="KB485" s="5"/>
      <c r="KC485" s="5"/>
      <c r="KD485" s="5"/>
      <c r="KE485" s="5"/>
      <c r="KF485" s="5"/>
      <c r="KG485" s="5"/>
      <c r="KH485" s="5"/>
      <c r="KI485" s="5"/>
      <c r="KJ485" s="5"/>
      <c r="KK485" s="5"/>
      <c r="KL485" s="5"/>
      <c r="KM485" s="5"/>
      <c r="KN485" s="5"/>
      <c r="KO485" s="5"/>
      <c r="KP485" s="5"/>
      <c r="KQ485" s="5"/>
      <c r="KR485" s="5"/>
      <c r="KS485" s="5"/>
      <c r="KT485" s="5"/>
      <c r="KU485" s="5"/>
      <c r="KV485" s="5"/>
      <c r="KW485" s="5"/>
      <c r="KX485" s="5"/>
      <c r="KY485" s="5"/>
      <c r="KZ485" s="5"/>
      <c r="LA485" s="5"/>
      <c r="LB485" s="5"/>
      <c r="LC485" s="5"/>
      <c r="LD485" s="5"/>
      <c r="LE485" s="5"/>
      <c r="LF485" s="5"/>
      <c r="LG485" s="5"/>
      <c r="LH485" s="5"/>
      <c r="LI485" s="5"/>
      <c r="LJ485" s="5"/>
      <c r="LK485" s="5"/>
      <c r="LL485" s="5"/>
      <c r="LM485" s="5"/>
      <c r="LN485" s="5"/>
      <c r="LO485" s="5"/>
      <c r="LP485" s="5"/>
      <c r="LQ485" s="5"/>
      <c r="LR485" s="5"/>
      <c r="LS485" s="5"/>
      <c r="LT485" s="5"/>
      <c r="LU485" s="5"/>
      <c r="LV485" s="5"/>
      <c r="LW485" s="5"/>
      <c r="LX485" s="5"/>
      <c r="LY485" s="5"/>
      <c r="LZ485" s="5"/>
      <c r="MA485" s="5"/>
      <c r="MB485" s="5"/>
      <c r="MC485" s="5"/>
      <c r="MD485" s="5"/>
      <c r="ME485" s="5"/>
      <c r="MF485" s="5"/>
      <c r="MG485" s="5"/>
      <c r="MH485" s="5"/>
      <c r="MI485" s="5"/>
      <c r="MJ485" s="5"/>
      <c r="MK485" s="5"/>
      <c r="ML485" s="5"/>
      <c r="MM485" s="5"/>
      <c r="MN485" s="5"/>
      <c r="MO485" s="5"/>
      <c r="MP485" s="5"/>
      <c r="MQ485" s="5"/>
      <c r="MR485" s="5"/>
      <c r="MS485" s="5"/>
      <c r="MT485" s="5"/>
      <c r="MU485" s="5"/>
      <c r="MV485" s="5"/>
      <c r="MW485" s="5"/>
      <c r="MX485" s="5"/>
      <c r="MY485" s="5"/>
      <c r="MZ485" s="5"/>
      <c r="NA485" s="5"/>
      <c r="NB485" s="5"/>
      <c r="NC485" s="5"/>
      <c r="ND485" s="5"/>
      <c r="NE485" s="5"/>
      <c r="NF485" s="5"/>
      <c r="NG485" s="5"/>
      <c r="NH485" s="5"/>
      <c r="NI485" s="5"/>
      <c r="NJ485" s="5"/>
      <c r="NK485" s="5"/>
      <c r="NL485" s="5"/>
      <c r="NM485" s="5"/>
      <c r="NN485" s="5"/>
      <c r="NO485" s="5"/>
      <c r="NP485" s="5"/>
      <c r="NQ485" s="5"/>
      <c r="NR485" s="5"/>
      <c r="NS485" s="5"/>
      <c r="NT485" s="5"/>
      <c r="NU485" s="5"/>
      <c r="NV485" s="5"/>
      <c r="NW485" s="5"/>
      <c r="NX485" s="5"/>
      <c r="NY485" s="5"/>
      <c r="NZ485" s="5"/>
      <c r="OA485" s="5"/>
      <c r="OB485" s="5"/>
      <c r="OC485" s="5"/>
      <c r="OD485" s="5"/>
      <c r="OE485" s="5"/>
      <c r="OF485" s="5"/>
      <c r="OG485" s="5"/>
      <c r="OH485" s="5"/>
      <c r="OI485" s="5"/>
      <c r="OJ485" s="5"/>
      <c r="OK485" s="5"/>
      <c r="OL485" s="5"/>
      <c r="OM485" s="5"/>
      <c r="ON485" s="5"/>
      <c r="OO485" s="5"/>
      <c r="OP485" s="5"/>
      <c r="OQ485" s="5"/>
      <c r="OR485" s="5"/>
      <c r="OS485" s="5"/>
      <c r="OT485" s="5"/>
      <c r="OU485" s="5"/>
      <c r="OV485" s="5"/>
      <c r="OW485" s="5"/>
      <c r="OX485" s="5"/>
      <c r="OY485" s="5"/>
      <c r="OZ485" s="5"/>
      <c r="PA485" s="5"/>
      <c r="PB485" s="5"/>
      <c r="PC485" s="5"/>
      <c r="PD485" s="5"/>
      <c r="PE485" s="5"/>
      <c r="PF485" s="5"/>
      <c r="PG485" s="5"/>
      <c r="PH485" s="5"/>
      <c r="PI485" s="5"/>
      <c r="PJ485" s="5"/>
      <c r="PK485" s="5"/>
      <c r="PL485" s="5"/>
      <c r="PM485" s="5"/>
      <c r="PN485" s="5"/>
      <c r="PO485" s="5"/>
      <c r="PP485" s="5"/>
      <c r="PQ485" s="5"/>
      <c r="PR485" s="5"/>
      <c r="PS485" s="5"/>
      <c r="PT485" s="5"/>
      <c r="PU485" s="5"/>
      <c r="PV485" s="5"/>
      <c r="PW485" s="5"/>
      <c r="PX485" s="5"/>
      <c r="PY485" s="5"/>
      <c r="PZ485" s="5"/>
      <c r="QA485" s="5"/>
      <c r="QB485" s="5"/>
      <c r="QC485" s="5"/>
      <c r="QD485" s="5"/>
      <c r="QE485" s="5"/>
      <c r="QF485" s="5"/>
      <c r="QG485" s="5"/>
      <c r="QH485" s="5"/>
      <c r="QI485" s="5"/>
      <c r="QJ485" s="5"/>
      <c r="QK485" s="5"/>
      <c r="QL485" s="5"/>
      <c r="QM485" s="5"/>
      <c r="QN485" s="5"/>
      <c r="QO485" s="5"/>
      <c r="QP485" s="5"/>
      <c r="QQ485" s="5"/>
      <c r="QR485" s="5"/>
      <c r="QS485" s="5"/>
      <c r="QT485" s="5"/>
      <c r="QU485" s="5"/>
      <c r="QV485" s="5"/>
      <c r="QW485" s="5"/>
      <c r="QX485" s="5"/>
      <c r="QY485" s="5"/>
      <c r="QZ485" s="5"/>
      <c r="RA485" s="5"/>
      <c r="RB485" s="5"/>
      <c r="RC485" s="5"/>
      <c r="RD485" s="5"/>
      <c r="RE485" s="5"/>
      <c r="RF485" s="5"/>
      <c r="RG485" s="5"/>
      <c r="RH485" s="5"/>
      <c r="RI485" s="5"/>
      <c r="RJ485" s="5"/>
      <c r="RK485" s="5"/>
      <c r="RL485" s="5"/>
      <c r="RM485" s="5"/>
      <c r="RN485" s="5"/>
      <c r="RO485" s="5"/>
      <c r="RP485" s="5"/>
      <c r="RQ485" s="5"/>
      <c r="RR485" s="5"/>
      <c r="RS485" s="5"/>
      <c r="RT485" s="5"/>
      <c r="RU485" s="5"/>
      <c r="RV485" s="5"/>
      <c r="RW485" s="5"/>
      <c r="RX485" s="5"/>
      <c r="RY485" s="5"/>
      <c r="RZ485" s="5"/>
      <c r="SA485" s="5"/>
      <c r="SB485" s="5"/>
      <c r="SC485" s="5"/>
      <c r="SD485" s="5"/>
      <c r="SE485" s="5"/>
      <c r="SF485" s="5"/>
      <c r="SG485" s="5"/>
      <c r="SH485" s="5"/>
      <c r="SI485" s="5"/>
      <c r="SJ485" s="5"/>
      <c r="SK485" s="5"/>
      <c r="SL485" s="5"/>
      <c r="SM485" s="5"/>
      <c r="SN485" s="5"/>
      <c r="SO485" s="5"/>
      <c r="SP485" s="5"/>
      <c r="SQ485" s="5"/>
      <c r="SR485" s="5"/>
      <c r="SS485" s="5"/>
      <c r="ST485" s="5"/>
      <c r="SU485" s="5"/>
      <c r="SV485" s="5"/>
      <c r="SW485" s="5"/>
      <c r="SX485" s="5"/>
      <c r="SY485" s="5"/>
      <c r="SZ485" s="5"/>
      <c r="TA485" s="5"/>
      <c r="TB485" s="5"/>
      <c r="TC485" s="5"/>
      <c r="TD485" s="5"/>
      <c r="TE485" s="5"/>
      <c r="TF485" s="5"/>
      <c r="TG485" s="5"/>
      <c r="TH485" s="5"/>
      <c r="TI485" s="5"/>
      <c r="TJ485" s="5"/>
      <c r="TK485" s="5"/>
      <c r="TL485" s="5"/>
      <c r="TM485" s="5"/>
      <c r="TN485" s="5"/>
      <c r="TO485" s="5"/>
      <c r="TP485" s="5"/>
      <c r="TQ485" s="5"/>
      <c r="TR485" s="5"/>
      <c r="TS485" s="5"/>
      <c r="TT485" s="5"/>
      <c r="TU485" s="5"/>
      <c r="TV485" s="5"/>
      <c r="TW485" s="5"/>
      <c r="TX485" s="5"/>
      <c r="TY485" s="5"/>
      <c r="TZ485" s="5"/>
      <c r="UA485" s="5"/>
      <c r="UB485" s="5"/>
      <c r="UC485" s="5"/>
      <c r="UD485" s="5"/>
      <c r="UE485" s="5"/>
      <c r="UF485" s="5"/>
      <c r="UG485" s="5"/>
      <c r="UH485" s="5"/>
      <c r="UI485" s="5"/>
      <c r="UJ485" s="5"/>
      <c r="UK485" s="5"/>
      <c r="UL485" s="5"/>
      <c r="UM485" s="5"/>
      <c r="UN485" s="5"/>
      <c r="UO485" s="5"/>
      <c r="UP485" s="5"/>
      <c r="UQ485" s="5"/>
      <c r="UR485" s="5"/>
      <c r="US485" s="5"/>
      <c r="UT485" s="5"/>
      <c r="UU485" s="5"/>
      <c r="UV485" s="5"/>
      <c r="UW485" s="5"/>
      <c r="UX485" s="5"/>
      <c r="UY485" s="5"/>
      <c r="UZ485" s="5"/>
      <c r="VA485" s="5"/>
      <c r="VB485" s="5"/>
      <c r="VC485" s="5"/>
      <c r="VD485" s="5"/>
      <c r="VE485" s="5"/>
      <c r="VF485" s="5"/>
      <c r="VG485" s="5"/>
      <c r="VH485" s="5"/>
      <c r="VI485" s="5"/>
      <c r="VJ485" s="5"/>
      <c r="VK485" s="5"/>
      <c r="VL485" s="5"/>
      <c r="VM485" s="5"/>
      <c r="VN485" s="5"/>
      <c r="VO485" s="5"/>
      <c r="VP485" s="5"/>
      <c r="VQ485" s="5"/>
      <c r="VR485" s="5"/>
      <c r="VS485" s="5"/>
      <c r="VT485" s="5"/>
      <c r="VU485" s="5"/>
      <c r="VV485" s="5"/>
      <c r="VW485" s="5"/>
      <c r="VX485" s="5"/>
      <c r="VY485" s="5"/>
      <c r="VZ485" s="5"/>
      <c r="WA485" s="5"/>
      <c r="WB485" s="5"/>
      <c r="WC485" s="5"/>
      <c r="WD485" s="5"/>
      <c r="WE485" s="5"/>
      <c r="WF485" s="5"/>
      <c r="WG485" s="5"/>
      <c r="WH485" s="5"/>
      <c r="WI485" s="5"/>
      <c r="WJ485" s="5"/>
      <c r="WK485" s="5"/>
      <c r="WL485" s="5"/>
      <c r="WM485" s="5"/>
      <c r="WN485" s="5"/>
      <c r="WO485" s="5"/>
      <c r="WP485" s="5"/>
      <c r="WQ485" s="5"/>
      <c r="WR485" s="5"/>
      <c r="WS485" s="5"/>
      <c r="WT485" s="5"/>
      <c r="WU485" s="5"/>
      <c r="WV485" s="5"/>
      <c r="WW485" s="5"/>
      <c r="WX485" s="5"/>
      <c r="WY485" s="5"/>
      <c r="WZ485" s="5"/>
      <c r="XA485" s="5"/>
      <c r="XB485" s="5"/>
      <c r="XC485" s="5"/>
      <c r="XD485" s="5"/>
      <c r="XE485" s="5"/>
      <c r="XF485" s="5"/>
      <c r="XG485" s="5"/>
      <c r="XH485" s="5"/>
      <c r="XI485" s="5"/>
      <c r="XJ485" s="5"/>
      <c r="XK485" s="5"/>
      <c r="XL485" s="5"/>
      <c r="XM485" s="5"/>
      <c r="XN485" s="5"/>
      <c r="XO485" s="5"/>
      <c r="XP485" s="5"/>
      <c r="XQ485" s="5"/>
      <c r="XR485" s="5"/>
      <c r="XS485" s="5"/>
      <c r="XT485" s="5"/>
      <c r="XU485" s="5"/>
      <c r="XV485" s="5"/>
      <c r="XW485" s="5"/>
      <c r="XX485" s="5"/>
      <c r="XY485" s="5"/>
      <c r="XZ485" s="5"/>
      <c r="YA485" s="5"/>
      <c r="YB485" s="5"/>
      <c r="YC485" s="5"/>
      <c r="YD485" s="5"/>
      <c r="YE485" s="5"/>
      <c r="YF485" s="5"/>
      <c r="YG485" s="5"/>
      <c r="YH485" s="5"/>
      <c r="YI485" s="5"/>
      <c r="YJ485" s="5"/>
      <c r="YK485" s="5"/>
      <c r="YL485" s="5"/>
      <c r="YM485" s="5"/>
      <c r="YN485" s="5"/>
      <c r="YO485" s="5"/>
      <c r="YP485" s="5"/>
      <c r="YQ485" s="5"/>
      <c r="YR485" s="5"/>
      <c r="YS485" s="5"/>
      <c r="YT485" s="5"/>
      <c r="YU485" s="5"/>
      <c r="YV485" s="5"/>
      <c r="YW485" s="5"/>
      <c r="YX485" s="5"/>
      <c r="YY485" s="5"/>
      <c r="YZ485" s="5"/>
      <c r="ZA485" s="5"/>
      <c r="ZB485" s="5"/>
      <c r="ZC485" s="5"/>
      <c r="ZD485" s="5"/>
      <c r="ZE485" s="5"/>
      <c r="ZF485" s="5"/>
      <c r="ZG485" s="5"/>
      <c r="ZH485" s="5"/>
      <c r="ZI485" s="5"/>
      <c r="ZJ485" s="5"/>
      <c r="ZK485" s="5"/>
      <c r="ZL485" s="5"/>
      <c r="ZM485" s="5"/>
      <c r="ZN485" s="5"/>
      <c r="ZO485" s="5"/>
      <c r="ZP485" s="5"/>
      <c r="ZQ485" s="5"/>
      <c r="ZR485" s="5"/>
      <c r="ZS485" s="5"/>
      <c r="ZT485" s="5"/>
      <c r="ZU485" s="5"/>
      <c r="ZV485" s="5"/>
      <c r="ZW485" s="5"/>
      <c r="ZX485" s="5"/>
      <c r="ZY485" s="5"/>
      <c r="ZZ485" s="5"/>
      <c r="AAA485" s="5"/>
      <c r="AAB485" s="5"/>
      <c r="AAC485" s="5"/>
      <c r="AAD485" s="5"/>
      <c r="AAE485" s="5"/>
      <c r="AAF485" s="5"/>
      <c r="AAG485" s="5"/>
      <c r="AAH485" s="5"/>
      <c r="AAI485" s="5"/>
      <c r="AAJ485" s="5"/>
      <c r="AAK485" s="5"/>
      <c r="AAL485" s="5"/>
      <c r="AAM485" s="5"/>
      <c r="AAN485" s="5"/>
      <c r="AAO485" s="5"/>
      <c r="AAP485" s="5"/>
      <c r="AAQ485" s="5"/>
      <c r="AAR485" s="5"/>
      <c r="AAS485" s="5"/>
      <c r="AAT485" s="5"/>
      <c r="AAU485" s="5"/>
      <c r="AAV485" s="5"/>
      <c r="AAW485" s="5"/>
      <c r="AAX485" s="5"/>
      <c r="AAY485" s="5"/>
      <c r="AAZ485" s="5"/>
      <c r="ABA485" s="5"/>
      <c r="ABB485" s="5"/>
      <c r="ABC485" s="5"/>
      <c r="ABD485" s="5"/>
      <c r="ABE485" s="5"/>
      <c r="ABF485" s="5"/>
      <c r="ABG485" s="5"/>
      <c r="ABH485" s="5"/>
      <c r="ABI485" s="5"/>
      <c r="ABJ485" s="5"/>
      <c r="ABK485" s="5"/>
      <c r="ABL485" s="5"/>
      <c r="ABM485" s="5"/>
      <c r="ABN485" s="5"/>
      <c r="ABO485" s="5"/>
      <c r="ABP485" s="5"/>
      <c r="ABQ485" s="5"/>
      <c r="ABR485" s="5"/>
      <c r="ABS485" s="5"/>
      <c r="ABT485" s="5"/>
      <c r="ABU485" s="5"/>
      <c r="ABV485" s="5"/>
      <c r="ABW485" s="5"/>
      <c r="ABX485" s="5"/>
      <c r="ABY485" s="5"/>
      <c r="ABZ485" s="5"/>
      <c r="ACA485" s="5"/>
      <c r="ACB485" s="5"/>
      <c r="ACC485" s="5"/>
      <c r="ACD485" s="5"/>
      <c r="ACE485" s="5"/>
      <c r="ACF485" s="5"/>
      <c r="ACG485" s="5"/>
      <c r="ACH485" s="5"/>
      <c r="ACI485" s="5"/>
      <c r="ACJ485" s="5"/>
      <c r="ACK485" s="5"/>
      <c r="ACL485" s="5"/>
      <c r="ACM485" s="5"/>
      <c r="ACN485" s="5"/>
      <c r="ACO485" s="5"/>
      <c r="ACP485" s="5"/>
      <c r="ACQ485" s="5"/>
      <c r="ACR485" s="5"/>
      <c r="ACS485" s="5"/>
      <c r="ACT485" s="5"/>
      <c r="ACU485" s="5"/>
      <c r="ACV485" s="5"/>
      <c r="ACW485" s="5"/>
      <c r="ACX485" s="5"/>
      <c r="ACY485" s="5"/>
      <c r="ACZ485" s="5"/>
      <c r="ADA485" s="5"/>
      <c r="ADB485" s="5"/>
      <c r="ADC485" s="5"/>
      <c r="ADD485" s="5"/>
      <c r="ADE485" s="5"/>
      <c r="ADF485" s="5"/>
      <c r="ADG485" s="5"/>
      <c r="ADH485" s="5"/>
      <c r="ADI485" s="5"/>
      <c r="ADJ485" s="5"/>
      <c r="ADK485" s="5"/>
      <c r="ADL485" s="5"/>
      <c r="ADM485" s="5"/>
      <c r="ADN485" s="5"/>
      <c r="ADO485" s="5"/>
      <c r="ADP485" s="5"/>
      <c r="ADQ485" s="5"/>
      <c r="ADR485" s="5"/>
      <c r="ADS485" s="5"/>
      <c r="ADT485" s="5"/>
      <c r="ADU485" s="5"/>
      <c r="ADV485" s="5"/>
      <c r="ADW485" s="5"/>
      <c r="ADX485" s="5"/>
      <c r="ADY485" s="5"/>
      <c r="ADZ485" s="5"/>
      <c r="AEA485" s="5"/>
      <c r="AEB485" s="5"/>
      <c r="AEC485" s="5"/>
      <c r="AED485" s="5"/>
      <c r="AEE485" s="5"/>
      <c r="AEF485" s="5"/>
      <c r="AEG485" s="5"/>
      <c r="AEH485" s="5"/>
      <c r="AEI485" s="5"/>
      <c r="AEJ485" s="5"/>
      <c r="AEK485" s="5"/>
      <c r="AEL485" s="5"/>
      <c r="AEM485" s="5"/>
      <c r="AEN485" s="5"/>
      <c r="AEO485" s="5"/>
      <c r="AEP485" s="5"/>
      <c r="AEQ485" s="5"/>
      <c r="AER485" s="5"/>
      <c r="AES485" s="5"/>
      <c r="AET485" s="5"/>
      <c r="AEU485" s="5"/>
      <c r="AEV485" s="5"/>
      <c r="AEW485" s="5"/>
      <c r="AEX485" s="5"/>
      <c r="AEY485" s="5"/>
      <c r="AEZ485" s="5"/>
      <c r="AFA485" s="5"/>
      <c r="AFB485" s="5"/>
      <c r="AFC485" s="5"/>
      <c r="AFD485" s="5"/>
      <c r="AFE485" s="5"/>
      <c r="AFF485" s="5"/>
      <c r="AFG485" s="5"/>
      <c r="AFH485" s="5"/>
      <c r="AFI485" s="5"/>
      <c r="AFJ485" s="5"/>
      <c r="AFK485" s="5"/>
      <c r="AFL485" s="5"/>
      <c r="AFM485" s="5"/>
      <c r="AFN485" s="5"/>
      <c r="AFO485" s="5"/>
      <c r="AFP485" s="5"/>
      <c r="AFQ485" s="5"/>
      <c r="AFR485" s="5"/>
      <c r="AFS485" s="5"/>
      <c r="AFT485" s="5"/>
      <c r="AFU485" s="5"/>
      <c r="AFV485" s="5"/>
      <c r="AFW485" s="5"/>
      <c r="AFX485" s="5"/>
      <c r="AFY485" s="5"/>
      <c r="AFZ485" s="5"/>
      <c r="AGA485" s="5"/>
      <c r="AGB485" s="5"/>
      <c r="AGC485" s="5"/>
      <c r="AGD485" s="5"/>
      <c r="AGE485" s="5"/>
      <c r="AGF485" s="5"/>
      <c r="AGG485" s="5"/>
      <c r="AGH485" s="5"/>
      <c r="AGI485" s="5"/>
      <c r="AGJ485" s="5"/>
      <c r="AGK485" s="5"/>
      <c r="AGL485" s="5"/>
      <c r="AGM485" s="5"/>
      <c r="AGN485" s="5"/>
      <c r="AGO485" s="5"/>
      <c r="AGP485" s="5"/>
      <c r="AGQ485" s="5"/>
      <c r="AGR485" s="5"/>
      <c r="AGS485" s="5"/>
      <c r="AGT485" s="5"/>
      <c r="AGU485" s="5"/>
      <c r="AGV485" s="5"/>
      <c r="AGW485" s="5"/>
      <c r="AGX485" s="5"/>
      <c r="AGY485" s="5"/>
      <c r="AGZ485" s="5"/>
      <c r="AHA485" s="5"/>
      <c r="AHB485" s="5"/>
      <c r="AHC485" s="5"/>
      <c r="AHD485" s="5"/>
      <c r="AHE485" s="5"/>
      <c r="AHF485" s="5"/>
      <c r="AHG485" s="5"/>
      <c r="AHH485" s="5"/>
      <c r="AHI485" s="5"/>
      <c r="AHJ485" s="5"/>
      <c r="AHK485" s="5"/>
      <c r="AHL485" s="5"/>
      <c r="AHM485" s="5"/>
      <c r="AHN485" s="5"/>
      <c r="AHO485" s="5"/>
      <c r="AHP485" s="5"/>
      <c r="AHQ485" s="5"/>
      <c r="AHR485" s="5"/>
      <c r="AHS485" s="5"/>
      <c r="AHT485" s="5"/>
      <c r="AHU485" s="5"/>
      <c r="AHV485" s="5"/>
      <c r="AHW485" s="5"/>
      <c r="AHX485" s="5"/>
      <c r="AHY485" s="5"/>
      <c r="AHZ485" s="5"/>
      <c r="AIA485" s="5"/>
      <c r="AIB485" s="5"/>
      <c r="AIC485" s="5"/>
      <c r="AID485" s="5"/>
      <c r="AIE485" s="5"/>
      <c r="AIF485" s="5"/>
      <c r="AIG485" s="5"/>
      <c r="AIH485" s="5"/>
      <c r="AII485" s="5"/>
      <c r="AIJ485" s="5"/>
      <c r="AIK485" s="5"/>
      <c r="AIL485" s="5"/>
      <c r="AIM485" s="5"/>
      <c r="AIN485" s="5"/>
      <c r="AIO485" s="5"/>
      <c r="AIP485" s="5"/>
      <c r="AIQ485" s="5"/>
      <c r="AIR485" s="5"/>
      <c r="AIS485" s="5"/>
      <c r="AIT485" s="5"/>
      <c r="AIU485" s="5"/>
      <c r="AIV485" s="5"/>
      <c r="AIW485" s="5"/>
      <c r="AIX485" s="5"/>
      <c r="AIY485" s="5"/>
      <c r="AIZ485" s="5"/>
      <c r="AJA485" s="5"/>
      <c r="AJB485" s="5"/>
      <c r="AJC485" s="5"/>
      <c r="AJD485" s="5"/>
      <c r="AJE485" s="5"/>
      <c r="AJF485" s="5"/>
      <c r="AJG485" s="5"/>
      <c r="AJH485" s="5"/>
      <c r="AJI485" s="5"/>
      <c r="AJJ485" s="5"/>
      <c r="AJK485" s="5"/>
      <c r="AJL485" s="5"/>
      <c r="AJM485" s="5"/>
      <c r="AJN485" s="5"/>
      <c r="AJO485" s="5"/>
      <c r="AJP485" s="5"/>
      <c r="AJQ485" s="5"/>
      <c r="AJR485" s="5"/>
      <c r="AJS485" s="5"/>
      <c r="AJT485" s="5"/>
      <c r="AJU485" s="5"/>
      <c r="AJV485" s="5"/>
      <c r="AJW485" s="5"/>
      <c r="AJX485" s="5"/>
      <c r="AJY485" s="5"/>
      <c r="AJZ485" s="5"/>
      <c r="AKA485" s="5"/>
      <c r="AKB485" s="5"/>
      <c r="AKC485" s="5"/>
      <c r="AKD485" s="5"/>
      <c r="AKE485" s="5"/>
      <c r="AKF485" s="5"/>
      <c r="AKG485" s="5"/>
      <c r="AKH485" s="5"/>
      <c r="AKI485" s="5"/>
      <c r="AKJ485" s="5"/>
      <c r="AKK485" s="5"/>
      <c r="AKL485" s="5"/>
      <c r="AKM485" s="5"/>
      <c r="AKN485" s="5"/>
      <c r="AKO485" s="5"/>
      <c r="AKP485" s="5"/>
      <c r="AKQ485" s="5"/>
      <c r="AKR485" s="5"/>
      <c r="AKS485" s="5"/>
      <c r="AKT485" s="5"/>
      <c r="AKU485" s="5"/>
      <c r="AKV485" s="5"/>
      <c r="AKW485" s="5"/>
      <c r="AKX485" s="5"/>
      <c r="AKY485" s="5"/>
      <c r="AKZ485" s="5"/>
      <c r="ALA485" s="5"/>
      <c r="ALB485" s="5"/>
      <c r="ALC485" s="5"/>
      <c r="ALD485" s="5"/>
      <c r="ALE485" s="5"/>
      <c r="ALF485" s="5"/>
      <c r="ALG485" s="5"/>
      <c r="ALH485" s="5"/>
      <c r="ALI485" s="5"/>
      <c r="ALJ485" s="5"/>
      <c r="ALK485" s="5"/>
      <c r="ALL485" s="5"/>
      <c r="ALM485" s="5"/>
      <c r="ALN485" s="5"/>
      <c r="ALO485" s="5"/>
      <c r="ALP485" s="5"/>
      <c r="ALQ485" s="5"/>
      <c r="ALR485" s="5"/>
      <c r="ALS485" s="5"/>
      <c r="ALT485" s="5"/>
      <c r="ALU485" s="5"/>
      <c r="ALV485" s="5"/>
      <c r="ALW485" s="5"/>
      <c r="ALX485" s="5"/>
      <c r="ALY485" s="5"/>
      <c r="ALZ485" s="5"/>
      <c r="AMA485" s="5"/>
      <c r="AMB485" s="5"/>
      <c r="AMC485" s="5"/>
      <c r="AMD485" s="5"/>
      <c r="AME485" s="5"/>
      <c r="AMF485" s="5"/>
      <c r="AMG485" s="5"/>
      <c r="AMH485" s="5"/>
      <c r="AMI485" s="5"/>
      <c r="AMJ485" s="5"/>
    </row>
    <row r="486" spans="8:1024" ht="12.75" customHeight="1">
      <c r="H486" s="97">
        <v>65</v>
      </c>
      <c r="I486" s="97">
        <f t="shared" ref="I486:I549" si="214">J$788-J486</f>
        <v>302</v>
      </c>
      <c r="J486" s="98">
        <f t="shared" ref="J486:J549" si="215">J485+1</f>
        <v>45356</v>
      </c>
      <c r="K486" s="98">
        <f t="shared" si="194"/>
        <v>45356</v>
      </c>
      <c r="L486" s="99">
        <f t="shared" ref="L486:L549" si="216">IF(J486&lt;AQ$53,"",(_xlfn.IFNA(VLOOKUP(J486,$B$55:$D$84,2,),0)))</f>
        <v>0</v>
      </c>
      <c r="M486" s="99">
        <f t="shared" ref="M486:M549" si="217">IF(J486&lt;AQ$53,"",(_xlfn.IFNA(VLOOKUP(J486,$B$55:$D$84,3,),0)))</f>
        <v>0</v>
      </c>
      <c r="N486" s="99">
        <f t="shared" ref="N486:N549" si="218">IF(J486&lt;AQ$53,"",IF(J486=AQ$53,1,(_xlfn.IFNA(VLOOKUP(J486,$B$55:$E$84,4,),0))))</f>
        <v>0</v>
      </c>
      <c r="O486" s="100">
        <f t="shared" si="195"/>
        <v>0</v>
      </c>
      <c r="P486" s="100">
        <f t="shared" si="196"/>
        <v>0</v>
      </c>
      <c r="Q486" s="99">
        <f t="shared" si="197"/>
        <v>1</v>
      </c>
      <c r="R486" s="99">
        <f t="shared" si="198"/>
        <v>1</v>
      </c>
      <c r="S486" s="101">
        <f t="shared" si="199"/>
        <v>1</v>
      </c>
      <c r="T486" s="101">
        <f t="shared" si="200"/>
        <v>1</v>
      </c>
      <c r="U486" s="101">
        <f t="shared" ref="U486:U549" si="219">IF(AND(S$788&lt;&gt;0,S486=S$53),0,T486)</f>
        <v>1</v>
      </c>
      <c r="V486" s="101">
        <f t="shared" si="201"/>
        <v>1</v>
      </c>
      <c r="W486" s="101">
        <f t="shared" si="202"/>
        <v>0</v>
      </c>
      <c r="X486" s="102">
        <f t="shared" si="203"/>
        <v>3550</v>
      </c>
      <c r="Y486" s="101">
        <f t="shared" si="204"/>
        <v>0</v>
      </c>
      <c r="Z486" s="84">
        <f t="shared" si="205"/>
        <v>0</v>
      </c>
      <c r="AA486" s="84">
        <f t="shared" si="206"/>
        <v>0</v>
      </c>
      <c r="AB486" s="84">
        <f t="shared" si="207"/>
        <v>70</v>
      </c>
      <c r="AC486" s="84">
        <f t="shared" ref="AC486:AC549" si="220">IF(Q486=1,AC485+1,0)</f>
        <v>101</v>
      </c>
      <c r="AD486" s="84">
        <f t="shared" si="208"/>
        <v>197</v>
      </c>
      <c r="AE486" s="84">
        <f t="shared" si="209"/>
        <v>197</v>
      </c>
      <c r="AF486" s="102">
        <f t="shared" ref="AF486:AF549" si="221">IF(J486&gt;=AQ$53,IF(O486=0,X486-Z486-AB486/AD486*(AC486),0),"")</f>
        <v>3514.1116751269037</v>
      </c>
      <c r="AG486" s="102">
        <f t="shared" ref="AG486:AG549" si="222">IF(J486&gt;=AQ$53,IF(R486&lt;=V$53,IF(O486=0,X486-Z486-AB486/AD486*(AC486),0),""),"")</f>
        <v>3514.1116751269037</v>
      </c>
      <c r="AH486" s="103">
        <f t="shared" si="210"/>
        <v>0</v>
      </c>
      <c r="AI486" s="104">
        <f t="shared" si="211"/>
        <v>0</v>
      </c>
      <c r="AJ486" s="104">
        <f t="shared" si="212"/>
        <v>0</v>
      </c>
      <c r="AK486" s="104">
        <f t="shared" si="213"/>
        <v>0</v>
      </c>
      <c r="IX486" s="5"/>
      <c r="IY486" s="5"/>
      <c r="IZ486" s="5"/>
      <c r="JA486" s="5"/>
      <c r="JB486" s="5"/>
      <c r="JC486" s="5"/>
      <c r="JD486" s="5"/>
      <c r="JE486" s="5"/>
      <c r="JF486" s="5"/>
      <c r="JG486" s="5"/>
      <c r="JH486" s="5"/>
      <c r="JI486" s="5"/>
      <c r="JJ486" s="5"/>
      <c r="JK486" s="5"/>
      <c r="JL486" s="5"/>
      <c r="JM486" s="5"/>
      <c r="JN486" s="5"/>
      <c r="JO486" s="5"/>
      <c r="JP486" s="5"/>
      <c r="JQ486" s="5"/>
      <c r="JR486" s="5"/>
      <c r="JS486" s="5"/>
      <c r="JT486" s="5"/>
      <c r="JU486" s="5"/>
      <c r="JV486" s="5"/>
      <c r="JW486" s="5"/>
      <c r="JX486" s="5"/>
      <c r="JY486" s="5"/>
      <c r="JZ486" s="5"/>
      <c r="KA486" s="5"/>
      <c r="KB486" s="5"/>
      <c r="KC486" s="5"/>
      <c r="KD486" s="5"/>
      <c r="KE486" s="5"/>
      <c r="KF486" s="5"/>
      <c r="KG486" s="5"/>
      <c r="KH486" s="5"/>
      <c r="KI486" s="5"/>
      <c r="KJ486" s="5"/>
      <c r="KK486" s="5"/>
      <c r="KL486" s="5"/>
      <c r="KM486" s="5"/>
      <c r="KN486" s="5"/>
      <c r="KO486" s="5"/>
      <c r="KP486" s="5"/>
      <c r="KQ486" s="5"/>
      <c r="KR486" s="5"/>
      <c r="KS486" s="5"/>
      <c r="KT486" s="5"/>
      <c r="KU486" s="5"/>
      <c r="KV486" s="5"/>
      <c r="KW486" s="5"/>
      <c r="KX486" s="5"/>
      <c r="KY486" s="5"/>
      <c r="KZ486" s="5"/>
      <c r="LA486" s="5"/>
      <c r="LB486" s="5"/>
      <c r="LC486" s="5"/>
      <c r="LD486" s="5"/>
      <c r="LE486" s="5"/>
      <c r="LF486" s="5"/>
      <c r="LG486" s="5"/>
      <c r="LH486" s="5"/>
      <c r="LI486" s="5"/>
      <c r="LJ486" s="5"/>
      <c r="LK486" s="5"/>
      <c r="LL486" s="5"/>
      <c r="LM486" s="5"/>
      <c r="LN486" s="5"/>
      <c r="LO486" s="5"/>
      <c r="LP486" s="5"/>
      <c r="LQ486" s="5"/>
      <c r="LR486" s="5"/>
      <c r="LS486" s="5"/>
      <c r="LT486" s="5"/>
      <c r="LU486" s="5"/>
      <c r="LV486" s="5"/>
      <c r="LW486" s="5"/>
      <c r="LX486" s="5"/>
      <c r="LY486" s="5"/>
      <c r="LZ486" s="5"/>
      <c r="MA486" s="5"/>
      <c r="MB486" s="5"/>
      <c r="MC486" s="5"/>
      <c r="MD486" s="5"/>
      <c r="ME486" s="5"/>
      <c r="MF486" s="5"/>
      <c r="MG486" s="5"/>
      <c r="MH486" s="5"/>
      <c r="MI486" s="5"/>
      <c r="MJ486" s="5"/>
      <c r="MK486" s="5"/>
      <c r="ML486" s="5"/>
      <c r="MM486" s="5"/>
      <c r="MN486" s="5"/>
      <c r="MO486" s="5"/>
      <c r="MP486" s="5"/>
      <c r="MQ486" s="5"/>
      <c r="MR486" s="5"/>
      <c r="MS486" s="5"/>
      <c r="MT486" s="5"/>
      <c r="MU486" s="5"/>
      <c r="MV486" s="5"/>
      <c r="MW486" s="5"/>
      <c r="MX486" s="5"/>
      <c r="MY486" s="5"/>
      <c r="MZ486" s="5"/>
      <c r="NA486" s="5"/>
      <c r="NB486" s="5"/>
      <c r="NC486" s="5"/>
      <c r="ND486" s="5"/>
      <c r="NE486" s="5"/>
      <c r="NF486" s="5"/>
      <c r="NG486" s="5"/>
      <c r="NH486" s="5"/>
      <c r="NI486" s="5"/>
      <c r="NJ486" s="5"/>
      <c r="NK486" s="5"/>
      <c r="NL486" s="5"/>
      <c r="NM486" s="5"/>
      <c r="NN486" s="5"/>
      <c r="NO486" s="5"/>
      <c r="NP486" s="5"/>
      <c r="NQ486" s="5"/>
      <c r="NR486" s="5"/>
      <c r="NS486" s="5"/>
      <c r="NT486" s="5"/>
      <c r="NU486" s="5"/>
      <c r="NV486" s="5"/>
      <c r="NW486" s="5"/>
      <c r="NX486" s="5"/>
      <c r="NY486" s="5"/>
      <c r="NZ486" s="5"/>
      <c r="OA486" s="5"/>
      <c r="OB486" s="5"/>
      <c r="OC486" s="5"/>
      <c r="OD486" s="5"/>
      <c r="OE486" s="5"/>
      <c r="OF486" s="5"/>
      <c r="OG486" s="5"/>
      <c r="OH486" s="5"/>
      <c r="OI486" s="5"/>
      <c r="OJ486" s="5"/>
      <c r="OK486" s="5"/>
      <c r="OL486" s="5"/>
      <c r="OM486" s="5"/>
      <c r="ON486" s="5"/>
      <c r="OO486" s="5"/>
      <c r="OP486" s="5"/>
      <c r="OQ486" s="5"/>
      <c r="OR486" s="5"/>
      <c r="OS486" s="5"/>
      <c r="OT486" s="5"/>
      <c r="OU486" s="5"/>
      <c r="OV486" s="5"/>
      <c r="OW486" s="5"/>
      <c r="OX486" s="5"/>
      <c r="OY486" s="5"/>
      <c r="OZ486" s="5"/>
      <c r="PA486" s="5"/>
      <c r="PB486" s="5"/>
      <c r="PC486" s="5"/>
      <c r="PD486" s="5"/>
      <c r="PE486" s="5"/>
      <c r="PF486" s="5"/>
      <c r="PG486" s="5"/>
      <c r="PH486" s="5"/>
      <c r="PI486" s="5"/>
      <c r="PJ486" s="5"/>
      <c r="PK486" s="5"/>
      <c r="PL486" s="5"/>
      <c r="PM486" s="5"/>
      <c r="PN486" s="5"/>
      <c r="PO486" s="5"/>
      <c r="PP486" s="5"/>
      <c r="PQ486" s="5"/>
      <c r="PR486" s="5"/>
      <c r="PS486" s="5"/>
      <c r="PT486" s="5"/>
      <c r="PU486" s="5"/>
      <c r="PV486" s="5"/>
      <c r="PW486" s="5"/>
      <c r="PX486" s="5"/>
      <c r="PY486" s="5"/>
      <c r="PZ486" s="5"/>
      <c r="QA486" s="5"/>
      <c r="QB486" s="5"/>
      <c r="QC486" s="5"/>
      <c r="QD486" s="5"/>
      <c r="QE486" s="5"/>
      <c r="QF486" s="5"/>
      <c r="QG486" s="5"/>
      <c r="QH486" s="5"/>
      <c r="QI486" s="5"/>
      <c r="QJ486" s="5"/>
      <c r="QK486" s="5"/>
      <c r="QL486" s="5"/>
      <c r="QM486" s="5"/>
      <c r="QN486" s="5"/>
      <c r="QO486" s="5"/>
      <c r="QP486" s="5"/>
      <c r="QQ486" s="5"/>
      <c r="QR486" s="5"/>
      <c r="QS486" s="5"/>
      <c r="QT486" s="5"/>
      <c r="QU486" s="5"/>
      <c r="QV486" s="5"/>
      <c r="QW486" s="5"/>
      <c r="QX486" s="5"/>
      <c r="QY486" s="5"/>
      <c r="QZ486" s="5"/>
      <c r="RA486" s="5"/>
      <c r="RB486" s="5"/>
      <c r="RC486" s="5"/>
      <c r="RD486" s="5"/>
      <c r="RE486" s="5"/>
      <c r="RF486" s="5"/>
      <c r="RG486" s="5"/>
      <c r="RH486" s="5"/>
      <c r="RI486" s="5"/>
      <c r="RJ486" s="5"/>
      <c r="RK486" s="5"/>
      <c r="RL486" s="5"/>
      <c r="RM486" s="5"/>
      <c r="RN486" s="5"/>
      <c r="RO486" s="5"/>
      <c r="RP486" s="5"/>
      <c r="RQ486" s="5"/>
      <c r="RR486" s="5"/>
      <c r="RS486" s="5"/>
      <c r="RT486" s="5"/>
      <c r="RU486" s="5"/>
      <c r="RV486" s="5"/>
      <c r="RW486" s="5"/>
      <c r="RX486" s="5"/>
      <c r="RY486" s="5"/>
      <c r="RZ486" s="5"/>
      <c r="SA486" s="5"/>
      <c r="SB486" s="5"/>
      <c r="SC486" s="5"/>
      <c r="SD486" s="5"/>
      <c r="SE486" s="5"/>
      <c r="SF486" s="5"/>
      <c r="SG486" s="5"/>
      <c r="SH486" s="5"/>
      <c r="SI486" s="5"/>
      <c r="SJ486" s="5"/>
      <c r="SK486" s="5"/>
      <c r="SL486" s="5"/>
      <c r="SM486" s="5"/>
      <c r="SN486" s="5"/>
      <c r="SO486" s="5"/>
      <c r="SP486" s="5"/>
      <c r="SQ486" s="5"/>
      <c r="SR486" s="5"/>
      <c r="SS486" s="5"/>
      <c r="ST486" s="5"/>
      <c r="SU486" s="5"/>
      <c r="SV486" s="5"/>
      <c r="SW486" s="5"/>
      <c r="SX486" s="5"/>
      <c r="SY486" s="5"/>
      <c r="SZ486" s="5"/>
      <c r="TA486" s="5"/>
      <c r="TB486" s="5"/>
      <c r="TC486" s="5"/>
      <c r="TD486" s="5"/>
      <c r="TE486" s="5"/>
      <c r="TF486" s="5"/>
      <c r="TG486" s="5"/>
      <c r="TH486" s="5"/>
      <c r="TI486" s="5"/>
      <c r="TJ486" s="5"/>
      <c r="TK486" s="5"/>
      <c r="TL486" s="5"/>
      <c r="TM486" s="5"/>
      <c r="TN486" s="5"/>
      <c r="TO486" s="5"/>
      <c r="TP486" s="5"/>
      <c r="TQ486" s="5"/>
      <c r="TR486" s="5"/>
      <c r="TS486" s="5"/>
      <c r="TT486" s="5"/>
      <c r="TU486" s="5"/>
      <c r="TV486" s="5"/>
      <c r="TW486" s="5"/>
      <c r="TX486" s="5"/>
      <c r="TY486" s="5"/>
      <c r="TZ486" s="5"/>
      <c r="UA486" s="5"/>
      <c r="UB486" s="5"/>
      <c r="UC486" s="5"/>
      <c r="UD486" s="5"/>
      <c r="UE486" s="5"/>
      <c r="UF486" s="5"/>
      <c r="UG486" s="5"/>
      <c r="UH486" s="5"/>
      <c r="UI486" s="5"/>
      <c r="UJ486" s="5"/>
      <c r="UK486" s="5"/>
      <c r="UL486" s="5"/>
      <c r="UM486" s="5"/>
      <c r="UN486" s="5"/>
      <c r="UO486" s="5"/>
      <c r="UP486" s="5"/>
      <c r="UQ486" s="5"/>
      <c r="UR486" s="5"/>
      <c r="US486" s="5"/>
      <c r="UT486" s="5"/>
      <c r="UU486" s="5"/>
      <c r="UV486" s="5"/>
      <c r="UW486" s="5"/>
      <c r="UX486" s="5"/>
      <c r="UY486" s="5"/>
      <c r="UZ486" s="5"/>
      <c r="VA486" s="5"/>
      <c r="VB486" s="5"/>
      <c r="VC486" s="5"/>
      <c r="VD486" s="5"/>
      <c r="VE486" s="5"/>
      <c r="VF486" s="5"/>
      <c r="VG486" s="5"/>
      <c r="VH486" s="5"/>
      <c r="VI486" s="5"/>
      <c r="VJ486" s="5"/>
      <c r="VK486" s="5"/>
      <c r="VL486" s="5"/>
      <c r="VM486" s="5"/>
      <c r="VN486" s="5"/>
      <c r="VO486" s="5"/>
      <c r="VP486" s="5"/>
      <c r="VQ486" s="5"/>
      <c r="VR486" s="5"/>
      <c r="VS486" s="5"/>
      <c r="VT486" s="5"/>
      <c r="VU486" s="5"/>
      <c r="VV486" s="5"/>
      <c r="VW486" s="5"/>
      <c r="VX486" s="5"/>
      <c r="VY486" s="5"/>
      <c r="VZ486" s="5"/>
      <c r="WA486" s="5"/>
      <c r="WB486" s="5"/>
      <c r="WC486" s="5"/>
      <c r="WD486" s="5"/>
      <c r="WE486" s="5"/>
      <c r="WF486" s="5"/>
      <c r="WG486" s="5"/>
      <c r="WH486" s="5"/>
      <c r="WI486" s="5"/>
      <c r="WJ486" s="5"/>
      <c r="WK486" s="5"/>
      <c r="WL486" s="5"/>
      <c r="WM486" s="5"/>
      <c r="WN486" s="5"/>
      <c r="WO486" s="5"/>
      <c r="WP486" s="5"/>
      <c r="WQ486" s="5"/>
      <c r="WR486" s="5"/>
      <c r="WS486" s="5"/>
      <c r="WT486" s="5"/>
      <c r="WU486" s="5"/>
      <c r="WV486" s="5"/>
      <c r="WW486" s="5"/>
      <c r="WX486" s="5"/>
      <c r="WY486" s="5"/>
      <c r="WZ486" s="5"/>
      <c r="XA486" s="5"/>
      <c r="XB486" s="5"/>
      <c r="XC486" s="5"/>
      <c r="XD486" s="5"/>
      <c r="XE486" s="5"/>
      <c r="XF486" s="5"/>
      <c r="XG486" s="5"/>
      <c r="XH486" s="5"/>
      <c r="XI486" s="5"/>
      <c r="XJ486" s="5"/>
      <c r="XK486" s="5"/>
      <c r="XL486" s="5"/>
      <c r="XM486" s="5"/>
      <c r="XN486" s="5"/>
      <c r="XO486" s="5"/>
      <c r="XP486" s="5"/>
      <c r="XQ486" s="5"/>
      <c r="XR486" s="5"/>
      <c r="XS486" s="5"/>
      <c r="XT486" s="5"/>
      <c r="XU486" s="5"/>
      <c r="XV486" s="5"/>
      <c r="XW486" s="5"/>
      <c r="XX486" s="5"/>
      <c r="XY486" s="5"/>
      <c r="XZ486" s="5"/>
      <c r="YA486" s="5"/>
      <c r="YB486" s="5"/>
      <c r="YC486" s="5"/>
      <c r="YD486" s="5"/>
      <c r="YE486" s="5"/>
      <c r="YF486" s="5"/>
      <c r="YG486" s="5"/>
      <c r="YH486" s="5"/>
      <c r="YI486" s="5"/>
      <c r="YJ486" s="5"/>
      <c r="YK486" s="5"/>
      <c r="YL486" s="5"/>
      <c r="YM486" s="5"/>
      <c r="YN486" s="5"/>
      <c r="YO486" s="5"/>
      <c r="YP486" s="5"/>
      <c r="YQ486" s="5"/>
      <c r="YR486" s="5"/>
      <c r="YS486" s="5"/>
      <c r="YT486" s="5"/>
      <c r="YU486" s="5"/>
      <c r="YV486" s="5"/>
      <c r="YW486" s="5"/>
      <c r="YX486" s="5"/>
      <c r="YY486" s="5"/>
      <c r="YZ486" s="5"/>
      <c r="ZA486" s="5"/>
      <c r="ZB486" s="5"/>
      <c r="ZC486" s="5"/>
      <c r="ZD486" s="5"/>
      <c r="ZE486" s="5"/>
      <c r="ZF486" s="5"/>
      <c r="ZG486" s="5"/>
      <c r="ZH486" s="5"/>
      <c r="ZI486" s="5"/>
      <c r="ZJ486" s="5"/>
      <c r="ZK486" s="5"/>
      <c r="ZL486" s="5"/>
      <c r="ZM486" s="5"/>
      <c r="ZN486" s="5"/>
      <c r="ZO486" s="5"/>
      <c r="ZP486" s="5"/>
      <c r="ZQ486" s="5"/>
      <c r="ZR486" s="5"/>
      <c r="ZS486" s="5"/>
      <c r="ZT486" s="5"/>
      <c r="ZU486" s="5"/>
      <c r="ZV486" s="5"/>
      <c r="ZW486" s="5"/>
      <c r="ZX486" s="5"/>
      <c r="ZY486" s="5"/>
      <c r="ZZ486" s="5"/>
      <c r="AAA486" s="5"/>
      <c r="AAB486" s="5"/>
      <c r="AAC486" s="5"/>
      <c r="AAD486" s="5"/>
      <c r="AAE486" s="5"/>
      <c r="AAF486" s="5"/>
      <c r="AAG486" s="5"/>
      <c r="AAH486" s="5"/>
      <c r="AAI486" s="5"/>
      <c r="AAJ486" s="5"/>
      <c r="AAK486" s="5"/>
      <c r="AAL486" s="5"/>
      <c r="AAM486" s="5"/>
      <c r="AAN486" s="5"/>
      <c r="AAO486" s="5"/>
      <c r="AAP486" s="5"/>
      <c r="AAQ486" s="5"/>
      <c r="AAR486" s="5"/>
      <c r="AAS486" s="5"/>
      <c r="AAT486" s="5"/>
      <c r="AAU486" s="5"/>
      <c r="AAV486" s="5"/>
      <c r="AAW486" s="5"/>
      <c r="AAX486" s="5"/>
      <c r="AAY486" s="5"/>
      <c r="AAZ486" s="5"/>
      <c r="ABA486" s="5"/>
      <c r="ABB486" s="5"/>
      <c r="ABC486" s="5"/>
      <c r="ABD486" s="5"/>
      <c r="ABE486" s="5"/>
      <c r="ABF486" s="5"/>
      <c r="ABG486" s="5"/>
      <c r="ABH486" s="5"/>
      <c r="ABI486" s="5"/>
      <c r="ABJ486" s="5"/>
      <c r="ABK486" s="5"/>
      <c r="ABL486" s="5"/>
      <c r="ABM486" s="5"/>
      <c r="ABN486" s="5"/>
      <c r="ABO486" s="5"/>
      <c r="ABP486" s="5"/>
      <c r="ABQ486" s="5"/>
      <c r="ABR486" s="5"/>
      <c r="ABS486" s="5"/>
      <c r="ABT486" s="5"/>
      <c r="ABU486" s="5"/>
      <c r="ABV486" s="5"/>
      <c r="ABW486" s="5"/>
      <c r="ABX486" s="5"/>
      <c r="ABY486" s="5"/>
      <c r="ABZ486" s="5"/>
      <c r="ACA486" s="5"/>
      <c r="ACB486" s="5"/>
      <c r="ACC486" s="5"/>
      <c r="ACD486" s="5"/>
      <c r="ACE486" s="5"/>
      <c r="ACF486" s="5"/>
      <c r="ACG486" s="5"/>
      <c r="ACH486" s="5"/>
      <c r="ACI486" s="5"/>
      <c r="ACJ486" s="5"/>
      <c r="ACK486" s="5"/>
      <c r="ACL486" s="5"/>
      <c r="ACM486" s="5"/>
      <c r="ACN486" s="5"/>
      <c r="ACO486" s="5"/>
      <c r="ACP486" s="5"/>
      <c r="ACQ486" s="5"/>
      <c r="ACR486" s="5"/>
      <c r="ACS486" s="5"/>
      <c r="ACT486" s="5"/>
      <c r="ACU486" s="5"/>
      <c r="ACV486" s="5"/>
      <c r="ACW486" s="5"/>
      <c r="ACX486" s="5"/>
      <c r="ACY486" s="5"/>
      <c r="ACZ486" s="5"/>
      <c r="ADA486" s="5"/>
      <c r="ADB486" s="5"/>
      <c r="ADC486" s="5"/>
      <c r="ADD486" s="5"/>
      <c r="ADE486" s="5"/>
      <c r="ADF486" s="5"/>
      <c r="ADG486" s="5"/>
      <c r="ADH486" s="5"/>
      <c r="ADI486" s="5"/>
      <c r="ADJ486" s="5"/>
      <c r="ADK486" s="5"/>
      <c r="ADL486" s="5"/>
      <c r="ADM486" s="5"/>
      <c r="ADN486" s="5"/>
      <c r="ADO486" s="5"/>
      <c r="ADP486" s="5"/>
      <c r="ADQ486" s="5"/>
      <c r="ADR486" s="5"/>
      <c r="ADS486" s="5"/>
      <c r="ADT486" s="5"/>
      <c r="ADU486" s="5"/>
      <c r="ADV486" s="5"/>
      <c r="ADW486" s="5"/>
      <c r="ADX486" s="5"/>
      <c r="ADY486" s="5"/>
      <c r="ADZ486" s="5"/>
      <c r="AEA486" s="5"/>
      <c r="AEB486" s="5"/>
      <c r="AEC486" s="5"/>
      <c r="AED486" s="5"/>
      <c r="AEE486" s="5"/>
      <c r="AEF486" s="5"/>
      <c r="AEG486" s="5"/>
      <c r="AEH486" s="5"/>
      <c r="AEI486" s="5"/>
      <c r="AEJ486" s="5"/>
      <c r="AEK486" s="5"/>
      <c r="AEL486" s="5"/>
      <c r="AEM486" s="5"/>
      <c r="AEN486" s="5"/>
      <c r="AEO486" s="5"/>
      <c r="AEP486" s="5"/>
      <c r="AEQ486" s="5"/>
      <c r="AER486" s="5"/>
      <c r="AES486" s="5"/>
      <c r="AET486" s="5"/>
      <c r="AEU486" s="5"/>
      <c r="AEV486" s="5"/>
      <c r="AEW486" s="5"/>
      <c r="AEX486" s="5"/>
      <c r="AEY486" s="5"/>
      <c r="AEZ486" s="5"/>
      <c r="AFA486" s="5"/>
      <c r="AFB486" s="5"/>
      <c r="AFC486" s="5"/>
      <c r="AFD486" s="5"/>
      <c r="AFE486" s="5"/>
      <c r="AFF486" s="5"/>
      <c r="AFG486" s="5"/>
      <c r="AFH486" s="5"/>
      <c r="AFI486" s="5"/>
      <c r="AFJ486" s="5"/>
      <c r="AFK486" s="5"/>
      <c r="AFL486" s="5"/>
      <c r="AFM486" s="5"/>
      <c r="AFN486" s="5"/>
      <c r="AFO486" s="5"/>
      <c r="AFP486" s="5"/>
      <c r="AFQ486" s="5"/>
      <c r="AFR486" s="5"/>
      <c r="AFS486" s="5"/>
      <c r="AFT486" s="5"/>
      <c r="AFU486" s="5"/>
      <c r="AFV486" s="5"/>
      <c r="AFW486" s="5"/>
      <c r="AFX486" s="5"/>
      <c r="AFY486" s="5"/>
      <c r="AFZ486" s="5"/>
      <c r="AGA486" s="5"/>
      <c r="AGB486" s="5"/>
      <c r="AGC486" s="5"/>
      <c r="AGD486" s="5"/>
      <c r="AGE486" s="5"/>
      <c r="AGF486" s="5"/>
      <c r="AGG486" s="5"/>
      <c r="AGH486" s="5"/>
      <c r="AGI486" s="5"/>
      <c r="AGJ486" s="5"/>
      <c r="AGK486" s="5"/>
      <c r="AGL486" s="5"/>
      <c r="AGM486" s="5"/>
      <c r="AGN486" s="5"/>
      <c r="AGO486" s="5"/>
      <c r="AGP486" s="5"/>
      <c r="AGQ486" s="5"/>
      <c r="AGR486" s="5"/>
      <c r="AGS486" s="5"/>
      <c r="AGT486" s="5"/>
      <c r="AGU486" s="5"/>
      <c r="AGV486" s="5"/>
      <c r="AGW486" s="5"/>
      <c r="AGX486" s="5"/>
      <c r="AGY486" s="5"/>
      <c r="AGZ486" s="5"/>
      <c r="AHA486" s="5"/>
      <c r="AHB486" s="5"/>
      <c r="AHC486" s="5"/>
      <c r="AHD486" s="5"/>
      <c r="AHE486" s="5"/>
      <c r="AHF486" s="5"/>
      <c r="AHG486" s="5"/>
      <c r="AHH486" s="5"/>
      <c r="AHI486" s="5"/>
      <c r="AHJ486" s="5"/>
      <c r="AHK486" s="5"/>
      <c r="AHL486" s="5"/>
      <c r="AHM486" s="5"/>
      <c r="AHN486" s="5"/>
      <c r="AHO486" s="5"/>
      <c r="AHP486" s="5"/>
      <c r="AHQ486" s="5"/>
      <c r="AHR486" s="5"/>
      <c r="AHS486" s="5"/>
      <c r="AHT486" s="5"/>
      <c r="AHU486" s="5"/>
      <c r="AHV486" s="5"/>
      <c r="AHW486" s="5"/>
      <c r="AHX486" s="5"/>
      <c r="AHY486" s="5"/>
      <c r="AHZ486" s="5"/>
      <c r="AIA486" s="5"/>
      <c r="AIB486" s="5"/>
      <c r="AIC486" s="5"/>
      <c r="AID486" s="5"/>
      <c r="AIE486" s="5"/>
      <c r="AIF486" s="5"/>
      <c r="AIG486" s="5"/>
      <c r="AIH486" s="5"/>
      <c r="AII486" s="5"/>
      <c r="AIJ486" s="5"/>
      <c r="AIK486" s="5"/>
      <c r="AIL486" s="5"/>
      <c r="AIM486" s="5"/>
      <c r="AIN486" s="5"/>
      <c r="AIO486" s="5"/>
      <c r="AIP486" s="5"/>
      <c r="AIQ486" s="5"/>
      <c r="AIR486" s="5"/>
      <c r="AIS486" s="5"/>
      <c r="AIT486" s="5"/>
      <c r="AIU486" s="5"/>
      <c r="AIV486" s="5"/>
      <c r="AIW486" s="5"/>
      <c r="AIX486" s="5"/>
      <c r="AIY486" s="5"/>
      <c r="AIZ486" s="5"/>
      <c r="AJA486" s="5"/>
      <c r="AJB486" s="5"/>
      <c r="AJC486" s="5"/>
      <c r="AJD486" s="5"/>
      <c r="AJE486" s="5"/>
      <c r="AJF486" s="5"/>
      <c r="AJG486" s="5"/>
      <c r="AJH486" s="5"/>
      <c r="AJI486" s="5"/>
      <c r="AJJ486" s="5"/>
      <c r="AJK486" s="5"/>
      <c r="AJL486" s="5"/>
      <c r="AJM486" s="5"/>
      <c r="AJN486" s="5"/>
      <c r="AJO486" s="5"/>
      <c r="AJP486" s="5"/>
      <c r="AJQ486" s="5"/>
      <c r="AJR486" s="5"/>
      <c r="AJS486" s="5"/>
      <c r="AJT486" s="5"/>
      <c r="AJU486" s="5"/>
      <c r="AJV486" s="5"/>
      <c r="AJW486" s="5"/>
      <c r="AJX486" s="5"/>
      <c r="AJY486" s="5"/>
      <c r="AJZ486" s="5"/>
      <c r="AKA486" s="5"/>
      <c r="AKB486" s="5"/>
      <c r="AKC486" s="5"/>
      <c r="AKD486" s="5"/>
      <c r="AKE486" s="5"/>
      <c r="AKF486" s="5"/>
      <c r="AKG486" s="5"/>
      <c r="AKH486" s="5"/>
      <c r="AKI486" s="5"/>
      <c r="AKJ486" s="5"/>
      <c r="AKK486" s="5"/>
      <c r="AKL486" s="5"/>
      <c r="AKM486" s="5"/>
      <c r="AKN486" s="5"/>
      <c r="AKO486" s="5"/>
      <c r="AKP486" s="5"/>
      <c r="AKQ486" s="5"/>
      <c r="AKR486" s="5"/>
      <c r="AKS486" s="5"/>
      <c r="AKT486" s="5"/>
      <c r="AKU486" s="5"/>
      <c r="AKV486" s="5"/>
      <c r="AKW486" s="5"/>
      <c r="AKX486" s="5"/>
      <c r="AKY486" s="5"/>
      <c r="AKZ486" s="5"/>
      <c r="ALA486" s="5"/>
      <c r="ALB486" s="5"/>
      <c r="ALC486" s="5"/>
      <c r="ALD486" s="5"/>
      <c r="ALE486" s="5"/>
      <c r="ALF486" s="5"/>
      <c r="ALG486" s="5"/>
      <c r="ALH486" s="5"/>
      <c r="ALI486" s="5"/>
      <c r="ALJ486" s="5"/>
      <c r="ALK486" s="5"/>
      <c r="ALL486" s="5"/>
      <c r="ALM486" s="5"/>
      <c r="ALN486" s="5"/>
      <c r="ALO486" s="5"/>
      <c r="ALP486" s="5"/>
      <c r="ALQ486" s="5"/>
      <c r="ALR486" s="5"/>
      <c r="ALS486" s="5"/>
      <c r="ALT486" s="5"/>
      <c r="ALU486" s="5"/>
      <c r="ALV486" s="5"/>
      <c r="ALW486" s="5"/>
      <c r="ALX486" s="5"/>
      <c r="ALY486" s="5"/>
      <c r="ALZ486" s="5"/>
      <c r="AMA486" s="5"/>
      <c r="AMB486" s="5"/>
      <c r="AMC486" s="5"/>
      <c r="AMD486" s="5"/>
      <c r="AME486" s="5"/>
      <c r="AMF486" s="5"/>
      <c r="AMG486" s="5"/>
      <c r="AMH486" s="5"/>
      <c r="AMI486" s="5"/>
      <c r="AMJ486" s="5"/>
    </row>
    <row r="487" spans="8:1024" ht="12.75" customHeight="1">
      <c r="H487" s="97">
        <v>66</v>
      </c>
      <c r="I487" s="97">
        <f t="shared" si="214"/>
        <v>301</v>
      </c>
      <c r="J487" s="98">
        <f t="shared" si="215"/>
        <v>45357</v>
      </c>
      <c r="K487" s="98">
        <f t="shared" si="194"/>
        <v>45357</v>
      </c>
      <c r="L487" s="99">
        <f t="shared" si="216"/>
        <v>0</v>
      </c>
      <c r="M487" s="99">
        <f t="shared" si="217"/>
        <v>0</v>
      </c>
      <c r="N487" s="99">
        <f t="shared" si="218"/>
        <v>0</v>
      </c>
      <c r="O487" s="100">
        <f t="shared" si="195"/>
        <v>0</v>
      </c>
      <c r="P487" s="100">
        <f t="shared" si="196"/>
        <v>0</v>
      </c>
      <c r="Q487" s="99">
        <f t="shared" si="197"/>
        <v>1</v>
      </c>
      <c r="R487" s="99">
        <f t="shared" si="198"/>
        <v>1</v>
      </c>
      <c r="S487" s="101">
        <f t="shared" si="199"/>
        <v>1</v>
      </c>
      <c r="T487" s="101">
        <f t="shared" si="200"/>
        <v>1</v>
      </c>
      <c r="U487" s="101">
        <f t="shared" si="219"/>
        <v>1</v>
      </c>
      <c r="V487" s="101">
        <f t="shared" si="201"/>
        <v>1</v>
      </c>
      <c r="W487" s="101">
        <f t="shared" si="202"/>
        <v>0</v>
      </c>
      <c r="X487" s="102">
        <f t="shared" si="203"/>
        <v>3550</v>
      </c>
      <c r="Y487" s="101">
        <f t="shared" si="204"/>
        <v>0</v>
      </c>
      <c r="Z487" s="84">
        <f t="shared" si="205"/>
        <v>0</v>
      </c>
      <c r="AA487" s="84">
        <f t="shared" si="206"/>
        <v>0</v>
      </c>
      <c r="AB487" s="84">
        <f t="shared" si="207"/>
        <v>70</v>
      </c>
      <c r="AC487" s="84">
        <f t="shared" si="220"/>
        <v>102</v>
      </c>
      <c r="AD487" s="84">
        <f t="shared" si="208"/>
        <v>197</v>
      </c>
      <c r="AE487" s="84">
        <f t="shared" si="209"/>
        <v>197</v>
      </c>
      <c r="AF487" s="102">
        <f t="shared" si="221"/>
        <v>3513.756345177665</v>
      </c>
      <c r="AG487" s="102">
        <f t="shared" si="222"/>
        <v>3513.756345177665</v>
      </c>
      <c r="AH487" s="103">
        <f t="shared" si="210"/>
        <v>0</v>
      </c>
      <c r="AI487" s="104">
        <f t="shared" si="211"/>
        <v>0</v>
      </c>
      <c r="AJ487" s="104">
        <f t="shared" si="212"/>
        <v>0</v>
      </c>
      <c r="AK487" s="104">
        <f t="shared" si="213"/>
        <v>0</v>
      </c>
      <c r="IX487" s="5"/>
      <c r="IY487" s="5"/>
      <c r="IZ487" s="5"/>
      <c r="JA487" s="5"/>
      <c r="JB487" s="5"/>
      <c r="JC487" s="5"/>
      <c r="JD487" s="5"/>
      <c r="JE487" s="5"/>
      <c r="JF487" s="5"/>
      <c r="JG487" s="5"/>
      <c r="JH487" s="5"/>
      <c r="JI487" s="5"/>
      <c r="JJ487" s="5"/>
      <c r="JK487" s="5"/>
      <c r="JL487" s="5"/>
      <c r="JM487" s="5"/>
      <c r="JN487" s="5"/>
      <c r="JO487" s="5"/>
      <c r="JP487" s="5"/>
      <c r="JQ487" s="5"/>
      <c r="JR487" s="5"/>
      <c r="JS487" s="5"/>
      <c r="JT487" s="5"/>
      <c r="JU487" s="5"/>
      <c r="JV487" s="5"/>
      <c r="JW487" s="5"/>
      <c r="JX487" s="5"/>
      <c r="JY487" s="5"/>
      <c r="JZ487" s="5"/>
      <c r="KA487" s="5"/>
      <c r="KB487" s="5"/>
      <c r="KC487" s="5"/>
      <c r="KD487" s="5"/>
      <c r="KE487" s="5"/>
      <c r="KF487" s="5"/>
      <c r="KG487" s="5"/>
      <c r="KH487" s="5"/>
      <c r="KI487" s="5"/>
      <c r="KJ487" s="5"/>
      <c r="KK487" s="5"/>
      <c r="KL487" s="5"/>
      <c r="KM487" s="5"/>
      <c r="KN487" s="5"/>
      <c r="KO487" s="5"/>
      <c r="KP487" s="5"/>
      <c r="KQ487" s="5"/>
      <c r="KR487" s="5"/>
      <c r="KS487" s="5"/>
      <c r="KT487" s="5"/>
      <c r="KU487" s="5"/>
      <c r="KV487" s="5"/>
      <c r="KW487" s="5"/>
      <c r="KX487" s="5"/>
      <c r="KY487" s="5"/>
      <c r="KZ487" s="5"/>
      <c r="LA487" s="5"/>
      <c r="LB487" s="5"/>
      <c r="LC487" s="5"/>
      <c r="LD487" s="5"/>
      <c r="LE487" s="5"/>
      <c r="LF487" s="5"/>
      <c r="LG487" s="5"/>
      <c r="LH487" s="5"/>
      <c r="LI487" s="5"/>
      <c r="LJ487" s="5"/>
      <c r="LK487" s="5"/>
      <c r="LL487" s="5"/>
      <c r="LM487" s="5"/>
      <c r="LN487" s="5"/>
      <c r="LO487" s="5"/>
      <c r="LP487" s="5"/>
      <c r="LQ487" s="5"/>
      <c r="LR487" s="5"/>
      <c r="LS487" s="5"/>
      <c r="LT487" s="5"/>
      <c r="LU487" s="5"/>
      <c r="LV487" s="5"/>
      <c r="LW487" s="5"/>
      <c r="LX487" s="5"/>
      <c r="LY487" s="5"/>
      <c r="LZ487" s="5"/>
      <c r="MA487" s="5"/>
      <c r="MB487" s="5"/>
      <c r="MC487" s="5"/>
      <c r="MD487" s="5"/>
      <c r="ME487" s="5"/>
      <c r="MF487" s="5"/>
      <c r="MG487" s="5"/>
      <c r="MH487" s="5"/>
      <c r="MI487" s="5"/>
      <c r="MJ487" s="5"/>
      <c r="MK487" s="5"/>
      <c r="ML487" s="5"/>
      <c r="MM487" s="5"/>
      <c r="MN487" s="5"/>
      <c r="MO487" s="5"/>
      <c r="MP487" s="5"/>
      <c r="MQ487" s="5"/>
      <c r="MR487" s="5"/>
      <c r="MS487" s="5"/>
      <c r="MT487" s="5"/>
      <c r="MU487" s="5"/>
      <c r="MV487" s="5"/>
      <c r="MW487" s="5"/>
      <c r="MX487" s="5"/>
      <c r="MY487" s="5"/>
      <c r="MZ487" s="5"/>
      <c r="NA487" s="5"/>
      <c r="NB487" s="5"/>
      <c r="NC487" s="5"/>
      <c r="ND487" s="5"/>
      <c r="NE487" s="5"/>
      <c r="NF487" s="5"/>
      <c r="NG487" s="5"/>
      <c r="NH487" s="5"/>
      <c r="NI487" s="5"/>
      <c r="NJ487" s="5"/>
      <c r="NK487" s="5"/>
      <c r="NL487" s="5"/>
      <c r="NM487" s="5"/>
      <c r="NN487" s="5"/>
      <c r="NO487" s="5"/>
      <c r="NP487" s="5"/>
      <c r="NQ487" s="5"/>
      <c r="NR487" s="5"/>
      <c r="NS487" s="5"/>
      <c r="NT487" s="5"/>
      <c r="NU487" s="5"/>
      <c r="NV487" s="5"/>
      <c r="NW487" s="5"/>
      <c r="NX487" s="5"/>
      <c r="NY487" s="5"/>
      <c r="NZ487" s="5"/>
      <c r="OA487" s="5"/>
      <c r="OB487" s="5"/>
      <c r="OC487" s="5"/>
      <c r="OD487" s="5"/>
      <c r="OE487" s="5"/>
      <c r="OF487" s="5"/>
      <c r="OG487" s="5"/>
      <c r="OH487" s="5"/>
      <c r="OI487" s="5"/>
      <c r="OJ487" s="5"/>
      <c r="OK487" s="5"/>
      <c r="OL487" s="5"/>
      <c r="OM487" s="5"/>
      <c r="ON487" s="5"/>
      <c r="OO487" s="5"/>
      <c r="OP487" s="5"/>
      <c r="OQ487" s="5"/>
      <c r="OR487" s="5"/>
      <c r="OS487" s="5"/>
      <c r="OT487" s="5"/>
      <c r="OU487" s="5"/>
      <c r="OV487" s="5"/>
      <c r="OW487" s="5"/>
      <c r="OX487" s="5"/>
      <c r="OY487" s="5"/>
      <c r="OZ487" s="5"/>
      <c r="PA487" s="5"/>
      <c r="PB487" s="5"/>
      <c r="PC487" s="5"/>
      <c r="PD487" s="5"/>
      <c r="PE487" s="5"/>
      <c r="PF487" s="5"/>
      <c r="PG487" s="5"/>
      <c r="PH487" s="5"/>
      <c r="PI487" s="5"/>
      <c r="PJ487" s="5"/>
      <c r="PK487" s="5"/>
      <c r="PL487" s="5"/>
      <c r="PM487" s="5"/>
      <c r="PN487" s="5"/>
      <c r="PO487" s="5"/>
      <c r="PP487" s="5"/>
      <c r="PQ487" s="5"/>
      <c r="PR487" s="5"/>
      <c r="PS487" s="5"/>
      <c r="PT487" s="5"/>
      <c r="PU487" s="5"/>
      <c r="PV487" s="5"/>
      <c r="PW487" s="5"/>
      <c r="PX487" s="5"/>
      <c r="PY487" s="5"/>
      <c r="PZ487" s="5"/>
      <c r="QA487" s="5"/>
      <c r="QB487" s="5"/>
      <c r="QC487" s="5"/>
      <c r="QD487" s="5"/>
      <c r="QE487" s="5"/>
      <c r="QF487" s="5"/>
      <c r="QG487" s="5"/>
      <c r="QH487" s="5"/>
      <c r="QI487" s="5"/>
      <c r="QJ487" s="5"/>
      <c r="QK487" s="5"/>
      <c r="QL487" s="5"/>
      <c r="QM487" s="5"/>
      <c r="QN487" s="5"/>
      <c r="QO487" s="5"/>
      <c r="QP487" s="5"/>
      <c r="QQ487" s="5"/>
      <c r="QR487" s="5"/>
      <c r="QS487" s="5"/>
      <c r="QT487" s="5"/>
      <c r="QU487" s="5"/>
      <c r="QV487" s="5"/>
      <c r="QW487" s="5"/>
      <c r="QX487" s="5"/>
      <c r="QY487" s="5"/>
      <c r="QZ487" s="5"/>
      <c r="RA487" s="5"/>
      <c r="RB487" s="5"/>
      <c r="RC487" s="5"/>
      <c r="RD487" s="5"/>
      <c r="RE487" s="5"/>
      <c r="RF487" s="5"/>
      <c r="RG487" s="5"/>
      <c r="RH487" s="5"/>
      <c r="RI487" s="5"/>
      <c r="RJ487" s="5"/>
      <c r="RK487" s="5"/>
      <c r="RL487" s="5"/>
      <c r="RM487" s="5"/>
      <c r="RN487" s="5"/>
      <c r="RO487" s="5"/>
      <c r="RP487" s="5"/>
      <c r="RQ487" s="5"/>
      <c r="RR487" s="5"/>
      <c r="RS487" s="5"/>
      <c r="RT487" s="5"/>
      <c r="RU487" s="5"/>
      <c r="RV487" s="5"/>
      <c r="RW487" s="5"/>
      <c r="RX487" s="5"/>
      <c r="RY487" s="5"/>
      <c r="RZ487" s="5"/>
      <c r="SA487" s="5"/>
      <c r="SB487" s="5"/>
      <c r="SC487" s="5"/>
      <c r="SD487" s="5"/>
      <c r="SE487" s="5"/>
      <c r="SF487" s="5"/>
      <c r="SG487" s="5"/>
      <c r="SH487" s="5"/>
      <c r="SI487" s="5"/>
      <c r="SJ487" s="5"/>
      <c r="SK487" s="5"/>
      <c r="SL487" s="5"/>
      <c r="SM487" s="5"/>
      <c r="SN487" s="5"/>
      <c r="SO487" s="5"/>
      <c r="SP487" s="5"/>
      <c r="SQ487" s="5"/>
      <c r="SR487" s="5"/>
      <c r="SS487" s="5"/>
      <c r="ST487" s="5"/>
      <c r="SU487" s="5"/>
      <c r="SV487" s="5"/>
      <c r="SW487" s="5"/>
      <c r="SX487" s="5"/>
      <c r="SY487" s="5"/>
      <c r="SZ487" s="5"/>
      <c r="TA487" s="5"/>
      <c r="TB487" s="5"/>
      <c r="TC487" s="5"/>
      <c r="TD487" s="5"/>
      <c r="TE487" s="5"/>
      <c r="TF487" s="5"/>
      <c r="TG487" s="5"/>
      <c r="TH487" s="5"/>
      <c r="TI487" s="5"/>
      <c r="TJ487" s="5"/>
      <c r="TK487" s="5"/>
      <c r="TL487" s="5"/>
      <c r="TM487" s="5"/>
      <c r="TN487" s="5"/>
      <c r="TO487" s="5"/>
      <c r="TP487" s="5"/>
      <c r="TQ487" s="5"/>
      <c r="TR487" s="5"/>
      <c r="TS487" s="5"/>
      <c r="TT487" s="5"/>
      <c r="TU487" s="5"/>
      <c r="TV487" s="5"/>
      <c r="TW487" s="5"/>
      <c r="TX487" s="5"/>
      <c r="TY487" s="5"/>
      <c r="TZ487" s="5"/>
      <c r="UA487" s="5"/>
      <c r="UB487" s="5"/>
      <c r="UC487" s="5"/>
      <c r="UD487" s="5"/>
      <c r="UE487" s="5"/>
      <c r="UF487" s="5"/>
      <c r="UG487" s="5"/>
      <c r="UH487" s="5"/>
      <c r="UI487" s="5"/>
      <c r="UJ487" s="5"/>
      <c r="UK487" s="5"/>
      <c r="UL487" s="5"/>
      <c r="UM487" s="5"/>
      <c r="UN487" s="5"/>
      <c r="UO487" s="5"/>
      <c r="UP487" s="5"/>
      <c r="UQ487" s="5"/>
      <c r="UR487" s="5"/>
      <c r="US487" s="5"/>
      <c r="UT487" s="5"/>
      <c r="UU487" s="5"/>
      <c r="UV487" s="5"/>
      <c r="UW487" s="5"/>
      <c r="UX487" s="5"/>
      <c r="UY487" s="5"/>
      <c r="UZ487" s="5"/>
      <c r="VA487" s="5"/>
      <c r="VB487" s="5"/>
      <c r="VC487" s="5"/>
      <c r="VD487" s="5"/>
      <c r="VE487" s="5"/>
      <c r="VF487" s="5"/>
      <c r="VG487" s="5"/>
      <c r="VH487" s="5"/>
      <c r="VI487" s="5"/>
      <c r="VJ487" s="5"/>
      <c r="VK487" s="5"/>
      <c r="VL487" s="5"/>
      <c r="VM487" s="5"/>
      <c r="VN487" s="5"/>
      <c r="VO487" s="5"/>
      <c r="VP487" s="5"/>
      <c r="VQ487" s="5"/>
      <c r="VR487" s="5"/>
      <c r="VS487" s="5"/>
      <c r="VT487" s="5"/>
      <c r="VU487" s="5"/>
      <c r="VV487" s="5"/>
      <c r="VW487" s="5"/>
      <c r="VX487" s="5"/>
      <c r="VY487" s="5"/>
      <c r="VZ487" s="5"/>
      <c r="WA487" s="5"/>
      <c r="WB487" s="5"/>
      <c r="WC487" s="5"/>
      <c r="WD487" s="5"/>
      <c r="WE487" s="5"/>
      <c r="WF487" s="5"/>
      <c r="WG487" s="5"/>
      <c r="WH487" s="5"/>
      <c r="WI487" s="5"/>
      <c r="WJ487" s="5"/>
      <c r="WK487" s="5"/>
      <c r="WL487" s="5"/>
      <c r="WM487" s="5"/>
      <c r="WN487" s="5"/>
      <c r="WO487" s="5"/>
      <c r="WP487" s="5"/>
      <c r="WQ487" s="5"/>
      <c r="WR487" s="5"/>
      <c r="WS487" s="5"/>
      <c r="WT487" s="5"/>
      <c r="WU487" s="5"/>
      <c r="WV487" s="5"/>
      <c r="WW487" s="5"/>
      <c r="WX487" s="5"/>
      <c r="WY487" s="5"/>
      <c r="WZ487" s="5"/>
      <c r="XA487" s="5"/>
      <c r="XB487" s="5"/>
      <c r="XC487" s="5"/>
      <c r="XD487" s="5"/>
      <c r="XE487" s="5"/>
      <c r="XF487" s="5"/>
      <c r="XG487" s="5"/>
      <c r="XH487" s="5"/>
      <c r="XI487" s="5"/>
      <c r="XJ487" s="5"/>
      <c r="XK487" s="5"/>
      <c r="XL487" s="5"/>
      <c r="XM487" s="5"/>
      <c r="XN487" s="5"/>
      <c r="XO487" s="5"/>
      <c r="XP487" s="5"/>
      <c r="XQ487" s="5"/>
      <c r="XR487" s="5"/>
      <c r="XS487" s="5"/>
      <c r="XT487" s="5"/>
      <c r="XU487" s="5"/>
      <c r="XV487" s="5"/>
      <c r="XW487" s="5"/>
      <c r="XX487" s="5"/>
      <c r="XY487" s="5"/>
      <c r="XZ487" s="5"/>
      <c r="YA487" s="5"/>
      <c r="YB487" s="5"/>
      <c r="YC487" s="5"/>
      <c r="YD487" s="5"/>
      <c r="YE487" s="5"/>
      <c r="YF487" s="5"/>
      <c r="YG487" s="5"/>
      <c r="YH487" s="5"/>
      <c r="YI487" s="5"/>
      <c r="YJ487" s="5"/>
      <c r="YK487" s="5"/>
      <c r="YL487" s="5"/>
      <c r="YM487" s="5"/>
      <c r="YN487" s="5"/>
      <c r="YO487" s="5"/>
      <c r="YP487" s="5"/>
      <c r="YQ487" s="5"/>
      <c r="YR487" s="5"/>
      <c r="YS487" s="5"/>
      <c r="YT487" s="5"/>
      <c r="YU487" s="5"/>
      <c r="YV487" s="5"/>
      <c r="YW487" s="5"/>
      <c r="YX487" s="5"/>
      <c r="YY487" s="5"/>
      <c r="YZ487" s="5"/>
      <c r="ZA487" s="5"/>
      <c r="ZB487" s="5"/>
      <c r="ZC487" s="5"/>
      <c r="ZD487" s="5"/>
      <c r="ZE487" s="5"/>
      <c r="ZF487" s="5"/>
      <c r="ZG487" s="5"/>
      <c r="ZH487" s="5"/>
      <c r="ZI487" s="5"/>
      <c r="ZJ487" s="5"/>
      <c r="ZK487" s="5"/>
      <c r="ZL487" s="5"/>
      <c r="ZM487" s="5"/>
      <c r="ZN487" s="5"/>
      <c r="ZO487" s="5"/>
      <c r="ZP487" s="5"/>
      <c r="ZQ487" s="5"/>
      <c r="ZR487" s="5"/>
      <c r="ZS487" s="5"/>
      <c r="ZT487" s="5"/>
      <c r="ZU487" s="5"/>
      <c r="ZV487" s="5"/>
      <c r="ZW487" s="5"/>
      <c r="ZX487" s="5"/>
      <c r="ZY487" s="5"/>
      <c r="ZZ487" s="5"/>
      <c r="AAA487" s="5"/>
      <c r="AAB487" s="5"/>
      <c r="AAC487" s="5"/>
      <c r="AAD487" s="5"/>
      <c r="AAE487" s="5"/>
      <c r="AAF487" s="5"/>
      <c r="AAG487" s="5"/>
      <c r="AAH487" s="5"/>
      <c r="AAI487" s="5"/>
      <c r="AAJ487" s="5"/>
      <c r="AAK487" s="5"/>
      <c r="AAL487" s="5"/>
      <c r="AAM487" s="5"/>
      <c r="AAN487" s="5"/>
      <c r="AAO487" s="5"/>
      <c r="AAP487" s="5"/>
      <c r="AAQ487" s="5"/>
      <c r="AAR487" s="5"/>
      <c r="AAS487" s="5"/>
      <c r="AAT487" s="5"/>
      <c r="AAU487" s="5"/>
      <c r="AAV487" s="5"/>
      <c r="AAW487" s="5"/>
      <c r="AAX487" s="5"/>
      <c r="AAY487" s="5"/>
      <c r="AAZ487" s="5"/>
      <c r="ABA487" s="5"/>
      <c r="ABB487" s="5"/>
      <c r="ABC487" s="5"/>
      <c r="ABD487" s="5"/>
      <c r="ABE487" s="5"/>
      <c r="ABF487" s="5"/>
      <c r="ABG487" s="5"/>
      <c r="ABH487" s="5"/>
      <c r="ABI487" s="5"/>
      <c r="ABJ487" s="5"/>
      <c r="ABK487" s="5"/>
      <c r="ABL487" s="5"/>
      <c r="ABM487" s="5"/>
      <c r="ABN487" s="5"/>
      <c r="ABO487" s="5"/>
      <c r="ABP487" s="5"/>
      <c r="ABQ487" s="5"/>
      <c r="ABR487" s="5"/>
      <c r="ABS487" s="5"/>
      <c r="ABT487" s="5"/>
      <c r="ABU487" s="5"/>
      <c r="ABV487" s="5"/>
      <c r="ABW487" s="5"/>
      <c r="ABX487" s="5"/>
      <c r="ABY487" s="5"/>
      <c r="ABZ487" s="5"/>
      <c r="ACA487" s="5"/>
      <c r="ACB487" s="5"/>
      <c r="ACC487" s="5"/>
      <c r="ACD487" s="5"/>
      <c r="ACE487" s="5"/>
      <c r="ACF487" s="5"/>
      <c r="ACG487" s="5"/>
      <c r="ACH487" s="5"/>
      <c r="ACI487" s="5"/>
      <c r="ACJ487" s="5"/>
      <c r="ACK487" s="5"/>
      <c r="ACL487" s="5"/>
      <c r="ACM487" s="5"/>
      <c r="ACN487" s="5"/>
      <c r="ACO487" s="5"/>
      <c r="ACP487" s="5"/>
      <c r="ACQ487" s="5"/>
      <c r="ACR487" s="5"/>
      <c r="ACS487" s="5"/>
      <c r="ACT487" s="5"/>
      <c r="ACU487" s="5"/>
      <c r="ACV487" s="5"/>
      <c r="ACW487" s="5"/>
      <c r="ACX487" s="5"/>
      <c r="ACY487" s="5"/>
      <c r="ACZ487" s="5"/>
      <c r="ADA487" s="5"/>
      <c r="ADB487" s="5"/>
      <c r="ADC487" s="5"/>
      <c r="ADD487" s="5"/>
      <c r="ADE487" s="5"/>
      <c r="ADF487" s="5"/>
      <c r="ADG487" s="5"/>
      <c r="ADH487" s="5"/>
      <c r="ADI487" s="5"/>
      <c r="ADJ487" s="5"/>
      <c r="ADK487" s="5"/>
      <c r="ADL487" s="5"/>
      <c r="ADM487" s="5"/>
      <c r="ADN487" s="5"/>
      <c r="ADO487" s="5"/>
      <c r="ADP487" s="5"/>
      <c r="ADQ487" s="5"/>
      <c r="ADR487" s="5"/>
      <c r="ADS487" s="5"/>
      <c r="ADT487" s="5"/>
      <c r="ADU487" s="5"/>
      <c r="ADV487" s="5"/>
      <c r="ADW487" s="5"/>
      <c r="ADX487" s="5"/>
      <c r="ADY487" s="5"/>
      <c r="ADZ487" s="5"/>
      <c r="AEA487" s="5"/>
      <c r="AEB487" s="5"/>
      <c r="AEC487" s="5"/>
      <c r="AED487" s="5"/>
      <c r="AEE487" s="5"/>
      <c r="AEF487" s="5"/>
      <c r="AEG487" s="5"/>
      <c r="AEH487" s="5"/>
      <c r="AEI487" s="5"/>
      <c r="AEJ487" s="5"/>
      <c r="AEK487" s="5"/>
      <c r="AEL487" s="5"/>
      <c r="AEM487" s="5"/>
      <c r="AEN487" s="5"/>
      <c r="AEO487" s="5"/>
      <c r="AEP487" s="5"/>
      <c r="AEQ487" s="5"/>
      <c r="AER487" s="5"/>
      <c r="AES487" s="5"/>
      <c r="AET487" s="5"/>
      <c r="AEU487" s="5"/>
      <c r="AEV487" s="5"/>
      <c r="AEW487" s="5"/>
      <c r="AEX487" s="5"/>
      <c r="AEY487" s="5"/>
      <c r="AEZ487" s="5"/>
      <c r="AFA487" s="5"/>
      <c r="AFB487" s="5"/>
      <c r="AFC487" s="5"/>
      <c r="AFD487" s="5"/>
      <c r="AFE487" s="5"/>
      <c r="AFF487" s="5"/>
      <c r="AFG487" s="5"/>
      <c r="AFH487" s="5"/>
      <c r="AFI487" s="5"/>
      <c r="AFJ487" s="5"/>
      <c r="AFK487" s="5"/>
      <c r="AFL487" s="5"/>
      <c r="AFM487" s="5"/>
      <c r="AFN487" s="5"/>
      <c r="AFO487" s="5"/>
      <c r="AFP487" s="5"/>
      <c r="AFQ487" s="5"/>
      <c r="AFR487" s="5"/>
      <c r="AFS487" s="5"/>
      <c r="AFT487" s="5"/>
      <c r="AFU487" s="5"/>
      <c r="AFV487" s="5"/>
      <c r="AFW487" s="5"/>
      <c r="AFX487" s="5"/>
      <c r="AFY487" s="5"/>
      <c r="AFZ487" s="5"/>
      <c r="AGA487" s="5"/>
      <c r="AGB487" s="5"/>
      <c r="AGC487" s="5"/>
      <c r="AGD487" s="5"/>
      <c r="AGE487" s="5"/>
      <c r="AGF487" s="5"/>
      <c r="AGG487" s="5"/>
      <c r="AGH487" s="5"/>
      <c r="AGI487" s="5"/>
      <c r="AGJ487" s="5"/>
      <c r="AGK487" s="5"/>
      <c r="AGL487" s="5"/>
      <c r="AGM487" s="5"/>
      <c r="AGN487" s="5"/>
      <c r="AGO487" s="5"/>
      <c r="AGP487" s="5"/>
      <c r="AGQ487" s="5"/>
      <c r="AGR487" s="5"/>
      <c r="AGS487" s="5"/>
      <c r="AGT487" s="5"/>
      <c r="AGU487" s="5"/>
      <c r="AGV487" s="5"/>
      <c r="AGW487" s="5"/>
      <c r="AGX487" s="5"/>
      <c r="AGY487" s="5"/>
      <c r="AGZ487" s="5"/>
      <c r="AHA487" s="5"/>
      <c r="AHB487" s="5"/>
      <c r="AHC487" s="5"/>
      <c r="AHD487" s="5"/>
      <c r="AHE487" s="5"/>
      <c r="AHF487" s="5"/>
      <c r="AHG487" s="5"/>
      <c r="AHH487" s="5"/>
      <c r="AHI487" s="5"/>
      <c r="AHJ487" s="5"/>
      <c r="AHK487" s="5"/>
      <c r="AHL487" s="5"/>
      <c r="AHM487" s="5"/>
      <c r="AHN487" s="5"/>
      <c r="AHO487" s="5"/>
      <c r="AHP487" s="5"/>
      <c r="AHQ487" s="5"/>
      <c r="AHR487" s="5"/>
      <c r="AHS487" s="5"/>
      <c r="AHT487" s="5"/>
      <c r="AHU487" s="5"/>
      <c r="AHV487" s="5"/>
      <c r="AHW487" s="5"/>
      <c r="AHX487" s="5"/>
      <c r="AHY487" s="5"/>
      <c r="AHZ487" s="5"/>
      <c r="AIA487" s="5"/>
      <c r="AIB487" s="5"/>
      <c r="AIC487" s="5"/>
      <c r="AID487" s="5"/>
      <c r="AIE487" s="5"/>
      <c r="AIF487" s="5"/>
      <c r="AIG487" s="5"/>
      <c r="AIH487" s="5"/>
      <c r="AII487" s="5"/>
      <c r="AIJ487" s="5"/>
      <c r="AIK487" s="5"/>
      <c r="AIL487" s="5"/>
      <c r="AIM487" s="5"/>
      <c r="AIN487" s="5"/>
      <c r="AIO487" s="5"/>
      <c r="AIP487" s="5"/>
      <c r="AIQ487" s="5"/>
      <c r="AIR487" s="5"/>
      <c r="AIS487" s="5"/>
      <c r="AIT487" s="5"/>
      <c r="AIU487" s="5"/>
      <c r="AIV487" s="5"/>
      <c r="AIW487" s="5"/>
      <c r="AIX487" s="5"/>
      <c r="AIY487" s="5"/>
      <c r="AIZ487" s="5"/>
      <c r="AJA487" s="5"/>
      <c r="AJB487" s="5"/>
      <c r="AJC487" s="5"/>
      <c r="AJD487" s="5"/>
      <c r="AJE487" s="5"/>
      <c r="AJF487" s="5"/>
      <c r="AJG487" s="5"/>
      <c r="AJH487" s="5"/>
      <c r="AJI487" s="5"/>
      <c r="AJJ487" s="5"/>
      <c r="AJK487" s="5"/>
      <c r="AJL487" s="5"/>
      <c r="AJM487" s="5"/>
      <c r="AJN487" s="5"/>
      <c r="AJO487" s="5"/>
      <c r="AJP487" s="5"/>
      <c r="AJQ487" s="5"/>
      <c r="AJR487" s="5"/>
      <c r="AJS487" s="5"/>
      <c r="AJT487" s="5"/>
      <c r="AJU487" s="5"/>
      <c r="AJV487" s="5"/>
      <c r="AJW487" s="5"/>
      <c r="AJX487" s="5"/>
      <c r="AJY487" s="5"/>
      <c r="AJZ487" s="5"/>
      <c r="AKA487" s="5"/>
      <c r="AKB487" s="5"/>
      <c r="AKC487" s="5"/>
      <c r="AKD487" s="5"/>
      <c r="AKE487" s="5"/>
      <c r="AKF487" s="5"/>
      <c r="AKG487" s="5"/>
      <c r="AKH487" s="5"/>
      <c r="AKI487" s="5"/>
      <c r="AKJ487" s="5"/>
      <c r="AKK487" s="5"/>
      <c r="AKL487" s="5"/>
      <c r="AKM487" s="5"/>
      <c r="AKN487" s="5"/>
      <c r="AKO487" s="5"/>
      <c r="AKP487" s="5"/>
      <c r="AKQ487" s="5"/>
      <c r="AKR487" s="5"/>
      <c r="AKS487" s="5"/>
      <c r="AKT487" s="5"/>
      <c r="AKU487" s="5"/>
      <c r="AKV487" s="5"/>
      <c r="AKW487" s="5"/>
      <c r="AKX487" s="5"/>
      <c r="AKY487" s="5"/>
      <c r="AKZ487" s="5"/>
      <c r="ALA487" s="5"/>
      <c r="ALB487" s="5"/>
      <c r="ALC487" s="5"/>
      <c r="ALD487" s="5"/>
      <c r="ALE487" s="5"/>
      <c r="ALF487" s="5"/>
      <c r="ALG487" s="5"/>
      <c r="ALH487" s="5"/>
      <c r="ALI487" s="5"/>
      <c r="ALJ487" s="5"/>
      <c r="ALK487" s="5"/>
      <c r="ALL487" s="5"/>
      <c r="ALM487" s="5"/>
      <c r="ALN487" s="5"/>
      <c r="ALO487" s="5"/>
      <c r="ALP487" s="5"/>
      <c r="ALQ487" s="5"/>
      <c r="ALR487" s="5"/>
      <c r="ALS487" s="5"/>
      <c r="ALT487" s="5"/>
      <c r="ALU487" s="5"/>
      <c r="ALV487" s="5"/>
      <c r="ALW487" s="5"/>
      <c r="ALX487" s="5"/>
      <c r="ALY487" s="5"/>
      <c r="ALZ487" s="5"/>
      <c r="AMA487" s="5"/>
      <c r="AMB487" s="5"/>
      <c r="AMC487" s="5"/>
      <c r="AMD487" s="5"/>
      <c r="AME487" s="5"/>
      <c r="AMF487" s="5"/>
      <c r="AMG487" s="5"/>
      <c r="AMH487" s="5"/>
      <c r="AMI487" s="5"/>
      <c r="AMJ487" s="5"/>
    </row>
    <row r="488" spans="8:1024" ht="12.75" customHeight="1">
      <c r="H488" s="97">
        <v>67</v>
      </c>
      <c r="I488" s="97">
        <f t="shared" si="214"/>
        <v>300</v>
      </c>
      <c r="J488" s="98">
        <f t="shared" si="215"/>
        <v>45358</v>
      </c>
      <c r="K488" s="98">
        <f t="shared" si="194"/>
        <v>45358</v>
      </c>
      <c r="L488" s="99">
        <f t="shared" si="216"/>
        <v>0</v>
      </c>
      <c r="M488" s="99">
        <f t="shared" si="217"/>
        <v>0</v>
      </c>
      <c r="N488" s="99">
        <f t="shared" si="218"/>
        <v>0</v>
      </c>
      <c r="O488" s="100">
        <f t="shared" si="195"/>
        <v>0</v>
      </c>
      <c r="P488" s="100">
        <f t="shared" si="196"/>
        <v>0</v>
      </c>
      <c r="Q488" s="99">
        <f t="shared" si="197"/>
        <v>1</v>
      </c>
      <c r="R488" s="99">
        <f t="shared" si="198"/>
        <v>1</v>
      </c>
      <c r="S488" s="101">
        <f t="shared" si="199"/>
        <v>1</v>
      </c>
      <c r="T488" s="101">
        <f t="shared" si="200"/>
        <v>1</v>
      </c>
      <c r="U488" s="101">
        <f t="shared" si="219"/>
        <v>1</v>
      </c>
      <c r="V488" s="101">
        <f t="shared" si="201"/>
        <v>1</v>
      </c>
      <c r="W488" s="101">
        <f t="shared" si="202"/>
        <v>0</v>
      </c>
      <c r="X488" s="102">
        <f t="shared" si="203"/>
        <v>3550</v>
      </c>
      <c r="Y488" s="101">
        <f t="shared" si="204"/>
        <v>0</v>
      </c>
      <c r="Z488" s="84">
        <f t="shared" si="205"/>
        <v>0</v>
      </c>
      <c r="AA488" s="84">
        <f t="shared" si="206"/>
        <v>0</v>
      </c>
      <c r="AB488" s="84">
        <f t="shared" si="207"/>
        <v>70</v>
      </c>
      <c r="AC488" s="84">
        <f t="shared" si="220"/>
        <v>103</v>
      </c>
      <c r="AD488" s="84">
        <f t="shared" si="208"/>
        <v>197</v>
      </c>
      <c r="AE488" s="84">
        <f t="shared" si="209"/>
        <v>197</v>
      </c>
      <c r="AF488" s="102">
        <f t="shared" si="221"/>
        <v>3513.4010152284263</v>
      </c>
      <c r="AG488" s="102">
        <f t="shared" si="222"/>
        <v>3513.4010152284263</v>
      </c>
      <c r="AH488" s="103">
        <f t="shared" si="210"/>
        <v>0</v>
      </c>
      <c r="AI488" s="104">
        <f t="shared" si="211"/>
        <v>0</v>
      </c>
      <c r="AJ488" s="104">
        <f t="shared" si="212"/>
        <v>0</v>
      </c>
      <c r="AK488" s="104">
        <f t="shared" si="213"/>
        <v>0</v>
      </c>
      <c r="IX488" s="5"/>
      <c r="IY488" s="5"/>
      <c r="IZ488" s="5"/>
      <c r="JA488" s="5"/>
      <c r="JB488" s="5"/>
      <c r="JC488" s="5"/>
      <c r="JD488" s="5"/>
      <c r="JE488" s="5"/>
      <c r="JF488" s="5"/>
      <c r="JG488" s="5"/>
      <c r="JH488" s="5"/>
      <c r="JI488" s="5"/>
      <c r="JJ488" s="5"/>
      <c r="JK488" s="5"/>
      <c r="JL488" s="5"/>
      <c r="JM488" s="5"/>
      <c r="JN488" s="5"/>
      <c r="JO488" s="5"/>
      <c r="JP488" s="5"/>
      <c r="JQ488" s="5"/>
      <c r="JR488" s="5"/>
      <c r="JS488" s="5"/>
      <c r="JT488" s="5"/>
      <c r="JU488" s="5"/>
      <c r="JV488" s="5"/>
      <c r="JW488" s="5"/>
      <c r="JX488" s="5"/>
      <c r="JY488" s="5"/>
      <c r="JZ488" s="5"/>
      <c r="KA488" s="5"/>
      <c r="KB488" s="5"/>
      <c r="KC488" s="5"/>
      <c r="KD488" s="5"/>
      <c r="KE488" s="5"/>
      <c r="KF488" s="5"/>
      <c r="KG488" s="5"/>
      <c r="KH488" s="5"/>
      <c r="KI488" s="5"/>
      <c r="KJ488" s="5"/>
      <c r="KK488" s="5"/>
      <c r="KL488" s="5"/>
      <c r="KM488" s="5"/>
      <c r="KN488" s="5"/>
      <c r="KO488" s="5"/>
      <c r="KP488" s="5"/>
      <c r="KQ488" s="5"/>
      <c r="KR488" s="5"/>
      <c r="KS488" s="5"/>
      <c r="KT488" s="5"/>
      <c r="KU488" s="5"/>
      <c r="KV488" s="5"/>
      <c r="KW488" s="5"/>
      <c r="KX488" s="5"/>
      <c r="KY488" s="5"/>
      <c r="KZ488" s="5"/>
      <c r="LA488" s="5"/>
      <c r="LB488" s="5"/>
      <c r="LC488" s="5"/>
      <c r="LD488" s="5"/>
      <c r="LE488" s="5"/>
      <c r="LF488" s="5"/>
      <c r="LG488" s="5"/>
      <c r="LH488" s="5"/>
      <c r="LI488" s="5"/>
      <c r="LJ488" s="5"/>
      <c r="LK488" s="5"/>
      <c r="LL488" s="5"/>
      <c r="LM488" s="5"/>
      <c r="LN488" s="5"/>
      <c r="LO488" s="5"/>
      <c r="LP488" s="5"/>
      <c r="LQ488" s="5"/>
      <c r="LR488" s="5"/>
      <c r="LS488" s="5"/>
      <c r="LT488" s="5"/>
      <c r="LU488" s="5"/>
      <c r="LV488" s="5"/>
      <c r="LW488" s="5"/>
      <c r="LX488" s="5"/>
      <c r="LY488" s="5"/>
      <c r="LZ488" s="5"/>
      <c r="MA488" s="5"/>
      <c r="MB488" s="5"/>
      <c r="MC488" s="5"/>
      <c r="MD488" s="5"/>
      <c r="ME488" s="5"/>
      <c r="MF488" s="5"/>
      <c r="MG488" s="5"/>
      <c r="MH488" s="5"/>
      <c r="MI488" s="5"/>
      <c r="MJ488" s="5"/>
      <c r="MK488" s="5"/>
      <c r="ML488" s="5"/>
      <c r="MM488" s="5"/>
      <c r="MN488" s="5"/>
      <c r="MO488" s="5"/>
      <c r="MP488" s="5"/>
      <c r="MQ488" s="5"/>
      <c r="MR488" s="5"/>
      <c r="MS488" s="5"/>
      <c r="MT488" s="5"/>
      <c r="MU488" s="5"/>
      <c r="MV488" s="5"/>
      <c r="MW488" s="5"/>
      <c r="MX488" s="5"/>
      <c r="MY488" s="5"/>
      <c r="MZ488" s="5"/>
      <c r="NA488" s="5"/>
      <c r="NB488" s="5"/>
      <c r="NC488" s="5"/>
      <c r="ND488" s="5"/>
      <c r="NE488" s="5"/>
      <c r="NF488" s="5"/>
      <c r="NG488" s="5"/>
      <c r="NH488" s="5"/>
      <c r="NI488" s="5"/>
      <c r="NJ488" s="5"/>
      <c r="NK488" s="5"/>
      <c r="NL488" s="5"/>
      <c r="NM488" s="5"/>
      <c r="NN488" s="5"/>
      <c r="NO488" s="5"/>
      <c r="NP488" s="5"/>
      <c r="NQ488" s="5"/>
      <c r="NR488" s="5"/>
      <c r="NS488" s="5"/>
      <c r="NT488" s="5"/>
      <c r="NU488" s="5"/>
      <c r="NV488" s="5"/>
      <c r="NW488" s="5"/>
      <c r="NX488" s="5"/>
      <c r="NY488" s="5"/>
      <c r="NZ488" s="5"/>
      <c r="OA488" s="5"/>
      <c r="OB488" s="5"/>
      <c r="OC488" s="5"/>
      <c r="OD488" s="5"/>
      <c r="OE488" s="5"/>
      <c r="OF488" s="5"/>
      <c r="OG488" s="5"/>
      <c r="OH488" s="5"/>
      <c r="OI488" s="5"/>
      <c r="OJ488" s="5"/>
      <c r="OK488" s="5"/>
      <c r="OL488" s="5"/>
      <c r="OM488" s="5"/>
      <c r="ON488" s="5"/>
      <c r="OO488" s="5"/>
      <c r="OP488" s="5"/>
      <c r="OQ488" s="5"/>
      <c r="OR488" s="5"/>
      <c r="OS488" s="5"/>
      <c r="OT488" s="5"/>
      <c r="OU488" s="5"/>
      <c r="OV488" s="5"/>
      <c r="OW488" s="5"/>
      <c r="OX488" s="5"/>
      <c r="OY488" s="5"/>
      <c r="OZ488" s="5"/>
      <c r="PA488" s="5"/>
      <c r="PB488" s="5"/>
      <c r="PC488" s="5"/>
      <c r="PD488" s="5"/>
      <c r="PE488" s="5"/>
      <c r="PF488" s="5"/>
      <c r="PG488" s="5"/>
      <c r="PH488" s="5"/>
      <c r="PI488" s="5"/>
      <c r="PJ488" s="5"/>
      <c r="PK488" s="5"/>
      <c r="PL488" s="5"/>
      <c r="PM488" s="5"/>
      <c r="PN488" s="5"/>
      <c r="PO488" s="5"/>
      <c r="PP488" s="5"/>
      <c r="PQ488" s="5"/>
      <c r="PR488" s="5"/>
      <c r="PS488" s="5"/>
      <c r="PT488" s="5"/>
      <c r="PU488" s="5"/>
      <c r="PV488" s="5"/>
      <c r="PW488" s="5"/>
      <c r="PX488" s="5"/>
      <c r="PY488" s="5"/>
      <c r="PZ488" s="5"/>
      <c r="QA488" s="5"/>
      <c r="QB488" s="5"/>
      <c r="QC488" s="5"/>
      <c r="QD488" s="5"/>
      <c r="QE488" s="5"/>
      <c r="QF488" s="5"/>
      <c r="QG488" s="5"/>
      <c r="QH488" s="5"/>
      <c r="QI488" s="5"/>
      <c r="QJ488" s="5"/>
      <c r="QK488" s="5"/>
      <c r="QL488" s="5"/>
      <c r="QM488" s="5"/>
      <c r="QN488" s="5"/>
      <c r="QO488" s="5"/>
      <c r="QP488" s="5"/>
      <c r="QQ488" s="5"/>
      <c r="QR488" s="5"/>
      <c r="QS488" s="5"/>
      <c r="QT488" s="5"/>
      <c r="QU488" s="5"/>
      <c r="QV488" s="5"/>
      <c r="QW488" s="5"/>
      <c r="QX488" s="5"/>
      <c r="QY488" s="5"/>
      <c r="QZ488" s="5"/>
      <c r="RA488" s="5"/>
      <c r="RB488" s="5"/>
      <c r="RC488" s="5"/>
      <c r="RD488" s="5"/>
      <c r="RE488" s="5"/>
      <c r="RF488" s="5"/>
      <c r="RG488" s="5"/>
      <c r="RH488" s="5"/>
      <c r="RI488" s="5"/>
      <c r="RJ488" s="5"/>
      <c r="RK488" s="5"/>
      <c r="RL488" s="5"/>
      <c r="RM488" s="5"/>
      <c r="RN488" s="5"/>
      <c r="RO488" s="5"/>
      <c r="RP488" s="5"/>
      <c r="RQ488" s="5"/>
      <c r="RR488" s="5"/>
      <c r="RS488" s="5"/>
      <c r="RT488" s="5"/>
      <c r="RU488" s="5"/>
      <c r="RV488" s="5"/>
      <c r="RW488" s="5"/>
      <c r="RX488" s="5"/>
      <c r="RY488" s="5"/>
      <c r="RZ488" s="5"/>
      <c r="SA488" s="5"/>
      <c r="SB488" s="5"/>
      <c r="SC488" s="5"/>
      <c r="SD488" s="5"/>
      <c r="SE488" s="5"/>
      <c r="SF488" s="5"/>
      <c r="SG488" s="5"/>
      <c r="SH488" s="5"/>
      <c r="SI488" s="5"/>
      <c r="SJ488" s="5"/>
      <c r="SK488" s="5"/>
      <c r="SL488" s="5"/>
      <c r="SM488" s="5"/>
      <c r="SN488" s="5"/>
      <c r="SO488" s="5"/>
      <c r="SP488" s="5"/>
      <c r="SQ488" s="5"/>
      <c r="SR488" s="5"/>
      <c r="SS488" s="5"/>
      <c r="ST488" s="5"/>
      <c r="SU488" s="5"/>
      <c r="SV488" s="5"/>
      <c r="SW488" s="5"/>
      <c r="SX488" s="5"/>
      <c r="SY488" s="5"/>
      <c r="SZ488" s="5"/>
      <c r="TA488" s="5"/>
      <c r="TB488" s="5"/>
      <c r="TC488" s="5"/>
      <c r="TD488" s="5"/>
      <c r="TE488" s="5"/>
      <c r="TF488" s="5"/>
      <c r="TG488" s="5"/>
      <c r="TH488" s="5"/>
      <c r="TI488" s="5"/>
      <c r="TJ488" s="5"/>
      <c r="TK488" s="5"/>
      <c r="TL488" s="5"/>
      <c r="TM488" s="5"/>
      <c r="TN488" s="5"/>
      <c r="TO488" s="5"/>
      <c r="TP488" s="5"/>
      <c r="TQ488" s="5"/>
      <c r="TR488" s="5"/>
      <c r="TS488" s="5"/>
      <c r="TT488" s="5"/>
      <c r="TU488" s="5"/>
      <c r="TV488" s="5"/>
      <c r="TW488" s="5"/>
      <c r="TX488" s="5"/>
      <c r="TY488" s="5"/>
      <c r="TZ488" s="5"/>
      <c r="UA488" s="5"/>
      <c r="UB488" s="5"/>
      <c r="UC488" s="5"/>
      <c r="UD488" s="5"/>
      <c r="UE488" s="5"/>
      <c r="UF488" s="5"/>
      <c r="UG488" s="5"/>
      <c r="UH488" s="5"/>
      <c r="UI488" s="5"/>
      <c r="UJ488" s="5"/>
      <c r="UK488" s="5"/>
      <c r="UL488" s="5"/>
      <c r="UM488" s="5"/>
      <c r="UN488" s="5"/>
      <c r="UO488" s="5"/>
      <c r="UP488" s="5"/>
      <c r="UQ488" s="5"/>
      <c r="UR488" s="5"/>
      <c r="US488" s="5"/>
      <c r="UT488" s="5"/>
      <c r="UU488" s="5"/>
      <c r="UV488" s="5"/>
      <c r="UW488" s="5"/>
      <c r="UX488" s="5"/>
      <c r="UY488" s="5"/>
      <c r="UZ488" s="5"/>
      <c r="VA488" s="5"/>
      <c r="VB488" s="5"/>
      <c r="VC488" s="5"/>
      <c r="VD488" s="5"/>
      <c r="VE488" s="5"/>
      <c r="VF488" s="5"/>
      <c r="VG488" s="5"/>
      <c r="VH488" s="5"/>
      <c r="VI488" s="5"/>
      <c r="VJ488" s="5"/>
      <c r="VK488" s="5"/>
      <c r="VL488" s="5"/>
      <c r="VM488" s="5"/>
      <c r="VN488" s="5"/>
      <c r="VO488" s="5"/>
      <c r="VP488" s="5"/>
      <c r="VQ488" s="5"/>
      <c r="VR488" s="5"/>
      <c r="VS488" s="5"/>
      <c r="VT488" s="5"/>
      <c r="VU488" s="5"/>
      <c r="VV488" s="5"/>
      <c r="VW488" s="5"/>
      <c r="VX488" s="5"/>
      <c r="VY488" s="5"/>
      <c r="VZ488" s="5"/>
      <c r="WA488" s="5"/>
      <c r="WB488" s="5"/>
      <c r="WC488" s="5"/>
      <c r="WD488" s="5"/>
      <c r="WE488" s="5"/>
      <c r="WF488" s="5"/>
      <c r="WG488" s="5"/>
      <c r="WH488" s="5"/>
      <c r="WI488" s="5"/>
      <c r="WJ488" s="5"/>
      <c r="WK488" s="5"/>
      <c r="WL488" s="5"/>
      <c r="WM488" s="5"/>
      <c r="WN488" s="5"/>
      <c r="WO488" s="5"/>
      <c r="WP488" s="5"/>
      <c r="WQ488" s="5"/>
      <c r="WR488" s="5"/>
      <c r="WS488" s="5"/>
      <c r="WT488" s="5"/>
      <c r="WU488" s="5"/>
      <c r="WV488" s="5"/>
      <c r="WW488" s="5"/>
      <c r="WX488" s="5"/>
      <c r="WY488" s="5"/>
      <c r="WZ488" s="5"/>
      <c r="XA488" s="5"/>
      <c r="XB488" s="5"/>
      <c r="XC488" s="5"/>
      <c r="XD488" s="5"/>
      <c r="XE488" s="5"/>
      <c r="XF488" s="5"/>
      <c r="XG488" s="5"/>
      <c r="XH488" s="5"/>
      <c r="XI488" s="5"/>
      <c r="XJ488" s="5"/>
      <c r="XK488" s="5"/>
      <c r="XL488" s="5"/>
      <c r="XM488" s="5"/>
      <c r="XN488" s="5"/>
      <c r="XO488" s="5"/>
      <c r="XP488" s="5"/>
      <c r="XQ488" s="5"/>
      <c r="XR488" s="5"/>
      <c r="XS488" s="5"/>
      <c r="XT488" s="5"/>
      <c r="XU488" s="5"/>
      <c r="XV488" s="5"/>
      <c r="XW488" s="5"/>
      <c r="XX488" s="5"/>
      <c r="XY488" s="5"/>
      <c r="XZ488" s="5"/>
      <c r="YA488" s="5"/>
      <c r="YB488" s="5"/>
      <c r="YC488" s="5"/>
      <c r="YD488" s="5"/>
      <c r="YE488" s="5"/>
      <c r="YF488" s="5"/>
      <c r="YG488" s="5"/>
      <c r="YH488" s="5"/>
      <c r="YI488" s="5"/>
      <c r="YJ488" s="5"/>
      <c r="YK488" s="5"/>
      <c r="YL488" s="5"/>
      <c r="YM488" s="5"/>
      <c r="YN488" s="5"/>
      <c r="YO488" s="5"/>
      <c r="YP488" s="5"/>
      <c r="YQ488" s="5"/>
      <c r="YR488" s="5"/>
      <c r="YS488" s="5"/>
      <c r="YT488" s="5"/>
      <c r="YU488" s="5"/>
      <c r="YV488" s="5"/>
      <c r="YW488" s="5"/>
      <c r="YX488" s="5"/>
      <c r="YY488" s="5"/>
      <c r="YZ488" s="5"/>
      <c r="ZA488" s="5"/>
      <c r="ZB488" s="5"/>
      <c r="ZC488" s="5"/>
      <c r="ZD488" s="5"/>
      <c r="ZE488" s="5"/>
      <c r="ZF488" s="5"/>
      <c r="ZG488" s="5"/>
      <c r="ZH488" s="5"/>
      <c r="ZI488" s="5"/>
      <c r="ZJ488" s="5"/>
      <c r="ZK488" s="5"/>
      <c r="ZL488" s="5"/>
      <c r="ZM488" s="5"/>
      <c r="ZN488" s="5"/>
      <c r="ZO488" s="5"/>
      <c r="ZP488" s="5"/>
      <c r="ZQ488" s="5"/>
      <c r="ZR488" s="5"/>
      <c r="ZS488" s="5"/>
      <c r="ZT488" s="5"/>
      <c r="ZU488" s="5"/>
      <c r="ZV488" s="5"/>
      <c r="ZW488" s="5"/>
      <c r="ZX488" s="5"/>
      <c r="ZY488" s="5"/>
      <c r="ZZ488" s="5"/>
      <c r="AAA488" s="5"/>
      <c r="AAB488" s="5"/>
      <c r="AAC488" s="5"/>
      <c r="AAD488" s="5"/>
      <c r="AAE488" s="5"/>
      <c r="AAF488" s="5"/>
      <c r="AAG488" s="5"/>
      <c r="AAH488" s="5"/>
      <c r="AAI488" s="5"/>
      <c r="AAJ488" s="5"/>
      <c r="AAK488" s="5"/>
      <c r="AAL488" s="5"/>
      <c r="AAM488" s="5"/>
      <c r="AAN488" s="5"/>
      <c r="AAO488" s="5"/>
      <c r="AAP488" s="5"/>
      <c r="AAQ488" s="5"/>
      <c r="AAR488" s="5"/>
      <c r="AAS488" s="5"/>
      <c r="AAT488" s="5"/>
      <c r="AAU488" s="5"/>
      <c r="AAV488" s="5"/>
      <c r="AAW488" s="5"/>
      <c r="AAX488" s="5"/>
      <c r="AAY488" s="5"/>
      <c r="AAZ488" s="5"/>
      <c r="ABA488" s="5"/>
      <c r="ABB488" s="5"/>
      <c r="ABC488" s="5"/>
      <c r="ABD488" s="5"/>
      <c r="ABE488" s="5"/>
      <c r="ABF488" s="5"/>
      <c r="ABG488" s="5"/>
      <c r="ABH488" s="5"/>
      <c r="ABI488" s="5"/>
      <c r="ABJ488" s="5"/>
      <c r="ABK488" s="5"/>
      <c r="ABL488" s="5"/>
      <c r="ABM488" s="5"/>
      <c r="ABN488" s="5"/>
      <c r="ABO488" s="5"/>
      <c r="ABP488" s="5"/>
      <c r="ABQ488" s="5"/>
      <c r="ABR488" s="5"/>
      <c r="ABS488" s="5"/>
      <c r="ABT488" s="5"/>
      <c r="ABU488" s="5"/>
      <c r="ABV488" s="5"/>
      <c r="ABW488" s="5"/>
      <c r="ABX488" s="5"/>
      <c r="ABY488" s="5"/>
      <c r="ABZ488" s="5"/>
      <c r="ACA488" s="5"/>
      <c r="ACB488" s="5"/>
      <c r="ACC488" s="5"/>
      <c r="ACD488" s="5"/>
      <c r="ACE488" s="5"/>
      <c r="ACF488" s="5"/>
      <c r="ACG488" s="5"/>
      <c r="ACH488" s="5"/>
      <c r="ACI488" s="5"/>
      <c r="ACJ488" s="5"/>
      <c r="ACK488" s="5"/>
      <c r="ACL488" s="5"/>
      <c r="ACM488" s="5"/>
      <c r="ACN488" s="5"/>
      <c r="ACO488" s="5"/>
      <c r="ACP488" s="5"/>
      <c r="ACQ488" s="5"/>
      <c r="ACR488" s="5"/>
      <c r="ACS488" s="5"/>
      <c r="ACT488" s="5"/>
      <c r="ACU488" s="5"/>
      <c r="ACV488" s="5"/>
      <c r="ACW488" s="5"/>
      <c r="ACX488" s="5"/>
      <c r="ACY488" s="5"/>
      <c r="ACZ488" s="5"/>
      <c r="ADA488" s="5"/>
      <c r="ADB488" s="5"/>
      <c r="ADC488" s="5"/>
      <c r="ADD488" s="5"/>
      <c r="ADE488" s="5"/>
      <c r="ADF488" s="5"/>
      <c r="ADG488" s="5"/>
      <c r="ADH488" s="5"/>
      <c r="ADI488" s="5"/>
      <c r="ADJ488" s="5"/>
      <c r="ADK488" s="5"/>
      <c r="ADL488" s="5"/>
      <c r="ADM488" s="5"/>
      <c r="ADN488" s="5"/>
      <c r="ADO488" s="5"/>
      <c r="ADP488" s="5"/>
      <c r="ADQ488" s="5"/>
      <c r="ADR488" s="5"/>
      <c r="ADS488" s="5"/>
      <c r="ADT488" s="5"/>
      <c r="ADU488" s="5"/>
      <c r="ADV488" s="5"/>
      <c r="ADW488" s="5"/>
      <c r="ADX488" s="5"/>
      <c r="ADY488" s="5"/>
      <c r="ADZ488" s="5"/>
      <c r="AEA488" s="5"/>
      <c r="AEB488" s="5"/>
      <c r="AEC488" s="5"/>
      <c r="AED488" s="5"/>
      <c r="AEE488" s="5"/>
      <c r="AEF488" s="5"/>
      <c r="AEG488" s="5"/>
      <c r="AEH488" s="5"/>
      <c r="AEI488" s="5"/>
      <c r="AEJ488" s="5"/>
      <c r="AEK488" s="5"/>
      <c r="AEL488" s="5"/>
      <c r="AEM488" s="5"/>
      <c r="AEN488" s="5"/>
      <c r="AEO488" s="5"/>
      <c r="AEP488" s="5"/>
      <c r="AEQ488" s="5"/>
      <c r="AER488" s="5"/>
      <c r="AES488" s="5"/>
      <c r="AET488" s="5"/>
      <c r="AEU488" s="5"/>
      <c r="AEV488" s="5"/>
      <c r="AEW488" s="5"/>
      <c r="AEX488" s="5"/>
      <c r="AEY488" s="5"/>
      <c r="AEZ488" s="5"/>
      <c r="AFA488" s="5"/>
      <c r="AFB488" s="5"/>
      <c r="AFC488" s="5"/>
      <c r="AFD488" s="5"/>
      <c r="AFE488" s="5"/>
      <c r="AFF488" s="5"/>
      <c r="AFG488" s="5"/>
      <c r="AFH488" s="5"/>
      <c r="AFI488" s="5"/>
      <c r="AFJ488" s="5"/>
      <c r="AFK488" s="5"/>
      <c r="AFL488" s="5"/>
      <c r="AFM488" s="5"/>
      <c r="AFN488" s="5"/>
      <c r="AFO488" s="5"/>
      <c r="AFP488" s="5"/>
      <c r="AFQ488" s="5"/>
      <c r="AFR488" s="5"/>
      <c r="AFS488" s="5"/>
      <c r="AFT488" s="5"/>
      <c r="AFU488" s="5"/>
      <c r="AFV488" s="5"/>
      <c r="AFW488" s="5"/>
      <c r="AFX488" s="5"/>
      <c r="AFY488" s="5"/>
      <c r="AFZ488" s="5"/>
      <c r="AGA488" s="5"/>
      <c r="AGB488" s="5"/>
      <c r="AGC488" s="5"/>
      <c r="AGD488" s="5"/>
      <c r="AGE488" s="5"/>
      <c r="AGF488" s="5"/>
      <c r="AGG488" s="5"/>
      <c r="AGH488" s="5"/>
      <c r="AGI488" s="5"/>
      <c r="AGJ488" s="5"/>
      <c r="AGK488" s="5"/>
      <c r="AGL488" s="5"/>
      <c r="AGM488" s="5"/>
      <c r="AGN488" s="5"/>
      <c r="AGO488" s="5"/>
      <c r="AGP488" s="5"/>
      <c r="AGQ488" s="5"/>
      <c r="AGR488" s="5"/>
      <c r="AGS488" s="5"/>
      <c r="AGT488" s="5"/>
      <c r="AGU488" s="5"/>
      <c r="AGV488" s="5"/>
      <c r="AGW488" s="5"/>
      <c r="AGX488" s="5"/>
      <c r="AGY488" s="5"/>
      <c r="AGZ488" s="5"/>
      <c r="AHA488" s="5"/>
      <c r="AHB488" s="5"/>
      <c r="AHC488" s="5"/>
      <c r="AHD488" s="5"/>
      <c r="AHE488" s="5"/>
      <c r="AHF488" s="5"/>
      <c r="AHG488" s="5"/>
      <c r="AHH488" s="5"/>
      <c r="AHI488" s="5"/>
      <c r="AHJ488" s="5"/>
      <c r="AHK488" s="5"/>
      <c r="AHL488" s="5"/>
      <c r="AHM488" s="5"/>
      <c r="AHN488" s="5"/>
      <c r="AHO488" s="5"/>
      <c r="AHP488" s="5"/>
      <c r="AHQ488" s="5"/>
      <c r="AHR488" s="5"/>
      <c r="AHS488" s="5"/>
      <c r="AHT488" s="5"/>
      <c r="AHU488" s="5"/>
      <c r="AHV488" s="5"/>
      <c r="AHW488" s="5"/>
      <c r="AHX488" s="5"/>
      <c r="AHY488" s="5"/>
      <c r="AHZ488" s="5"/>
      <c r="AIA488" s="5"/>
      <c r="AIB488" s="5"/>
      <c r="AIC488" s="5"/>
      <c r="AID488" s="5"/>
      <c r="AIE488" s="5"/>
      <c r="AIF488" s="5"/>
      <c r="AIG488" s="5"/>
      <c r="AIH488" s="5"/>
      <c r="AII488" s="5"/>
      <c r="AIJ488" s="5"/>
      <c r="AIK488" s="5"/>
      <c r="AIL488" s="5"/>
      <c r="AIM488" s="5"/>
      <c r="AIN488" s="5"/>
      <c r="AIO488" s="5"/>
      <c r="AIP488" s="5"/>
      <c r="AIQ488" s="5"/>
      <c r="AIR488" s="5"/>
      <c r="AIS488" s="5"/>
      <c r="AIT488" s="5"/>
      <c r="AIU488" s="5"/>
      <c r="AIV488" s="5"/>
      <c r="AIW488" s="5"/>
      <c r="AIX488" s="5"/>
      <c r="AIY488" s="5"/>
      <c r="AIZ488" s="5"/>
      <c r="AJA488" s="5"/>
      <c r="AJB488" s="5"/>
      <c r="AJC488" s="5"/>
      <c r="AJD488" s="5"/>
      <c r="AJE488" s="5"/>
      <c r="AJF488" s="5"/>
      <c r="AJG488" s="5"/>
      <c r="AJH488" s="5"/>
      <c r="AJI488" s="5"/>
      <c r="AJJ488" s="5"/>
      <c r="AJK488" s="5"/>
      <c r="AJL488" s="5"/>
      <c r="AJM488" s="5"/>
      <c r="AJN488" s="5"/>
      <c r="AJO488" s="5"/>
      <c r="AJP488" s="5"/>
      <c r="AJQ488" s="5"/>
      <c r="AJR488" s="5"/>
      <c r="AJS488" s="5"/>
      <c r="AJT488" s="5"/>
      <c r="AJU488" s="5"/>
      <c r="AJV488" s="5"/>
      <c r="AJW488" s="5"/>
      <c r="AJX488" s="5"/>
      <c r="AJY488" s="5"/>
      <c r="AJZ488" s="5"/>
      <c r="AKA488" s="5"/>
      <c r="AKB488" s="5"/>
      <c r="AKC488" s="5"/>
      <c r="AKD488" s="5"/>
      <c r="AKE488" s="5"/>
      <c r="AKF488" s="5"/>
      <c r="AKG488" s="5"/>
      <c r="AKH488" s="5"/>
      <c r="AKI488" s="5"/>
      <c r="AKJ488" s="5"/>
      <c r="AKK488" s="5"/>
      <c r="AKL488" s="5"/>
      <c r="AKM488" s="5"/>
      <c r="AKN488" s="5"/>
      <c r="AKO488" s="5"/>
      <c r="AKP488" s="5"/>
      <c r="AKQ488" s="5"/>
      <c r="AKR488" s="5"/>
      <c r="AKS488" s="5"/>
      <c r="AKT488" s="5"/>
      <c r="AKU488" s="5"/>
      <c r="AKV488" s="5"/>
      <c r="AKW488" s="5"/>
      <c r="AKX488" s="5"/>
      <c r="AKY488" s="5"/>
      <c r="AKZ488" s="5"/>
      <c r="ALA488" s="5"/>
      <c r="ALB488" s="5"/>
      <c r="ALC488" s="5"/>
      <c r="ALD488" s="5"/>
      <c r="ALE488" s="5"/>
      <c r="ALF488" s="5"/>
      <c r="ALG488" s="5"/>
      <c r="ALH488" s="5"/>
      <c r="ALI488" s="5"/>
      <c r="ALJ488" s="5"/>
      <c r="ALK488" s="5"/>
      <c r="ALL488" s="5"/>
      <c r="ALM488" s="5"/>
      <c r="ALN488" s="5"/>
      <c r="ALO488" s="5"/>
      <c r="ALP488" s="5"/>
      <c r="ALQ488" s="5"/>
      <c r="ALR488" s="5"/>
      <c r="ALS488" s="5"/>
      <c r="ALT488" s="5"/>
      <c r="ALU488" s="5"/>
      <c r="ALV488" s="5"/>
      <c r="ALW488" s="5"/>
      <c r="ALX488" s="5"/>
      <c r="ALY488" s="5"/>
      <c r="ALZ488" s="5"/>
      <c r="AMA488" s="5"/>
      <c r="AMB488" s="5"/>
      <c r="AMC488" s="5"/>
      <c r="AMD488" s="5"/>
      <c r="AME488" s="5"/>
      <c r="AMF488" s="5"/>
      <c r="AMG488" s="5"/>
      <c r="AMH488" s="5"/>
      <c r="AMI488" s="5"/>
      <c r="AMJ488" s="5"/>
    </row>
    <row r="489" spans="8:1024" ht="12.75" customHeight="1">
      <c r="H489" s="97">
        <v>68</v>
      </c>
      <c r="I489" s="97">
        <f t="shared" si="214"/>
        <v>299</v>
      </c>
      <c r="J489" s="98">
        <f t="shared" si="215"/>
        <v>45359</v>
      </c>
      <c r="K489" s="98">
        <f t="shared" si="194"/>
        <v>45359</v>
      </c>
      <c r="L489" s="99">
        <f t="shared" si="216"/>
        <v>0</v>
      </c>
      <c r="M489" s="99">
        <f t="shared" si="217"/>
        <v>0</v>
      </c>
      <c r="N489" s="99">
        <f t="shared" si="218"/>
        <v>0</v>
      </c>
      <c r="O489" s="100">
        <f t="shared" si="195"/>
        <v>0</v>
      </c>
      <c r="P489" s="100">
        <f t="shared" si="196"/>
        <v>0</v>
      </c>
      <c r="Q489" s="99">
        <f t="shared" si="197"/>
        <v>1</v>
      </c>
      <c r="R489" s="99">
        <f t="shared" si="198"/>
        <v>1</v>
      </c>
      <c r="S489" s="101">
        <f t="shared" si="199"/>
        <v>1</v>
      </c>
      <c r="T489" s="101">
        <f t="shared" si="200"/>
        <v>1</v>
      </c>
      <c r="U489" s="101">
        <f t="shared" si="219"/>
        <v>1</v>
      </c>
      <c r="V489" s="101">
        <f t="shared" si="201"/>
        <v>1</v>
      </c>
      <c r="W489" s="101">
        <f t="shared" si="202"/>
        <v>0</v>
      </c>
      <c r="X489" s="102">
        <f t="shared" si="203"/>
        <v>3550</v>
      </c>
      <c r="Y489" s="101">
        <f t="shared" si="204"/>
        <v>0</v>
      </c>
      <c r="Z489" s="84">
        <f t="shared" si="205"/>
        <v>0</v>
      </c>
      <c r="AA489" s="84">
        <f t="shared" si="206"/>
        <v>0</v>
      </c>
      <c r="AB489" s="84">
        <f t="shared" si="207"/>
        <v>70</v>
      </c>
      <c r="AC489" s="84">
        <f t="shared" si="220"/>
        <v>104</v>
      </c>
      <c r="AD489" s="84">
        <f t="shared" si="208"/>
        <v>197</v>
      </c>
      <c r="AE489" s="84">
        <f t="shared" si="209"/>
        <v>197</v>
      </c>
      <c r="AF489" s="102">
        <f t="shared" si="221"/>
        <v>3513.0456852791876</v>
      </c>
      <c r="AG489" s="102">
        <f t="shared" si="222"/>
        <v>3513.0456852791876</v>
      </c>
      <c r="AH489" s="103">
        <f t="shared" si="210"/>
        <v>0</v>
      </c>
      <c r="AI489" s="104">
        <f t="shared" si="211"/>
        <v>0</v>
      </c>
      <c r="AJ489" s="104">
        <f t="shared" si="212"/>
        <v>0</v>
      </c>
      <c r="AK489" s="104">
        <f t="shared" si="213"/>
        <v>0</v>
      </c>
      <c r="IX489" s="5"/>
      <c r="IY489" s="5"/>
      <c r="IZ489" s="5"/>
    </row>
    <row r="490" spans="8:1024" ht="12.75" customHeight="1">
      <c r="H490" s="97">
        <v>69</v>
      </c>
      <c r="I490" s="97">
        <f t="shared" si="214"/>
        <v>298</v>
      </c>
      <c r="J490" s="98">
        <f t="shared" si="215"/>
        <v>45360</v>
      </c>
      <c r="K490" s="98">
        <f t="shared" si="194"/>
        <v>45360</v>
      </c>
      <c r="L490" s="99">
        <f t="shared" si="216"/>
        <v>0</v>
      </c>
      <c r="M490" s="99">
        <f t="shared" si="217"/>
        <v>0</v>
      </c>
      <c r="N490" s="99">
        <f t="shared" si="218"/>
        <v>0</v>
      </c>
      <c r="O490" s="100">
        <f t="shared" si="195"/>
        <v>0</v>
      </c>
      <c r="P490" s="100">
        <f t="shared" si="196"/>
        <v>0</v>
      </c>
      <c r="Q490" s="99">
        <f t="shared" si="197"/>
        <v>1</v>
      </c>
      <c r="R490" s="99">
        <f t="shared" si="198"/>
        <v>1</v>
      </c>
      <c r="S490" s="101">
        <f t="shared" si="199"/>
        <v>1</v>
      </c>
      <c r="T490" s="101">
        <f t="shared" si="200"/>
        <v>1</v>
      </c>
      <c r="U490" s="101">
        <f t="shared" si="219"/>
        <v>1</v>
      </c>
      <c r="V490" s="101">
        <f t="shared" si="201"/>
        <v>1</v>
      </c>
      <c r="W490" s="101">
        <f t="shared" si="202"/>
        <v>0</v>
      </c>
      <c r="X490" s="102">
        <f t="shared" si="203"/>
        <v>3550</v>
      </c>
      <c r="Y490" s="101">
        <f t="shared" si="204"/>
        <v>0</v>
      </c>
      <c r="Z490" s="84">
        <f t="shared" si="205"/>
        <v>0</v>
      </c>
      <c r="AA490" s="84">
        <f t="shared" si="206"/>
        <v>0</v>
      </c>
      <c r="AB490" s="84">
        <f t="shared" si="207"/>
        <v>70</v>
      </c>
      <c r="AC490" s="84">
        <f t="shared" si="220"/>
        <v>105</v>
      </c>
      <c r="AD490" s="84">
        <f t="shared" si="208"/>
        <v>197</v>
      </c>
      <c r="AE490" s="84">
        <f t="shared" si="209"/>
        <v>197</v>
      </c>
      <c r="AF490" s="102">
        <f t="shared" si="221"/>
        <v>3512.6903553299494</v>
      </c>
      <c r="AG490" s="102">
        <f t="shared" si="222"/>
        <v>3512.6903553299494</v>
      </c>
      <c r="AH490" s="103">
        <f t="shared" si="210"/>
        <v>0</v>
      </c>
      <c r="AI490" s="104">
        <f t="shared" si="211"/>
        <v>0</v>
      </c>
      <c r="AJ490" s="104">
        <f t="shared" si="212"/>
        <v>0</v>
      </c>
      <c r="AK490" s="104">
        <f t="shared" si="213"/>
        <v>0</v>
      </c>
      <c r="IX490" s="5"/>
      <c r="IY490" s="5"/>
      <c r="IZ490" s="5"/>
    </row>
    <row r="491" spans="8:1024" ht="12.75" customHeight="1">
      <c r="H491" s="97">
        <v>70</v>
      </c>
      <c r="I491" s="97">
        <f t="shared" si="214"/>
        <v>297</v>
      </c>
      <c r="J491" s="98">
        <f t="shared" si="215"/>
        <v>45361</v>
      </c>
      <c r="K491" s="98">
        <f t="shared" si="194"/>
        <v>45361</v>
      </c>
      <c r="L491" s="99">
        <f t="shared" si="216"/>
        <v>0</v>
      </c>
      <c r="M491" s="99">
        <f t="shared" si="217"/>
        <v>0</v>
      </c>
      <c r="N491" s="99">
        <f t="shared" si="218"/>
        <v>0</v>
      </c>
      <c r="O491" s="100">
        <f t="shared" si="195"/>
        <v>0</v>
      </c>
      <c r="P491" s="100">
        <f t="shared" si="196"/>
        <v>0</v>
      </c>
      <c r="Q491" s="99">
        <f t="shared" si="197"/>
        <v>1</v>
      </c>
      <c r="R491" s="99">
        <f t="shared" si="198"/>
        <v>1</v>
      </c>
      <c r="S491" s="101">
        <f t="shared" si="199"/>
        <v>1</v>
      </c>
      <c r="T491" s="101">
        <f t="shared" si="200"/>
        <v>1</v>
      </c>
      <c r="U491" s="101">
        <f t="shared" si="219"/>
        <v>1</v>
      </c>
      <c r="V491" s="101">
        <f t="shared" si="201"/>
        <v>1</v>
      </c>
      <c r="W491" s="101">
        <f t="shared" si="202"/>
        <v>0</v>
      </c>
      <c r="X491" s="102">
        <f t="shared" si="203"/>
        <v>3550</v>
      </c>
      <c r="Y491" s="101">
        <f t="shared" si="204"/>
        <v>0</v>
      </c>
      <c r="Z491" s="84">
        <f t="shared" si="205"/>
        <v>0</v>
      </c>
      <c r="AA491" s="84">
        <f t="shared" si="206"/>
        <v>0</v>
      </c>
      <c r="AB491" s="84">
        <f t="shared" si="207"/>
        <v>70</v>
      </c>
      <c r="AC491" s="84">
        <f t="shared" si="220"/>
        <v>106</v>
      </c>
      <c r="AD491" s="84">
        <f t="shared" si="208"/>
        <v>197</v>
      </c>
      <c r="AE491" s="84">
        <f t="shared" si="209"/>
        <v>197</v>
      </c>
      <c r="AF491" s="102">
        <f t="shared" si="221"/>
        <v>3512.3350253807107</v>
      </c>
      <c r="AG491" s="102">
        <f t="shared" si="222"/>
        <v>3512.3350253807107</v>
      </c>
      <c r="AH491" s="103">
        <f t="shared" si="210"/>
        <v>0</v>
      </c>
      <c r="AI491" s="104">
        <f t="shared" si="211"/>
        <v>0</v>
      </c>
      <c r="AJ491" s="104">
        <f t="shared" si="212"/>
        <v>0</v>
      </c>
      <c r="AK491" s="104">
        <f t="shared" si="213"/>
        <v>0</v>
      </c>
      <c r="IX491" s="5"/>
      <c r="IY491" s="5"/>
      <c r="IZ491" s="5"/>
    </row>
    <row r="492" spans="8:1024" ht="12.75" customHeight="1">
      <c r="H492" s="97">
        <v>71</v>
      </c>
      <c r="I492" s="97">
        <f t="shared" si="214"/>
        <v>296</v>
      </c>
      <c r="J492" s="98">
        <f t="shared" si="215"/>
        <v>45362</v>
      </c>
      <c r="K492" s="98">
        <f t="shared" si="194"/>
        <v>45362</v>
      </c>
      <c r="L492" s="99">
        <f t="shared" si="216"/>
        <v>0</v>
      </c>
      <c r="M492" s="99">
        <f t="shared" si="217"/>
        <v>0</v>
      </c>
      <c r="N492" s="99">
        <f t="shared" si="218"/>
        <v>0</v>
      </c>
      <c r="O492" s="100">
        <f t="shared" si="195"/>
        <v>0</v>
      </c>
      <c r="P492" s="100">
        <f t="shared" si="196"/>
        <v>0</v>
      </c>
      <c r="Q492" s="99">
        <f t="shared" si="197"/>
        <v>1</v>
      </c>
      <c r="R492" s="99">
        <f t="shared" si="198"/>
        <v>1</v>
      </c>
      <c r="S492" s="101">
        <f t="shared" si="199"/>
        <v>1</v>
      </c>
      <c r="T492" s="101">
        <f t="shared" si="200"/>
        <v>1</v>
      </c>
      <c r="U492" s="101">
        <f t="shared" si="219"/>
        <v>1</v>
      </c>
      <c r="V492" s="101">
        <f t="shared" si="201"/>
        <v>1</v>
      </c>
      <c r="W492" s="101">
        <f t="shared" si="202"/>
        <v>0</v>
      </c>
      <c r="X492" s="102">
        <f t="shared" si="203"/>
        <v>3550</v>
      </c>
      <c r="Y492" s="101">
        <f t="shared" si="204"/>
        <v>0</v>
      </c>
      <c r="Z492" s="84">
        <f t="shared" si="205"/>
        <v>0</v>
      </c>
      <c r="AA492" s="84">
        <f t="shared" si="206"/>
        <v>0</v>
      </c>
      <c r="AB492" s="84">
        <f t="shared" si="207"/>
        <v>70</v>
      </c>
      <c r="AC492" s="84">
        <f t="shared" si="220"/>
        <v>107</v>
      </c>
      <c r="AD492" s="84">
        <f t="shared" si="208"/>
        <v>197</v>
      </c>
      <c r="AE492" s="84">
        <f t="shared" si="209"/>
        <v>197</v>
      </c>
      <c r="AF492" s="102">
        <f t="shared" si="221"/>
        <v>3511.979695431472</v>
      </c>
      <c r="AG492" s="102">
        <f t="shared" si="222"/>
        <v>3511.979695431472</v>
      </c>
      <c r="AH492" s="103">
        <f t="shared" si="210"/>
        <v>0</v>
      </c>
      <c r="AI492" s="104">
        <f t="shared" si="211"/>
        <v>0</v>
      </c>
      <c r="AJ492" s="104">
        <f t="shared" si="212"/>
        <v>0</v>
      </c>
      <c r="AK492" s="104">
        <f t="shared" si="213"/>
        <v>0</v>
      </c>
      <c r="IX492" s="5"/>
      <c r="IY492" s="5"/>
      <c r="IZ492" s="5"/>
    </row>
    <row r="493" spans="8:1024" ht="12.75" customHeight="1">
      <c r="H493" s="97">
        <v>72</v>
      </c>
      <c r="I493" s="97">
        <f t="shared" si="214"/>
        <v>295</v>
      </c>
      <c r="J493" s="98">
        <f t="shared" si="215"/>
        <v>45363</v>
      </c>
      <c r="K493" s="98">
        <f t="shared" si="194"/>
        <v>45363</v>
      </c>
      <c r="L493" s="99">
        <f t="shared" si="216"/>
        <v>0</v>
      </c>
      <c r="M493" s="99">
        <f t="shared" si="217"/>
        <v>0</v>
      </c>
      <c r="N493" s="99">
        <f t="shared" si="218"/>
        <v>0</v>
      </c>
      <c r="O493" s="100">
        <f t="shared" si="195"/>
        <v>0</v>
      </c>
      <c r="P493" s="100">
        <f t="shared" si="196"/>
        <v>0</v>
      </c>
      <c r="Q493" s="99">
        <f t="shared" si="197"/>
        <v>1</v>
      </c>
      <c r="R493" s="99">
        <f t="shared" si="198"/>
        <v>1</v>
      </c>
      <c r="S493" s="101">
        <f t="shared" si="199"/>
        <v>1</v>
      </c>
      <c r="T493" s="101">
        <f t="shared" si="200"/>
        <v>1</v>
      </c>
      <c r="U493" s="101">
        <f t="shared" si="219"/>
        <v>1</v>
      </c>
      <c r="V493" s="101">
        <f t="shared" si="201"/>
        <v>1</v>
      </c>
      <c r="W493" s="101">
        <f t="shared" si="202"/>
        <v>0</v>
      </c>
      <c r="X493" s="102">
        <f t="shared" si="203"/>
        <v>3550</v>
      </c>
      <c r="Y493" s="101">
        <f t="shared" si="204"/>
        <v>0</v>
      </c>
      <c r="Z493" s="84">
        <f t="shared" si="205"/>
        <v>0</v>
      </c>
      <c r="AA493" s="84">
        <f t="shared" si="206"/>
        <v>0</v>
      </c>
      <c r="AB493" s="84">
        <f t="shared" si="207"/>
        <v>70</v>
      </c>
      <c r="AC493" s="84">
        <f t="shared" si="220"/>
        <v>108</v>
      </c>
      <c r="AD493" s="84">
        <f t="shared" si="208"/>
        <v>197</v>
      </c>
      <c r="AE493" s="84">
        <f t="shared" si="209"/>
        <v>197</v>
      </c>
      <c r="AF493" s="102">
        <f t="shared" si="221"/>
        <v>3511.6243654822333</v>
      </c>
      <c r="AG493" s="102">
        <f t="shared" si="222"/>
        <v>3511.6243654822333</v>
      </c>
      <c r="AH493" s="103">
        <f t="shared" si="210"/>
        <v>0</v>
      </c>
      <c r="AI493" s="104">
        <f t="shared" si="211"/>
        <v>0</v>
      </c>
      <c r="AJ493" s="104">
        <f t="shared" si="212"/>
        <v>0</v>
      </c>
      <c r="AK493" s="104">
        <f t="shared" si="213"/>
        <v>0</v>
      </c>
      <c r="IX493" s="5"/>
      <c r="IY493" s="5"/>
      <c r="IZ493" s="5"/>
    </row>
    <row r="494" spans="8:1024" ht="12.75" customHeight="1">
      <c r="H494" s="97">
        <v>73</v>
      </c>
      <c r="I494" s="97">
        <f t="shared" si="214"/>
        <v>294</v>
      </c>
      <c r="J494" s="98">
        <f t="shared" si="215"/>
        <v>45364</v>
      </c>
      <c r="K494" s="98">
        <f t="shared" si="194"/>
        <v>45364</v>
      </c>
      <c r="L494" s="99">
        <f t="shared" si="216"/>
        <v>0</v>
      </c>
      <c r="M494" s="99">
        <f t="shared" si="217"/>
        <v>0</v>
      </c>
      <c r="N494" s="99">
        <f t="shared" si="218"/>
        <v>0</v>
      </c>
      <c r="O494" s="100">
        <f t="shared" si="195"/>
        <v>0</v>
      </c>
      <c r="P494" s="100">
        <f t="shared" si="196"/>
        <v>0</v>
      </c>
      <c r="Q494" s="99">
        <f t="shared" si="197"/>
        <v>1</v>
      </c>
      <c r="R494" s="99">
        <f t="shared" si="198"/>
        <v>1</v>
      </c>
      <c r="S494" s="101">
        <f t="shared" si="199"/>
        <v>1</v>
      </c>
      <c r="T494" s="101">
        <f t="shared" si="200"/>
        <v>1</v>
      </c>
      <c r="U494" s="101">
        <f t="shared" si="219"/>
        <v>1</v>
      </c>
      <c r="V494" s="101">
        <f t="shared" si="201"/>
        <v>1</v>
      </c>
      <c r="W494" s="101">
        <f t="shared" si="202"/>
        <v>0</v>
      </c>
      <c r="X494" s="102">
        <f t="shared" si="203"/>
        <v>3550</v>
      </c>
      <c r="Y494" s="101">
        <f t="shared" si="204"/>
        <v>0</v>
      </c>
      <c r="Z494" s="84">
        <f t="shared" si="205"/>
        <v>0</v>
      </c>
      <c r="AA494" s="84">
        <f t="shared" si="206"/>
        <v>0</v>
      </c>
      <c r="AB494" s="84">
        <f t="shared" si="207"/>
        <v>70</v>
      </c>
      <c r="AC494" s="84">
        <f t="shared" si="220"/>
        <v>109</v>
      </c>
      <c r="AD494" s="84">
        <f t="shared" si="208"/>
        <v>197</v>
      </c>
      <c r="AE494" s="84">
        <f t="shared" si="209"/>
        <v>197</v>
      </c>
      <c r="AF494" s="102">
        <f t="shared" si="221"/>
        <v>3511.2690355329951</v>
      </c>
      <c r="AG494" s="102">
        <f t="shared" si="222"/>
        <v>3511.2690355329951</v>
      </c>
      <c r="AH494" s="103">
        <f t="shared" si="210"/>
        <v>0</v>
      </c>
      <c r="AI494" s="104">
        <f t="shared" si="211"/>
        <v>0</v>
      </c>
      <c r="AJ494" s="104">
        <f t="shared" si="212"/>
        <v>0</v>
      </c>
      <c r="AK494" s="104">
        <f t="shared" si="213"/>
        <v>0</v>
      </c>
      <c r="IX494" s="5"/>
      <c r="IY494" s="5"/>
      <c r="IZ494" s="5"/>
    </row>
    <row r="495" spans="8:1024" ht="12.75" customHeight="1">
      <c r="H495" s="97">
        <v>74</v>
      </c>
      <c r="I495" s="97">
        <f t="shared" si="214"/>
        <v>293</v>
      </c>
      <c r="J495" s="98">
        <f t="shared" si="215"/>
        <v>45365</v>
      </c>
      <c r="K495" s="98">
        <f t="shared" si="194"/>
        <v>45365</v>
      </c>
      <c r="L495" s="99">
        <f t="shared" si="216"/>
        <v>0</v>
      </c>
      <c r="M495" s="99">
        <f t="shared" si="217"/>
        <v>0</v>
      </c>
      <c r="N495" s="99">
        <f t="shared" si="218"/>
        <v>0</v>
      </c>
      <c r="O495" s="100">
        <f t="shared" si="195"/>
        <v>0</v>
      </c>
      <c r="P495" s="100">
        <f t="shared" si="196"/>
        <v>0</v>
      </c>
      <c r="Q495" s="99">
        <f t="shared" si="197"/>
        <v>1</v>
      </c>
      <c r="R495" s="99">
        <f t="shared" si="198"/>
        <v>1</v>
      </c>
      <c r="S495" s="101">
        <f t="shared" si="199"/>
        <v>1</v>
      </c>
      <c r="T495" s="101">
        <f t="shared" si="200"/>
        <v>1</v>
      </c>
      <c r="U495" s="101">
        <f t="shared" si="219"/>
        <v>1</v>
      </c>
      <c r="V495" s="101">
        <f t="shared" si="201"/>
        <v>1</v>
      </c>
      <c r="W495" s="101">
        <f t="shared" si="202"/>
        <v>0</v>
      </c>
      <c r="X495" s="102">
        <f t="shared" si="203"/>
        <v>3550</v>
      </c>
      <c r="Y495" s="101">
        <f t="shared" si="204"/>
        <v>0</v>
      </c>
      <c r="Z495" s="84">
        <f t="shared" si="205"/>
        <v>0</v>
      </c>
      <c r="AA495" s="84">
        <f t="shared" si="206"/>
        <v>0</v>
      </c>
      <c r="AB495" s="84">
        <f t="shared" si="207"/>
        <v>70</v>
      </c>
      <c r="AC495" s="84">
        <f t="shared" si="220"/>
        <v>110</v>
      </c>
      <c r="AD495" s="84">
        <f t="shared" si="208"/>
        <v>197</v>
      </c>
      <c r="AE495" s="84">
        <f t="shared" si="209"/>
        <v>197</v>
      </c>
      <c r="AF495" s="102">
        <f t="shared" si="221"/>
        <v>3510.9137055837564</v>
      </c>
      <c r="AG495" s="102">
        <f t="shared" si="222"/>
        <v>3510.9137055837564</v>
      </c>
      <c r="AH495" s="103">
        <f t="shared" si="210"/>
        <v>0</v>
      </c>
      <c r="AI495" s="104">
        <f t="shared" si="211"/>
        <v>0</v>
      </c>
      <c r="AJ495" s="104">
        <f t="shared" si="212"/>
        <v>0</v>
      </c>
      <c r="AK495" s="104">
        <f t="shared" si="213"/>
        <v>0</v>
      </c>
      <c r="IX495" s="5"/>
      <c r="IY495" s="5"/>
      <c r="IZ495" s="5"/>
    </row>
    <row r="496" spans="8:1024" ht="12.75" customHeight="1">
      <c r="H496" s="97">
        <v>75</v>
      </c>
      <c r="I496" s="97">
        <f t="shared" si="214"/>
        <v>292</v>
      </c>
      <c r="J496" s="98">
        <f t="shared" si="215"/>
        <v>45366</v>
      </c>
      <c r="K496" s="98">
        <f t="shared" si="194"/>
        <v>45366</v>
      </c>
      <c r="L496" s="99">
        <f t="shared" si="216"/>
        <v>0</v>
      </c>
      <c r="M496" s="99">
        <f t="shared" si="217"/>
        <v>0</v>
      </c>
      <c r="N496" s="99">
        <f t="shared" si="218"/>
        <v>0</v>
      </c>
      <c r="O496" s="100">
        <f t="shared" si="195"/>
        <v>0</v>
      </c>
      <c r="P496" s="100">
        <f t="shared" si="196"/>
        <v>0</v>
      </c>
      <c r="Q496" s="99">
        <f t="shared" si="197"/>
        <v>1</v>
      </c>
      <c r="R496" s="99">
        <f t="shared" si="198"/>
        <v>1</v>
      </c>
      <c r="S496" s="101">
        <f t="shared" si="199"/>
        <v>1</v>
      </c>
      <c r="T496" s="101">
        <f t="shared" si="200"/>
        <v>1</v>
      </c>
      <c r="U496" s="101">
        <f t="shared" si="219"/>
        <v>1</v>
      </c>
      <c r="V496" s="101">
        <f t="shared" si="201"/>
        <v>1</v>
      </c>
      <c r="W496" s="101">
        <f t="shared" si="202"/>
        <v>0</v>
      </c>
      <c r="X496" s="102">
        <f t="shared" si="203"/>
        <v>3550</v>
      </c>
      <c r="Y496" s="101">
        <f t="shared" si="204"/>
        <v>0</v>
      </c>
      <c r="Z496" s="84">
        <f t="shared" si="205"/>
        <v>0</v>
      </c>
      <c r="AA496" s="84">
        <f t="shared" si="206"/>
        <v>0</v>
      </c>
      <c r="AB496" s="84">
        <f t="shared" si="207"/>
        <v>70</v>
      </c>
      <c r="AC496" s="84">
        <f t="shared" si="220"/>
        <v>111</v>
      </c>
      <c r="AD496" s="84">
        <f t="shared" si="208"/>
        <v>197</v>
      </c>
      <c r="AE496" s="84">
        <f t="shared" si="209"/>
        <v>197</v>
      </c>
      <c r="AF496" s="102">
        <f t="shared" si="221"/>
        <v>3510.5583756345177</v>
      </c>
      <c r="AG496" s="102">
        <f t="shared" si="222"/>
        <v>3510.5583756345177</v>
      </c>
      <c r="AH496" s="103">
        <f t="shared" si="210"/>
        <v>0</v>
      </c>
      <c r="AI496" s="104">
        <f t="shared" si="211"/>
        <v>0</v>
      </c>
      <c r="AJ496" s="104">
        <f t="shared" si="212"/>
        <v>0</v>
      </c>
      <c r="AK496" s="104">
        <f t="shared" si="213"/>
        <v>0</v>
      </c>
      <c r="IX496" s="5"/>
      <c r="IY496" s="5"/>
      <c r="IZ496" s="5"/>
    </row>
    <row r="497" spans="8:260" ht="12.75" customHeight="1">
      <c r="H497" s="97">
        <v>76</v>
      </c>
      <c r="I497" s="97">
        <f t="shared" si="214"/>
        <v>291</v>
      </c>
      <c r="J497" s="98">
        <f t="shared" si="215"/>
        <v>45367</v>
      </c>
      <c r="K497" s="98">
        <f t="shared" si="194"/>
        <v>45367</v>
      </c>
      <c r="L497" s="99">
        <f t="shared" si="216"/>
        <v>0</v>
      </c>
      <c r="M497" s="99">
        <f t="shared" si="217"/>
        <v>0</v>
      </c>
      <c r="N497" s="99">
        <f t="shared" si="218"/>
        <v>0</v>
      </c>
      <c r="O497" s="100">
        <f t="shared" si="195"/>
        <v>0</v>
      </c>
      <c r="P497" s="100">
        <f t="shared" si="196"/>
        <v>0</v>
      </c>
      <c r="Q497" s="99">
        <f t="shared" si="197"/>
        <v>1</v>
      </c>
      <c r="R497" s="99">
        <f t="shared" si="198"/>
        <v>1</v>
      </c>
      <c r="S497" s="101">
        <f t="shared" si="199"/>
        <v>1</v>
      </c>
      <c r="T497" s="101">
        <f t="shared" si="200"/>
        <v>1</v>
      </c>
      <c r="U497" s="101">
        <f t="shared" si="219"/>
        <v>1</v>
      </c>
      <c r="V497" s="101">
        <f t="shared" si="201"/>
        <v>1</v>
      </c>
      <c r="W497" s="101">
        <f t="shared" si="202"/>
        <v>0</v>
      </c>
      <c r="X497" s="102">
        <f t="shared" si="203"/>
        <v>3550</v>
      </c>
      <c r="Y497" s="101">
        <f t="shared" si="204"/>
        <v>0</v>
      </c>
      <c r="Z497" s="84">
        <f t="shared" si="205"/>
        <v>0</v>
      </c>
      <c r="AA497" s="84">
        <f t="shared" si="206"/>
        <v>0</v>
      </c>
      <c r="AB497" s="84">
        <f t="shared" si="207"/>
        <v>70</v>
      </c>
      <c r="AC497" s="84">
        <f t="shared" si="220"/>
        <v>112</v>
      </c>
      <c r="AD497" s="84">
        <f t="shared" si="208"/>
        <v>197</v>
      </c>
      <c r="AE497" s="84">
        <f t="shared" si="209"/>
        <v>197</v>
      </c>
      <c r="AF497" s="102">
        <f t="shared" si="221"/>
        <v>3510.203045685279</v>
      </c>
      <c r="AG497" s="102">
        <f t="shared" si="222"/>
        <v>3510.203045685279</v>
      </c>
      <c r="AH497" s="103">
        <f t="shared" si="210"/>
        <v>0</v>
      </c>
      <c r="AI497" s="104">
        <f t="shared" si="211"/>
        <v>0</v>
      </c>
      <c r="AJ497" s="104">
        <f t="shared" si="212"/>
        <v>0</v>
      </c>
      <c r="AK497" s="104">
        <f t="shared" si="213"/>
        <v>0</v>
      </c>
      <c r="IX497" s="5"/>
      <c r="IY497" s="5"/>
      <c r="IZ497" s="5"/>
    </row>
    <row r="498" spans="8:260" ht="12.75" customHeight="1">
      <c r="H498" s="97">
        <v>77</v>
      </c>
      <c r="I498" s="97">
        <f t="shared" si="214"/>
        <v>290</v>
      </c>
      <c r="J498" s="98">
        <f t="shared" si="215"/>
        <v>45368</v>
      </c>
      <c r="K498" s="98">
        <f t="shared" si="194"/>
        <v>45368</v>
      </c>
      <c r="L498" s="99">
        <f t="shared" si="216"/>
        <v>0</v>
      </c>
      <c r="M498" s="99">
        <f t="shared" si="217"/>
        <v>0</v>
      </c>
      <c r="N498" s="99">
        <f t="shared" si="218"/>
        <v>0</v>
      </c>
      <c r="O498" s="100">
        <f t="shared" si="195"/>
        <v>0</v>
      </c>
      <c r="P498" s="100">
        <f t="shared" si="196"/>
        <v>0</v>
      </c>
      <c r="Q498" s="99">
        <f t="shared" si="197"/>
        <v>1</v>
      </c>
      <c r="R498" s="99">
        <f t="shared" si="198"/>
        <v>1</v>
      </c>
      <c r="S498" s="101">
        <f t="shared" si="199"/>
        <v>1</v>
      </c>
      <c r="T498" s="101">
        <f t="shared" si="200"/>
        <v>1</v>
      </c>
      <c r="U498" s="101">
        <f t="shared" si="219"/>
        <v>1</v>
      </c>
      <c r="V498" s="101">
        <f t="shared" si="201"/>
        <v>1</v>
      </c>
      <c r="W498" s="101">
        <f t="shared" si="202"/>
        <v>0</v>
      </c>
      <c r="X498" s="102">
        <f t="shared" si="203"/>
        <v>3550</v>
      </c>
      <c r="Y498" s="101">
        <f t="shared" si="204"/>
        <v>0</v>
      </c>
      <c r="Z498" s="84">
        <f t="shared" si="205"/>
        <v>0</v>
      </c>
      <c r="AA498" s="84">
        <f t="shared" si="206"/>
        <v>0</v>
      </c>
      <c r="AB498" s="84">
        <f t="shared" si="207"/>
        <v>70</v>
      </c>
      <c r="AC498" s="84">
        <f t="shared" si="220"/>
        <v>113</v>
      </c>
      <c r="AD498" s="84">
        <f t="shared" si="208"/>
        <v>197</v>
      </c>
      <c r="AE498" s="84">
        <f t="shared" si="209"/>
        <v>197</v>
      </c>
      <c r="AF498" s="102">
        <f t="shared" si="221"/>
        <v>3509.8477157360408</v>
      </c>
      <c r="AG498" s="102">
        <f t="shared" si="222"/>
        <v>3509.8477157360408</v>
      </c>
      <c r="AH498" s="103">
        <f t="shared" si="210"/>
        <v>0</v>
      </c>
      <c r="AI498" s="104">
        <f t="shared" si="211"/>
        <v>0</v>
      </c>
      <c r="AJ498" s="104">
        <f t="shared" si="212"/>
        <v>0</v>
      </c>
      <c r="AK498" s="104">
        <f t="shared" si="213"/>
        <v>0</v>
      </c>
      <c r="IX498" s="5"/>
      <c r="IY498" s="5"/>
      <c r="IZ498" s="5"/>
    </row>
    <row r="499" spans="8:260" ht="12.75" customHeight="1">
      <c r="H499" s="97">
        <v>78</v>
      </c>
      <c r="I499" s="97">
        <f t="shared" si="214"/>
        <v>289</v>
      </c>
      <c r="J499" s="98">
        <f t="shared" si="215"/>
        <v>45369</v>
      </c>
      <c r="K499" s="98">
        <f t="shared" si="194"/>
        <v>45369</v>
      </c>
      <c r="L499" s="99">
        <f t="shared" si="216"/>
        <v>0</v>
      </c>
      <c r="M499" s="99">
        <f t="shared" si="217"/>
        <v>0</v>
      </c>
      <c r="N499" s="99">
        <f t="shared" si="218"/>
        <v>0</v>
      </c>
      <c r="O499" s="100">
        <f t="shared" si="195"/>
        <v>0</v>
      </c>
      <c r="P499" s="100">
        <f t="shared" si="196"/>
        <v>0</v>
      </c>
      <c r="Q499" s="99">
        <f t="shared" si="197"/>
        <v>1</v>
      </c>
      <c r="R499" s="99">
        <f t="shared" si="198"/>
        <v>1</v>
      </c>
      <c r="S499" s="101">
        <f t="shared" si="199"/>
        <v>1</v>
      </c>
      <c r="T499" s="101">
        <f t="shared" si="200"/>
        <v>1</v>
      </c>
      <c r="U499" s="101">
        <f t="shared" si="219"/>
        <v>1</v>
      </c>
      <c r="V499" s="101">
        <f t="shared" si="201"/>
        <v>1</v>
      </c>
      <c r="W499" s="101">
        <f t="shared" si="202"/>
        <v>0</v>
      </c>
      <c r="X499" s="102">
        <f t="shared" si="203"/>
        <v>3550</v>
      </c>
      <c r="Y499" s="101">
        <f t="shared" si="204"/>
        <v>0</v>
      </c>
      <c r="Z499" s="84">
        <f t="shared" si="205"/>
        <v>0</v>
      </c>
      <c r="AA499" s="84">
        <f t="shared" si="206"/>
        <v>0</v>
      </c>
      <c r="AB499" s="84">
        <f t="shared" si="207"/>
        <v>70</v>
      </c>
      <c r="AC499" s="84">
        <f t="shared" si="220"/>
        <v>114</v>
      </c>
      <c r="AD499" s="84">
        <f t="shared" si="208"/>
        <v>197</v>
      </c>
      <c r="AE499" s="84">
        <f t="shared" si="209"/>
        <v>197</v>
      </c>
      <c r="AF499" s="102">
        <f t="shared" si="221"/>
        <v>3509.4923857868021</v>
      </c>
      <c r="AG499" s="102">
        <f t="shared" si="222"/>
        <v>3509.4923857868021</v>
      </c>
      <c r="AH499" s="103">
        <f t="shared" si="210"/>
        <v>0</v>
      </c>
      <c r="AI499" s="104">
        <f t="shared" si="211"/>
        <v>0</v>
      </c>
      <c r="AJ499" s="104">
        <f t="shared" si="212"/>
        <v>0</v>
      </c>
      <c r="AK499" s="104">
        <f t="shared" si="213"/>
        <v>0</v>
      </c>
      <c r="IX499" s="5"/>
      <c r="IY499" s="5"/>
      <c r="IZ499" s="5"/>
    </row>
    <row r="500" spans="8:260" ht="12.75" customHeight="1">
      <c r="H500" s="97">
        <v>79</v>
      </c>
      <c r="I500" s="97">
        <f t="shared" si="214"/>
        <v>288</v>
      </c>
      <c r="J500" s="98">
        <f t="shared" si="215"/>
        <v>45370</v>
      </c>
      <c r="K500" s="98">
        <f t="shared" si="194"/>
        <v>45370</v>
      </c>
      <c r="L500" s="99">
        <f t="shared" si="216"/>
        <v>0</v>
      </c>
      <c r="M500" s="99">
        <f t="shared" si="217"/>
        <v>0</v>
      </c>
      <c r="N500" s="99">
        <f t="shared" si="218"/>
        <v>0</v>
      </c>
      <c r="O500" s="100">
        <f t="shared" si="195"/>
        <v>0</v>
      </c>
      <c r="P500" s="100">
        <f t="shared" si="196"/>
        <v>0</v>
      </c>
      <c r="Q500" s="99">
        <f t="shared" si="197"/>
        <v>1</v>
      </c>
      <c r="R500" s="99">
        <f t="shared" si="198"/>
        <v>1</v>
      </c>
      <c r="S500" s="101">
        <f t="shared" si="199"/>
        <v>1</v>
      </c>
      <c r="T500" s="101">
        <f t="shared" si="200"/>
        <v>1</v>
      </c>
      <c r="U500" s="101">
        <f t="shared" si="219"/>
        <v>1</v>
      </c>
      <c r="V500" s="101">
        <f t="shared" si="201"/>
        <v>1</v>
      </c>
      <c r="W500" s="101">
        <f t="shared" si="202"/>
        <v>0</v>
      </c>
      <c r="X500" s="102">
        <f t="shared" si="203"/>
        <v>3550</v>
      </c>
      <c r="Y500" s="101">
        <f t="shared" si="204"/>
        <v>0</v>
      </c>
      <c r="Z500" s="84">
        <f t="shared" si="205"/>
        <v>0</v>
      </c>
      <c r="AA500" s="84">
        <f t="shared" si="206"/>
        <v>0</v>
      </c>
      <c r="AB500" s="84">
        <f t="shared" si="207"/>
        <v>70</v>
      </c>
      <c r="AC500" s="84">
        <f t="shared" si="220"/>
        <v>115</v>
      </c>
      <c r="AD500" s="84">
        <f t="shared" si="208"/>
        <v>197</v>
      </c>
      <c r="AE500" s="84">
        <f t="shared" si="209"/>
        <v>197</v>
      </c>
      <c r="AF500" s="102">
        <f t="shared" si="221"/>
        <v>3509.1370558375634</v>
      </c>
      <c r="AG500" s="102">
        <f t="shared" si="222"/>
        <v>3509.1370558375634</v>
      </c>
      <c r="AH500" s="103">
        <f t="shared" si="210"/>
        <v>0</v>
      </c>
      <c r="AI500" s="104">
        <f t="shared" si="211"/>
        <v>0</v>
      </c>
      <c r="AJ500" s="104">
        <f t="shared" si="212"/>
        <v>0</v>
      </c>
      <c r="AK500" s="104">
        <f t="shared" si="213"/>
        <v>0</v>
      </c>
      <c r="IX500" s="5"/>
      <c r="IY500" s="5"/>
      <c r="IZ500" s="5"/>
    </row>
    <row r="501" spans="8:260" ht="12.75" customHeight="1">
      <c r="H501" s="97">
        <v>80</v>
      </c>
      <c r="I501" s="97">
        <f t="shared" si="214"/>
        <v>287</v>
      </c>
      <c r="J501" s="98">
        <f t="shared" si="215"/>
        <v>45371</v>
      </c>
      <c r="K501" s="98">
        <f t="shared" si="194"/>
        <v>45371</v>
      </c>
      <c r="L501" s="99">
        <f t="shared" si="216"/>
        <v>0</v>
      </c>
      <c r="M501" s="99">
        <f t="shared" si="217"/>
        <v>0</v>
      </c>
      <c r="N501" s="99">
        <f t="shared" si="218"/>
        <v>0</v>
      </c>
      <c r="O501" s="100">
        <f t="shared" si="195"/>
        <v>0</v>
      </c>
      <c r="P501" s="100">
        <f t="shared" si="196"/>
        <v>0</v>
      </c>
      <c r="Q501" s="99">
        <f t="shared" si="197"/>
        <v>1</v>
      </c>
      <c r="R501" s="99">
        <f t="shared" si="198"/>
        <v>1</v>
      </c>
      <c r="S501" s="101">
        <f t="shared" si="199"/>
        <v>1</v>
      </c>
      <c r="T501" s="101">
        <f t="shared" si="200"/>
        <v>1</v>
      </c>
      <c r="U501" s="101">
        <f t="shared" si="219"/>
        <v>1</v>
      </c>
      <c r="V501" s="101">
        <f t="shared" si="201"/>
        <v>1</v>
      </c>
      <c r="W501" s="101">
        <f t="shared" si="202"/>
        <v>0</v>
      </c>
      <c r="X501" s="102">
        <f t="shared" si="203"/>
        <v>3550</v>
      </c>
      <c r="Y501" s="101">
        <f t="shared" si="204"/>
        <v>0</v>
      </c>
      <c r="Z501" s="84">
        <f t="shared" si="205"/>
        <v>0</v>
      </c>
      <c r="AA501" s="84">
        <f t="shared" si="206"/>
        <v>0</v>
      </c>
      <c r="AB501" s="84">
        <f t="shared" si="207"/>
        <v>70</v>
      </c>
      <c r="AC501" s="84">
        <f t="shared" si="220"/>
        <v>116</v>
      </c>
      <c r="AD501" s="84">
        <f t="shared" si="208"/>
        <v>197</v>
      </c>
      <c r="AE501" s="84">
        <f t="shared" si="209"/>
        <v>197</v>
      </c>
      <c r="AF501" s="102">
        <f t="shared" si="221"/>
        <v>3508.7817258883247</v>
      </c>
      <c r="AG501" s="102">
        <f t="shared" si="222"/>
        <v>3508.7817258883247</v>
      </c>
      <c r="AH501" s="103">
        <f t="shared" si="210"/>
        <v>0</v>
      </c>
      <c r="AI501" s="104">
        <f t="shared" si="211"/>
        <v>0</v>
      </c>
      <c r="AJ501" s="104">
        <f t="shared" si="212"/>
        <v>0</v>
      </c>
      <c r="AK501" s="104">
        <f t="shared" si="213"/>
        <v>0</v>
      </c>
      <c r="IX501" s="5"/>
      <c r="IY501" s="5"/>
      <c r="IZ501" s="5"/>
    </row>
    <row r="502" spans="8:260" ht="12.75" customHeight="1">
      <c r="H502" s="97">
        <v>81</v>
      </c>
      <c r="I502" s="97">
        <f t="shared" si="214"/>
        <v>286</v>
      </c>
      <c r="J502" s="98">
        <f t="shared" si="215"/>
        <v>45372</v>
      </c>
      <c r="K502" s="98">
        <f t="shared" si="194"/>
        <v>45372</v>
      </c>
      <c r="L502" s="99">
        <f t="shared" si="216"/>
        <v>0</v>
      </c>
      <c r="M502" s="99">
        <f t="shared" si="217"/>
        <v>0</v>
      </c>
      <c r="N502" s="99">
        <f t="shared" si="218"/>
        <v>0</v>
      </c>
      <c r="O502" s="100">
        <f t="shared" si="195"/>
        <v>0</v>
      </c>
      <c r="P502" s="100">
        <f t="shared" si="196"/>
        <v>0</v>
      </c>
      <c r="Q502" s="99">
        <f t="shared" si="197"/>
        <v>1</v>
      </c>
      <c r="R502" s="99">
        <f t="shared" si="198"/>
        <v>1</v>
      </c>
      <c r="S502" s="101">
        <f t="shared" si="199"/>
        <v>1</v>
      </c>
      <c r="T502" s="101">
        <f t="shared" si="200"/>
        <v>1</v>
      </c>
      <c r="U502" s="101">
        <f t="shared" si="219"/>
        <v>1</v>
      </c>
      <c r="V502" s="101">
        <f t="shared" si="201"/>
        <v>1</v>
      </c>
      <c r="W502" s="101">
        <f t="shared" si="202"/>
        <v>0</v>
      </c>
      <c r="X502" s="102">
        <f t="shared" si="203"/>
        <v>3550</v>
      </c>
      <c r="Y502" s="101">
        <f t="shared" si="204"/>
        <v>0</v>
      </c>
      <c r="Z502" s="84">
        <f t="shared" si="205"/>
        <v>0</v>
      </c>
      <c r="AA502" s="84">
        <f t="shared" si="206"/>
        <v>0</v>
      </c>
      <c r="AB502" s="84">
        <f t="shared" si="207"/>
        <v>70</v>
      </c>
      <c r="AC502" s="84">
        <f t="shared" si="220"/>
        <v>117</v>
      </c>
      <c r="AD502" s="84">
        <f t="shared" si="208"/>
        <v>197</v>
      </c>
      <c r="AE502" s="84">
        <f t="shared" si="209"/>
        <v>197</v>
      </c>
      <c r="AF502" s="102">
        <f t="shared" si="221"/>
        <v>3508.4263959390864</v>
      </c>
      <c r="AG502" s="102">
        <f t="shared" si="222"/>
        <v>3508.4263959390864</v>
      </c>
      <c r="AH502" s="103">
        <f t="shared" si="210"/>
        <v>0</v>
      </c>
      <c r="AI502" s="104">
        <f t="shared" si="211"/>
        <v>0</v>
      </c>
      <c r="AJ502" s="104">
        <f t="shared" si="212"/>
        <v>0</v>
      </c>
      <c r="AK502" s="104">
        <f t="shared" si="213"/>
        <v>0</v>
      </c>
      <c r="IX502" s="5"/>
      <c r="IY502" s="5"/>
      <c r="IZ502" s="5"/>
    </row>
    <row r="503" spans="8:260" ht="12.75" customHeight="1">
      <c r="H503" s="97">
        <v>82</v>
      </c>
      <c r="I503" s="97">
        <f t="shared" si="214"/>
        <v>285</v>
      </c>
      <c r="J503" s="98">
        <f t="shared" si="215"/>
        <v>45373</v>
      </c>
      <c r="K503" s="98">
        <f t="shared" si="194"/>
        <v>45373</v>
      </c>
      <c r="L503" s="99">
        <f t="shared" si="216"/>
        <v>0</v>
      </c>
      <c r="M503" s="99">
        <f t="shared" si="217"/>
        <v>0</v>
      </c>
      <c r="N503" s="99">
        <f t="shared" si="218"/>
        <v>0</v>
      </c>
      <c r="O503" s="100">
        <f t="shared" si="195"/>
        <v>0</v>
      </c>
      <c r="P503" s="100">
        <f t="shared" si="196"/>
        <v>0</v>
      </c>
      <c r="Q503" s="99">
        <f t="shared" si="197"/>
        <v>1</v>
      </c>
      <c r="R503" s="99">
        <f t="shared" si="198"/>
        <v>1</v>
      </c>
      <c r="S503" s="101">
        <f t="shared" si="199"/>
        <v>1</v>
      </c>
      <c r="T503" s="101">
        <f t="shared" si="200"/>
        <v>1</v>
      </c>
      <c r="U503" s="101">
        <f t="shared" si="219"/>
        <v>1</v>
      </c>
      <c r="V503" s="101">
        <f t="shared" si="201"/>
        <v>1</v>
      </c>
      <c r="W503" s="101">
        <f t="shared" si="202"/>
        <v>0</v>
      </c>
      <c r="X503" s="102">
        <f t="shared" si="203"/>
        <v>3550</v>
      </c>
      <c r="Y503" s="101">
        <f t="shared" si="204"/>
        <v>0</v>
      </c>
      <c r="Z503" s="84">
        <f t="shared" si="205"/>
        <v>0</v>
      </c>
      <c r="AA503" s="84">
        <f t="shared" si="206"/>
        <v>0</v>
      </c>
      <c r="AB503" s="84">
        <f t="shared" si="207"/>
        <v>70</v>
      </c>
      <c r="AC503" s="84">
        <f t="shared" si="220"/>
        <v>118</v>
      </c>
      <c r="AD503" s="84">
        <f t="shared" si="208"/>
        <v>197</v>
      </c>
      <c r="AE503" s="84">
        <f t="shared" si="209"/>
        <v>197</v>
      </c>
      <c r="AF503" s="102">
        <f t="shared" si="221"/>
        <v>3508.0710659898477</v>
      </c>
      <c r="AG503" s="102">
        <f t="shared" si="222"/>
        <v>3508.0710659898477</v>
      </c>
      <c r="AH503" s="103">
        <f t="shared" si="210"/>
        <v>0</v>
      </c>
      <c r="AI503" s="104">
        <f t="shared" si="211"/>
        <v>0</v>
      </c>
      <c r="AJ503" s="104">
        <f t="shared" si="212"/>
        <v>0</v>
      </c>
      <c r="AK503" s="104">
        <f t="shared" si="213"/>
        <v>0</v>
      </c>
      <c r="IX503" s="5"/>
      <c r="IY503" s="5"/>
      <c r="IZ503" s="5"/>
    </row>
    <row r="504" spans="8:260" ht="12.75" customHeight="1">
      <c r="H504" s="97">
        <v>83</v>
      </c>
      <c r="I504" s="97">
        <f t="shared" si="214"/>
        <v>284</v>
      </c>
      <c r="J504" s="98">
        <f t="shared" si="215"/>
        <v>45374</v>
      </c>
      <c r="K504" s="98">
        <f t="shared" ref="K504:K567" si="223">IF(J504&gt;=AQ$53,J504,"")</f>
        <v>45374</v>
      </c>
      <c r="L504" s="99">
        <f t="shared" si="216"/>
        <v>0</v>
      </c>
      <c r="M504" s="99">
        <f t="shared" si="217"/>
        <v>0</v>
      </c>
      <c r="N504" s="99">
        <f t="shared" si="218"/>
        <v>0</v>
      </c>
      <c r="O504" s="100">
        <f t="shared" ref="O504:O567" si="224">IF(N504&lt;&gt;"",IF(AND(N504=1,L504=0),1,IF(L504=0,O503,0)),"")</f>
        <v>0</v>
      </c>
      <c r="P504" s="100">
        <f t="shared" ref="P504:P567" si="225">IF(R505&lt;=V$53,O504,"")</f>
        <v>0</v>
      </c>
      <c r="Q504" s="99">
        <f t="shared" ref="Q504:Q567" si="226">IF(O504&lt;&gt;"",IF(O504=1,0,1),"")</f>
        <v>1</v>
      </c>
      <c r="R504" s="99">
        <f t="shared" ref="R504:R567" si="227">IF(N503=1,R503+1,R503)</f>
        <v>1</v>
      </c>
      <c r="S504" s="101">
        <f t="shared" ref="S504:S567" si="228">IF(J504&gt;=AQ$53,Q504*R504,"")</f>
        <v>1</v>
      </c>
      <c r="T504" s="101">
        <f t="shared" ref="T504:T567" si="229">S504</f>
        <v>1</v>
      </c>
      <c r="U504" s="101">
        <f t="shared" si="219"/>
        <v>1</v>
      </c>
      <c r="V504" s="101">
        <f t="shared" ref="V504:V567" si="230">IF(J504&gt;=AQ$53,U504*NOT(O504),"")</f>
        <v>1</v>
      </c>
      <c r="W504" s="101">
        <f t="shared" ref="W504:W567" si="231">IF(J504&gt;=AQ$53,IF(T504&lt;&gt;T505,T504,0),"")</f>
        <v>0</v>
      </c>
      <c r="X504" s="102">
        <f t="shared" ref="X504:X567" si="232">IF(J504&gt;=AQ$53,IF(N504=0,X503+L504,L504),"")</f>
        <v>3550</v>
      </c>
      <c r="Y504" s="101">
        <f t="shared" ref="Y504:Y567" si="233">IF(J504&gt;=AQ$53,IF(V504&lt;&gt;V505,V504,0),"")</f>
        <v>0</v>
      </c>
      <c r="Z504" s="84">
        <f t="shared" ref="Z504:Z567" si="234">IF(J504&gt;=AQ$53,IF(N504=0,Z503+M505,0),"")</f>
        <v>0</v>
      </c>
      <c r="AA504" s="84">
        <f t="shared" ref="AA504:AA567" si="235">IF(J504&gt;=AQ$53,IF(N505=1,X504-Z504,0),"")</f>
        <v>0</v>
      </c>
      <c r="AB504" s="84">
        <f t="shared" ref="AB504:AB567" si="236">IF(J504&gt;=AQ$53,IF(Q504=1,IF(T504&lt;&gt;T505,AA504,AB505),0),"")</f>
        <v>70</v>
      </c>
      <c r="AC504" s="84">
        <f t="shared" si="220"/>
        <v>119</v>
      </c>
      <c r="AD504" s="84">
        <f t="shared" ref="AD504:AD567" si="237">IF(Q504=1,IF(S504&lt;&gt;S505,AC504,AD505),0)</f>
        <v>197</v>
      </c>
      <c r="AE504" s="84">
        <f t="shared" ref="AE504:AE567" si="238">IF(J504&gt;=AQ$53,IF(V504=0,"",IF(Q504=1,IF(S504&lt;&gt;S505,AC504,AD505),0)),"")</f>
        <v>197</v>
      </c>
      <c r="AF504" s="102">
        <f t="shared" si="221"/>
        <v>3507.715736040609</v>
      </c>
      <c r="AG504" s="102">
        <f t="shared" si="222"/>
        <v>3507.715736040609</v>
      </c>
      <c r="AH504" s="103">
        <f t="shared" ref="AH504:AH567" si="239">IF(J504&gt;=AQ$53,IF(R504&lt;=V$53,_xlfn.IFNA(VLOOKUP(J504,$B$55:$G$84,5,),0),""),"")</f>
        <v>0</v>
      </c>
      <c r="AI504" s="104">
        <f t="shared" ref="AI504:AI567" si="240">IF(J504&gt;=AQ$53,IF(R504&lt;=V$53,_xlfn.IFNA(VLOOKUP(J504,$B$55:$G$84,6,),0),""),"")</f>
        <v>0</v>
      </c>
      <c r="AJ504" s="104">
        <f t="shared" ref="AJ504:AJ567" si="241">IF(AH504&lt;&gt;"",AH504*L504,"")</f>
        <v>0</v>
      </c>
      <c r="AK504" s="104">
        <f t="shared" ref="AK504:AK567" si="242">IF(AI504&lt;&gt;"",AI504*M504,"")</f>
        <v>0</v>
      </c>
      <c r="IX504" s="5"/>
      <c r="IY504" s="5"/>
      <c r="IZ504" s="5"/>
    </row>
    <row r="505" spans="8:260" ht="12.75" customHeight="1">
      <c r="H505" s="97">
        <v>84</v>
      </c>
      <c r="I505" s="97">
        <f t="shared" si="214"/>
        <v>283</v>
      </c>
      <c r="J505" s="98">
        <f t="shared" si="215"/>
        <v>45375</v>
      </c>
      <c r="K505" s="98">
        <f t="shared" si="223"/>
        <v>45375</v>
      </c>
      <c r="L505" s="99">
        <f t="shared" si="216"/>
        <v>0</v>
      </c>
      <c r="M505" s="99">
        <f t="shared" si="217"/>
        <v>0</v>
      </c>
      <c r="N505" s="99">
        <f t="shared" si="218"/>
        <v>0</v>
      </c>
      <c r="O505" s="100">
        <f t="shared" si="224"/>
        <v>0</v>
      </c>
      <c r="P505" s="100">
        <f t="shared" si="225"/>
        <v>0</v>
      </c>
      <c r="Q505" s="99">
        <f t="shared" si="226"/>
        <v>1</v>
      </c>
      <c r="R505" s="99">
        <f t="shared" si="227"/>
        <v>1</v>
      </c>
      <c r="S505" s="101">
        <f t="shared" si="228"/>
        <v>1</v>
      </c>
      <c r="T505" s="101">
        <f t="shared" si="229"/>
        <v>1</v>
      </c>
      <c r="U505" s="101">
        <f t="shared" si="219"/>
        <v>1</v>
      </c>
      <c r="V505" s="101">
        <f t="shared" si="230"/>
        <v>1</v>
      </c>
      <c r="W505" s="101">
        <f t="shared" si="231"/>
        <v>0</v>
      </c>
      <c r="X505" s="102">
        <f t="shared" si="232"/>
        <v>3550</v>
      </c>
      <c r="Y505" s="101">
        <f t="shared" si="233"/>
        <v>0</v>
      </c>
      <c r="Z505" s="84">
        <f t="shared" si="234"/>
        <v>0</v>
      </c>
      <c r="AA505" s="84">
        <f t="shared" si="235"/>
        <v>0</v>
      </c>
      <c r="AB505" s="84">
        <f t="shared" si="236"/>
        <v>70</v>
      </c>
      <c r="AC505" s="84">
        <f t="shared" si="220"/>
        <v>120</v>
      </c>
      <c r="AD505" s="84">
        <f t="shared" si="237"/>
        <v>197</v>
      </c>
      <c r="AE505" s="84">
        <f t="shared" si="238"/>
        <v>197</v>
      </c>
      <c r="AF505" s="102">
        <f t="shared" si="221"/>
        <v>3507.3604060913704</v>
      </c>
      <c r="AG505" s="102">
        <f t="shared" si="222"/>
        <v>3507.3604060913704</v>
      </c>
      <c r="AH505" s="103">
        <f t="shared" si="239"/>
        <v>0</v>
      </c>
      <c r="AI505" s="104">
        <f t="shared" si="240"/>
        <v>0</v>
      </c>
      <c r="AJ505" s="104">
        <f t="shared" si="241"/>
        <v>0</v>
      </c>
      <c r="AK505" s="104">
        <f t="shared" si="242"/>
        <v>0</v>
      </c>
      <c r="IX505" s="5"/>
      <c r="IY505" s="5"/>
      <c r="IZ505" s="5"/>
    </row>
    <row r="506" spans="8:260" ht="12.75" customHeight="1">
      <c r="H506" s="97">
        <v>85</v>
      </c>
      <c r="I506" s="97">
        <f t="shared" si="214"/>
        <v>282</v>
      </c>
      <c r="J506" s="98">
        <f t="shared" si="215"/>
        <v>45376</v>
      </c>
      <c r="K506" s="98">
        <f t="shared" si="223"/>
        <v>45376</v>
      </c>
      <c r="L506" s="99">
        <f t="shared" si="216"/>
        <v>0</v>
      </c>
      <c r="M506" s="99">
        <f t="shared" si="217"/>
        <v>0</v>
      </c>
      <c r="N506" s="99">
        <f t="shared" si="218"/>
        <v>0</v>
      </c>
      <c r="O506" s="100">
        <f t="shared" si="224"/>
        <v>0</v>
      </c>
      <c r="P506" s="100">
        <f t="shared" si="225"/>
        <v>0</v>
      </c>
      <c r="Q506" s="99">
        <f t="shared" si="226"/>
        <v>1</v>
      </c>
      <c r="R506" s="99">
        <f t="shared" si="227"/>
        <v>1</v>
      </c>
      <c r="S506" s="101">
        <f t="shared" si="228"/>
        <v>1</v>
      </c>
      <c r="T506" s="101">
        <f t="shared" si="229"/>
        <v>1</v>
      </c>
      <c r="U506" s="101">
        <f t="shared" si="219"/>
        <v>1</v>
      </c>
      <c r="V506" s="101">
        <f t="shared" si="230"/>
        <v>1</v>
      </c>
      <c r="W506" s="101">
        <f t="shared" si="231"/>
        <v>0</v>
      </c>
      <c r="X506" s="102">
        <f t="shared" si="232"/>
        <v>3550</v>
      </c>
      <c r="Y506" s="101">
        <f t="shared" si="233"/>
        <v>0</v>
      </c>
      <c r="Z506" s="84">
        <f t="shared" si="234"/>
        <v>0</v>
      </c>
      <c r="AA506" s="84">
        <f t="shared" si="235"/>
        <v>0</v>
      </c>
      <c r="AB506" s="84">
        <f t="shared" si="236"/>
        <v>70</v>
      </c>
      <c r="AC506" s="84">
        <f t="shared" si="220"/>
        <v>121</v>
      </c>
      <c r="AD506" s="84">
        <f t="shared" si="237"/>
        <v>197</v>
      </c>
      <c r="AE506" s="84">
        <f t="shared" si="238"/>
        <v>197</v>
      </c>
      <c r="AF506" s="102">
        <f t="shared" si="221"/>
        <v>3507.0050761421321</v>
      </c>
      <c r="AG506" s="102">
        <f t="shared" si="222"/>
        <v>3507.0050761421321</v>
      </c>
      <c r="AH506" s="103">
        <f t="shared" si="239"/>
        <v>0</v>
      </c>
      <c r="AI506" s="104">
        <f t="shared" si="240"/>
        <v>0</v>
      </c>
      <c r="AJ506" s="104">
        <f t="shared" si="241"/>
        <v>0</v>
      </c>
      <c r="AK506" s="104">
        <f t="shared" si="242"/>
        <v>0</v>
      </c>
      <c r="IX506" s="5"/>
      <c r="IY506" s="5"/>
      <c r="IZ506" s="5"/>
    </row>
    <row r="507" spans="8:260" ht="12.75" customHeight="1">
      <c r="H507" s="97">
        <v>86</v>
      </c>
      <c r="I507" s="97">
        <f t="shared" si="214"/>
        <v>281</v>
      </c>
      <c r="J507" s="98">
        <f t="shared" si="215"/>
        <v>45377</v>
      </c>
      <c r="K507" s="98">
        <f t="shared" si="223"/>
        <v>45377</v>
      </c>
      <c r="L507" s="99">
        <f t="shared" si="216"/>
        <v>0</v>
      </c>
      <c r="M507" s="99">
        <f t="shared" si="217"/>
        <v>0</v>
      </c>
      <c r="N507" s="99">
        <f t="shared" si="218"/>
        <v>0</v>
      </c>
      <c r="O507" s="100">
        <f t="shared" si="224"/>
        <v>0</v>
      </c>
      <c r="P507" s="100">
        <f t="shared" si="225"/>
        <v>0</v>
      </c>
      <c r="Q507" s="99">
        <f t="shared" si="226"/>
        <v>1</v>
      </c>
      <c r="R507" s="99">
        <f t="shared" si="227"/>
        <v>1</v>
      </c>
      <c r="S507" s="101">
        <f t="shared" si="228"/>
        <v>1</v>
      </c>
      <c r="T507" s="101">
        <f t="shared" si="229"/>
        <v>1</v>
      </c>
      <c r="U507" s="101">
        <f t="shared" si="219"/>
        <v>1</v>
      </c>
      <c r="V507" s="101">
        <f t="shared" si="230"/>
        <v>1</v>
      </c>
      <c r="W507" s="101">
        <f t="shared" si="231"/>
        <v>0</v>
      </c>
      <c r="X507" s="102">
        <f t="shared" si="232"/>
        <v>3550</v>
      </c>
      <c r="Y507" s="101">
        <f t="shared" si="233"/>
        <v>0</v>
      </c>
      <c r="Z507" s="84">
        <f t="shared" si="234"/>
        <v>0</v>
      </c>
      <c r="AA507" s="84">
        <f t="shared" si="235"/>
        <v>0</v>
      </c>
      <c r="AB507" s="84">
        <f t="shared" si="236"/>
        <v>70</v>
      </c>
      <c r="AC507" s="84">
        <f t="shared" si="220"/>
        <v>122</v>
      </c>
      <c r="AD507" s="84">
        <f t="shared" si="237"/>
        <v>197</v>
      </c>
      <c r="AE507" s="84">
        <f t="shared" si="238"/>
        <v>197</v>
      </c>
      <c r="AF507" s="102">
        <f t="shared" si="221"/>
        <v>3506.6497461928934</v>
      </c>
      <c r="AG507" s="102">
        <f t="shared" si="222"/>
        <v>3506.6497461928934</v>
      </c>
      <c r="AH507" s="103">
        <f t="shared" si="239"/>
        <v>0</v>
      </c>
      <c r="AI507" s="104">
        <f t="shared" si="240"/>
        <v>0</v>
      </c>
      <c r="AJ507" s="104">
        <f t="shared" si="241"/>
        <v>0</v>
      </c>
      <c r="AK507" s="104">
        <f t="shared" si="242"/>
        <v>0</v>
      </c>
      <c r="IX507" s="5"/>
      <c r="IY507" s="5"/>
      <c r="IZ507" s="5"/>
    </row>
    <row r="508" spans="8:260" ht="12.75" customHeight="1">
      <c r="H508" s="97">
        <v>87</v>
      </c>
      <c r="I508" s="97">
        <f t="shared" si="214"/>
        <v>280</v>
      </c>
      <c r="J508" s="98">
        <f t="shared" si="215"/>
        <v>45378</v>
      </c>
      <c r="K508" s="98">
        <f t="shared" si="223"/>
        <v>45378</v>
      </c>
      <c r="L508" s="99">
        <f t="shared" si="216"/>
        <v>0</v>
      </c>
      <c r="M508" s="99">
        <f t="shared" si="217"/>
        <v>0</v>
      </c>
      <c r="N508" s="99">
        <f t="shared" si="218"/>
        <v>0</v>
      </c>
      <c r="O508" s="100">
        <f t="shared" si="224"/>
        <v>0</v>
      </c>
      <c r="P508" s="100">
        <f t="shared" si="225"/>
        <v>0</v>
      </c>
      <c r="Q508" s="99">
        <f t="shared" si="226"/>
        <v>1</v>
      </c>
      <c r="R508" s="99">
        <f t="shared" si="227"/>
        <v>1</v>
      </c>
      <c r="S508" s="101">
        <f t="shared" si="228"/>
        <v>1</v>
      </c>
      <c r="T508" s="101">
        <f t="shared" si="229"/>
        <v>1</v>
      </c>
      <c r="U508" s="101">
        <f t="shared" si="219"/>
        <v>1</v>
      </c>
      <c r="V508" s="101">
        <f t="shared" si="230"/>
        <v>1</v>
      </c>
      <c r="W508" s="101">
        <f t="shared" si="231"/>
        <v>0</v>
      </c>
      <c r="X508" s="102">
        <f t="shared" si="232"/>
        <v>3550</v>
      </c>
      <c r="Y508" s="101">
        <f t="shared" si="233"/>
        <v>0</v>
      </c>
      <c r="Z508" s="84">
        <f t="shared" si="234"/>
        <v>0</v>
      </c>
      <c r="AA508" s="84">
        <f t="shared" si="235"/>
        <v>0</v>
      </c>
      <c r="AB508" s="84">
        <f t="shared" si="236"/>
        <v>70</v>
      </c>
      <c r="AC508" s="84">
        <f t="shared" si="220"/>
        <v>123</v>
      </c>
      <c r="AD508" s="84">
        <f t="shared" si="237"/>
        <v>197</v>
      </c>
      <c r="AE508" s="84">
        <f t="shared" si="238"/>
        <v>197</v>
      </c>
      <c r="AF508" s="102">
        <f t="shared" si="221"/>
        <v>3506.2944162436547</v>
      </c>
      <c r="AG508" s="102">
        <f t="shared" si="222"/>
        <v>3506.2944162436547</v>
      </c>
      <c r="AH508" s="103">
        <f t="shared" si="239"/>
        <v>0</v>
      </c>
      <c r="AI508" s="104">
        <f t="shared" si="240"/>
        <v>0</v>
      </c>
      <c r="AJ508" s="104">
        <f t="shared" si="241"/>
        <v>0</v>
      </c>
      <c r="AK508" s="104">
        <f t="shared" si="242"/>
        <v>0</v>
      </c>
      <c r="IX508" s="5"/>
      <c r="IY508" s="5"/>
      <c r="IZ508" s="5"/>
    </row>
    <row r="509" spans="8:260" ht="12.75" customHeight="1">
      <c r="H509" s="97">
        <v>88</v>
      </c>
      <c r="I509" s="97">
        <f t="shared" si="214"/>
        <v>279</v>
      </c>
      <c r="J509" s="98">
        <f t="shared" si="215"/>
        <v>45379</v>
      </c>
      <c r="K509" s="98">
        <f t="shared" si="223"/>
        <v>45379</v>
      </c>
      <c r="L509" s="99">
        <f t="shared" si="216"/>
        <v>0</v>
      </c>
      <c r="M509" s="99">
        <f t="shared" si="217"/>
        <v>0</v>
      </c>
      <c r="N509" s="99">
        <f t="shared" si="218"/>
        <v>0</v>
      </c>
      <c r="O509" s="100">
        <f t="shared" si="224"/>
        <v>0</v>
      </c>
      <c r="P509" s="100">
        <f t="shared" si="225"/>
        <v>0</v>
      </c>
      <c r="Q509" s="99">
        <f t="shared" si="226"/>
        <v>1</v>
      </c>
      <c r="R509" s="99">
        <f t="shared" si="227"/>
        <v>1</v>
      </c>
      <c r="S509" s="101">
        <f t="shared" si="228"/>
        <v>1</v>
      </c>
      <c r="T509" s="101">
        <f t="shared" si="229"/>
        <v>1</v>
      </c>
      <c r="U509" s="101">
        <f t="shared" si="219"/>
        <v>1</v>
      </c>
      <c r="V509" s="101">
        <f t="shared" si="230"/>
        <v>1</v>
      </c>
      <c r="W509" s="101">
        <f t="shared" si="231"/>
        <v>0</v>
      </c>
      <c r="X509" s="102">
        <f t="shared" si="232"/>
        <v>3550</v>
      </c>
      <c r="Y509" s="101">
        <f t="shared" si="233"/>
        <v>0</v>
      </c>
      <c r="Z509" s="84">
        <f t="shared" si="234"/>
        <v>0</v>
      </c>
      <c r="AA509" s="84">
        <f t="shared" si="235"/>
        <v>0</v>
      </c>
      <c r="AB509" s="84">
        <f t="shared" si="236"/>
        <v>70</v>
      </c>
      <c r="AC509" s="84">
        <f t="shared" si="220"/>
        <v>124</v>
      </c>
      <c r="AD509" s="84">
        <f t="shared" si="237"/>
        <v>197</v>
      </c>
      <c r="AE509" s="84">
        <f t="shared" si="238"/>
        <v>197</v>
      </c>
      <c r="AF509" s="102">
        <f t="shared" si="221"/>
        <v>3505.939086294416</v>
      </c>
      <c r="AG509" s="102">
        <f t="shared" si="222"/>
        <v>3505.939086294416</v>
      </c>
      <c r="AH509" s="103">
        <f t="shared" si="239"/>
        <v>0</v>
      </c>
      <c r="AI509" s="104">
        <f t="shared" si="240"/>
        <v>0</v>
      </c>
      <c r="AJ509" s="104">
        <f t="shared" si="241"/>
        <v>0</v>
      </c>
      <c r="AK509" s="104">
        <f t="shared" si="242"/>
        <v>0</v>
      </c>
      <c r="IX509" s="5"/>
      <c r="IY509" s="5"/>
      <c r="IZ509" s="5"/>
    </row>
    <row r="510" spans="8:260" ht="12.75" customHeight="1">
      <c r="H510" s="97">
        <v>89</v>
      </c>
      <c r="I510" s="97">
        <f t="shared" si="214"/>
        <v>278</v>
      </c>
      <c r="J510" s="98">
        <f t="shared" si="215"/>
        <v>45380</v>
      </c>
      <c r="K510" s="98">
        <f t="shared" si="223"/>
        <v>45380</v>
      </c>
      <c r="L510" s="99">
        <f t="shared" si="216"/>
        <v>0</v>
      </c>
      <c r="M510" s="99">
        <f t="shared" si="217"/>
        <v>0</v>
      </c>
      <c r="N510" s="99">
        <f t="shared" si="218"/>
        <v>0</v>
      </c>
      <c r="O510" s="100">
        <f t="shared" si="224"/>
        <v>0</v>
      </c>
      <c r="P510" s="100">
        <f t="shared" si="225"/>
        <v>0</v>
      </c>
      <c r="Q510" s="99">
        <f t="shared" si="226"/>
        <v>1</v>
      </c>
      <c r="R510" s="99">
        <f t="shared" si="227"/>
        <v>1</v>
      </c>
      <c r="S510" s="101">
        <f t="shared" si="228"/>
        <v>1</v>
      </c>
      <c r="T510" s="101">
        <f t="shared" si="229"/>
        <v>1</v>
      </c>
      <c r="U510" s="101">
        <f t="shared" si="219"/>
        <v>1</v>
      </c>
      <c r="V510" s="101">
        <f t="shared" si="230"/>
        <v>1</v>
      </c>
      <c r="W510" s="101">
        <f t="shared" si="231"/>
        <v>0</v>
      </c>
      <c r="X510" s="102">
        <f t="shared" si="232"/>
        <v>3550</v>
      </c>
      <c r="Y510" s="101">
        <f t="shared" si="233"/>
        <v>0</v>
      </c>
      <c r="Z510" s="84">
        <f t="shared" si="234"/>
        <v>0</v>
      </c>
      <c r="AA510" s="84">
        <f t="shared" si="235"/>
        <v>0</v>
      </c>
      <c r="AB510" s="84">
        <f t="shared" si="236"/>
        <v>70</v>
      </c>
      <c r="AC510" s="84">
        <f t="shared" si="220"/>
        <v>125</v>
      </c>
      <c r="AD510" s="84">
        <f t="shared" si="237"/>
        <v>197</v>
      </c>
      <c r="AE510" s="84">
        <f t="shared" si="238"/>
        <v>197</v>
      </c>
      <c r="AF510" s="102">
        <f t="shared" si="221"/>
        <v>3505.5837563451778</v>
      </c>
      <c r="AG510" s="102">
        <f t="shared" si="222"/>
        <v>3505.5837563451778</v>
      </c>
      <c r="AH510" s="103">
        <f t="shared" si="239"/>
        <v>0</v>
      </c>
      <c r="AI510" s="104">
        <f t="shared" si="240"/>
        <v>0</v>
      </c>
      <c r="AJ510" s="104">
        <f t="shared" si="241"/>
        <v>0</v>
      </c>
      <c r="AK510" s="104">
        <f t="shared" si="242"/>
        <v>0</v>
      </c>
      <c r="IX510" s="5"/>
      <c r="IY510" s="5"/>
      <c r="IZ510" s="5"/>
    </row>
    <row r="511" spans="8:260" ht="12.75" customHeight="1">
      <c r="H511" s="97">
        <v>90</v>
      </c>
      <c r="I511" s="97">
        <f t="shared" si="214"/>
        <v>277</v>
      </c>
      <c r="J511" s="98">
        <f t="shared" si="215"/>
        <v>45381</v>
      </c>
      <c r="K511" s="98">
        <f t="shared" si="223"/>
        <v>45381</v>
      </c>
      <c r="L511" s="99">
        <f t="shared" si="216"/>
        <v>0</v>
      </c>
      <c r="M511" s="99">
        <f t="shared" si="217"/>
        <v>0</v>
      </c>
      <c r="N511" s="99">
        <f t="shared" si="218"/>
        <v>0</v>
      </c>
      <c r="O511" s="100">
        <f t="shared" si="224"/>
        <v>0</v>
      </c>
      <c r="P511" s="100">
        <f t="shared" si="225"/>
        <v>0</v>
      </c>
      <c r="Q511" s="99">
        <f t="shared" si="226"/>
        <v>1</v>
      </c>
      <c r="R511" s="99">
        <f t="shared" si="227"/>
        <v>1</v>
      </c>
      <c r="S511" s="101">
        <f t="shared" si="228"/>
        <v>1</v>
      </c>
      <c r="T511" s="101">
        <f t="shared" si="229"/>
        <v>1</v>
      </c>
      <c r="U511" s="101">
        <f t="shared" si="219"/>
        <v>1</v>
      </c>
      <c r="V511" s="101">
        <f t="shared" si="230"/>
        <v>1</v>
      </c>
      <c r="W511" s="101">
        <f t="shared" si="231"/>
        <v>0</v>
      </c>
      <c r="X511" s="102">
        <f t="shared" si="232"/>
        <v>3550</v>
      </c>
      <c r="Y511" s="101">
        <f t="shared" si="233"/>
        <v>0</v>
      </c>
      <c r="Z511" s="84">
        <f t="shared" si="234"/>
        <v>0</v>
      </c>
      <c r="AA511" s="84">
        <f t="shared" si="235"/>
        <v>0</v>
      </c>
      <c r="AB511" s="84">
        <f t="shared" si="236"/>
        <v>70</v>
      </c>
      <c r="AC511" s="84">
        <f t="shared" si="220"/>
        <v>126</v>
      </c>
      <c r="AD511" s="84">
        <f t="shared" si="237"/>
        <v>197</v>
      </c>
      <c r="AE511" s="84">
        <f t="shared" si="238"/>
        <v>197</v>
      </c>
      <c r="AF511" s="102">
        <f t="shared" si="221"/>
        <v>3505.2284263959391</v>
      </c>
      <c r="AG511" s="102">
        <f t="shared" si="222"/>
        <v>3505.2284263959391</v>
      </c>
      <c r="AH511" s="103">
        <f t="shared" si="239"/>
        <v>0</v>
      </c>
      <c r="AI511" s="104">
        <f t="shared" si="240"/>
        <v>0</v>
      </c>
      <c r="AJ511" s="104">
        <f t="shared" si="241"/>
        <v>0</v>
      </c>
      <c r="AK511" s="104">
        <f t="shared" si="242"/>
        <v>0</v>
      </c>
      <c r="IX511" s="5"/>
      <c r="IY511" s="5"/>
      <c r="IZ511" s="5"/>
    </row>
    <row r="512" spans="8:260" ht="12.75" customHeight="1">
      <c r="H512" s="97">
        <v>91</v>
      </c>
      <c r="I512" s="97">
        <f t="shared" si="214"/>
        <v>276</v>
      </c>
      <c r="J512" s="98">
        <f t="shared" si="215"/>
        <v>45382</v>
      </c>
      <c r="K512" s="98">
        <f t="shared" si="223"/>
        <v>45382</v>
      </c>
      <c r="L512" s="99">
        <f t="shared" si="216"/>
        <v>0</v>
      </c>
      <c r="M512" s="99">
        <f t="shared" si="217"/>
        <v>0</v>
      </c>
      <c r="N512" s="99">
        <f t="shared" si="218"/>
        <v>0</v>
      </c>
      <c r="O512" s="100">
        <f t="shared" si="224"/>
        <v>0</v>
      </c>
      <c r="P512" s="100">
        <f t="shared" si="225"/>
        <v>0</v>
      </c>
      <c r="Q512" s="99">
        <f t="shared" si="226"/>
        <v>1</v>
      </c>
      <c r="R512" s="99">
        <f t="shared" si="227"/>
        <v>1</v>
      </c>
      <c r="S512" s="101">
        <f t="shared" si="228"/>
        <v>1</v>
      </c>
      <c r="T512" s="101">
        <f t="shared" si="229"/>
        <v>1</v>
      </c>
      <c r="U512" s="101">
        <f t="shared" si="219"/>
        <v>1</v>
      </c>
      <c r="V512" s="101">
        <f t="shared" si="230"/>
        <v>1</v>
      </c>
      <c r="W512" s="101">
        <f t="shared" si="231"/>
        <v>0</v>
      </c>
      <c r="X512" s="102">
        <f t="shared" si="232"/>
        <v>3550</v>
      </c>
      <c r="Y512" s="101">
        <f t="shared" si="233"/>
        <v>0</v>
      </c>
      <c r="Z512" s="84">
        <f t="shared" si="234"/>
        <v>0</v>
      </c>
      <c r="AA512" s="84">
        <f t="shared" si="235"/>
        <v>0</v>
      </c>
      <c r="AB512" s="84">
        <f t="shared" si="236"/>
        <v>70</v>
      </c>
      <c r="AC512" s="84">
        <f t="shared" si="220"/>
        <v>127</v>
      </c>
      <c r="AD512" s="84">
        <f t="shared" si="237"/>
        <v>197</v>
      </c>
      <c r="AE512" s="84">
        <f t="shared" si="238"/>
        <v>197</v>
      </c>
      <c r="AF512" s="102">
        <f t="shared" si="221"/>
        <v>3504.8730964467004</v>
      </c>
      <c r="AG512" s="102">
        <f t="shared" si="222"/>
        <v>3504.8730964467004</v>
      </c>
      <c r="AH512" s="103">
        <f t="shared" si="239"/>
        <v>0</v>
      </c>
      <c r="AI512" s="104">
        <f t="shared" si="240"/>
        <v>0</v>
      </c>
      <c r="AJ512" s="104">
        <f t="shared" si="241"/>
        <v>0</v>
      </c>
      <c r="AK512" s="104">
        <f t="shared" si="242"/>
        <v>0</v>
      </c>
      <c r="IX512" s="5"/>
      <c r="IY512" s="5"/>
      <c r="IZ512" s="5"/>
    </row>
    <row r="513" spans="8:260" ht="12.75" customHeight="1">
      <c r="H513" s="97">
        <v>92</v>
      </c>
      <c r="I513" s="97">
        <f t="shared" si="214"/>
        <v>275</v>
      </c>
      <c r="J513" s="98">
        <f t="shared" si="215"/>
        <v>45383</v>
      </c>
      <c r="K513" s="98">
        <f t="shared" si="223"/>
        <v>45383</v>
      </c>
      <c r="L513" s="99">
        <f t="shared" si="216"/>
        <v>0</v>
      </c>
      <c r="M513" s="99">
        <f t="shared" si="217"/>
        <v>0</v>
      </c>
      <c r="N513" s="99">
        <f t="shared" si="218"/>
        <v>0</v>
      </c>
      <c r="O513" s="100">
        <f t="shared" si="224"/>
        <v>0</v>
      </c>
      <c r="P513" s="100">
        <f t="shared" si="225"/>
        <v>0</v>
      </c>
      <c r="Q513" s="99">
        <f t="shared" si="226"/>
        <v>1</v>
      </c>
      <c r="R513" s="99">
        <f t="shared" si="227"/>
        <v>1</v>
      </c>
      <c r="S513" s="101">
        <f t="shared" si="228"/>
        <v>1</v>
      </c>
      <c r="T513" s="101">
        <f t="shared" si="229"/>
        <v>1</v>
      </c>
      <c r="U513" s="101">
        <f t="shared" si="219"/>
        <v>1</v>
      </c>
      <c r="V513" s="101">
        <f t="shared" si="230"/>
        <v>1</v>
      </c>
      <c r="W513" s="101">
        <f t="shared" si="231"/>
        <v>0</v>
      </c>
      <c r="X513" s="102">
        <f t="shared" si="232"/>
        <v>3550</v>
      </c>
      <c r="Y513" s="101">
        <f t="shared" si="233"/>
        <v>0</v>
      </c>
      <c r="Z513" s="84">
        <f t="shared" si="234"/>
        <v>0</v>
      </c>
      <c r="AA513" s="84">
        <f t="shared" si="235"/>
        <v>0</v>
      </c>
      <c r="AB513" s="84">
        <f t="shared" si="236"/>
        <v>70</v>
      </c>
      <c r="AC513" s="84">
        <f t="shared" si="220"/>
        <v>128</v>
      </c>
      <c r="AD513" s="84">
        <f t="shared" si="237"/>
        <v>197</v>
      </c>
      <c r="AE513" s="84">
        <f t="shared" si="238"/>
        <v>197</v>
      </c>
      <c r="AF513" s="102">
        <f t="shared" si="221"/>
        <v>3504.5177664974617</v>
      </c>
      <c r="AG513" s="102">
        <f t="shared" si="222"/>
        <v>3504.5177664974617</v>
      </c>
      <c r="AH513" s="103">
        <f t="shared" si="239"/>
        <v>0</v>
      </c>
      <c r="AI513" s="104">
        <f t="shared" si="240"/>
        <v>0</v>
      </c>
      <c r="AJ513" s="104">
        <f t="shared" si="241"/>
        <v>0</v>
      </c>
      <c r="AK513" s="104">
        <f t="shared" si="242"/>
        <v>0</v>
      </c>
      <c r="IX513" s="5"/>
      <c r="IY513" s="5"/>
      <c r="IZ513" s="5"/>
    </row>
    <row r="514" spans="8:260" ht="12.75" customHeight="1">
      <c r="H514" s="97">
        <v>93</v>
      </c>
      <c r="I514" s="97">
        <f t="shared" si="214"/>
        <v>274</v>
      </c>
      <c r="J514" s="98">
        <f t="shared" si="215"/>
        <v>45384</v>
      </c>
      <c r="K514" s="98">
        <f t="shared" si="223"/>
        <v>45384</v>
      </c>
      <c r="L514" s="99">
        <f t="shared" si="216"/>
        <v>0</v>
      </c>
      <c r="M514" s="99">
        <f t="shared" si="217"/>
        <v>0</v>
      </c>
      <c r="N514" s="99">
        <f t="shared" si="218"/>
        <v>0</v>
      </c>
      <c r="O514" s="100">
        <f t="shared" si="224"/>
        <v>0</v>
      </c>
      <c r="P514" s="100">
        <f t="shared" si="225"/>
        <v>0</v>
      </c>
      <c r="Q514" s="99">
        <f t="shared" si="226"/>
        <v>1</v>
      </c>
      <c r="R514" s="99">
        <f t="shared" si="227"/>
        <v>1</v>
      </c>
      <c r="S514" s="101">
        <f t="shared" si="228"/>
        <v>1</v>
      </c>
      <c r="T514" s="101">
        <f t="shared" si="229"/>
        <v>1</v>
      </c>
      <c r="U514" s="101">
        <f t="shared" si="219"/>
        <v>1</v>
      </c>
      <c r="V514" s="101">
        <f t="shared" si="230"/>
        <v>1</v>
      </c>
      <c r="W514" s="101">
        <f t="shared" si="231"/>
        <v>0</v>
      </c>
      <c r="X514" s="102">
        <f t="shared" si="232"/>
        <v>3550</v>
      </c>
      <c r="Y514" s="101">
        <f t="shared" si="233"/>
        <v>0</v>
      </c>
      <c r="Z514" s="84">
        <f t="shared" si="234"/>
        <v>0</v>
      </c>
      <c r="AA514" s="84">
        <f t="shared" si="235"/>
        <v>0</v>
      </c>
      <c r="AB514" s="84">
        <f t="shared" si="236"/>
        <v>70</v>
      </c>
      <c r="AC514" s="84">
        <f t="shared" si="220"/>
        <v>129</v>
      </c>
      <c r="AD514" s="84">
        <f t="shared" si="237"/>
        <v>197</v>
      </c>
      <c r="AE514" s="84">
        <f t="shared" si="238"/>
        <v>197</v>
      </c>
      <c r="AF514" s="102">
        <f t="shared" si="221"/>
        <v>3504.1624365482235</v>
      </c>
      <c r="AG514" s="102">
        <f t="shared" si="222"/>
        <v>3504.1624365482235</v>
      </c>
      <c r="AH514" s="103">
        <f t="shared" si="239"/>
        <v>0</v>
      </c>
      <c r="AI514" s="104">
        <f t="shared" si="240"/>
        <v>0</v>
      </c>
      <c r="AJ514" s="104">
        <f t="shared" si="241"/>
        <v>0</v>
      </c>
      <c r="AK514" s="104">
        <f t="shared" si="242"/>
        <v>0</v>
      </c>
      <c r="IX514" s="5"/>
      <c r="IY514" s="5"/>
      <c r="IZ514" s="5"/>
    </row>
    <row r="515" spans="8:260" ht="12.75" customHeight="1">
      <c r="H515" s="97">
        <v>94</v>
      </c>
      <c r="I515" s="97">
        <f t="shared" si="214"/>
        <v>273</v>
      </c>
      <c r="J515" s="98">
        <f t="shared" si="215"/>
        <v>45385</v>
      </c>
      <c r="K515" s="98">
        <f t="shared" si="223"/>
        <v>45385</v>
      </c>
      <c r="L515" s="99">
        <f t="shared" si="216"/>
        <v>0</v>
      </c>
      <c r="M515" s="99">
        <f t="shared" si="217"/>
        <v>0</v>
      </c>
      <c r="N515" s="99">
        <f t="shared" si="218"/>
        <v>0</v>
      </c>
      <c r="O515" s="100">
        <f t="shared" si="224"/>
        <v>0</v>
      </c>
      <c r="P515" s="100">
        <f t="shared" si="225"/>
        <v>0</v>
      </c>
      <c r="Q515" s="99">
        <f t="shared" si="226"/>
        <v>1</v>
      </c>
      <c r="R515" s="99">
        <f t="shared" si="227"/>
        <v>1</v>
      </c>
      <c r="S515" s="101">
        <f t="shared" si="228"/>
        <v>1</v>
      </c>
      <c r="T515" s="101">
        <f t="shared" si="229"/>
        <v>1</v>
      </c>
      <c r="U515" s="101">
        <f t="shared" si="219"/>
        <v>1</v>
      </c>
      <c r="V515" s="101">
        <f t="shared" si="230"/>
        <v>1</v>
      </c>
      <c r="W515" s="101">
        <f t="shared" si="231"/>
        <v>0</v>
      </c>
      <c r="X515" s="102">
        <f t="shared" si="232"/>
        <v>3550</v>
      </c>
      <c r="Y515" s="101">
        <f t="shared" si="233"/>
        <v>0</v>
      </c>
      <c r="Z515" s="84">
        <f t="shared" si="234"/>
        <v>0</v>
      </c>
      <c r="AA515" s="84">
        <f t="shared" si="235"/>
        <v>0</v>
      </c>
      <c r="AB515" s="84">
        <f t="shared" si="236"/>
        <v>70</v>
      </c>
      <c r="AC515" s="84">
        <f t="shared" si="220"/>
        <v>130</v>
      </c>
      <c r="AD515" s="84">
        <f t="shared" si="237"/>
        <v>197</v>
      </c>
      <c r="AE515" s="84">
        <f t="shared" si="238"/>
        <v>197</v>
      </c>
      <c r="AF515" s="102">
        <f t="shared" si="221"/>
        <v>3503.8071065989848</v>
      </c>
      <c r="AG515" s="102">
        <f t="shared" si="222"/>
        <v>3503.8071065989848</v>
      </c>
      <c r="AH515" s="103">
        <f t="shared" si="239"/>
        <v>0</v>
      </c>
      <c r="AI515" s="104">
        <f t="shared" si="240"/>
        <v>0</v>
      </c>
      <c r="AJ515" s="104">
        <f t="shared" si="241"/>
        <v>0</v>
      </c>
      <c r="AK515" s="104">
        <f t="shared" si="242"/>
        <v>0</v>
      </c>
      <c r="IX515" s="5"/>
      <c r="IY515" s="5"/>
      <c r="IZ515" s="5"/>
    </row>
    <row r="516" spans="8:260" ht="12.75" customHeight="1">
      <c r="H516" s="97">
        <v>95</v>
      </c>
      <c r="I516" s="97">
        <f t="shared" si="214"/>
        <v>272</v>
      </c>
      <c r="J516" s="98">
        <f t="shared" si="215"/>
        <v>45386</v>
      </c>
      <c r="K516" s="98">
        <f t="shared" si="223"/>
        <v>45386</v>
      </c>
      <c r="L516" s="99">
        <f t="shared" si="216"/>
        <v>0</v>
      </c>
      <c r="M516" s="99">
        <f t="shared" si="217"/>
        <v>0</v>
      </c>
      <c r="N516" s="99">
        <f t="shared" si="218"/>
        <v>0</v>
      </c>
      <c r="O516" s="100">
        <f t="shared" si="224"/>
        <v>0</v>
      </c>
      <c r="P516" s="100">
        <f t="shared" si="225"/>
        <v>0</v>
      </c>
      <c r="Q516" s="99">
        <f t="shared" si="226"/>
        <v>1</v>
      </c>
      <c r="R516" s="99">
        <f t="shared" si="227"/>
        <v>1</v>
      </c>
      <c r="S516" s="101">
        <f t="shared" si="228"/>
        <v>1</v>
      </c>
      <c r="T516" s="101">
        <f t="shared" si="229"/>
        <v>1</v>
      </c>
      <c r="U516" s="101">
        <f t="shared" si="219"/>
        <v>1</v>
      </c>
      <c r="V516" s="101">
        <f t="shared" si="230"/>
        <v>1</v>
      </c>
      <c r="W516" s="101">
        <f t="shared" si="231"/>
        <v>0</v>
      </c>
      <c r="X516" s="102">
        <f t="shared" si="232"/>
        <v>3550</v>
      </c>
      <c r="Y516" s="101">
        <f t="shared" si="233"/>
        <v>0</v>
      </c>
      <c r="Z516" s="84">
        <f t="shared" si="234"/>
        <v>0</v>
      </c>
      <c r="AA516" s="84">
        <f t="shared" si="235"/>
        <v>0</v>
      </c>
      <c r="AB516" s="84">
        <f t="shared" si="236"/>
        <v>70</v>
      </c>
      <c r="AC516" s="84">
        <f t="shared" si="220"/>
        <v>131</v>
      </c>
      <c r="AD516" s="84">
        <f t="shared" si="237"/>
        <v>197</v>
      </c>
      <c r="AE516" s="84">
        <f t="shared" si="238"/>
        <v>197</v>
      </c>
      <c r="AF516" s="102">
        <f t="shared" si="221"/>
        <v>3503.4517766497461</v>
      </c>
      <c r="AG516" s="102">
        <f t="shared" si="222"/>
        <v>3503.4517766497461</v>
      </c>
      <c r="AH516" s="103">
        <f t="shared" si="239"/>
        <v>0</v>
      </c>
      <c r="AI516" s="104">
        <f t="shared" si="240"/>
        <v>0</v>
      </c>
      <c r="AJ516" s="104">
        <f t="shared" si="241"/>
        <v>0</v>
      </c>
      <c r="AK516" s="104">
        <f t="shared" si="242"/>
        <v>0</v>
      </c>
      <c r="IX516" s="5"/>
      <c r="IY516" s="5"/>
      <c r="IZ516" s="5"/>
    </row>
    <row r="517" spans="8:260" ht="12.75" customHeight="1">
      <c r="H517" s="97">
        <v>96</v>
      </c>
      <c r="I517" s="97">
        <f t="shared" si="214"/>
        <v>271</v>
      </c>
      <c r="J517" s="98">
        <f t="shared" si="215"/>
        <v>45387</v>
      </c>
      <c r="K517" s="98">
        <f t="shared" si="223"/>
        <v>45387</v>
      </c>
      <c r="L517" s="99">
        <f t="shared" si="216"/>
        <v>0</v>
      </c>
      <c r="M517" s="99">
        <f t="shared" si="217"/>
        <v>0</v>
      </c>
      <c r="N517" s="99">
        <f t="shared" si="218"/>
        <v>0</v>
      </c>
      <c r="O517" s="100">
        <f t="shared" si="224"/>
        <v>0</v>
      </c>
      <c r="P517" s="100">
        <f t="shared" si="225"/>
        <v>0</v>
      </c>
      <c r="Q517" s="99">
        <f t="shared" si="226"/>
        <v>1</v>
      </c>
      <c r="R517" s="99">
        <f t="shared" si="227"/>
        <v>1</v>
      </c>
      <c r="S517" s="101">
        <f t="shared" si="228"/>
        <v>1</v>
      </c>
      <c r="T517" s="101">
        <f t="shared" si="229"/>
        <v>1</v>
      </c>
      <c r="U517" s="101">
        <f t="shared" si="219"/>
        <v>1</v>
      </c>
      <c r="V517" s="101">
        <f t="shared" si="230"/>
        <v>1</v>
      </c>
      <c r="W517" s="101">
        <f t="shared" si="231"/>
        <v>0</v>
      </c>
      <c r="X517" s="102">
        <f t="shared" si="232"/>
        <v>3550</v>
      </c>
      <c r="Y517" s="101">
        <f t="shared" si="233"/>
        <v>0</v>
      </c>
      <c r="Z517" s="84">
        <f t="shared" si="234"/>
        <v>0</v>
      </c>
      <c r="AA517" s="84">
        <f t="shared" si="235"/>
        <v>0</v>
      </c>
      <c r="AB517" s="84">
        <f t="shared" si="236"/>
        <v>70</v>
      </c>
      <c r="AC517" s="84">
        <f t="shared" si="220"/>
        <v>132</v>
      </c>
      <c r="AD517" s="84">
        <f t="shared" si="237"/>
        <v>197</v>
      </c>
      <c r="AE517" s="84">
        <f t="shared" si="238"/>
        <v>197</v>
      </c>
      <c r="AF517" s="102">
        <f t="shared" si="221"/>
        <v>3503.0964467005078</v>
      </c>
      <c r="AG517" s="102">
        <f t="shared" si="222"/>
        <v>3503.0964467005078</v>
      </c>
      <c r="AH517" s="103">
        <f t="shared" si="239"/>
        <v>0</v>
      </c>
      <c r="AI517" s="104">
        <f t="shared" si="240"/>
        <v>0</v>
      </c>
      <c r="AJ517" s="104">
        <f t="shared" si="241"/>
        <v>0</v>
      </c>
      <c r="AK517" s="104">
        <f t="shared" si="242"/>
        <v>0</v>
      </c>
      <c r="IX517" s="5"/>
      <c r="IY517" s="5"/>
      <c r="IZ517" s="5"/>
    </row>
    <row r="518" spans="8:260" ht="12.75" customHeight="1">
      <c r="H518" s="97">
        <v>97</v>
      </c>
      <c r="I518" s="97">
        <f t="shared" si="214"/>
        <v>270</v>
      </c>
      <c r="J518" s="98">
        <f t="shared" si="215"/>
        <v>45388</v>
      </c>
      <c r="K518" s="98">
        <f t="shared" si="223"/>
        <v>45388</v>
      </c>
      <c r="L518" s="99">
        <f t="shared" si="216"/>
        <v>0</v>
      </c>
      <c r="M518" s="99">
        <f t="shared" si="217"/>
        <v>0</v>
      </c>
      <c r="N518" s="99">
        <f t="shared" si="218"/>
        <v>0</v>
      </c>
      <c r="O518" s="100">
        <f t="shared" si="224"/>
        <v>0</v>
      </c>
      <c r="P518" s="100">
        <f t="shared" si="225"/>
        <v>0</v>
      </c>
      <c r="Q518" s="99">
        <f t="shared" si="226"/>
        <v>1</v>
      </c>
      <c r="R518" s="99">
        <f t="shared" si="227"/>
        <v>1</v>
      </c>
      <c r="S518" s="101">
        <f t="shared" si="228"/>
        <v>1</v>
      </c>
      <c r="T518" s="101">
        <f t="shared" si="229"/>
        <v>1</v>
      </c>
      <c r="U518" s="101">
        <f t="shared" si="219"/>
        <v>1</v>
      </c>
      <c r="V518" s="101">
        <f t="shared" si="230"/>
        <v>1</v>
      </c>
      <c r="W518" s="101">
        <f t="shared" si="231"/>
        <v>0</v>
      </c>
      <c r="X518" s="102">
        <f t="shared" si="232"/>
        <v>3550</v>
      </c>
      <c r="Y518" s="101">
        <f t="shared" si="233"/>
        <v>0</v>
      </c>
      <c r="Z518" s="84">
        <f t="shared" si="234"/>
        <v>0</v>
      </c>
      <c r="AA518" s="84">
        <f t="shared" si="235"/>
        <v>0</v>
      </c>
      <c r="AB518" s="84">
        <f t="shared" si="236"/>
        <v>70</v>
      </c>
      <c r="AC518" s="84">
        <f t="shared" si="220"/>
        <v>133</v>
      </c>
      <c r="AD518" s="84">
        <f t="shared" si="237"/>
        <v>197</v>
      </c>
      <c r="AE518" s="84">
        <f t="shared" si="238"/>
        <v>197</v>
      </c>
      <c r="AF518" s="102">
        <f t="shared" si="221"/>
        <v>3502.7411167512691</v>
      </c>
      <c r="AG518" s="102">
        <f t="shared" si="222"/>
        <v>3502.7411167512691</v>
      </c>
      <c r="AH518" s="103">
        <f t="shared" si="239"/>
        <v>0</v>
      </c>
      <c r="AI518" s="104">
        <f t="shared" si="240"/>
        <v>0</v>
      </c>
      <c r="AJ518" s="104">
        <f t="shared" si="241"/>
        <v>0</v>
      </c>
      <c r="AK518" s="104">
        <f t="shared" si="242"/>
        <v>0</v>
      </c>
      <c r="IX518" s="5"/>
      <c r="IY518" s="5"/>
      <c r="IZ518" s="5"/>
    </row>
    <row r="519" spans="8:260" ht="12.75" customHeight="1">
      <c r="H519" s="97">
        <v>98</v>
      </c>
      <c r="I519" s="97">
        <f t="shared" si="214"/>
        <v>269</v>
      </c>
      <c r="J519" s="98">
        <f t="shared" si="215"/>
        <v>45389</v>
      </c>
      <c r="K519" s="98">
        <f t="shared" si="223"/>
        <v>45389</v>
      </c>
      <c r="L519" s="99">
        <f t="shared" si="216"/>
        <v>0</v>
      </c>
      <c r="M519" s="99">
        <f t="shared" si="217"/>
        <v>0</v>
      </c>
      <c r="N519" s="99">
        <f t="shared" si="218"/>
        <v>0</v>
      </c>
      <c r="O519" s="100">
        <f t="shared" si="224"/>
        <v>0</v>
      </c>
      <c r="P519" s="100">
        <f t="shared" si="225"/>
        <v>0</v>
      </c>
      <c r="Q519" s="99">
        <f t="shared" si="226"/>
        <v>1</v>
      </c>
      <c r="R519" s="99">
        <f t="shared" si="227"/>
        <v>1</v>
      </c>
      <c r="S519" s="101">
        <f t="shared" si="228"/>
        <v>1</v>
      </c>
      <c r="T519" s="101">
        <f t="shared" si="229"/>
        <v>1</v>
      </c>
      <c r="U519" s="101">
        <f t="shared" si="219"/>
        <v>1</v>
      </c>
      <c r="V519" s="101">
        <f t="shared" si="230"/>
        <v>1</v>
      </c>
      <c r="W519" s="101">
        <f t="shared" si="231"/>
        <v>0</v>
      </c>
      <c r="X519" s="102">
        <f t="shared" si="232"/>
        <v>3550</v>
      </c>
      <c r="Y519" s="101">
        <f t="shared" si="233"/>
        <v>0</v>
      </c>
      <c r="Z519" s="84">
        <f t="shared" si="234"/>
        <v>0</v>
      </c>
      <c r="AA519" s="84">
        <f t="shared" si="235"/>
        <v>0</v>
      </c>
      <c r="AB519" s="84">
        <f t="shared" si="236"/>
        <v>70</v>
      </c>
      <c r="AC519" s="84">
        <f t="shared" si="220"/>
        <v>134</v>
      </c>
      <c r="AD519" s="84">
        <f t="shared" si="237"/>
        <v>197</v>
      </c>
      <c r="AE519" s="84">
        <f t="shared" si="238"/>
        <v>197</v>
      </c>
      <c r="AF519" s="102">
        <f t="shared" si="221"/>
        <v>3502.3857868020305</v>
      </c>
      <c r="AG519" s="102">
        <f t="shared" si="222"/>
        <v>3502.3857868020305</v>
      </c>
      <c r="AH519" s="103">
        <f t="shared" si="239"/>
        <v>0</v>
      </c>
      <c r="AI519" s="104">
        <f t="shared" si="240"/>
        <v>0</v>
      </c>
      <c r="AJ519" s="104">
        <f t="shared" si="241"/>
        <v>0</v>
      </c>
      <c r="AK519" s="104">
        <f t="shared" si="242"/>
        <v>0</v>
      </c>
      <c r="IX519" s="5"/>
      <c r="IY519" s="5"/>
      <c r="IZ519" s="5"/>
    </row>
    <row r="520" spans="8:260" ht="12.75" customHeight="1">
      <c r="H520" s="97">
        <v>99</v>
      </c>
      <c r="I520" s="97">
        <f t="shared" si="214"/>
        <v>268</v>
      </c>
      <c r="J520" s="98">
        <f t="shared" si="215"/>
        <v>45390</v>
      </c>
      <c r="K520" s="98">
        <f t="shared" si="223"/>
        <v>45390</v>
      </c>
      <c r="L520" s="99">
        <f t="shared" si="216"/>
        <v>0</v>
      </c>
      <c r="M520" s="99">
        <f t="shared" si="217"/>
        <v>0</v>
      </c>
      <c r="N520" s="99">
        <f t="shared" si="218"/>
        <v>0</v>
      </c>
      <c r="O520" s="100">
        <f t="shared" si="224"/>
        <v>0</v>
      </c>
      <c r="P520" s="100">
        <f t="shared" si="225"/>
        <v>0</v>
      </c>
      <c r="Q520" s="99">
        <f t="shared" si="226"/>
        <v>1</v>
      </c>
      <c r="R520" s="99">
        <f t="shared" si="227"/>
        <v>1</v>
      </c>
      <c r="S520" s="101">
        <f t="shared" si="228"/>
        <v>1</v>
      </c>
      <c r="T520" s="101">
        <f t="shared" si="229"/>
        <v>1</v>
      </c>
      <c r="U520" s="101">
        <f t="shared" si="219"/>
        <v>1</v>
      </c>
      <c r="V520" s="101">
        <f t="shared" si="230"/>
        <v>1</v>
      </c>
      <c r="W520" s="101">
        <f t="shared" si="231"/>
        <v>0</v>
      </c>
      <c r="X520" s="102">
        <f t="shared" si="232"/>
        <v>3550</v>
      </c>
      <c r="Y520" s="101">
        <f t="shared" si="233"/>
        <v>0</v>
      </c>
      <c r="Z520" s="84">
        <f t="shared" si="234"/>
        <v>0</v>
      </c>
      <c r="AA520" s="84">
        <f t="shared" si="235"/>
        <v>0</v>
      </c>
      <c r="AB520" s="84">
        <f t="shared" si="236"/>
        <v>70</v>
      </c>
      <c r="AC520" s="84">
        <f t="shared" si="220"/>
        <v>135</v>
      </c>
      <c r="AD520" s="84">
        <f t="shared" si="237"/>
        <v>197</v>
      </c>
      <c r="AE520" s="84">
        <f t="shared" si="238"/>
        <v>197</v>
      </c>
      <c r="AF520" s="102">
        <f t="shared" si="221"/>
        <v>3502.0304568527918</v>
      </c>
      <c r="AG520" s="102">
        <f t="shared" si="222"/>
        <v>3502.0304568527918</v>
      </c>
      <c r="AH520" s="103">
        <f t="shared" si="239"/>
        <v>0</v>
      </c>
      <c r="AI520" s="104">
        <f t="shared" si="240"/>
        <v>0</v>
      </c>
      <c r="AJ520" s="104">
        <f t="shared" si="241"/>
        <v>0</v>
      </c>
      <c r="AK520" s="104">
        <f t="shared" si="242"/>
        <v>0</v>
      </c>
      <c r="IX520" s="5"/>
      <c r="IY520" s="5"/>
      <c r="IZ520" s="5"/>
    </row>
    <row r="521" spans="8:260" ht="12.75" customHeight="1">
      <c r="H521" s="97">
        <v>100</v>
      </c>
      <c r="I521" s="97">
        <f t="shared" si="214"/>
        <v>267</v>
      </c>
      <c r="J521" s="98">
        <f t="shared" si="215"/>
        <v>45391</v>
      </c>
      <c r="K521" s="98">
        <f t="shared" si="223"/>
        <v>45391</v>
      </c>
      <c r="L521" s="99">
        <f t="shared" si="216"/>
        <v>0</v>
      </c>
      <c r="M521" s="99">
        <f t="shared" si="217"/>
        <v>0</v>
      </c>
      <c r="N521" s="99">
        <f t="shared" si="218"/>
        <v>0</v>
      </c>
      <c r="O521" s="100">
        <f t="shared" si="224"/>
        <v>0</v>
      </c>
      <c r="P521" s="100">
        <f t="shared" si="225"/>
        <v>0</v>
      </c>
      <c r="Q521" s="99">
        <f t="shared" si="226"/>
        <v>1</v>
      </c>
      <c r="R521" s="99">
        <f t="shared" si="227"/>
        <v>1</v>
      </c>
      <c r="S521" s="101">
        <f t="shared" si="228"/>
        <v>1</v>
      </c>
      <c r="T521" s="101">
        <f t="shared" si="229"/>
        <v>1</v>
      </c>
      <c r="U521" s="101">
        <f t="shared" si="219"/>
        <v>1</v>
      </c>
      <c r="V521" s="101">
        <f t="shared" si="230"/>
        <v>1</v>
      </c>
      <c r="W521" s="101">
        <f t="shared" si="231"/>
        <v>0</v>
      </c>
      <c r="X521" s="102">
        <f t="shared" si="232"/>
        <v>3550</v>
      </c>
      <c r="Y521" s="101">
        <f t="shared" si="233"/>
        <v>0</v>
      </c>
      <c r="Z521" s="84">
        <f t="shared" si="234"/>
        <v>0</v>
      </c>
      <c r="AA521" s="84">
        <f t="shared" si="235"/>
        <v>0</v>
      </c>
      <c r="AB521" s="84">
        <f t="shared" si="236"/>
        <v>70</v>
      </c>
      <c r="AC521" s="84">
        <f t="shared" si="220"/>
        <v>136</v>
      </c>
      <c r="AD521" s="84">
        <f t="shared" si="237"/>
        <v>197</v>
      </c>
      <c r="AE521" s="84">
        <f t="shared" si="238"/>
        <v>197</v>
      </c>
      <c r="AF521" s="102">
        <f t="shared" si="221"/>
        <v>3501.6751269035535</v>
      </c>
      <c r="AG521" s="102">
        <f t="shared" si="222"/>
        <v>3501.6751269035535</v>
      </c>
      <c r="AH521" s="103">
        <f t="shared" si="239"/>
        <v>0</v>
      </c>
      <c r="AI521" s="104">
        <f t="shared" si="240"/>
        <v>0</v>
      </c>
      <c r="AJ521" s="104">
        <f t="shared" si="241"/>
        <v>0</v>
      </c>
      <c r="AK521" s="104">
        <f t="shared" si="242"/>
        <v>0</v>
      </c>
      <c r="IX521" s="5"/>
      <c r="IY521" s="5"/>
      <c r="IZ521" s="5"/>
    </row>
    <row r="522" spans="8:260" ht="12.75" customHeight="1">
      <c r="H522" s="97">
        <v>101</v>
      </c>
      <c r="I522" s="97">
        <f t="shared" si="214"/>
        <v>266</v>
      </c>
      <c r="J522" s="98">
        <f t="shared" si="215"/>
        <v>45392</v>
      </c>
      <c r="K522" s="98">
        <f t="shared" si="223"/>
        <v>45392</v>
      </c>
      <c r="L522" s="99">
        <f t="shared" si="216"/>
        <v>0</v>
      </c>
      <c r="M522" s="99">
        <f t="shared" si="217"/>
        <v>0</v>
      </c>
      <c r="N522" s="99">
        <f t="shared" si="218"/>
        <v>0</v>
      </c>
      <c r="O522" s="100">
        <f t="shared" si="224"/>
        <v>0</v>
      </c>
      <c r="P522" s="100">
        <f t="shared" si="225"/>
        <v>0</v>
      </c>
      <c r="Q522" s="99">
        <f t="shared" si="226"/>
        <v>1</v>
      </c>
      <c r="R522" s="99">
        <f t="shared" si="227"/>
        <v>1</v>
      </c>
      <c r="S522" s="101">
        <f t="shared" si="228"/>
        <v>1</v>
      </c>
      <c r="T522" s="101">
        <f t="shared" si="229"/>
        <v>1</v>
      </c>
      <c r="U522" s="101">
        <f t="shared" si="219"/>
        <v>1</v>
      </c>
      <c r="V522" s="101">
        <f t="shared" si="230"/>
        <v>1</v>
      </c>
      <c r="W522" s="101">
        <f t="shared" si="231"/>
        <v>0</v>
      </c>
      <c r="X522" s="102">
        <f t="shared" si="232"/>
        <v>3550</v>
      </c>
      <c r="Y522" s="101">
        <f t="shared" si="233"/>
        <v>0</v>
      </c>
      <c r="Z522" s="84">
        <f t="shared" si="234"/>
        <v>0</v>
      </c>
      <c r="AA522" s="84">
        <f t="shared" si="235"/>
        <v>0</v>
      </c>
      <c r="AB522" s="84">
        <f t="shared" si="236"/>
        <v>70</v>
      </c>
      <c r="AC522" s="84">
        <f t="shared" si="220"/>
        <v>137</v>
      </c>
      <c r="AD522" s="84">
        <f t="shared" si="237"/>
        <v>197</v>
      </c>
      <c r="AE522" s="84">
        <f t="shared" si="238"/>
        <v>197</v>
      </c>
      <c r="AF522" s="102">
        <f t="shared" si="221"/>
        <v>3501.3197969543148</v>
      </c>
      <c r="AG522" s="102">
        <f t="shared" si="222"/>
        <v>3501.3197969543148</v>
      </c>
      <c r="AH522" s="103">
        <f t="shared" si="239"/>
        <v>0</v>
      </c>
      <c r="AI522" s="104">
        <f t="shared" si="240"/>
        <v>0</v>
      </c>
      <c r="AJ522" s="104">
        <f t="shared" si="241"/>
        <v>0</v>
      </c>
      <c r="AK522" s="104">
        <f t="shared" si="242"/>
        <v>0</v>
      </c>
      <c r="IX522" s="5"/>
      <c r="IY522" s="5"/>
      <c r="IZ522" s="5"/>
    </row>
    <row r="523" spans="8:260" ht="12.75" customHeight="1">
      <c r="H523" s="97">
        <v>102</v>
      </c>
      <c r="I523" s="97">
        <f t="shared" si="214"/>
        <v>265</v>
      </c>
      <c r="J523" s="98">
        <f t="shared" si="215"/>
        <v>45393</v>
      </c>
      <c r="K523" s="98">
        <f t="shared" si="223"/>
        <v>45393</v>
      </c>
      <c r="L523" s="99">
        <f t="shared" si="216"/>
        <v>0</v>
      </c>
      <c r="M523" s="99">
        <f t="shared" si="217"/>
        <v>0</v>
      </c>
      <c r="N523" s="99">
        <f t="shared" si="218"/>
        <v>0</v>
      </c>
      <c r="O523" s="100">
        <f t="shared" si="224"/>
        <v>0</v>
      </c>
      <c r="P523" s="100">
        <f t="shared" si="225"/>
        <v>0</v>
      </c>
      <c r="Q523" s="99">
        <f t="shared" si="226"/>
        <v>1</v>
      </c>
      <c r="R523" s="99">
        <f t="shared" si="227"/>
        <v>1</v>
      </c>
      <c r="S523" s="101">
        <f t="shared" si="228"/>
        <v>1</v>
      </c>
      <c r="T523" s="101">
        <f t="shared" si="229"/>
        <v>1</v>
      </c>
      <c r="U523" s="101">
        <f t="shared" si="219"/>
        <v>1</v>
      </c>
      <c r="V523" s="101">
        <f t="shared" si="230"/>
        <v>1</v>
      </c>
      <c r="W523" s="101">
        <f t="shared" si="231"/>
        <v>0</v>
      </c>
      <c r="X523" s="102">
        <f t="shared" si="232"/>
        <v>3550</v>
      </c>
      <c r="Y523" s="101">
        <f t="shared" si="233"/>
        <v>0</v>
      </c>
      <c r="Z523" s="84">
        <f t="shared" si="234"/>
        <v>0</v>
      </c>
      <c r="AA523" s="84">
        <f t="shared" si="235"/>
        <v>0</v>
      </c>
      <c r="AB523" s="84">
        <f t="shared" si="236"/>
        <v>70</v>
      </c>
      <c r="AC523" s="84">
        <f t="shared" si="220"/>
        <v>138</v>
      </c>
      <c r="AD523" s="84">
        <f t="shared" si="237"/>
        <v>197</v>
      </c>
      <c r="AE523" s="84">
        <f t="shared" si="238"/>
        <v>197</v>
      </c>
      <c r="AF523" s="102">
        <f t="shared" si="221"/>
        <v>3500.9644670050761</v>
      </c>
      <c r="AG523" s="102">
        <f t="shared" si="222"/>
        <v>3500.9644670050761</v>
      </c>
      <c r="AH523" s="103">
        <f t="shared" si="239"/>
        <v>0</v>
      </c>
      <c r="AI523" s="104">
        <f t="shared" si="240"/>
        <v>0</v>
      </c>
      <c r="AJ523" s="104">
        <f t="shared" si="241"/>
        <v>0</v>
      </c>
      <c r="AK523" s="104">
        <f t="shared" si="242"/>
        <v>0</v>
      </c>
      <c r="IX523" s="5"/>
      <c r="IY523" s="5"/>
      <c r="IZ523" s="5"/>
    </row>
    <row r="524" spans="8:260" ht="12.75" customHeight="1">
      <c r="H524" s="97">
        <v>103</v>
      </c>
      <c r="I524" s="97">
        <f t="shared" si="214"/>
        <v>264</v>
      </c>
      <c r="J524" s="98">
        <f t="shared" si="215"/>
        <v>45394</v>
      </c>
      <c r="K524" s="98">
        <f t="shared" si="223"/>
        <v>45394</v>
      </c>
      <c r="L524" s="99">
        <f t="shared" si="216"/>
        <v>0</v>
      </c>
      <c r="M524" s="99">
        <f t="shared" si="217"/>
        <v>0</v>
      </c>
      <c r="N524" s="99">
        <f t="shared" si="218"/>
        <v>0</v>
      </c>
      <c r="O524" s="100">
        <f t="shared" si="224"/>
        <v>0</v>
      </c>
      <c r="P524" s="100">
        <f t="shared" si="225"/>
        <v>0</v>
      </c>
      <c r="Q524" s="99">
        <f t="shared" si="226"/>
        <v>1</v>
      </c>
      <c r="R524" s="99">
        <f t="shared" si="227"/>
        <v>1</v>
      </c>
      <c r="S524" s="101">
        <f t="shared" si="228"/>
        <v>1</v>
      </c>
      <c r="T524" s="101">
        <f t="shared" si="229"/>
        <v>1</v>
      </c>
      <c r="U524" s="101">
        <f t="shared" si="219"/>
        <v>1</v>
      </c>
      <c r="V524" s="101">
        <f t="shared" si="230"/>
        <v>1</v>
      </c>
      <c r="W524" s="101">
        <f t="shared" si="231"/>
        <v>0</v>
      </c>
      <c r="X524" s="102">
        <f t="shared" si="232"/>
        <v>3550</v>
      </c>
      <c r="Y524" s="101">
        <f t="shared" si="233"/>
        <v>0</v>
      </c>
      <c r="Z524" s="84">
        <f t="shared" si="234"/>
        <v>0</v>
      </c>
      <c r="AA524" s="84">
        <f t="shared" si="235"/>
        <v>0</v>
      </c>
      <c r="AB524" s="84">
        <f t="shared" si="236"/>
        <v>70</v>
      </c>
      <c r="AC524" s="84">
        <f t="shared" si="220"/>
        <v>139</v>
      </c>
      <c r="AD524" s="84">
        <f t="shared" si="237"/>
        <v>197</v>
      </c>
      <c r="AE524" s="84">
        <f t="shared" si="238"/>
        <v>197</v>
      </c>
      <c r="AF524" s="102">
        <f t="shared" si="221"/>
        <v>3500.6091370558374</v>
      </c>
      <c r="AG524" s="102">
        <f t="shared" si="222"/>
        <v>3500.6091370558374</v>
      </c>
      <c r="AH524" s="103">
        <f t="shared" si="239"/>
        <v>0</v>
      </c>
      <c r="AI524" s="104">
        <f t="shared" si="240"/>
        <v>0</v>
      </c>
      <c r="AJ524" s="104">
        <f t="shared" si="241"/>
        <v>0</v>
      </c>
      <c r="AK524" s="104">
        <f t="shared" si="242"/>
        <v>0</v>
      </c>
      <c r="IX524" s="5"/>
      <c r="IY524" s="5"/>
      <c r="IZ524" s="5"/>
    </row>
    <row r="525" spans="8:260" ht="12.75" customHeight="1">
      <c r="H525" s="97">
        <v>104</v>
      </c>
      <c r="I525" s="97">
        <f t="shared" si="214"/>
        <v>263</v>
      </c>
      <c r="J525" s="98">
        <f t="shared" si="215"/>
        <v>45395</v>
      </c>
      <c r="K525" s="98">
        <f t="shared" si="223"/>
        <v>45395</v>
      </c>
      <c r="L525" s="99">
        <f t="shared" si="216"/>
        <v>0</v>
      </c>
      <c r="M525" s="99">
        <f t="shared" si="217"/>
        <v>0</v>
      </c>
      <c r="N525" s="99">
        <f t="shared" si="218"/>
        <v>0</v>
      </c>
      <c r="O525" s="100">
        <f t="shared" si="224"/>
        <v>0</v>
      </c>
      <c r="P525" s="100">
        <f t="shared" si="225"/>
        <v>0</v>
      </c>
      <c r="Q525" s="99">
        <f t="shared" si="226"/>
        <v>1</v>
      </c>
      <c r="R525" s="99">
        <f t="shared" si="227"/>
        <v>1</v>
      </c>
      <c r="S525" s="101">
        <f t="shared" si="228"/>
        <v>1</v>
      </c>
      <c r="T525" s="101">
        <f t="shared" si="229"/>
        <v>1</v>
      </c>
      <c r="U525" s="101">
        <f t="shared" si="219"/>
        <v>1</v>
      </c>
      <c r="V525" s="101">
        <f t="shared" si="230"/>
        <v>1</v>
      </c>
      <c r="W525" s="101">
        <f t="shared" si="231"/>
        <v>0</v>
      </c>
      <c r="X525" s="102">
        <f t="shared" si="232"/>
        <v>3550</v>
      </c>
      <c r="Y525" s="101">
        <f t="shared" si="233"/>
        <v>0</v>
      </c>
      <c r="Z525" s="84">
        <f t="shared" si="234"/>
        <v>0</v>
      </c>
      <c r="AA525" s="84">
        <f t="shared" si="235"/>
        <v>0</v>
      </c>
      <c r="AB525" s="84">
        <f t="shared" si="236"/>
        <v>70</v>
      </c>
      <c r="AC525" s="84">
        <f t="shared" si="220"/>
        <v>140</v>
      </c>
      <c r="AD525" s="84">
        <f t="shared" si="237"/>
        <v>197</v>
      </c>
      <c r="AE525" s="84">
        <f t="shared" si="238"/>
        <v>197</v>
      </c>
      <c r="AF525" s="102">
        <f t="shared" si="221"/>
        <v>3500.2538071065992</v>
      </c>
      <c r="AG525" s="102">
        <f t="shared" si="222"/>
        <v>3500.2538071065992</v>
      </c>
      <c r="AH525" s="103">
        <f t="shared" si="239"/>
        <v>0</v>
      </c>
      <c r="AI525" s="104">
        <f t="shared" si="240"/>
        <v>0</v>
      </c>
      <c r="AJ525" s="104">
        <f t="shared" si="241"/>
        <v>0</v>
      </c>
      <c r="AK525" s="104">
        <f t="shared" si="242"/>
        <v>0</v>
      </c>
      <c r="IX525" s="5"/>
      <c r="IY525" s="5"/>
      <c r="IZ525" s="5"/>
    </row>
    <row r="526" spans="8:260" ht="12.75" customHeight="1">
      <c r="H526" s="97">
        <v>105</v>
      </c>
      <c r="I526" s="97">
        <f t="shared" si="214"/>
        <v>262</v>
      </c>
      <c r="J526" s="98">
        <f t="shared" si="215"/>
        <v>45396</v>
      </c>
      <c r="K526" s="98">
        <f t="shared" si="223"/>
        <v>45396</v>
      </c>
      <c r="L526" s="99">
        <f t="shared" si="216"/>
        <v>0</v>
      </c>
      <c r="M526" s="99">
        <f t="shared" si="217"/>
        <v>0</v>
      </c>
      <c r="N526" s="99">
        <f t="shared" si="218"/>
        <v>0</v>
      </c>
      <c r="O526" s="100">
        <f t="shared" si="224"/>
        <v>0</v>
      </c>
      <c r="P526" s="100">
        <f t="shared" si="225"/>
        <v>0</v>
      </c>
      <c r="Q526" s="99">
        <f t="shared" si="226"/>
        <v>1</v>
      </c>
      <c r="R526" s="99">
        <f t="shared" si="227"/>
        <v>1</v>
      </c>
      <c r="S526" s="101">
        <f t="shared" si="228"/>
        <v>1</v>
      </c>
      <c r="T526" s="101">
        <f t="shared" si="229"/>
        <v>1</v>
      </c>
      <c r="U526" s="101">
        <f t="shared" si="219"/>
        <v>1</v>
      </c>
      <c r="V526" s="101">
        <f t="shared" si="230"/>
        <v>1</v>
      </c>
      <c r="W526" s="101">
        <f t="shared" si="231"/>
        <v>0</v>
      </c>
      <c r="X526" s="102">
        <f t="shared" si="232"/>
        <v>3550</v>
      </c>
      <c r="Y526" s="101">
        <f t="shared" si="233"/>
        <v>0</v>
      </c>
      <c r="Z526" s="84">
        <f t="shared" si="234"/>
        <v>0</v>
      </c>
      <c r="AA526" s="84">
        <f t="shared" si="235"/>
        <v>0</v>
      </c>
      <c r="AB526" s="84">
        <f t="shared" si="236"/>
        <v>70</v>
      </c>
      <c r="AC526" s="84">
        <f t="shared" si="220"/>
        <v>141</v>
      </c>
      <c r="AD526" s="84">
        <f t="shared" si="237"/>
        <v>197</v>
      </c>
      <c r="AE526" s="84">
        <f t="shared" si="238"/>
        <v>197</v>
      </c>
      <c r="AF526" s="102">
        <f t="shared" si="221"/>
        <v>3499.8984771573605</v>
      </c>
      <c r="AG526" s="102">
        <f t="shared" si="222"/>
        <v>3499.8984771573605</v>
      </c>
      <c r="AH526" s="103">
        <f t="shared" si="239"/>
        <v>0</v>
      </c>
      <c r="AI526" s="104">
        <f t="shared" si="240"/>
        <v>0</v>
      </c>
      <c r="AJ526" s="104">
        <f t="shared" si="241"/>
        <v>0</v>
      </c>
      <c r="AK526" s="104">
        <f t="shared" si="242"/>
        <v>0</v>
      </c>
      <c r="IX526" s="5"/>
      <c r="IY526" s="5"/>
      <c r="IZ526" s="5"/>
    </row>
    <row r="527" spans="8:260" ht="12.75" customHeight="1">
      <c r="H527" s="97">
        <v>106</v>
      </c>
      <c r="I527" s="97">
        <f t="shared" si="214"/>
        <v>261</v>
      </c>
      <c r="J527" s="98">
        <f t="shared" si="215"/>
        <v>45397</v>
      </c>
      <c r="K527" s="98">
        <f t="shared" si="223"/>
        <v>45397</v>
      </c>
      <c r="L527" s="99">
        <f t="shared" si="216"/>
        <v>0</v>
      </c>
      <c r="M527" s="99">
        <f t="shared" si="217"/>
        <v>0</v>
      </c>
      <c r="N527" s="99">
        <f t="shared" si="218"/>
        <v>0</v>
      </c>
      <c r="O527" s="100">
        <f t="shared" si="224"/>
        <v>0</v>
      </c>
      <c r="P527" s="100">
        <f t="shared" si="225"/>
        <v>0</v>
      </c>
      <c r="Q527" s="99">
        <f t="shared" si="226"/>
        <v>1</v>
      </c>
      <c r="R527" s="99">
        <f t="shared" si="227"/>
        <v>1</v>
      </c>
      <c r="S527" s="101">
        <f t="shared" si="228"/>
        <v>1</v>
      </c>
      <c r="T527" s="101">
        <f t="shared" si="229"/>
        <v>1</v>
      </c>
      <c r="U527" s="101">
        <f t="shared" si="219"/>
        <v>1</v>
      </c>
      <c r="V527" s="101">
        <f t="shared" si="230"/>
        <v>1</v>
      </c>
      <c r="W527" s="101">
        <f t="shared" si="231"/>
        <v>0</v>
      </c>
      <c r="X527" s="102">
        <f t="shared" si="232"/>
        <v>3550</v>
      </c>
      <c r="Y527" s="101">
        <f t="shared" si="233"/>
        <v>0</v>
      </c>
      <c r="Z527" s="84">
        <f t="shared" si="234"/>
        <v>0</v>
      </c>
      <c r="AA527" s="84">
        <f t="shared" si="235"/>
        <v>0</v>
      </c>
      <c r="AB527" s="84">
        <f t="shared" si="236"/>
        <v>70</v>
      </c>
      <c r="AC527" s="84">
        <f t="shared" si="220"/>
        <v>142</v>
      </c>
      <c r="AD527" s="84">
        <f t="shared" si="237"/>
        <v>197</v>
      </c>
      <c r="AE527" s="84">
        <f t="shared" si="238"/>
        <v>197</v>
      </c>
      <c r="AF527" s="102">
        <f t="shared" si="221"/>
        <v>3499.5431472081218</v>
      </c>
      <c r="AG527" s="102">
        <f t="shared" si="222"/>
        <v>3499.5431472081218</v>
      </c>
      <c r="AH527" s="103">
        <f t="shared" si="239"/>
        <v>0</v>
      </c>
      <c r="AI527" s="104">
        <f t="shared" si="240"/>
        <v>0</v>
      </c>
      <c r="AJ527" s="104">
        <f t="shared" si="241"/>
        <v>0</v>
      </c>
      <c r="AK527" s="104">
        <f t="shared" si="242"/>
        <v>0</v>
      </c>
      <c r="IX527" s="5"/>
      <c r="IY527" s="5"/>
      <c r="IZ527" s="5"/>
    </row>
    <row r="528" spans="8:260" ht="12.75" customHeight="1">
      <c r="H528" s="97">
        <v>107</v>
      </c>
      <c r="I528" s="97">
        <f t="shared" si="214"/>
        <v>260</v>
      </c>
      <c r="J528" s="98">
        <f t="shared" si="215"/>
        <v>45398</v>
      </c>
      <c r="K528" s="98">
        <f t="shared" si="223"/>
        <v>45398</v>
      </c>
      <c r="L528" s="99">
        <f t="shared" si="216"/>
        <v>0</v>
      </c>
      <c r="M528" s="99">
        <f t="shared" si="217"/>
        <v>0</v>
      </c>
      <c r="N528" s="99">
        <f t="shared" si="218"/>
        <v>0</v>
      </c>
      <c r="O528" s="100">
        <f t="shared" si="224"/>
        <v>0</v>
      </c>
      <c r="P528" s="100">
        <f t="shared" si="225"/>
        <v>0</v>
      </c>
      <c r="Q528" s="99">
        <f t="shared" si="226"/>
        <v>1</v>
      </c>
      <c r="R528" s="99">
        <f t="shared" si="227"/>
        <v>1</v>
      </c>
      <c r="S528" s="101">
        <f t="shared" si="228"/>
        <v>1</v>
      </c>
      <c r="T528" s="101">
        <f t="shared" si="229"/>
        <v>1</v>
      </c>
      <c r="U528" s="101">
        <f t="shared" si="219"/>
        <v>1</v>
      </c>
      <c r="V528" s="101">
        <f t="shared" si="230"/>
        <v>1</v>
      </c>
      <c r="W528" s="101">
        <f t="shared" si="231"/>
        <v>0</v>
      </c>
      <c r="X528" s="102">
        <f t="shared" si="232"/>
        <v>3550</v>
      </c>
      <c r="Y528" s="101">
        <f t="shared" si="233"/>
        <v>0</v>
      </c>
      <c r="Z528" s="84">
        <f t="shared" si="234"/>
        <v>0</v>
      </c>
      <c r="AA528" s="84">
        <f t="shared" si="235"/>
        <v>0</v>
      </c>
      <c r="AB528" s="84">
        <f t="shared" si="236"/>
        <v>70</v>
      </c>
      <c r="AC528" s="84">
        <f t="shared" si="220"/>
        <v>143</v>
      </c>
      <c r="AD528" s="84">
        <f t="shared" si="237"/>
        <v>197</v>
      </c>
      <c r="AE528" s="84">
        <f t="shared" si="238"/>
        <v>197</v>
      </c>
      <c r="AF528" s="102">
        <f t="shared" si="221"/>
        <v>3499.1878172588831</v>
      </c>
      <c r="AG528" s="102">
        <f t="shared" si="222"/>
        <v>3499.1878172588831</v>
      </c>
      <c r="AH528" s="103">
        <f t="shared" si="239"/>
        <v>0</v>
      </c>
      <c r="AI528" s="104">
        <f t="shared" si="240"/>
        <v>0</v>
      </c>
      <c r="AJ528" s="104">
        <f t="shared" si="241"/>
        <v>0</v>
      </c>
      <c r="AK528" s="104">
        <f t="shared" si="242"/>
        <v>0</v>
      </c>
      <c r="IX528" s="5"/>
      <c r="IY528" s="5"/>
      <c r="IZ528" s="5"/>
    </row>
    <row r="529" spans="8:260" ht="12.75" customHeight="1">
      <c r="H529" s="97">
        <v>108</v>
      </c>
      <c r="I529" s="97">
        <f t="shared" si="214"/>
        <v>259</v>
      </c>
      <c r="J529" s="98">
        <f t="shared" si="215"/>
        <v>45399</v>
      </c>
      <c r="K529" s="98">
        <f t="shared" si="223"/>
        <v>45399</v>
      </c>
      <c r="L529" s="99">
        <f t="shared" si="216"/>
        <v>0</v>
      </c>
      <c r="M529" s="99">
        <f t="shared" si="217"/>
        <v>0</v>
      </c>
      <c r="N529" s="99">
        <f t="shared" si="218"/>
        <v>0</v>
      </c>
      <c r="O529" s="100">
        <f t="shared" si="224"/>
        <v>0</v>
      </c>
      <c r="P529" s="100">
        <f t="shared" si="225"/>
        <v>0</v>
      </c>
      <c r="Q529" s="99">
        <f t="shared" si="226"/>
        <v>1</v>
      </c>
      <c r="R529" s="99">
        <f t="shared" si="227"/>
        <v>1</v>
      </c>
      <c r="S529" s="101">
        <f t="shared" si="228"/>
        <v>1</v>
      </c>
      <c r="T529" s="101">
        <f t="shared" si="229"/>
        <v>1</v>
      </c>
      <c r="U529" s="101">
        <f t="shared" si="219"/>
        <v>1</v>
      </c>
      <c r="V529" s="101">
        <f t="shared" si="230"/>
        <v>1</v>
      </c>
      <c r="W529" s="101">
        <f t="shared" si="231"/>
        <v>0</v>
      </c>
      <c r="X529" s="102">
        <f t="shared" si="232"/>
        <v>3550</v>
      </c>
      <c r="Y529" s="101">
        <f t="shared" si="233"/>
        <v>0</v>
      </c>
      <c r="Z529" s="84">
        <f t="shared" si="234"/>
        <v>0</v>
      </c>
      <c r="AA529" s="84">
        <f t="shared" si="235"/>
        <v>0</v>
      </c>
      <c r="AB529" s="84">
        <f t="shared" si="236"/>
        <v>70</v>
      </c>
      <c r="AC529" s="84">
        <f t="shared" si="220"/>
        <v>144</v>
      </c>
      <c r="AD529" s="84">
        <f t="shared" si="237"/>
        <v>197</v>
      </c>
      <c r="AE529" s="84">
        <f t="shared" si="238"/>
        <v>197</v>
      </c>
      <c r="AF529" s="102">
        <f t="shared" si="221"/>
        <v>3498.8324873096449</v>
      </c>
      <c r="AG529" s="102">
        <f t="shared" si="222"/>
        <v>3498.8324873096449</v>
      </c>
      <c r="AH529" s="103">
        <f t="shared" si="239"/>
        <v>0</v>
      </c>
      <c r="AI529" s="104">
        <f t="shared" si="240"/>
        <v>0</v>
      </c>
      <c r="AJ529" s="104">
        <f t="shared" si="241"/>
        <v>0</v>
      </c>
      <c r="AK529" s="104">
        <f t="shared" si="242"/>
        <v>0</v>
      </c>
      <c r="IX529" s="5"/>
      <c r="IY529" s="5"/>
      <c r="IZ529" s="5"/>
    </row>
    <row r="530" spans="8:260" ht="12.75" customHeight="1">
      <c r="H530" s="97">
        <v>109</v>
      </c>
      <c r="I530" s="97">
        <f t="shared" si="214"/>
        <v>258</v>
      </c>
      <c r="J530" s="98">
        <f t="shared" si="215"/>
        <v>45400</v>
      </c>
      <c r="K530" s="98">
        <f t="shared" si="223"/>
        <v>45400</v>
      </c>
      <c r="L530" s="99">
        <f t="shared" si="216"/>
        <v>0</v>
      </c>
      <c r="M530" s="99">
        <f t="shared" si="217"/>
        <v>0</v>
      </c>
      <c r="N530" s="99">
        <f t="shared" si="218"/>
        <v>0</v>
      </c>
      <c r="O530" s="100">
        <f t="shared" si="224"/>
        <v>0</v>
      </c>
      <c r="P530" s="100">
        <f t="shared" si="225"/>
        <v>0</v>
      </c>
      <c r="Q530" s="99">
        <f t="shared" si="226"/>
        <v>1</v>
      </c>
      <c r="R530" s="99">
        <f t="shared" si="227"/>
        <v>1</v>
      </c>
      <c r="S530" s="101">
        <f t="shared" si="228"/>
        <v>1</v>
      </c>
      <c r="T530" s="101">
        <f t="shared" si="229"/>
        <v>1</v>
      </c>
      <c r="U530" s="101">
        <f t="shared" si="219"/>
        <v>1</v>
      </c>
      <c r="V530" s="101">
        <f t="shared" si="230"/>
        <v>1</v>
      </c>
      <c r="W530" s="101">
        <f t="shared" si="231"/>
        <v>0</v>
      </c>
      <c r="X530" s="102">
        <f t="shared" si="232"/>
        <v>3550</v>
      </c>
      <c r="Y530" s="101">
        <f t="shared" si="233"/>
        <v>0</v>
      </c>
      <c r="Z530" s="84">
        <f t="shared" si="234"/>
        <v>0</v>
      </c>
      <c r="AA530" s="84">
        <f t="shared" si="235"/>
        <v>0</v>
      </c>
      <c r="AB530" s="84">
        <f t="shared" si="236"/>
        <v>70</v>
      </c>
      <c r="AC530" s="84">
        <f t="shared" si="220"/>
        <v>145</v>
      </c>
      <c r="AD530" s="84">
        <f t="shared" si="237"/>
        <v>197</v>
      </c>
      <c r="AE530" s="84">
        <f t="shared" si="238"/>
        <v>197</v>
      </c>
      <c r="AF530" s="102">
        <f t="shared" si="221"/>
        <v>3498.4771573604062</v>
      </c>
      <c r="AG530" s="102">
        <f t="shared" si="222"/>
        <v>3498.4771573604062</v>
      </c>
      <c r="AH530" s="103">
        <f t="shared" si="239"/>
        <v>0</v>
      </c>
      <c r="AI530" s="104">
        <f t="shared" si="240"/>
        <v>0</v>
      </c>
      <c r="AJ530" s="104">
        <f t="shared" si="241"/>
        <v>0</v>
      </c>
      <c r="AK530" s="104">
        <f t="shared" si="242"/>
        <v>0</v>
      </c>
      <c r="IX530" s="5"/>
      <c r="IY530" s="5"/>
      <c r="IZ530" s="5"/>
    </row>
    <row r="531" spans="8:260" ht="12.75" customHeight="1">
      <c r="H531" s="97">
        <v>110</v>
      </c>
      <c r="I531" s="97">
        <f t="shared" si="214"/>
        <v>257</v>
      </c>
      <c r="J531" s="98">
        <f t="shared" si="215"/>
        <v>45401</v>
      </c>
      <c r="K531" s="98">
        <f t="shared" si="223"/>
        <v>45401</v>
      </c>
      <c r="L531" s="99">
        <f t="shared" si="216"/>
        <v>0</v>
      </c>
      <c r="M531" s="99">
        <f t="shared" si="217"/>
        <v>0</v>
      </c>
      <c r="N531" s="99">
        <f t="shared" si="218"/>
        <v>0</v>
      </c>
      <c r="O531" s="100">
        <f t="shared" si="224"/>
        <v>0</v>
      </c>
      <c r="P531" s="100">
        <f t="shared" si="225"/>
        <v>0</v>
      </c>
      <c r="Q531" s="99">
        <f t="shared" si="226"/>
        <v>1</v>
      </c>
      <c r="R531" s="99">
        <f t="shared" si="227"/>
        <v>1</v>
      </c>
      <c r="S531" s="101">
        <f t="shared" si="228"/>
        <v>1</v>
      </c>
      <c r="T531" s="101">
        <f t="shared" si="229"/>
        <v>1</v>
      </c>
      <c r="U531" s="101">
        <f t="shared" si="219"/>
        <v>1</v>
      </c>
      <c r="V531" s="101">
        <f t="shared" si="230"/>
        <v>1</v>
      </c>
      <c r="W531" s="101">
        <f t="shared" si="231"/>
        <v>0</v>
      </c>
      <c r="X531" s="102">
        <f t="shared" si="232"/>
        <v>3550</v>
      </c>
      <c r="Y531" s="101">
        <f t="shared" si="233"/>
        <v>0</v>
      </c>
      <c r="Z531" s="84">
        <f t="shared" si="234"/>
        <v>0</v>
      </c>
      <c r="AA531" s="84">
        <f t="shared" si="235"/>
        <v>0</v>
      </c>
      <c r="AB531" s="84">
        <f t="shared" si="236"/>
        <v>70</v>
      </c>
      <c r="AC531" s="84">
        <f t="shared" si="220"/>
        <v>146</v>
      </c>
      <c r="AD531" s="84">
        <f t="shared" si="237"/>
        <v>197</v>
      </c>
      <c r="AE531" s="84">
        <f t="shared" si="238"/>
        <v>197</v>
      </c>
      <c r="AF531" s="102">
        <f t="shared" si="221"/>
        <v>3498.1218274111675</v>
      </c>
      <c r="AG531" s="102">
        <f t="shared" si="222"/>
        <v>3498.1218274111675</v>
      </c>
      <c r="AH531" s="103">
        <f t="shared" si="239"/>
        <v>0</v>
      </c>
      <c r="AI531" s="104">
        <f t="shared" si="240"/>
        <v>0</v>
      </c>
      <c r="AJ531" s="104">
        <f t="shared" si="241"/>
        <v>0</v>
      </c>
      <c r="AK531" s="104">
        <f t="shared" si="242"/>
        <v>0</v>
      </c>
      <c r="IX531" s="5"/>
      <c r="IY531" s="5"/>
      <c r="IZ531" s="5"/>
    </row>
    <row r="532" spans="8:260" ht="12.75" customHeight="1">
      <c r="H532" s="97">
        <v>111</v>
      </c>
      <c r="I532" s="97">
        <f t="shared" si="214"/>
        <v>256</v>
      </c>
      <c r="J532" s="98">
        <f t="shared" si="215"/>
        <v>45402</v>
      </c>
      <c r="K532" s="98">
        <f t="shared" si="223"/>
        <v>45402</v>
      </c>
      <c r="L532" s="99">
        <f t="shared" si="216"/>
        <v>0</v>
      </c>
      <c r="M532" s="99">
        <f t="shared" si="217"/>
        <v>0</v>
      </c>
      <c r="N532" s="99">
        <f t="shared" si="218"/>
        <v>0</v>
      </c>
      <c r="O532" s="100">
        <f t="shared" si="224"/>
        <v>0</v>
      </c>
      <c r="P532" s="100">
        <f t="shared" si="225"/>
        <v>0</v>
      </c>
      <c r="Q532" s="99">
        <f t="shared" si="226"/>
        <v>1</v>
      </c>
      <c r="R532" s="99">
        <f t="shared" si="227"/>
        <v>1</v>
      </c>
      <c r="S532" s="101">
        <f t="shared" si="228"/>
        <v>1</v>
      </c>
      <c r="T532" s="101">
        <f t="shared" si="229"/>
        <v>1</v>
      </c>
      <c r="U532" s="101">
        <f t="shared" si="219"/>
        <v>1</v>
      </c>
      <c r="V532" s="101">
        <f t="shared" si="230"/>
        <v>1</v>
      </c>
      <c r="W532" s="101">
        <f t="shared" si="231"/>
        <v>0</v>
      </c>
      <c r="X532" s="102">
        <f t="shared" si="232"/>
        <v>3550</v>
      </c>
      <c r="Y532" s="101">
        <f t="shared" si="233"/>
        <v>0</v>
      </c>
      <c r="Z532" s="84">
        <f t="shared" si="234"/>
        <v>0</v>
      </c>
      <c r="AA532" s="84">
        <f t="shared" si="235"/>
        <v>0</v>
      </c>
      <c r="AB532" s="84">
        <f t="shared" si="236"/>
        <v>70</v>
      </c>
      <c r="AC532" s="84">
        <f t="shared" si="220"/>
        <v>147</v>
      </c>
      <c r="AD532" s="84">
        <f t="shared" si="237"/>
        <v>197</v>
      </c>
      <c r="AE532" s="84">
        <f t="shared" si="238"/>
        <v>197</v>
      </c>
      <c r="AF532" s="102">
        <f t="shared" si="221"/>
        <v>3497.7664974619288</v>
      </c>
      <c r="AG532" s="102">
        <f t="shared" si="222"/>
        <v>3497.7664974619288</v>
      </c>
      <c r="AH532" s="103">
        <f t="shared" si="239"/>
        <v>0</v>
      </c>
      <c r="AI532" s="104">
        <f t="shared" si="240"/>
        <v>0</v>
      </c>
      <c r="AJ532" s="104">
        <f t="shared" si="241"/>
        <v>0</v>
      </c>
      <c r="AK532" s="104">
        <f t="shared" si="242"/>
        <v>0</v>
      </c>
      <c r="IX532" s="5"/>
      <c r="IY532" s="5"/>
      <c r="IZ532" s="5"/>
    </row>
    <row r="533" spans="8:260" ht="12.75" customHeight="1">
      <c r="H533" s="97">
        <v>112</v>
      </c>
      <c r="I533" s="97">
        <f t="shared" si="214"/>
        <v>255</v>
      </c>
      <c r="J533" s="98">
        <f t="shared" si="215"/>
        <v>45403</v>
      </c>
      <c r="K533" s="98">
        <f t="shared" si="223"/>
        <v>45403</v>
      </c>
      <c r="L533" s="99">
        <f t="shared" si="216"/>
        <v>0</v>
      </c>
      <c r="M533" s="99">
        <f t="shared" si="217"/>
        <v>0</v>
      </c>
      <c r="N533" s="99">
        <f t="shared" si="218"/>
        <v>0</v>
      </c>
      <c r="O533" s="100">
        <f t="shared" si="224"/>
        <v>0</v>
      </c>
      <c r="P533" s="100">
        <f t="shared" si="225"/>
        <v>0</v>
      </c>
      <c r="Q533" s="99">
        <f t="shared" si="226"/>
        <v>1</v>
      </c>
      <c r="R533" s="99">
        <f t="shared" si="227"/>
        <v>1</v>
      </c>
      <c r="S533" s="101">
        <f t="shared" si="228"/>
        <v>1</v>
      </c>
      <c r="T533" s="101">
        <f t="shared" si="229"/>
        <v>1</v>
      </c>
      <c r="U533" s="101">
        <f t="shared" si="219"/>
        <v>1</v>
      </c>
      <c r="V533" s="101">
        <f t="shared" si="230"/>
        <v>1</v>
      </c>
      <c r="W533" s="101">
        <f t="shared" si="231"/>
        <v>0</v>
      </c>
      <c r="X533" s="102">
        <f t="shared" si="232"/>
        <v>3550</v>
      </c>
      <c r="Y533" s="101">
        <f t="shared" si="233"/>
        <v>0</v>
      </c>
      <c r="Z533" s="84">
        <f t="shared" si="234"/>
        <v>0</v>
      </c>
      <c r="AA533" s="84">
        <f t="shared" si="235"/>
        <v>0</v>
      </c>
      <c r="AB533" s="84">
        <f t="shared" si="236"/>
        <v>70</v>
      </c>
      <c r="AC533" s="84">
        <f t="shared" si="220"/>
        <v>148</v>
      </c>
      <c r="AD533" s="84">
        <f t="shared" si="237"/>
        <v>197</v>
      </c>
      <c r="AE533" s="84">
        <f t="shared" si="238"/>
        <v>197</v>
      </c>
      <c r="AF533" s="102">
        <f t="shared" si="221"/>
        <v>3497.4111675126906</v>
      </c>
      <c r="AG533" s="102">
        <f t="shared" si="222"/>
        <v>3497.4111675126906</v>
      </c>
      <c r="AH533" s="103">
        <f t="shared" si="239"/>
        <v>0</v>
      </c>
      <c r="AI533" s="104">
        <f t="shared" si="240"/>
        <v>0</v>
      </c>
      <c r="AJ533" s="104">
        <f t="shared" si="241"/>
        <v>0</v>
      </c>
      <c r="AK533" s="104">
        <f t="shared" si="242"/>
        <v>0</v>
      </c>
      <c r="IX533" s="5"/>
      <c r="IY533" s="5"/>
      <c r="IZ533" s="5"/>
    </row>
    <row r="534" spans="8:260" ht="12.75" customHeight="1">
      <c r="H534" s="97">
        <v>113</v>
      </c>
      <c r="I534" s="97">
        <f t="shared" si="214"/>
        <v>254</v>
      </c>
      <c r="J534" s="98">
        <f t="shared" si="215"/>
        <v>45404</v>
      </c>
      <c r="K534" s="98">
        <f t="shared" si="223"/>
        <v>45404</v>
      </c>
      <c r="L534" s="99">
        <f t="shared" si="216"/>
        <v>0</v>
      </c>
      <c r="M534" s="99">
        <f t="shared" si="217"/>
        <v>0</v>
      </c>
      <c r="N534" s="99">
        <f t="shared" si="218"/>
        <v>0</v>
      </c>
      <c r="O534" s="100">
        <f t="shared" si="224"/>
        <v>0</v>
      </c>
      <c r="P534" s="100">
        <f t="shared" si="225"/>
        <v>0</v>
      </c>
      <c r="Q534" s="99">
        <f t="shared" si="226"/>
        <v>1</v>
      </c>
      <c r="R534" s="99">
        <f t="shared" si="227"/>
        <v>1</v>
      </c>
      <c r="S534" s="101">
        <f t="shared" si="228"/>
        <v>1</v>
      </c>
      <c r="T534" s="101">
        <f t="shared" si="229"/>
        <v>1</v>
      </c>
      <c r="U534" s="101">
        <f t="shared" si="219"/>
        <v>1</v>
      </c>
      <c r="V534" s="101">
        <f t="shared" si="230"/>
        <v>1</v>
      </c>
      <c r="W534" s="101">
        <f t="shared" si="231"/>
        <v>0</v>
      </c>
      <c r="X534" s="102">
        <f t="shared" si="232"/>
        <v>3550</v>
      </c>
      <c r="Y534" s="101">
        <f t="shared" si="233"/>
        <v>0</v>
      </c>
      <c r="Z534" s="84">
        <f t="shared" si="234"/>
        <v>0</v>
      </c>
      <c r="AA534" s="84">
        <f t="shared" si="235"/>
        <v>0</v>
      </c>
      <c r="AB534" s="84">
        <f t="shared" si="236"/>
        <v>70</v>
      </c>
      <c r="AC534" s="84">
        <f t="shared" si="220"/>
        <v>149</v>
      </c>
      <c r="AD534" s="84">
        <f t="shared" si="237"/>
        <v>197</v>
      </c>
      <c r="AE534" s="84">
        <f t="shared" si="238"/>
        <v>197</v>
      </c>
      <c r="AF534" s="102">
        <f t="shared" si="221"/>
        <v>3497.0558375634519</v>
      </c>
      <c r="AG534" s="102">
        <f t="shared" si="222"/>
        <v>3497.0558375634519</v>
      </c>
      <c r="AH534" s="103">
        <f t="shared" si="239"/>
        <v>0</v>
      </c>
      <c r="AI534" s="104">
        <f t="shared" si="240"/>
        <v>0</v>
      </c>
      <c r="AJ534" s="104">
        <f t="shared" si="241"/>
        <v>0</v>
      </c>
      <c r="AK534" s="104">
        <f t="shared" si="242"/>
        <v>0</v>
      </c>
      <c r="IX534" s="5"/>
      <c r="IY534" s="5"/>
      <c r="IZ534" s="5"/>
    </row>
    <row r="535" spans="8:260" ht="12.75" customHeight="1">
      <c r="H535" s="97">
        <v>114</v>
      </c>
      <c r="I535" s="97">
        <f t="shared" si="214"/>
        <v>253</v>
      </c>
      <c r="J535" s="98">
        <f t="shared" si="215"/>
        <v>45405</v>
      </c>
      <c r="K535" s="98">
        <f t="shared" si="223"/>
        <v>45405</v>
      </c>
      <c r="L535" s="99">
        <f t="shared" si="216"/>
        <v>0</v>
      </c>
      <c r="M535" s="99">
        <f t="shared" si="217"/>
        <v>0</v>
      </c>
      <c r="N535" s="99">
        <f t="shared" si="218"/>
        <v>0</v>
      </c>
      <c r="O535" s="100">
        <f t="shared" si="224"/>
        <v>0</v>
      </c>
      <c r="P535" s="100">
        <f t="shared" si="225"/>
        <v>0</v>
      </c>
      <c r="Q535" s="99">
        <f t="shared" si="226"/>
        <v>1</v>
      </c>
      <c r="R535" s="99">
        <f t="shared" si="227"/>
        <v>1</v>
      </c>
      <c r="S535" s="101">
        <f t="shared" si="228"/>
        <v>1</v>
      </c>
      <c r="T535" s="101">
        <f t="shared" si="229"/>
        <v>1</v>
      </c>
      <c r="U535" s="101">
        <f t="shared" si="219"/>
        <v>1</v>
      </c>
      <c r="V535" s="101">
        <f t="shared" si="230"/>
        <v>1</v>
      </c>
      <c r="W535" s="101">
        <f t="shared" si="231"/>
        <v>0</v>
      </c>
      <c r="X535" s="102">
        <f t="shared" si="232"/>
        <v>3550</v>
      </c>
      <c r="Y535" s="101">
        <f t="shared" si="233"/>
        <v>0</v>
      </c>
      <c r="Z535" s="84">
        <f t="shared" si="234"/>
        <v>0</v>
      </c>
      <c r="AA535" s="84">
        <f t="shared" si="235"/>
        <v>0</v>
      </c>
      <c r="AB535" s="84">
        <f t="shared" si="236"/>
        <v>70</v>
      </c>
      <c r="AC535" s="84">
        <f t="shared" si="220"/>
        <v>150</v>
      </c>
      <c r="AD535" s="84">
        <f t="shared" si="237"/>
        <v>197</v>
      </c>
      <c r="AE535" s="84">
        <f t="shared" si="238"/>
        <v>197</v>
      </c>
      <c r="AF535" s="102">
        <f t="shared" si="221"/>
        <v>3496.7005076142132</v>
      </c>
      <c r="AG535" s="102">
        <f t="shared" si="222"/>
        <v>3496.7005076142132</v>
      </c>
      <c r="AH535" s="103">
        <f t="shared" si="239"/>
        <v>0</v>
      </c>
      <c r="AI535" s="104">
        <f t="shared" si="240"/>
        <v>0</v>
      </c>
      <c r="AJ535" s="104">
        <f t="shared" si="241"/>
        <v>0</v>
      </c>
      <c r="AK535" s="104">
        <f t="shared" si="242"/>
        <v>0</v>
      </c>
      <c r="IX535" s="5"/>
      <c r="IY535" s="5"/>
      <c r="IZ535" s="5"/>
    </row>
    <row r="536" spans="8:260" ht="12.75" customHeight="1">
      <c r="H536" s="97">
        <v>115</v>
      </c>
      <c r="I536" s="97">
        <f t="shared" si="214"/>
        <v>252</v>
      </c>
      <c r="J536" s="98">
        <f t="shared" si="215"/>
        <v>45406</v>
      </c>
      <c r="K536" s="98">
        <f t="shared" si="223"/>
        <v>45406</v>
      </c>
      <c r="L536" s="99">
        <f t="shared" si="216"/>
        <v>0</v>
      </c>
      <c r="M536" s="99">
        <f t="shared" si="217"/>
        <v>0</v>
      </c>
      <c r="N536" s="99">
        <f t="shared" si="218"/>
        <v>0</v>
      </c>
      <c r="O536" s="100">
        <f t="shared" si="224"/>
        <v>0</v>
      </c>
      <c r="P536" s="100">
        <f t="shared" si="225"/>
        <v>0</v>
      </c>
      <c r="Q536" s="99">
        <f t="shared" si="226"/>
        <v>1</v>
      </c>
      <c r="R536" s="99">
        <f t="shared" si="227"/>
        <v>1</v>
      </c>
      <c r="S536" s="101">
        <f t="shared" si="228"/>
        <v>1</v>
      </c>
      <c r="T536" s="101">
        <f t="shared" si="229"/>
        <v>1</v>
      </c>
      <c r="U536" s="101">
        <f t="shared" si="219"/>
        <v>1</v>
      </c>
      <c r="V536" s="101">
        <f t="shared" si="230"/>
        <v>1</v>
      </c>
      <c r="W536" s="101">
        <f t="shared" si="231"/>
        <v>0</v>
      </c>
      <c r="X536" s="102">
        <f t="shared" si="232"/>
        <v>3550</v>
      </c>
      <c r="Y536" s="101">
        <f t="shared" si="233"/>
        <v>0</v>
      </c>
      <c r="Z536" s="84">
        <f t="shared" si="234"/>
        <v>0</v>
      </c>
      <c r="AA536" s="84">
        <f t="shared" si="235"/>
        <v>0</v>
      </c>
      <c r="AB536" s="84">
        <f t="shared" si="236"/>
        <v>70</v>
      </c>
      <c r="AC536" s="84">
        <f t="shared" si="220"/>
        <v>151</v>
      </c>
      <c r="AD536" s="84">
        <f t="shared" si="237"/>
        <v>197</v>
      </c>
      <c r="AE536" s="84">
        <f t="shared" si="238"/>
        <v>197</v>
      </c>
      <c r="AF536" s="102">
        <f t="shared" si="221"/>
        <v>3496.3451776649745</v>
      </c>
      <c r="AG536" s="102">
        <f t="shared" si="222"/>
        <v>3496.3451776649745</v>
      </c>
      <c r="AH536" s="103">
        <f t="shared" si="239"/>
        <v>0</v>
      </c>
      <c r="AI536" s="104">
        <f t="shared" si="240"/>
        <v>0</v>
      </c>
      <c r="AJ536" s="104">
        <f t="shared" si="241"/>
        <v>0</v>
      </c>
      <c r="AK536" s="104">
        <f t="shared" si="242"/>
        <v>0</v>
      </c>
      <c r="IX536" s="5"/>
      <c r="IY536" s="5"/>
      <c r="IZ536" s="5"/>
    </row>
    <row r="537" spans="8:260" ht="12.75" customHeight="1">
      <c r="H537" s="97">
        <v>116</v>
      </c>
      <c r="I537" s="97">
        <f t="shared" si="214"/>
        <v>251</v>
      </c>
      <c r="J537" s="98">
        <f t="shared" si="215"/>
        <v>45407</v>
      </c>
      <c r="K537" s="98">
        <f t="shared" si="223"/>
        <v>45407</v>
      </c>
      <c r="L537" s="99">
        <f t="shared" si="216"/>
        <v>0</v>
      </c>
      <c r="M537" s="99">
        <f t="shared" si="217"/>
        <v>0</v>
      </c>
      <c r="N537" s="99">
        <f t="shared" si="218"/>
        <v>0</v>
      </c>
      <c r="O537" s="100">
        <f t="shared" si="224"/>
        <v>0</v>
      </c>
      <c r="P537" s="100">
        <f t="shared" si="225"/>
        <v>0</v>
      </c>
      <c r="Q537" s="99">
        <f t="shared" si="226"/>
        <v>1</v>
      </c>
      <c r="R537" s="99">
        <f t="shared" si="227"/>
        <v>1</v>
      </c>
      <c r="S537" s="101">
        <f t="shared" si="228"/>
        <v>1</v>
      </c>
      <c r="T537" s="101">
        <f t="shared" si="229"/>
        <v>1</v>
      </c>
      <c r="U537" s="101">
        <f t="shared" si="219"/>
        <v>1</v>
      </c>
      <c r="V537" s="101">
        <f t="shared" si="230"/>
        <v>1</v>
      </c>
      <c r="W537" s="101">
        <f t="shared" si="231"/>
        <v>0</v>
      </c>
      <c r="X537" s="102">
        <f t="shared" si="232"/>
        <v>3550</v>
      </c>
      <c r="Y537" s="101">
        <f t="shared" si="233"/>
        <v>0</v>
      </c>
      <c r="Z537" s="84">
        <f t="shared" si="234"/>
        <v>0</v>
      </c>
      <c r="AA537" s="84">
        <f t="shared" si="235"/>
        <v>0</v>
      </c>
      <c r="AB537" s="84">
        <f t="shared" si="236"/>
        <v>70</v>
      </c>
      <c r="AC537" s="84">
        <f t="shared" si="220"/>
        <v>152</v>
      </c>
      <c r="AD537" s="84">
        <f t="shared" si="237"/>
        <v>197</v>
      </c>
      <c r="AE537" s="84">
        <f t="shared" si="238"/>
        <v>197</v>
      </c>
      <c r="AF537" s="102">
        <f t="shared" si="221"/>
        <v>3495.9898477157362</v>
      </c>
      <c r="AG537" s="102">
        <f t="shared" si="222"/>
        <v>3495.9898477157362</v>
      </c>
      <c r="AH537" s="103">
        <f t="shared" si="239"/>
        <v>0</v>
      </c>
      <c r="AI537" s="104">
        <f t="shared" si="240"/>
        <v>0</v>
      </c>
      <c r="AJ537" s="104">
        <f t="shared" si="241"/>
        <v>0</v>
      </c>
      <c r="AK537" s="104">
        <f t="shared" si="242"/>
        <v>0</v>
      </c>
      <c r="IX537" s="5"/>
      <c r="IY537" s="5"/>
      <c r="IZ537" s="5"/>
    </row>
    <row r="538" spans="8:260" ht="12.75" customHeight="1">
      <c r="H538" s="97">
        <v>117</v>
      </c>
      <c r="I538" s="97">
        <f t="shared" si="214"/>
        <v>250</v>
      </c>
      <c r="J538" s="98">
        <f t="shared" si="215"/>
        <v>45408</v>
      </c>
      <c r="K538" s="98">
        <f t="shared" si="223"/>
        <v>45408</v>
      </c>
      <c r="L538" s="99">
        <f t="shared" si="216"/>
        <v>0</v>
      </c>
      <c r="M538" s="99">
        <f t="shared" si="217"/>
        <v>0</v>
      </c>
      <c r="N538" s="99">
        <f t="shared" si="218"/>
        <v>0</v>
      </c>
      <c r="O538" s="100">
        <f t="shared" si="224"/>
        <v>0</v>
      </c>
      <c r="P538" s="100">
        <f t="shared" si="225"/>
        <v>0</v>
      </c>
      <c r="Q538" s="99">
        <f t="shared" si="226"/>
        <v>1</v>
      </c>
      <c r="R538" s="99">
        <f t="shared" si="227"/>
        <v>1</v>
      </c>
      <c r="S538" s="101">
        <f t="shared" si="228"/>
        <v>1</v>
      </c>
      <c r="T538" s="101">
        <f t="shared" si="229"/>
        <v>1</v>
      </c>
      <c r="U538" s="101">
        <f t="shared" si="219"/>
        <v>1</v>
      </c>
      <c r="V538" s="101">
        <f t="shared" si="230"/>
        <v>1</v>
      </c>
      <c r="W538" s="101">
        <f t="shared" si="231"/>
        <v>0</v>
      </c>
      <c r="X538" s="102">
        <f t="shared" si="232"/>
        <v>3550</v>
      </c>
      <c r="Y538" s="101">
        <f t="shared" si="233"/>
        <v>0</v>
      </c>
      <c r="Z538" s="84">
        <f t="shared" si="234"/>
        <v>0</v>
      </c>
      <c r="AA538" s="84">
        <f t="shared" si="235"/>
        <v>0</v>
      </c>
      <c r="AB538" s="84">
        <f t="shared" si="236"/>
        <v>70</v>
      </c>
      <c r="AC538" s="84">
        <f t="shared" si="220"/>
        <v>153</v>
      </c>
      <c r="AD538" s="84">
        <f t="shared" si="237"/>
        <v>197</v>
      </c>
      <c r="AE538" s="84">
        <f t="shared" si="238"/>
        <v>197</v>
      </c>
      <c r="AF538" s="102">
        <f t="shared" si="221"/>
        <v>3495.6345177664975</v>
      </c>
      <c r="AG538" s="102">
        <f t="shared" si="222"/>
        <v>3495.6345177664975</v>
      </c>
      <c r="AH538" s="103">
        <f t="shared" si="239"/>
        <v>0</v>
      </c>
      <c r="AI538" s="104">
        <f t="shared" si="240"/>
        <v>0</v>
      </c>
      <c r="AJ538" s="104">
        <f t="shared" si="241"/>
        <v>0</v>
      </c>
      <c r="AK538" s="104">
        <f t="shared" si="242"/>
        <v>0</v>
      </c>
      <c r="IX538" s="5"/>
      <c r="IY538" s="5"/>
      <c r="IZ538" s="5"/>
    </row>
    <row r="539" spans="8:260" ht="12.75" customHeight="1">
      <c r="H539" s="97">
        <v>118</v>
      </c>
      <c r="I539" s="97">
        <f t="shared" si="214"/>
        <v>249</v>
      </c>
      <c r="J539" s="98">
        <f t="shared" si="215"/>
        <v>45409</v>
      </c>
      <c r="K539" s="98">
        <f t="shared" si="223"/>
        <v>45409</v>
      </c>
      <c r="L539" s="99">
        <f t="shared" si="216"/>
        <v>0</v>
      </c>
      <c r="M539" s="99">
        <f t="shared" si="217"/>
        <v>0</v>
      </c>
      <c r="N539" s="99">
        <f t="shared" si="218"/>
        <v>0</v>
      </c>
      <c r="O539" s="100">
        <f t="shared" si="224"/>
        <v>0</v>
      </c>
      <c r="P539" s="100">
        <f t="shared" si="225"/>
        <v>0</v>
      </c>
      <c r="Q539" s="99">
        <f t="shared" si="226"/>
        <v>1</v>
      </c>
      <c r="R539" s="99">
        <f t="shared" si="227"/>
        <v>1</v>
      </c>
      <c r="S539" s="101">
        <f t="shared" si="228"/>
        <v>1</v>
      </c>
      <c r="T539" s="101">
        <f t="shared" si="229"/>
        <v>1</v>
      </c>
      <c r="U539" s="101">
        <f t="shared" si="219"/>
        <v>1</v>
      </c>
      <c r="V539" s="101">
        <f t="shared" si="230"/>
        <v>1</v>
      </c>
      <c r="W539" s="101">
        <f t="shared" si="231"/>
        <v>0</v>
      </c>
      <c r="X539" s="102">
        <f t="shared" si="232"/>
        <v>3550</v>
      </c>
      <c r="Y539" s="101">
        <f t="shared" si="233"/>
        <v>0</v>
      </c>
      <c r="Z539" s="84">
        <f t="shared" si="234"/>
        <v>0</v>
      </c>
      <c r="AA539" s="84">
        <f t="shared" si="235"/>
        <v>0</v>
      </c>
      <c r="AB539" s="84">
        <f t="shared" si="236"/>
        <v>70</v>
      </c>
      <c r="AC539" s="84">
        <f t="shared" si="220"/>
        <v>154</v>
      </c>
      <c r="AD539" s="84">
        <f t="shared" si="237"/>
        <v>197</v>
      </c>
      <c r="AE539" s="84">
        <f t="shared" si="238"/>
        <v>197</v>
      </c>
      <c r="AF539" s="102">
        <f t="shared" si="221"/>
        <v>3495.2791878172588</v>
      </c>
      <c r="AG539" s="102">
        <f t="shared" si="222"/>
        <v>3495.2791878172588</v>
      </c>
      <c r="AH539" s="103">
        <f t="shared" si="239"/>
        <v>0</v>
      </c>
      <c r="AI539" s="104">
        <f t="shared" si="240"/>
        <v>0</v>
      </c>
      <c r="AJ539" s="104">
        <f t="shared" si="241"/>
        <v>0</v>
      </c>
      <c r="AK539" s="104">
        <f t="shared" si="242"/>
        <v>0</v>
      </c>
      <c r="IX539" s="5"/>
      <c r="IY539" s="5"/>
      <c r="IZ539" s="5"/>
    </row>
    <row r="540" spans="8:260" ht="12.75" customHeight="1">
      <c r="H540" s="97">
        <v>119</v>
      </c>
      <c r="I540" s="97">
        <f t="shared" si="214"/>
        <v>248</v>
      </c>
      <c r="J540" s="98">
        <f t="shared" si="215"/>
        <v>45410</v>
      </c>
      <c r="K540" s="98">
        <f t="shared" si="223"/>
        <v>45410</v>
      </c>
      <c r="L540" s="99">
        <f t="shared" si="216"/>
        <v>0</v>
      </c>
      <c r="M540" s="99">
        <f t="shared" si="217"/>
        <v>0</v>
      </c>
      <c r="N540" s="99">
        <f t="shared" si="218"/>
        <v>0</v>
      </c>
      <c r="O540" s="100">
        <f t="shared" si="224"/>
        <v>0</v>
      </c>
      <c r="P540" s="100">
        <f t="shared" si="225"/>
        <v>0</v>
      </c>
      <c r="Q540" s="99">
        <f t="shared" si="226"/>
        <v>1</v>
      </c>
      <c r="R540" s="99">
        <f t="shared" si="227"/>
        <v>1</v>
      </c>
      <c r="S540" s="101">
        <f t="shared" si="228"/>
        <v>1</v>
      </c>
      <c r="T540" s="101">
        <f t="shared" si="229"/>
        <v>1</v>
      </c>
      <c r="U540" s="101">
        <f t="shared" si="219"/>
        <v>1</v>
      </c>
      <c r="V540" s="101">
        <f t="shared" si="230"/>
        <v>1</v>
      </c>
      <c r="W540" s="101">
        <f t="shared" si="231"/>
        <v>0</v>
      </c>
      <c r="X540" s="102">
        <f t="shared" si="232"/>
        <v>3550</v>
      </c>
      <c r="Y540" s="101">
        <f t="shared" si="233"/>
        <v>0</v>
      </c>
      <c r="Z540" s="84">
        <f t="shared" si="234"/>
        <v>0</v>
      </c>
      <c r="AA540" s="84">
        <f t="shared" si="235"/>
        <v>0</v>
      </c>
      <c r="AB540" s="84">
        <f t="shared" si="236"/>
        <v>70</v>
      </c>
      <c r="AC540" s="84">
        <f t="shared" si="220"/>
        <v>155</v>
      </c>
      <c r="AD540" s="84">
        <f t="shared" si="237"/>
        <v>197</v>
      </c>
      <c r="AE540" s="84">
        <f t="shared" si="238"/>
        <v>197</v>
      </c>
      <c r="AF540" s="102">
        <f t="shared" si="221"/>
        <v>3494.9238578680201</v>
      </c>
      <c r="AG540" s="102">
        <f t="shared" si="222"/>
        <v>3494.9238578680201</v>
      </c>
      <c r="AH540" s="103">
        <f t="shared" si="239"/>
        <v>0</v>
      </c>
      <c r="AI540" s="104">
        <f t="shared" si="240"/>
        <v>0</v>
      </c>
      <c r="AJ540" s="104">
        <f t="shared" si="241"/>
        <v>0</v>
      </c>
      <c r="AK540" s="104">
        <f t="shared" si="242"/>
        <v>0</v>
      </c>
      <c r="IX540" s="5"/>
      <c r="IY540" s="5"/>
      <c r="IZ540" s="5"/>
    </row>
    <row r="541" spans="8:260" ht="12.75" customHeight="1">
      <c r="H541" s="97">
        <v>120</v>
      </c>
      <c r="I541" s="97">
        <f t="shared" si="214"/>
        <v>247</v>
      </c>
      <c r="J541" s="98">
        <f t="shared" si="215"/>
        <v>45411</v>
      </c>
      <c r="K541" s="98">
        <f t="shared" si="223"/>
        <v>45411</v>
      </c>
      <c r="L541" s="99">
        <f t="shared" si="216"/>
        <v>0</v>
      </c>
      <c r="M541" s="99">
        <f t="shared" si="217"/>
        <v>0</v>
      </c>
      <c r="N541" s="99">
        <f t="shared" si="218"/>
        <v>0</v>
      </c>
      <c r="O541" s="100">
        <f t="shared" si="224"/>
        <v>0</v>
      </c>
      <c r="P541" s="100">
        <f t="shared" si="225"/>
        <v>0</v>
      </c>
      <c r="Q541" s="99">
        <f t="shared" si="226"/>
        <v>1</v>
      </c>
      <c r="R541" s="99">
        <f t="shared" si="227"/>
        <v>1</v>
      </c>
      <c r="S541" s="101">
        <f t="shared" si="228"/>
        <v>1</v>
      </c>
      <c r="T541" s="101">
        <f t="shared" si="229"/>
        <v>1</v>
      </c>
      <c r="U541" s="101">
        <f t="shared" si="219"/>
        <v>1</v>
      </c>
      <c r="V541" s="101">
        <f t="shared" si="230"/>
        <v>1</v>
      </c>
      <c r="W541" s="101">
        <f t="shared" si="231"/>
        <v>0</v>
      </c>
      <c r="X541" s="102">
        <f t="shared" si="232"/>
        <v>3550</v>
      </c>
      <c r="Y541" s="101">
        <f t="shared" si="233"/>
        <v>0</v>
      </c>
      <c r="Z541" s="84">
        <f t="shared" si="234"/>
        <v>0</v>
      </c>
      <c r="AA541" s="84">
        <f t="shared" si="235"/>
        <v>0</v>
      </c>
      <c r="AB541" s="84">
        <f t="shared" si="236"/>
        <v>70</v>
      </c>
      <c r="AC541" s="84">
        <f t="shared" si="220"/>
        <v>156</v>
      </c>
      <c r="AD541" s="84">
        <f t="shared" si="237"/>
        <v>197</v>
      </c>
      <c r="AE541" s="84">
        <f t="shared" si="238"/>
        <v>197</v>
      </c>
      <c r="AF541" s="102">
        <f t="shared" si="221"/>
        <v>3494.5685279187819</v>
      </c>
      <c r="AG541" s="102">
        <f t="shared" si="222"/>
        <v>3494.5685279187819</v>
      </c>
      <c r="AH541" s="103">
        <f t="shared" si="239"/>
        <v>0</v>
      </c>
      <c r="AI541" s="104">
        <f t="shared" si="240"/>
        <v>0</v>
      </c>
      <c r="AJ541" s="104">
        <f t="shared" si="241"/>
        <v>0</v>
      </c>
      <c r="AK541" s="104">
        <f t="shared" si="242"/>
        <v>0</v>
      </c>
      <c r="IX541" s="5"/>
      <c r="IY541" s="5"/>
      <c r="IZ541" s="5"/>
    </row>
    <row r="542" spans="8:260" ht="12.75" customHeight="1">
      <c r="H542" s="97">
        <v>121</v>
      </c>
      <c r="I542" s="97">
        <f t="shared" si="214"/>
        <v>246</v>
      </c>
      <c r="J542" s="98">
        <f t="shared" si="215"/>
        <v>45412</v>
      </c>
      <c r="K542" s="98">
        <f t="shared" si="223"/>
        <v>45412</v>
      </c>
      <c r="L542" s="99">
        <f t="shared" si="216"/>
        <v>0</v>
      </c>
      <c r="M542" s="99">
        <f t="shared" si="217"/>
        <v>0</v>
      </c>
      <c r="N542" s="99">
        <f t="shared" si="218"/>
        <v>0</v>
      </c>
      <c r="O542" s="100">
        <f t="shared" si="224"/>
        <v>0</v>
      </c>
      <c r="P542" s="100">
        <f t="shared" si="225"/>
        <v>0</v>
      </c>
      <c r="Q542" s="99">
        <f t="shared" si="226"/>
        <v>1</v>
      </c>
      <c r="R542" s="99">
        <f t="shared" si="227"/>
        <v>1</v>
      </c>
      <c r="S542" s="101">
        <f t="shared" si="228"/>
        <v>1</v>
      </c>
      <c r="T542" s="101">
        <f t="shared" si="229"/>
        <v>1</v>
      </c>
      <c r="U542" s="101">
        <f t="shared" si="219"/>
        <v>1</v>
      </c>
      <c r="V542" s="101">
        <f t="shared" si="230"/>
        <v>1</v>
      </c>
      <c r="W542" s="101">
        <f t="shared" si="231"/>
        <v>0</v>
      </c>
      <c r="X542" s="102">
        <f t="shared" si="232"/>
        <v>3550</v>
      </c>
      <c r="Y542" s="101">
        <f t="shared" si="233"/>
        <v>0</v>
      </c>
      <c r="Z542" s="84">
        <f t="shared" si="234"/>
        <v>0</v>
      </c>
      <c r="AA542" s="84">
        <f t="shared" si="235"/>
        <v>0</v>
      </c>
      <c r="AB542" s="84">
        <f t="shared" si="236"/>
        <v>70</v>
      </c>
      <c r="AC542" s="84">
        <f t="shared" si="220"/>
        <v>157</v>
      </c>
      <c r="AD542" s="84">
        <f t="shared" si="237"/>
        <v>197</v>
      </c>
      <c r="AE542" s="84">
        <f t="shared" si="238"/>
        <v>197</v>
      </c>
      <c r="AF542" s="102">
        <f t="shared" si="221"/>
        <v>3494.2131979695432</v>
      </c>
      <c r="AG542" s="102">
        <f t="shared" si="222"/>
        <v>3494.2131979695432</v>
      </c>
      <c r="AH542" s="103">
        <f t="shared" si="239"/>
        <v>0</v>
      </c>
      <c r="AI542" s="104">
        <f t="shared" si="240"/>
        <v>0</v>
      </c>
      <c r="AJ542" s="104">
        <f t="shared" si="241"/>
        <v>0</v>
      </c>
      <c r="AK542" s="104">
        <f t="shared" si="242"/>
        <v>0</v>
      </c>
      <c r="IX542" s="5"/>
      <c r="IY542" s="5"/>
      <c r="IZ542" s="5"/>
    </row>
    <row r="543" spans="8:260" ht="12.75" customHeight="1">
      <c r="H543" s="97">
        <v>122</v>
      </c>
      <c r="I543" s="97">
        <f t="shared" si="214"/>
        <v>245</v>
      </c>
      <c r="J543" s="98">
        <f t="shared" si="215"/>
        <v>45413</v>
      </c>
      <c r="K543" s="98">
        <f t="shared" si="223"/>
        <v>45413</v>
      </c>
      <c r="L543" s="99">
        <f t="shared" si="216"/>
        <v>0</v>
      </c>
      <c r="M543" s="99">
        <f t="shared" si="217"/>
        <v>0</v>
      </c>
      <c r="N543" s="99">
        <f t="shared" si="218"/>
        <v>0</v>
      </c>
      <c r="O543" s="100">
        <f t="shared" si="224"/>
        <v>0</v>
      </c>
      <c r="P543" s="100">
        <f t="shared" si="225"/>
        <v>0</v>
      </c>
      <c r="Q543" s="99">
        <f t="shared" si="226"/>
        <v>1</v>
      </c>
      <c r="R543" s="99">
        <f t="shared" si="227"/>
        <v>1</v>
      </c>
      <c r="S543" s="101">
        <f t="shared" si="228"/>
        <v>1</v>
      </c>
      <c r="T543" s="101">
        <f t="shared" si="229"/>
        <v>1</v>
      </c>
      <c r="U543" s="101">
        <f t="shared" si="219"/>
        <v>1</v>
      </c>
      <c r="V543" s="101">
        <f t="shared" si="230"/>
        <v>1</v>
      </c>
      <c r="W543" s="101">
        <f t="shared" si="231"/>
        <v>0</v>
      </c>
      <c r="X543" s="102">
        <f t="shared" si="232"/>
        <v>3550</v>
      </c>
      <c r="Y543" s="101">
        <f t="shared" si="233"/>
        <v>0</v>
      </c>
      <c r="Z543" s="84">
        <f t="shared" si="234"/>
        <v>0</v>
      </c>
      <c r="AA543" s="84">
        <f t="shared" si="235"/>
        <v>0</v>
      </c>
      <c r="AB543" s="84">
        <f t="shared" si="236"/>
        <v>70</v>
      </c>
      <c r="AC543" s="84">
        <f t="shared" si="220"/>
        <v>158</v>
      </c>
      <c r="AD543" s="84">
        <f t="shared" si="237"/>
        <v>197</v>
      </c>
      <c r="AE543" s="84">
        <f t="shared" si="238"/>
        <v>197</v>
      </c>
      <c r="AF543" s="102">
        <f t="shared" si="221"/>
        <v>3493.8578680203045</v>
      </c>
      <c r="AG543" s="102">
        <f t="shared" si="222"/>
        <v>3493.8578680203045</v>
      </c>
      <c r="AH543" s="103">
        <f t="shared" si="239"/>
        <v>0</v>
      </c>
      <c r="AI543" s="104">
        <f t="shared" si="240"/>
        <v>0</v>
      </c>
      <c r="AJ543" s="104">
        <f t="shared" si="241"/>
        <v>0</v>
      </c>
      <c r="AK543" s="104">
        <f t="shared" si="242"/>
        <v>0</v>
      </c>
      <c r="IX543" s="5"/>
      <c r="IY543" s="5"/>
      <c r="IZ543" s="5"/>
    </row>
    <row r="544" spans="8:260" ht="12.75" customHeight="1">
      <c r="H544" s="97">
        <v>123</v>
      </c>
      <c r="I544" s="97">
        <f t="shared" si="214"/>
        <v>244</v>
      </c>
      <c r="J544" s="98">
        <f t="shared" si="215"/>
        <v>45414</v>
      </c>
      <c r="K544" s="98">
        <f t="shared" si="223"/>
        <v>45414</v>
      </c>
      <c r="L544" s="99">
        <f t="shared" si="216"/>
        <v>0</v>
      </c>
      <c r="M544" s="99">
        <f t="shared" si="217"/>
        <v>0</v>
      </c>
      <c r="N544" s="99">
        <f t="shared" si="218"/>
        <v>0</v>
      </c>
      <c r="O544" s="100">
        <f t="shared" si="224"/>
        <v>0</v>
      </c>
      <c r="P544" s="100">
        <f t="shared" si="225"/>
        <v>0</v>
      </c>
      <c r="Q544" s="99">
        <f t="shared" si="226"/>
        <v>1</v>
      </c>
      <c r="R544" s="99">
        <f t="shared" si="227"/>
        <v>1</v>
      </c>
      <c r="S544" s="101">
        <f t="shared" si="228"/>
        <v>1</v>
      </c>
      <c r="T544" s="101">
        <f t="shared" si="229"/>
        <v>1</v>
      </c>
      <c r="U544" s="101">
        <f t="shared" si="219"/>
        <v>1</v>
      </c>
      <c r="V544" s="101">
        <f t="shared" si="230"/>
        <v>1</v>
      </c>
      <c r="W544" s="101">
        <f t="shared" si="231"/>
        <v>0</v>
      </c>
      <c r="X544" s="102">
        <f t="shared" si="232"/>
        <v>3550</v>
      </c>
      <c r="Y544" s="101">
        <f t="shared" si="233"/>
        <v>0</v>
      </c>
      <c r="Z544" s="84">
        <f t="shared" si="234"/>
        <v>0</v>
      </c>
      <c r="AA544" s="84">
        <f t="shared" si="235"/>
        <v>0</v>
      </c>
      <c r="AB544" s="84">
        <f t="shared" si="236"/>
        <v>70</v>
      </c>
      <c r="AC544" s="84">
        <f t="shared" si="220"/>
        <v>159</v>
      </c>
      <c r="AD544" s="84">
        <f t="shared" si="237"/>
        <v>197</v>
      </c>
      <c r="AE544" s="84">
        <f t="shared" si="238"/>
        <v>197</v>
      </c>
      <c r="AF544" s="102">
        <f t="shared" si="221"/>
        <v>3493.5025380710658</v>
      </c>
      <c r="AG544" s="102">
        <f t="shared" si="222"/>
        <v>3493.5025380710658</v>
      </c>
      <c r="AH544" s="103">
        <f t="shared" si="239"/>
        <v>0</v>
      </c>
      <c r="AI544" s="104">
        <f t="shared" si="240"/>
        <v>0</v>
      </c>
      <c r="AJ544" s="104">
        <f t="shared" si="241"/>
        <v>0</v>
      </c>
      <c r="AK544" s="104">
        <f t="shared" si="242"/>
        <v>0</v>
      </c>
      <c r="IX544" s="5"/>
      <c r="IY544" s="5"/>
      <c r="IZ544" s="5"/>
    </row>
    <row r="545" spans="8:260" ht="12.75" customHeight="1">
      <c r="H545" s="97">
        <v>124</v>
      </c>
      <c r="I545" s="97">
        <f t="shared" si="214"/>
        <v>243</v>
      </c>
      <c r="J545" s="98">
        <f t="shared" si="215"/>
        <v>45415</v>
      </c>
      <c r="K545" s="98">
        <f t="shared" si="223"/>
        <v>45415</v>
      </c>
      <c r="L545" s="99">
        <f t="shared" si="216"/>
        <v>0</v>
      </c>
      <c r="M545" s="99">
        <f t="shared" si="217"/>
        <v>0</v>
      </c>
      <c r="N545" s="99">
        <f t="shared" si="218"/>
        <v>0</v>
      </c>
      <c r="O545" s="100">
        <f t="shared" si="224"/>
        <v>0</v>
      </c>
      <c r="P545" s="100">
        <f t="shared" si="225"/>
        <v>0</v>
      </c>
      <c r="Q545" s="99">
        <f t="shared" si="226"/>
        <v>1</v>
      </c>
      <c r="R545" s="99">
        <f t="shared" si="227"/>
        <v>1</v>
      </c>
      <c r="S545" s="101">
        <f t="shared" si="228"/>
        <v>1</v>
      </c>
      <c r="T545" s="101">
        <f t="shared" si="229"/>
        <v>1</v>
      </c>
      <c r="U545" s="101">
        <f t="shared" si="219"/>
        <v>1</v>
      </c>
      <c r="V545" s="101">
        <f t="shared" si="230"/>
        <v>1</v>
      </c>
      <c r="W545" s="101">
        <f t="shared" si="231"/>
        <v>0</v>
      </c>
      <c r="X545" s="102">
        <f t="shared" si="232"/>
        <v>3550</v>
      </c>
      <c r="Y545" s="101">
        <f t="shared" si="233"/>
        <v>0</v>
      </c>
      <c r="Z545" s="84">
        <f t="shared" si="234"/>
        <v>0</v>
      </c>
      <c r="AA545" s="84">
        <f t="shared" si="235"/>
        <v>0</v>
      </c>
      <c r="AB545" s="84">
        <f t="shared" si="236"/>
        <v>70</v>
      </c>
      <c r="AC545" s="84">
        <f t="shared" si="220"/>
        <v>160</v>
      </c>
      <c r="AD545" s="84">
        <f t="shared" si="237"/>
        <v>197</v>
      </c>
      <c r="AE545" s="84">
        <f t="shared" si="238"/>
        <v>197</v>
      </c>
      <c r="AF545" s="102">
        <f t="shared" si="221"/>
        <v>3493.1472081218276</v>
      </c>
      <c r="AG545" s="102">
        <f t="shared" si="222"/>
        <v>3493.1472081218276</v>
      </c>
      <c r="AH545" s="103">
        <f t="shared" si="239"/>
        <v>0</v>
      </c>
      <c r="AI545" s="104">
        <f t="shared" si="240"/>
        <v>0</v>
      </c>
      <c r="AJ545" s="104">
        <f t="shared" si="241"/>
        <v>0</v>
      </c>
      <c r="AK545" s="104">
        <f t="shared" si="242"/>
        <v>0</v>
      </c>
      <c r="IX545" s="5"/>
      <c r="IY545" s="5"/>
      <c r="IZ545" s="5"/>
    </row>
    <row r="546" spans="8:260" ht="12.75" customHeight="1">
      <c r="H546" s="97">
        <v>125</v>
      </c>
      <c r="I546" s="97">
        <f t="shared" si="214"/>
        <v>242</v>
      </c>
      <c r="J546" s="98">
        <f t="shared" si="215"/>
        <v>45416</v>
      </c>
      <c r="K546" s="98">
        <f t="shared" si="223"/>
        <v>45416</v>
      </c>
      <c r="L546" s="99">
        <f t="shared" si="216"/>
        <v>0</v>
      </c>
      <c r="M546" s="99">
        <f t="shared" si="217"/>
        <v>0</v>
      </c>
      <c r="N546" s="99">
        <f t="shared" si="218"/>
        <v>0</v>
      </c>
      <c r="O546" s="100">
        <f t="shared" si="224"/>
        <v>0</v>
      </c>
      <c r="P546" s="100">
        <f t="shared" si="225"/>
        <v>0</v>
      </c>
      <c r="Q546" s="99">
        <f t="shared" si="226"/>
        <v>1</v>
      </c>
      <c r="R546" s="99">
        <f t="shared" si="227"/>
        <v>1</v>
      </c>
      <c r="S546" s="101">
        <f t="shared" si="228"/>
        <v>1</v>
      </c>
      <c r="T546" s="101">
        <f t="shared" si="229"/>
        <v>1</v>
      </c>
      <c r="U546" s="101">
        <f t="shared" si="219"/>
        <v>1</v>
      </c>
      <c r="V546" s="101">
        <f t="shared" si="230"/>
        <v>1</v>
      </c>
      <c r="W546" s="101">
        <f t="shared" si="231"/>
        <v>0</v>
      </c>
      <c r="X546" s="102">
        <f t="shared" si="232"/>
        <v>3550</v>
      </c>
      <c r="Y546" s="101">
        <f t="shared" si="233"/>
        <v>0</v>
      </c>
      <c r="Z546" s="84">
        <f t="shared" si="234"/>
        <v>0</v>
      </c>
      <c r="AA546" s="84">
        <f t="shared" si="235"/>
        <v>0</v>
      </c>
      <c r="AB546" s="84">
        <f t="shared" si="236"/>
        <v>70</v>
      </c>
      <c r="AC546" s="84">
        <f t="shared" si="220"/>
        <v>161</v>
      </c>
      <c r="AD546" s="84">
        <f t="shared" si="237"/>
        <v>197</v>
      </c>
      <c r="AE546" s="84">
        <f t="shared" si="238"/>
        <v>197</v>
      </c>
      <c r="AF546" s="102">
        <f t="shared" si="221"/>
        <v>3492.7918781725889</v>
      </c>
      <c r="AG546" s="102">
        <f t="shared" si="222"/>
        <v>3492.7918781725889</v>
      </c>
      <c r="AH546" s="103">
        <f t="shared" si="239"/>
        <v>0</v>
      </c>
      <c r="AI546" s="104">
        <f t="shared" si="240"/>
        <v>0</v>
      </c>
      <c r="AJ546" s="104">
        <f t="shared" si="241"/>
        <v>0</v>
      </c>
      <c r="AK546" s="104">
        <f t="shared" si="242"/>
        <v>0</v>
      </c>
      <c r="IX546" s="5"/>
      <c r="IY546" s="5"/>
      <c r="IZ546" s="5"/>
    </row>
    <row r="547" spans="8:260" ht="12.75" customHeight="1">
      <c r="H547" s="97">
        <v>126</v>
      </c>
      <c r="I547" s="97">
        <f t="shared" si="214"/>
        <v>241</v>
      </c>
      <c r="J547" s="98">
        <f t="shared" si="215"/>
        <v>45417</v>
      </c>
      <c r="K547" s="98">
        <f t="shared" si="223"/>
        <v>45417</v>
      </c>
      <c r="L547" s="99">
        <f t="shared" si="216"/>
        <v>0</v>
      </c>
      <c r="M547" s="99">
        <f t="shared" si="217"/>
        <v>0</v>
      </c>
      <c r="N547" s="99">
        <f t="shared" si="218"/>
        <v>0</v>
      </c>
      <c r="O547" s="100">
        <f t="shared" si="224"/>
        <v>0</v>
      </c>
      <c r="P547" s="100">
        <f t="shared" si="225"/>
        <v>0</v>
      </c>
      <c r="Q547" s="99">
        <f t="shared" si="226"/>
        <v>1</v>
      </c>
      <c r="R547" s="99">
        <f t="shared" si="227"/>
        <v>1</v>
      </c>
      <c r="S547" s="101">
        <f t="shared" si="228"/>
        <v>1</v>
      </c>
      <c r="T547" s="101">
        <f t="shared" si="229"/>
        <v>1</v>
      </c>
      <c r="U547" s="101">
        <f t="shared" si="219"/>
        <v>1</v>
      </c>
      <c r="V547" s="101">
        <f t="shared" si="230"/>
        <v>1</v>
      </c>
      <c r="W547" s="101">
        <f t="shared" si="231"/>
        <v>0</v>
      </c>
      <c r="X547" s="102">
        <f t="shared" si="232"/>
        <v>3550</v>
      </c>
      <c r="Y547" s="101">
        <f t="shared" si="233"/>
        <v>0</v>
      </c>
      <c r="Z547" s="84">
        <f t="shared" si="234"/>
        <v>0</v>
      </c>
      <c r="AA547" s="84">
        <f t="shared" si="235"/>
        <v>0</v>
      </c>
      <c r="AB547" s="84">
        <f t="shared" si="236"/>
        <v>70</v>
      </c>
      <c r="AC547" s="84">
        <f t="shared" si="220"/>
        <v>162</v>
      </c>
      <c r="AD547" s="84">
        <f t="shared" si="237"/>
        <v>197</v>
      </c>
      <c r="AE547" s="84">
        <f t="shared" si="238"/>
        <v>197</v>
      </c>
      <c r="AF547" s="102">
        <f t="shared" si="221"/>
        <v>3492.4365482233502</v>
      </c>
      <c r="AG547" s="102">
        <f t="shared" si="222"/>
        <v>3492.4365482233502</v>
      </c>
      <c r="AH547" s="103">
        <f t="shared" si="239"/>
        <v>0</v>
      </c>
      <c r="AI547" s="104">
        <f t="shared" si="240"/>
        <v>0</v>
      </c>
      <c r="AJ547" s="104">
        <f t="shared" si="241"/>
        <v>0</v>
      </c>
      <c r="AK547" s="104">
        <f t="shared" si="242"/>
        <v>0</v>
      </c>
      <c r="IX547" s="5"/>
      <c r="IY547" s="5"/>
      <c r="IZ547" s="5"/>
    </row>
    <row r="548" spans="8:260" ht="12.75" customHeight="1">
      <c r="H548" s="97">
        <v>127</v>
      </c>
      <c r="I548" s="97">
        <f t="shared" si="214"/>
        <v>240</v>
      </c>
      <c r="J548" s="98">
        <f t="shared" si="215"/>
        <v>45418</v>
      </c>
      <c r="K548" s="98">
        <f t="shared" si="223"/>
        <v>45418</v>
      </c>
      <c r="L548" s="99">
        <f t="shared" si="216"/>
        <v>0</v>
      </c>
      <c r="M548" s="99">
        <f t="shared" si="217"/>
        <v>0</v>
      </c>
      <c r="N548" s="99">
        <f t="shared" si="218"/>
        <v>0</v>
      </c>
      <c r="O548" s="100">
        <f t="shared" si="224"/>
        <v>0</v>
      </c>
      <c r="P548" s="100">
        <f t="shared" si="225"/>
        <v>0</v>
      </c>
      <c r="Q548" s="99">
        <f t="shared" si="226"/>
        <v>1</v>
      </c>
      <c r="R548" s="99">
        <f t="shared" si="227"/>
        <v>1</v>
      </c>
      <c r="S548" s="101">
        <f t="shared" si="228"/>
        <v>1</v>
      </c>
      <c r="T548" s="101">
        <f t="shared" si="229"/>
        <v>1</v>
      </c>
      <c r="U548" s="101">
        <f t="shared" si="219"/>
        <v>1</v>
      </c>
      <c r="V548" s="101">
        <f t="shared" si="230"/>
        <v>1</v>
      </c>
      <c r="W548" s="101">
        <f t="shared" si="231"/>
        <v>0</v>
      </c>
      <c r="X548" s="102">
        <f t="shared" si="232"/>
        <v>3550</v>
      </c>
      <c r="Y548" s="101">
        <f t="shared" si="233"/>
        <v>0</v>
      </c>
      <c r="Z548" s="84">
        <f t="shared" si="234"/>
        <v>0</v>
      </c>
      <c r="AA548" s="84">
        <f t="shared" si="235"/>
        <v>0</v>
      </c>
      <c r="AB548" s="84">
        <f t="shared" si="236"/>
        <v>70</v>
      </c>
      <c r="AC548" s="84">
        <f t="shared" si="220"/>
        <v>163</v>
      </c>
      <c r="AD548" s="84">
        <f t="shared" si="237"/>
        <v>197</v>
      </c>
      <c r="AE548" s="84">
        <f t="shared" si="238"/>
        <v>197</v>
      </c>
      <c r="AF548" s="102">
        <f t="shared" si="221"/>
        <v>3492.0812182741115</v>
      </c>
      <c r="AG548" s="102">
        <f t="shared" si="222"/>
        <v>3492.0812182741115</v>
      </c>
      <c r="AH548" s="103">
        <f t="shared" si="239"/>
        <v>0</v>
      </c>
      <c r="AI548" s="104">
        <f t="shared" si="240"/>
        <v>0</v>
      </c>
      <c r="AJ548" s="104">
        <f t="shared" si="241"/>
        <v>0</v>
      </c>
      <c r="AK548" s="104">
        <f t="shared" si="242"/>
        <v>0</v>
      </c>
      <c r="IX548" s="5"/>
      <c r="IY548" s="5"/>
      <c r="IZ548" s="5"/>
    </row>
    <row r="549" spans="8:260" ht="12.75" customHeight="1">
      <c r="H549" s="97">
        <v>128</v>
      </c>
      <c r="I549" s="97">
        <f t="shared" si="214"/>
        <v>239</v>
      </c>
      <c r="J549" s="98">
        <f t="shared" si="215"/>
        <v>45419</v>
      </c>
      <c r="K549" s="98">
        <f t="shared" si="223"/>
        <v>45419</v>
      </c>
      <c r="L549" s="99">
        <f t="shared" si="216"/>
        <v>0</v>
      </c>
      <c r="M549" s="99">
        <f t="shared" si="217"/>
        <v>0</v>
      </c>
      <c r="N549" s="99">
        <f t="shared" si="218"/>
        <v>0</v>
      </c>
      <c r="O549" s="100">
        <f t="shared" si="224"/>
        <v>0</v>
      </c>
      <c r="P549" s="100">
        <f t="shared" si="225"/>
        <v>0</v>
      </c>
      <c r="Q549" s="99">
        <f t="shared" si="226"/>
        <v>1</v>
      </c>
      <c r="R549" s="99">
        <f t="shared" si="227"/>
        <v>1</v>
      </c>
      <c r="S549" s="101">
        <f t="shared" si="228"/>
        <v>1</v>
      </c>
      <c r="T549" s="101">
        <f t="shared" si="229"/>
        <v>1</v>
      </c>
      <c r="U549" s="101">
        <f t="shared" si="219"/>
        <v>1</v>
      </c>
      <c r="V549" s="101">
        <f t="shared" si="230"/>
        <v>1</v>
      </c>
      <c r="W549" s="101">
        <f t="shared" si="231"/>
        <v>0</v>
      </c>
      <c r="X549" s="102">
        <f t="shared" si="232"/>
        <v>3550</v>
      </c>
      <c r="Y549" s="101">
        <f t="shared" si="233"/>
        <v>0</v>
      </c>
      <c r="Z549" s="84">
        <f t="shared" si="234"/>
        <v>0</v>
      </c>
      <c r="AA549" s="84">
        <f t="shared" si="235"/>
        <v>0</v>
      </c>
      <c r="AB549" s="84">
        <f t="shared" si="236"/>
        <v>70</v>
      </c>
      <c r="AC549" s="84">
        <f t="shared" si="220"/>
        <v>164</v>
      </c>
      <c r="AD549" s="84">
        <f t="shared" si="237"/>
        <v>197</v>
      </c>
      <c r="AE549" s="84">
        <f t="shared" si="238"/>
        <v>197</v>
      </c>
      <c r="AF549" s="102">
        <f t="shared" si="221"/>
        <v>3491.7258883248733</v>
      </c>
      <c r="AG549" s="102">
        <f t="shared" si="222"/>
        <v>3491.7258883248733</v>
      </c>
      <c r="AH549" s="103">
        <f t="shared" si="239"/>
        <v>0</v>
      </c>
      <c r="AI549" s="104">
        <f t="shared" si="240"/>
        <v>0</v>
      </c>
      <c r="AJ549" s="104">
        <f t="shared" si="241"/>
        <v>0</v>
      </c>
      <c r="AK549" s="104">
        <f t="shared" si="242"/>
        <v>0</v>
      </c>
      <c r="IX549" s="5"/>
      <c r="IY549" s="5"/>
      <c r="IZ549" s="5"/>
    </row>
    <row r="550" spans="8:260" ht="12.75" customHeight="1">
      <c r="H550" s="97">
        <v>129</v>
      </c>
      <c r="I550" s="97">
        <f t="shared" ref="I550:I613" si="243">J$788-J550</f>
        <v>238</v>
      </c>
      <c r="J550" s="98">
        <f t="shared" ref="J550:J613" si="244">J549+1</f>
        <v>45420</v>
      </c>
      <c r="K550" s="98">
        <f t="shared" si="223"/>
        <v>45420</v>
      </c>
      <c r="L550" s="99">
        <f t="shared" ref="L550:L613" si="245">IF(J550&lt;AQ$53,"",(_xlfn.IFNA(VLOOKUP(J550,$B$55:$D$84,2,),0)))</f>
        <v>0</v>
      </c>
      <c r="M550" s="99">
        <f t="shared" ref="M550:M613" si="246">IF(J550&lt;AQ$53,"",(_xlfn.IFNA(VLOOKUP(J550,$B$55:$D$84,3,),0)))</f>
        <v>0</v>
      </c>
      <c r="N550" s="99">
        <f t="shared" ref="N550:N613" si="247">IF(J550&lt;AQ$53,"",IF(J550=AQ$53,1,(_xlfn.IFNA(VLOOKUP(J550,$B$55:$E$84,4,),0))))</f>
        <v>0</v>
      </c>
      <c r="O550" s="100">
        <f t="shared" si="224"/>
        <v>0</v>
      </c>
      <c r="P550" s="100">
        <f t="shared" si="225"/>
        <v>0</v>
      </c>
      <c r="Q550" s="99">
        <f t="shared" si="226"/>
        <v>1</v>
      </c>
      <c r="R550" s="99">
        <f t="shared" si="227"/>
        <v>1</v>
      </c>
      <c r="S550" s="101">
        <f t="shared" si="228"/>
        <v>1</v>
      </c>
      <c r="T550" s="101">
        <f t="shared" si="229"/>
        <v>1</v>
      </c>
      <c r="U550" s="101">
        <f t="shared" ref="U550:U613" si="248">IF(AND(S$788&lt;&gt;0,S550=S$53),0,T550)</f>
        <v>1</v>
      </c>
      <c r="V550" s="101">
        <f t="shared" si="230"/>
        <v>1</v>
      </c>
      <c r="W550" s="101">
        <f t="shared" si="231"/>
        <v>0</v>
      </c>
      <c r="X550" s="102">
        <f t="shared" si="232"/>
        <v>3550</v>
      </c>
      <c r="Y550" s="101">
        <f t="shared" si="233"/>
        <v>0</v>
      </c>
      <c r="Z550" s="84">
        <f t="shared" si="234"/>
        <v>0</v>
      </c>
      <c r="AA550" s="84">
        <f t="shared" si="235"/>
        <v>0</v>
      </c>
      <c r="AB550" s="84">
        <f t="shared" si="236"/>
        <v>70</v>
      </c>
      <c r="AC550" s="84">
        <f t="shared" ref="AC550:AC613" si="249">IF(Q550=1,AC549+1,0)</f>
        <v>165</v>
      </c>
      <c r="AD550" s="84">
        <f t="shared" si="237"/>
        <v>197</v>
      </c>
      <c r="AE550" s="84">
        <f t="shared" si="238"/>
        <v>197</v>
      </c>
      <c r="AF550" s="102">
        <f t="shared" ref="AF550:AF613" si="250">IF(J550&gt;=AQ$53,IF(O550=0,X550-Z550-AB550/AD550*(AC550),0),"")</f>
        <v>3491.3705583756346</v>
      </c>
      <c r="AG550" s="102">
        <f t="shared" ref="AG550:AG613" si="251">IF(J550&gt;=AQ$53,IF(R550&lt;=V$53,IF(O550=0,X550-Z550-AB550/AD550*(AC550),0),""),"")</f>
        <v>3491.3705583756346</v>
      </c>
      <c r="AH550" s="103">
        <f t="shared" si="239"/>
        <v>0</v>
      </c>
      <c r="AI550" s="104">
        <f t="shared" si="240"/>
        <v>0</v>
      </c>
      <c r="AJ550" s="104">
        <f t="shared" si="241"/>
        <v>0</v>
      </c>
      <c r="AK550" s="104">
        <f t="shared" si="242"/>
        <v>0</v>
      </c>
      <c r="IX550" s="5"/>
      <c r="IY550" s="5"/>
      <c r="IZ550" s="5"/>
    </row>
    <row r="551" spans="8:260" ht="12.75" customHeight="1">
      <c r="H551" s="97">
        <v>130</v>
      </c>
      <c r="I551" s="97">
        <f t="shared" si="243"/>
        <v>237</v>
      </c>
      <c r="J551" s="98">
        <f t="shared" si="244"/>
        <v>45421</v>
      </c>
      <c r="K551" s="98">
        <f t="shared" si="223"/>
        <v>45421</v>
      </c>
      <c r="L551" s="99">
        <f t="shared" si="245"/>
        <v>0</v>
      </c>
      <c r="M551" s="99">
        <f t="shared" si="246"/>
        <v>0</v>
      </c>
      <c r="N551" s="99">
        <f t="shared" si="247"/>
        <v>0</v>
      </c>
      <c r="O551" s="100">
        <f t="shared" si="224"/>
        <v>0</v>
      </c>
      <c r="P551" s="100">
        <f t="shared" si="225"/>
        <v>0</v>
      </c>
      <c r="Q551" s="99">
        <f t="shared" si="226"/>
        <v>1</v>
      </c>
      <c r="R551" s="99">
        <f t="shared" si="227"/>
        <v>1</v>
      </c>
      <c r="S551" s="101">
        <f t="shared" si="228"/>
        <v>1</v>
      </c>
      <c r="T551" s="101">
        <f t="shared" si="229"/>
        <v>1</v>
      </c>
      <c r="U551" s="101">
        <f t="shared" si="248"/>
        <v>1</v>
      </c>
      <c r="V551" s="101">
        <f t="shared" si="230"/>
        <v>1</v>
      </c>
      <c r="W551" s="101">
        <f t="shared" si="231"/>
        <v>0</v>
      </c>
      <c r="X551" s="102">
        <f t="shared" si="232"/>
        <v>3550</v>
      </c>
      <c r="Y551" s="101">
        <f t="shared" si="233"/>
        <v>0</v>
      </c>
      <c r="Z551" s="84">
        <f t="shared" si="234"/>
        <v>0</v>
      </c>
      <c r="AA551" s="84">
        <f t="shared" si="235"/>
        <v>0</v>
      </c>
      <c r="AB551" s="84">
        <f t="shared" si="236"/>
        <v>70</v>
      </c>
      <c r="AC551" s="84">
        <f t="shared" si="249"/>
        <v>166</v>
      </c>
      <c r="AD551" s="84">
        <f t="shared" si="237"/>
        <v>197</v>
      </c>
      <c r="AE551" s="84">
        <f t="shared" si="238"/>
        <v>197</v>
      </c>
      <c r="AF551" s="102">
        <f t="shared" si="250"/>
        <v>3491.0152284263959</v>
      </c>
      <c r="AG551" s="102">
        <f t="shared" si="251"/>
        <v>3491.0152284263959</v>
      </c>
      <c r="AH551" s="103">
        <f t="shared" si="239"/>
        <v>0</v>
      </c>
      <c r="AI551" s="104">
        <f t="shared" si="240"/>
        <v>0</v>
      </c>
      <c r="AJ551" s="104">
        <f t="shared" si="241"/>
        <v>0</v>
      </c>
      <c r="AK551" s="104">
        <f t="shared" si="242"/>
        <v>0</v>
      </c>
      <c r="IX551" s="5"/>
      <c r="IY551" s="5"/>
      <c r="IZ551" s="5"/>
    </row>
    <row r="552" spans="8:260" ht="12.75" customHeight="1">
      <c r="H552" s="97">
        <v>131</v>
      </c>
      <c r="I552" s="97">
        <f t="shared" si="243"/>
        <v>236</v>
      </c>
      <c r="J552" s="98">
        <f t="shared" si="244"/>
        <v>45422</v>
      </c>
      <c r="K552" s="98">
        <f t="shared" si="223"/>
        <v>45422</v>
      </c>
      <c r="L552" s="99">
        <f t="shared" si="245"/>
        <v>0</v>
      </c>
      <c r="M552" s="99">
        <f t="shared" si="246"/>
        <v>0</v>
      </c>
      <c r="N552" s="99">
        <f t="shared" si="247"/>
        <v>0</v>
      </c>
      <c r="O552" s="100">
        <f t="shared" si="224"/>
        <v>0</v>
      </c>
      <c r="P552" s="100">
        <f t="shared" si="225"/>
        <v>0</v>
      </c>
      <c r="Q552" s="99">
        <f t="shared" si="226"/>
        <v>1</v>
      </c>
      <c r="R552" s="99">
        <f t="shared" si="227"/>
        <v>1</v>
      </c>
      <c r="S552" s="101">
        <f t="shared" si="228"/>
        <v>1</v>
      </c>
      <c r="T552" s="101">
        <f t="shared" si="229"/>
        <v>1</v>
      </c>
      <c r="U552" s="101">
        <f t="shared" si="248"/>
        <v>1</v>
      </c>
      <c r="V552" s="101">
        <f t="shared" si="230"/>
        <v>1</v>
      </c>
      <c r="W552" s="101">
        <f t="shared" si="231"/>
        <v>0</v>
      </c>
      <c r="X552" s="102">
        <f t="shared" si="232"/>
        <v>3550</v>
      </c>
      <c r="Y552" s="101">
        <f t="shared" si="233"/>
        <v>0</v>
      </c>
      <c r="Z552" s="84">
        <f t="shared" si="234"/>
        <v>0</v>
      </c>
      <c r="AA552" s="84">
        <f t="shared" si="235"/>
        <v>0</v>
      </c>
      <c r="AB552" s="84">
        <f t="shared" si="236"/>
        <v>70</v>
      </c>
      <c r="AC552" s="84">
        <f t="shared" si="249"/>
        <v>167</v>
      </c>
      <c r="AD552" s="84">
        <f t="shared" si="237"/>
        <v>197</v>
      </c>
      <c r="AE552" s="84">
        <f t="shared" si="238"/>
        <v>197</v>
      </c>
      <c r="AF552" s="102">
        <f t="shared" si="250"/>
        <v>3490.6598984771572</v>
      </c>
      <c r="AG552" s="102">
        <f t="shared" si="251"/>
        <v>3490.6598984771572</v>
      </c>
      <c r="AH552" s="103">
        <f t="shared" si="239"/>
        <v>0</v>
      </c>
      <c r="AI552" s="104">
        <f t="shared" si="240"/>
        <v>0</v>
      </c>
      <c r="AJ552" s="104">
        <f t="shared" si="241"/>
        <v>0</v>
      </c>
      <c r="AK552" s="104">
        <f t="shared" si="242"/>
        <v>0</v>
      </c>
      <c r="IX552" s="5"/>
      <c r="IY552" s="5"/>
      <c r="IZ552" s="5"/>
    </row>
    <row r="553" spans="8:260" ht="12.75" customHeight="1">
      <c r="H553" s="97">
        <v>132</v>
      </c>
      <c r="I553" s="97">
        <f t="shared" si="243"/>
        <v>235</v>
      </c>
      <c r="J553" s="98">
        <f t="shared" si="244"/>
        <v>45423</v>
      </c>
      <c r="K553" s="98">
        <f t="shared" si="223"/>
        <v>45423</v>
      </c>
      <c r="L553" s="99">
        <f t="shared" si="245"/>
        <v>0</v>
      </c>
      <c r="M553" s="99">
        <f t="shared" si="246"/>
        <v>0</v>
      </c>
      <c r="N553" s="99">
        <f t="shared" si="247"/>
        <v>0</v>
      </c>
      <c r="O553" s="100">
        <f t="shared" si="224"/>
        <v>0</v>
      </c>
      <c r="P553" s="100">
        <f t="shared" si="225"/>
        <v>0</v>
      </c>
      <c r="Q553" s="99">
        <f t="shared" si="226"/>
        <v>1</v>
      </c>
      <c r="R553" s="99">
        <f t="shared" si="227"/>
        <v>1</v>
      </c>
      <c r="S553" s="101">
        <f t="shared" si="228"/>
        <v>1</v>
      </c>
      <c r="T553" s="101">
        <f t="shared" si="229"/>
        <v>1</v>
      </c>
      <c r="U553" s="101">
        <f t="shared" si="248"/>
        <v>1</v>
      </c>
      <c r="V553" s="101">
        <f t="shared" si="230"/>
        <v>1</v>
      </c>
      <c r="W553" s="101">
        <f t="shared" si="231"/>
        <v>0</v>
      </c>
      <c r="X553" s="102">
        <f t="shared" si="232"/>
        <v>3550</v>
      </c>
      <c r="Y553" s="101">
        <f t="shared" si="233"/>
        <v>0</v>
      </c>
      <c r="Z553" s="84">
        <f t="shared" si="234"/>
        <v>0</v>
      </c>
      <c r="AA553" s="84">
        <f t="shared" si="235"/>
        <v>0</v>
      </c>
      <c r="AB553" s="84">
        <f t="shared" si="236"/>
        <v>70</v>
      </c>
      <c r="AC553" s="84">
        <f t="shared" si="249"/>
        <v>168</v>
      </c>
      <c r="AD553" s="84">
        <f t="shared" si="237"/>
        <v>197</v>
      </c>
      <c r="AE553" s="84">
        <f t="shared" si="238"/>
        <v>197</v>
      </c>
      <c r="AF553" s="102">
        <f t="shared" si="250"/>
        <v>3490.3045685279189</v>
      </c>
      <c r="AG553" s="102">
        <f t="shared" si="251"/>
        <v>3490.3045685279189</v>
      </c>
      <c r="AH553" s="103">
        <f t="shared" si="239"/>
        <v>0</v>
      </c>
      <c r="AI553" s="104">
        <f t="shared" si="240"/>
        <v>0</v>
      </c>
      <c r="AJ553" s="104">
        <f t="shared" si="241"/>
        <v>0</v>
      </c>
      <c r="AK553" s="104">
        <f t="shared" si="242"/>
        <v>0</v>
      </c>
      <c r="IX553" s="5"/>
      <c r="IY553" s="5"/>
      <c r="IZ553" s="5"/>
    </row>
    <row r="554" spans="8:260" ht="12.75" customHeight="1">
      <c r="H554" s="97">
        <v>133</v>
      </c>
      <c r="I554" s="97">
        <f t="shared" si="243"/>
        <v>234</v>
      </c>
      <c r="J554" s="98">
        <f t="shared" si="244"/>
        <v>45424</v>
      </c>
      <c r="K554" s="98">
        <f t="shared" si="223"/>
        <v>45424</v>
      </c>
      <c r="L554" s="99">
        <f t="shared" si="245"/>
        <v>0</v>
      </c>
      <c r="M554" s="99">
        <f t="shared" si="246"/>
        <v>0</v>
      </c>
      <c r="N554" s="99">
        <f t="shared" si="247"/>
        <v>0</v>
      </c>
      <c r="O554" s="100">
        <f t="shared" si="224"/>
        <v>0</v>
      </c>
      <c r="P554" s="100">
        <f t="shared" si="225"/>
        <v>0</v>
      </c>
      <c r="Q554" s="99">
        <f t="shared" si="226"/>
        <v>1</v>
      </c>
      <c r="R554" s="99">
        <f t="shared" si="227"/>
        <v>1</v>
      </c>
      <c r="S554" s="101">
        <f t="shared" si="228"/>
        <v>1</v>
      </c>
      <c r="T554" s="101">
        <f t="shared" si="229"/>
        <v>1</v>
      </c>
      <c r="U554" s="101">
        <f t="shared" si="248"/>
        <v>1</v>
      </c>
      <c r="V554" s="101">
        <f t="shared" si="230"/>
        <v>1</v>
      </c>
      <c r="W554" s="101">
        <f t="shared" si="231"/>
        <v>0</v>
      </c>
      <c r="X554" s="102">
        <f t="shared" si="232"/>
        <v>3550</v>
      </c>
      <c r="Y554" s="101">
        <f t="shared" si="233"/>
        <v>0</v>
      </c>
      <c r="Z554" s="84">
        <f t="shared" si="234"/>
        <v>0</v>
      </c>
      <c r="AA554" s="84">
        <f t="shared" si="235"/>
        <v>0</v>
      </c>
      <c r="AB554" s="84">
        <f t="shared" si="236"/>
        <v>70</v>
      </c>
      <c r="AC554" s="84">
        <f t="shared" si="249"/>
        <v>169</v>
      </c>
      <c r="AD554" s="84">
        <f t="shared" si="237"/>
        <v>197</v>
      </c>
      <c r="AE554" s="84">
        <f t="shared" si="238"/>
        <v>197</v>
      </c>
      <c r="AF554" s="102">
        <f t="shared" si="250"/>
        <v>3489.9492385786803</v>
      </c>
      <c r="AG554" s="102">
        <f t="shared" si="251"/>
        <v>3489.9492385786803</v>
      </c>
      <c r="AH554" s="103">
        <f t="shared" si="239"/>
        <v>0</v>
      </c>
      <c r="AI554" s="104">
        <f t="shared" si="240"/>
        <v>0</v>
      </c>
      <c r="AJ554" s="104">
        <f t="shared" si="241"/>
        <v>0</v>
      </c>
      <c r="AK554" s="104">
        <f t="shared" si="242"/>
        <v>0</v>
      </c>
      <c r="IX554" s="5"/>
      <c r="IY554" s="5"/>
      <c r="IZ554" s="5"/>
    </row>
    <row r="555" spans="8:260" ht="12.75" customHeight="1">
      <c r="H555" s="97">
        <v>134</v>
      </c>
      <c r="I555" s="97">
        <f t="shared" si="243"/>
        <v>233</v>
      </c>
      <c r="J555" s="98">
        <f t="shared" si="244"/>
        <v>45425</v>
      </c>
      <c r="K555" s="98">
        <f t="shared" si="223"/>
        <v>45425</v>
      </c>
      <c r="L555" s="99">
        <f t="shared" si="245"/>
        <v>0</v>
      </c>
      <c r="M555" s="99">
        <f t="shared" si="246"/>
        <v>0</v>
      </c>
      <c r="N555" s="99">
        <f t="shared" si="247"/>
        <v>0</v>
      </c>
      <c r="O555" s="100">
        <f t="shared" si="224"/>
        <v>0</v>
      </c>
      <c r="P555" s="100">
        <f t="shared" si="225"/>
        <v>0</v>
      </c>
      <c r="Q555" s="99">
        <f t="shared" si="226"/>
        <v>1</v>
      </c>
      <c r="R555" s="99">
        <f t="shared" si="227"/>
        <v>1</v>
      </c>
      <c r="S555" s="101">
        <f t="shared" si="228"/>
        <v>1</v>
      </c>
      <c r="T555" s="101">
        <f t="shared" si="229"/>
        <v>1</v>
      </c>
      <c r="U555" s="101">
        <f t="shared" si="248"/>
        <v>1</v>
      </c>
      <c r="V555" s="101">
        <f t="shared" si="230"/>
        <v>1</v>
      </c>
      <c r="W555" s="101">
        <f t="shared" si="231"/>
        <v>0</v>
      </c>
      <c r="X555" s="102">
        <f t="shared" si="232"/>
        <v>3550</v>
      </c>
      <c r="Y555" s="101">
        <f t="shared" si="233"/>
        <v>0</v>
      </c>
      <c r="Z555" s="84">
        <f t="shared" si="234"/>
        <v>0</v>
      </c>
      <c r="AA555" s="84">
        <f t="shared" si="235"/>
        <v>0</v>
      </c>
      <c r="AB555" s="84">
        <f t="shared" si="236"/>
        <v>70</v>
      </c>
      <c r="AC555" s="84">
        <f t="shared" si="249"/>
        <v>170</v>
      </c>
      <c r="AD555" s="84">
        <f t="shared" si="237"/>
        <v>197</v>
      </c>
      <c r="AE555" s="84">
        <f t="shared" si="238"/>
        <v>197</v>
      </c>
      <c r="AF555" s="102">
        <f t="shared" si="250"/>
        <v>3489.5939086294416</v>
      </c>
      <c r="AG555" s="102">
        <f t="shared" si="251"/>
        <v>3489.5939086294416</v>
      </c>
      <c r="AH555" s="103">
        <f t="shared" si="239"/>
        <v>0</v>
      </c>
      <c r="AI555" s="104">
        <f t="shared" si="240"/>
        <v>0</v>
      </c>
      <c r="AJ555" s="104">
        <f t="shared" si="241"/>
        <v>0</v>
      </c>
      <c r="AK555" s="104">
        <f t="shared" si="242"/>
        <v>0</v>
      </c>
      <c r="IX555" s="5"/>
      <c r="IY555" s="5"/>
      <c r="IZ555" s="5"/>
    </row>
    <row r="556" spans="8:260" ht="12.75" customHeight="1">
      <c r="H556" s="97">
        <v>135</v>
      </c>
      <c r="I556" s="97">
        <f t="shared" si="243"/>
        <v>232</v>
      </c>
      <c r="J556" s="98">
        <f t="shared" si="244"/>
        <v>45426</v>
      </c>
      <c r="K556" s="98">
        <f t="shared" si="223"/>
        <v>45426</v>
      </c>
      <c r="L556" s="99">
        <f t="shared" si="245"/>
        <v>0</v>
      </c>
      <c r="M556" s="99">
        <f t="shared" si="246"/>
        <v>0</v>
      </c>
      <c r="N556" s="99">
        <f t="shared" si="247"/>
        <v>0</v>
      </c>
      <c r="O556" s="100">
        <f t="shared" si="224"/>
        <v>0</v>
      </c>
      <c r="P556" s="100">
        <f t="shared" si="225"/>
        <v>0</v>
      </c>
      <c r="Q556" s="99">
        <f t="shared" si="226"/>
        <v>1</v>
      </c>
      <c r="R556" s="99">
        <f t="shared" si="227"/>
        <v>1</v>
      </c>
      <c r="S556" s="101">
        <f t="shared" si="228"/>
        <v>1</v>
      </c>
      <c r="T556" s="101">
        <f t="shared" si="229"/>
        <v>1</v>
      </c>
      <c r="U556" s="101">
        <f t="shared" si="248"/>
        <v>1</v>
      </c>
      <c r="V556" s="101">
        <f t="shared" si="230"/>
        <v>1</v>
      </c>
      <c r="W556" s="101">
        <f t="shared" si="231"/>
        <v>0</v>
      </c>
      <c r="X556" s="102">
        <f t="shared" si="232"/>
        <v>3550</v>
      </c>
      <c r="Y556" s="101">
        <f t="shared" si="233"/>
        <v>0</v>
      </c>
      <c r="Z556" s="84">
        <f t="shared" si="234"/>
        <v>0</v>
      </c>
      <c r="AA556" s="84">
        <f t="shared" si="235"/>
        <v>0</v>
      </c>
      <c r="AB556" s="84">
        <f t="shared" si="236"/>
        <v>70</v>
      </c>
      <c r="AC556" s="84">
        <f t="shared" si="249"/>
        <v>171</v>
      </c>
      <c r="AD556" s="84">
        <f t="shared" si="237"/>
        <v>197</v>
      </c>
      <c r="AE556" s="84">
        <f t="shared" si="238"/>
        <v>197</v>
      </c>
      <c r="AF556" s="102">
        <f t="shared" si="250"/>
        <v>3489.2385786802029</v>
      </c>
      <c r="AG556" s="102">
        <f t="shared" si="251"/>
        <v>3489.2385786802029</v>
      </c>
      <c r="AH556" s="103">
        <f t="shared" si="239"/>
        <v>0</v>
      </c>
      <c r="AI556" s="104">
        <f t="shared" si="240"/>
        <v>0</v>
      </c>
      <c r="AJ556" s="104">
        <f t="shared" si="241"/>
        <v>0</v>
      </c>
      <c r="AK556" s="104">
        <f t="shared" si="242"/>
        <v>0</v>
      </c>
      <c r="IX556" s="5"/>
      <c r="IY556" s="5"/>
      <c r="IZ556" s="5"/>
    </row>
    <row r="557" spans="8:260" ht="12.75" customHeight="1">
      <c r="H557" s="97">
        <v>136</v>
      </c>
      <c r="I557" s="97">
        <f t="shared" si="243"/>
        <v>231</v>
      </c>
      <c r="J557" s="98">
        <f t="shared" si="244"/>
        <v>45427</v>
      </c>
      <c r="K557" s="98">
        <f t="shared" si="223"/>
        <v>45427</v>
      </c>
      <c r="L557" s="99">
        <f t="shared" si="245"/>
        <v>0</v>
      </c>
      <c r="M557" s="99">
        <f t="shared" si="246"/>
        <v>0</v>
      </c>
      <c r="N557" s="99">
        <f t="shared" si="247"/>
        <v>0</v>
      </c>
      <c r="O557" s="100">
        <f t="shared" si="224"/>
        <v>0</v>
      </c>
      <c r="P557" s="100">
        <f t="shared" si="225"/>
        <v>0</v>
      </c>
      <c r="Q557" s="99">
        <f t="shared" si="226"/>
        <v>1</v>
      </c>
      <c r="R557" s="99">
        <f t="shared" si="227"/>
        <v>1</v>
      </c>
      <c r="S557" s="101">
        <f t="shared" si="228"/>
        <v>1</v>
      </c>
      <c r="T557" s="101">
        <f t="shared" si="229"/>
        <v>1</v>
      </c>
      <c r="U557" s="101">
        <f t="shared" si="248"/>
        <v>1</v>
      </c>
      <c r="V557" s="101">
        <f t="shared" si="230"/>
        <v>1</v>
      </c>
      <c r="W557" s="101">
        <f t="shared" si="231"/>
        <v>0</v>
      </c>
      <c r="X557" s="102">
        <f t="shared" si="232"/>
        <v>3550</v>
      </c>
      <c r="Y557" s="101">
        <f t="shared" si="233"/>
        <v>0</v>
      </c>
      <c r="Z557" s="84">
        <f t="shared" si="234"/>
        <v>0</v>
      </c>
      <c r="AA557" s="84">
        <f t="shared" si="235"/>
        <v>0</v>
      </c>
      <c r="AB557" s="84">
        <f t="shared" si="236"/>
        <v>70</v>
      </c>
      <c r="AC557" s="84">
        <f t="shared" si="249"/>
        <v>172</v>
      </c>
      <c r="AD557" s="84">
        <f t="shared" si="237"/>
        <v>197</v>
      </c>
      <c r="AE557" s="84">
        <f t="shared" si="238"/>
        <v>197</v>
      </c>
      <c r="AF557" s="102">
        <f t="shared" si="250"/>
        <v>3488.8832487309646</v>
      </c>
      <c r="AG557" s="102">
        <f t="shared" si="251"/>
        <v>3488.8832487309646</v>
      </c>
      <c r="AH557" s="103">
        <f t="shared" si="239"/>
        <v>0</v>
      </c>
      <c r="AI557" s="104">
        <f t="shared" si="240"/>
        <v>0</v>
      </c>
      <c r="AJ557" s="104">
        <f t="shared" si="241"/>
        <v>0</v>
      </c>
      <c r="AK557" s="104">
        <f t="shared" si="242"/>
        <v>0</v>
      </c>
      <c r="IX557" s="5"/>
      <c r="IY557" s="5"/>
      <c r="IZ557" s="5"/>
    </row>
    <row r="558" spans="8:260" ht="12.75" customHeight="1">
      <c r="H558" s="97">
        <v>137</v>
      </c>
      <c r="I558" s="97">
        <f t="shared" si="243"/>
        <v>230</v>
      </c>
      <c r="J558" s="98">
        <f t="shared" si="244"/>
        <v>45428</v>
      </c>
      <c r="K558" s="98">
        <f t="shared" si="223"/>
        <v>45428</v>
      </c>
      <c r="L558" s="99">
        <f t="shared" si="245"/>
        <v>0</v>
      </c>
      <c r="M558" s="99">
        <f t="shared" si="246"/>
        <v>0</v>
      </c>
      <c r="N558" s="99">
        <f t="shared" si="247"/>
        <v>0</v>
      </c>
      <c r="O558" s="100">
        <f t="shared" si="224"/>
        <v>0</v>
      </c>
      <c r="P558" s="100">
        <f t="shared" si="225"/>
        <v>0</v>
      </c>
      <c r="Q558" s="99">
        <f t="shared" si="226"/>
        <v>1</v>
      </c>
      <c r="R558" s="99">
        <f t="shared" si="227"/>
        <v>1</v>
      </c>
      <c r="S558" s="101">
        <f t="shared" si="228"/>
        <v>1</v>
      </c>
      <c r="T558" s="101">
        <f t="shared" si="229"/>
        <v>1</v>
      </c>
      <c r="U558" s="101">
        <f t="shared" si="248"/>
        <v>1</v>
      </c>
      <c r="V558" s="101">
        <f t="shared" si="230"/>
        <v>1</v>
      </c>
      <c r="W558" s="101">
        <f t="shared" si="231"/>
        <v>0</v>
      </c>
      <c r="X558" s="102">
        <f t="shared" si="232"/>
        <v>3550</v>
      </c>
      <c r="Y558" s="101">
        <f t="shared" si="233"/>
        <v>0</v>
      </c>
      <c r="Z558" s="84">
        <f t="shared" si="234"/>
        <v>0</v>
      </c>
      <c r="AA558" s="84">
        <f t="shared" si="235"/>
        <v>0</v>
      </c>
      <c r="AB558" s="84">
        <f t="shared" si="236"/>
        <v>70</v>
      </c>
      <c r="AC558" s="84">
        <f t="shared" si="249"/>
        <v>173</v>
      </c>
      <c r="AD558" s="84">
        <f t="shared" si="237"/>
        <v>197</v>
      </c>
      <c r="AE558" s="84">
        <f t="shared" si="238"/>
        <v>197</v>
      </c>
      <c r="AF558" s="102">
        <f t="shared" si="250"/>
        <v>3488.5279187817259</v>
      </c>
      <c r="AG558" s="102">
        <f t="shared" si="251"/>
        <v>3488.5279187817259</v>
      </c>
      <c r="AH558" s="103">
        <f t="shared" si="239"/>
        <v>0</v>
      </c>
      <c r="AI558" s="104">
        <f t="shared" si="240"/>
        <v>0</v>
      </c>
      <c r="AJ558" s="104">
        <f t="shared" si="241"/>
        <v>0</v>
      </c>
      <c r="AK558" s="104">
        <f t="shared" si="242"/>
        <v>0</v>
      </c>
      <c r="IX558" s="5"/>
      <c r="IY558" s="5"/>
      <c r="IZ558" s="5"/>
    </row>
    <row r="559" spans="8:260" ht="12.75" customHeight="1">
      <c r="H559" s="97">
        <v>138</v>
      </c>
      <c r="I559" s="97">
        <f t="shared" si="243"/>
        <v>229</v>
      </c>
      <c r="J559" s="98">
        <f t="shared" si="244"/>
        <v>45429</v>
      </c>
      <c r="K559" s="98">
        <f t="shared" si="223"/>
        <v>45429</v>
      </c>
      <c r="L559" s="99">
        <f t="shared" si="245"/>
        <v>0</v>
      </c>
      <c r="M559" s="99">
        <f t="shared" si="246"/>
        <v>0</v>
      </c>
      <c r="N559" s="99">
        <f t="shared" si="247"/>
        <v>0</v>
      </c>
      <c r="O559" s="100">
        <f t="shared" si="224"/>
        <v>0</v>
      </c>
      <c r="P559" s="100">
        <f t="shared" si="225"/>
        <v>0</v>
      </c>
      <c r="Q559" s="99">
        <f t="shared" si="226"/>
        <v>1</v>
      </c>
      <c r="R559" s="99">
        <f t="shared" si="227"/>
        <v>1</v>
      </c>
      <c r="S559" s="101">
        <f t="shared" si="228"/>
        <v>1</v>
      </c>
      <c r="T559" s="101">
        <f t="shared" si="229"/>
        <v>1</v>
      </c>
      <c r="U559" s="101">
        <f t="shared" si="248"/>
        <v>1</v>
      </c>
      <c r="V559" s="101">
        <f t="shared" si="230"/>
        <v>1</v>
      </c>
      <c r="W559" s="101">
        <f t="shared" si="231"/>
        <v>0</v>
      </c>
      <c r="X559" s="102">
        <f t="shared" si="232"/>
        <v>3550</v>
      </c>
      <c r="Y559" s="101">
        <f t="shared" si="233"/>
        <v>0</v>
      </c>
      <c r="Z559" s="84">
        <f t="shared" si="234"/>
        <v>0</v>
      </c>
      <c r="AA559" s="84">
        <f t="shared" si="235"/>
        <v>0</v>
      </c>
      <c r="AB559" s="84">
        <f t="shared" si="236"/>
        <v>70</v>
      </c>
      <c r="AC559" s="84">
        <f t="shared" si="249"/>
        <v>174</v>
      </c>
      <c r="AD559" s="84">
        <f t="shared" si="237"/>
        <v>197</v>
      </c>
      <c r="AE559" s="84">
        <f t="shared" si="238"/>
        <v>197</v>
      </c>
      <c r="AF559" s="102">
        <f t="shared" si="250"/>
        <v>3488.1725888324872</v>
      </c>
      <c r="AG559" s="102">
        <f t="shared" si="251"/>
        <v>3488.1725888324872</v>
      </c>
      <c r="AH559" s="103">
        <f t="shared" si="239"/>
        <v>0</v>
      </c>
      <c r="AI559" s="104">
        <f t="shared" si="240"/>
        <v>0</v>
      </c>
      <c r="AJ559" s="104">
        <f t="shared" si="241"/>
        <v>0</v>
      </c>
      <c r="AK559" s="104">
        <f t="shared" si="242"/>
        <v>0</v>
      </c>
      <c r="IX559" s="5"/>
      <c r="IY559" s="5"/>
      <c r="IZ559" s="5"/>
    </row>
    <row r="560" spans="8:260" ht="12.75" customHeight="1">
      <c r="H560" s="97">
        <v>139</v>
      </c>
      <c r="I560" s="97">
        <f t="shared" si="243"/>
        <v>228</v>
      </c>
      <c r="J560" s="98">
        <f t="shared" si="244"/>
        <v>45430</v>
      </c>
      <c r="K560" s="98">
        <f t="shared" si="223"/>
        <v>45430</v>
      </c>
      <c r="L560" s="99">
        <f t="shared" si="245"/>
        <v>0</v>
      </c>
      <c r="M560" s="99">
        <f t="shared" si="246"/>
        <v>0</v>
      </c>
      <c r="N560" s="99">
        <f t="shared" si="247"/>
        <v>0</v>
      </c>
      <c r="O560" s="100">
        <f t="shared" si="224"/>
        <v>0</v>
      </c>
      <c r="P560" s="100">
        <f t="shared" si="225"/>
        <v>0</v>
      </c>
      <c r="Q560" s="99">
        <f t="shared" si="226"/>
        <v>1</v>
      </c>
      <c r="R560" s="99">
        <f t="shared" si="227"/>
        <v>1</v>
      </c>
      <c r="S560" s="101">
        <f t="shared" si="228"/>
        <v>1</v>
      </c>
      <c r="T560" s="101">
        <f t="shared" si="229"/>
        <v>1</v>
      </c>
      <c r="U560" s="101">
        <f t="shared" si="248"/>
        <v>1</v>
      </c>
      <c r="V560" s="101">
        <f t="shared" si="230"/>
        <v>1</v>
      </c>
      <c r="W560" s="101">
        <f t="shared" si="231"/>
        <v>0</v>
      </c>
      <c r="X560" s="102">
        <f t="shared" si="232"/>
        <v>3550</v>
      </c>
      <c r="Y560" s="101">
        <f t="shared" si="233"/>
        <v>0</v>
      </c>
      <c r="Z560" s="84">
        <f t="shared" si="234"/>
        <v>0</v>
      </c>
      <c r="AA560" s="84">
        <f t="shared" si="235"/>
        <v>0</v>
      </c>
      <c r="AB560" s="84">
        <f t="shared" si="236"/>
        <v>70</v>
      </c>
      <c r="AC560" s="84">
        <f t="shared" si="249"/>
        <v>175</v>
      </c>
      <c r="AD560" s="84">
        <f t="shared" si="237"/>
        <v>197</v>
      </c>
      <c r="AE560" s="84">
        <f t="shared" si="238"/>
        <v>197</v>
      </c>
      <c r="AF560" s="102">
        <f t="shared" si="250"/>
        <v>3487.8172588832485</v>
      </c>
      <c r="AG560" s="102">
        <f t="shared" si="251"/>
        <v>3487.8172588832485</v>
      </c>
      <c r="AH560" s="103">
        <f t="shared" si="239"/>
        <v>0</v>
      </c>
      <c r="AI560" s="104">
        <f t="shared" si="240"/>
        <v>0</v>
      </c>
      <c r="AJ560" s="104">
        <f t="shared" si="241"/>
        <v>0</v>
      </c>
      <c r="AK560" s="104">
        <f t="shared" si="242"/>
        <v>0</v>
      </c>
      <c r="IX560" s="5"/>
      <c r="IY560" s="5"/>
      <c r="IZ560" s="5"/>
    </row>
    <row r="561" spans="8:260" ht="12.75" customHeight="1">
      <c r="H561" s="97">
        <v>140</v>
      </c>
      <c r="I561" s="97">
        <f t="shared" si="243"/>
        <v>227</v>
      </c>
      <c r="J561" s="98">
        <f t="shared" si="244"/>
        <v>45431</v>
      </c>
      <c r="K561" s="98">
        <f t="shared" si="223"/>
        <v>45431</v>
      </c>
      <c r="L561" s="99">
        <f t="shared" si="245"/>
        <v>0</v>
      </c>
      <c r="M561" s="99">
        <f t="shared" si="246"/>
        <v>0</v>
      </c>
      <c r="N561" s="99">
        <f t="shared" si="247"/>
        <v>0</v>
      </c>
      <c r="O561" s="100">
        <f t="shared" si="224"/>
        <v>0</v>
      </c>
      <c r="P561" s="100">
        <f t="shared" si="225"/>
        <v>0</v>
      </c>
      <c r="Q561" s="99">
        <f t="shared" si="226"/>
        <v>1</v>
      </c>
      <c r="R561" s="99">
        <f t="shared" si="227"/>
        <v>1</v>
      </c>
      <c r="S561" s="101">
        <f t="shared" si="228"/>
        <v>1</v>
      </c>
      <c r="T561" s="101">
        <f t="shared" si="229"/>
        <v>1</v>
      </c>
      <c r="U561" s="101">
        <f t="shared" si="248"/>
        <v>1</v>
      </c>
      <c r="V561" s="101">
        <f t="shared" si="230"/>
        <v>1</v>
      </c>
      <c r="W561" s="101">
        <f t="shared" si="231"/>
        <v>0</v>
      </c>
      <c r="X561" s="102">
        <f t="shared" si="232"/>
        <v>3550</v>
      </c>
      <c r="Y561" s="101">
        <f t="shared" si="233"/>
        <v>0</v>
      </c>
      <c r="Z561" s="84">
        <f t="shared" si="234"/>
        <v>0</v>
      </c>
      <c r="AA561" s="84">
        <f t="shared" si="235"/>
        <v>0</v>
      </c>
      <c r="AB561" s="84">
        <f t="shared" si="236"/>
        <v>70</v>
      </c>
      <c r="AC561" s="84">
        <f t="shared" si="249"/>
        <v>176</v>
      </c>
      <c r="AD561" s="84">
        <f t="shared" si="237"/>
        <v>197</v>
      </c>
      <c r="AE561" s="84">
        <f t="shared" si="238"/>
        <v>197</v>
      </c>
      <c r="AF561" s="102">
        <f t="shared" si="250"/>
        <v>3487.4619289340103</v>
      </c>
      <c r="AG561" s="102">
        <f t="shared" si="251"/>
        <v>3487.4619289340103</v>
      </c>
      <c r="AH561" s="103">
        <f t="shared" si="239"/>
        <v>0</v>
      </c>
      <c r="AI561" s="104">
        <f t="shared" si="240"/>
        <v>0</v>
      </c>
      <c r="AJ561" s="104">
        <f t="shared" si="241"/>
        <v>0</v>
      </c>
      <c r="AK561" s="104">
        <f t="shared" si="242"/>
        <v>0</v>
      </c>
      <c r="IX561" s="5"/>
      <c r="IY561" s="5"/>
      <c r="IZ561" s="5"/>
    </row>
    <row r="562" spans="8:260" ht="12.75" customHeight="1">
      <c r="H562" s="97">
        <v>141</v>
      </c>
      <c r="I562" s="97">
        <f t="shared" si="243"/>
        <v>226</v>
      </c>
      <c r="J562" s="98">
        <f t="shared" si="244"/>
        <v>45432</v>
      </c>
      <c r="K562" s="98">
        <f t="shared" si="223"/>
        <v>45432</v>
      </c>
      <c r="L562" s="99">
        <f t="shared" si="245"/>
        <v>0</v>
      </c>
      <c r="M562" s="99">
        <f t="shared" si="246"/>
        <v>0</v>
      </c>
      <c r="N562" s="99">
        <f t="shared" si="247"/>
        <v>0</v>
      </c>
      <c r="O562" s="100">
        <f t="shared" si="224"/>
        <v>0</v>
      </c>
      <c r="P562" s="100">
        <f t="shared" si="225"/>
        <v>0</v>
      </c>
      <c r="Q562" s="99">
        <f t="shared" si="226"/>
        <v>1</v>
      </c>
      <c r="R562" s="99">
        <f t="shared" si="227"/>
        <v>1</v>
      </c>
      <c r="S562" s="101">
        <f t="shared" si="228"/>
        <v>1</v>
      </c>
      <c r="T562" s="101">
        <f t="shared" si="229"/>
        <v>1</v>
      </c>
      <c r="U562" s="101">
        <f t="shared" si="248"/>
        <v>1</v>
      </c>
      <c r="V562" s="101">
        <f t="shared" si="230"/>
        <v>1</v>
      </c>
      <c r="W562" s="101">
        <f t="shared" si="231"/>
        <v>0</v>
      </c>
      <c r="X562" s="102">
        <f t="shared" si="232"/>
        <v>3550</v>
      </c>
      <c r="Y562" s="101">
        <f t="shared" si="233"/>
        <v>0</v>
      </c>
      <c r="Z562" s="84">
        <f t="shared" si="234"/>
        <v>0</v>
      </c>
      <c r="AA562" s="84">
        <f t="shared" si="235"/>
        <v>0</v>
      </c>
      <c r="AB562" s="84">
        <f t="shared" si="236"/>
        <v>70</v>
      </c>
      <c r="AC562" s="84">
        <f t="shared" si="249"/>
        <v>177</v>
      </c>
      <c r="AD562" s="84">
        <f t="shared" si="237"/>
        <v>197</v>
      </c>
      <c r="AE562" s="84">
        <f t="shared" si="238"/>
        <v>197</v>
      </c>
      <c r="AF562" s="102">
        <f t="shared" si="250"/>
        <v>3487.1065989847716</v>
      </c>
      <c r="AG562" s="102">
        <f t="shared" si="251"/>
        <v>3487.1065989847716</v>
      </c>
      <c r="AH562" s="103">
        <f t="shared" si="239"/>
        <v>0</v>
      </c>
      <c r="AI562" s="104">
        <f t="shared" si="240"/>
        <v>0</v>
      </c>
      <c r="AJ562" s="104">
        <f t="shared" si="241"/>
        <v>0</v>
      </c>
      <c r="AK562" s="104">
        <f t="shared" si="242"/>
        <v>0</v>
      </c>
      <c r="IX562" s="5"/>
      <c r="IY562" s="5"/>
      <c r="IZ562" s="5"/>
    </row>
    <row r="563" spans="8:260" ht="12.75" customHeight="1">
      <c r="H563" s="97">
        <v>142</v>
      </c>
      <c r="I563" s="97">
        <f t="shared" si="243"/>
        <v>225</v>
      </c>
      <c r="J563" s="98">
        <f t="shared" si="244"/>
        <v>45433</v>
      </c>
      <c r="K563" s="98">
        <f t="shared" si="223"/>
        <v>45433</v>
      </c>
      <c r="L563" s="99">
        <f t="shared" si="245"/>
        <v>0</v>
      </c>
      <c r="M563" s="99">
        <f t="shared" si="246"/>
        <v>0</v>
      </c>
      <c r="N563" s="99">
        <f t="shared" si="247"/>
        <v>0</v>
      </c>
      <c r="O563" s="100">
        <f t="shared" si="224"/>
        <v>0</v>
      </c>
      <c r="P563" s="100">
        <f t="shared" si="225"/>
        <v>0</v>
      </c>
      <c r="Q563" s="99">
        <f t="shared" si="226"/>
        <v>1</v>
      </c>
      <c r="R563" s="99">
        <f t="shared" si="227"/>
        <v>1</v>
      </c>
      <c r="S563" s="101">
        <f t="shared" si="228"/>
        <v>1</v>
      </c>
      <c r="T563" s="101">
        <f t="shared" si="229"/>
        <v>1</v>
      </c>
      <c r="U563" s="101">
        <f t="shared" si="248"/>
        <v>1</v>
      </c>
      <c r="V563" s="101">
        <f t="shared" si="230"/>
        <v>1</v>
      </c>
      <c r="W563" s="101">
        <f t="shared" si="231"/>
        <v>0</v>
      </c>
      <c r="X563" s="102">
        <f t="shared" si="232"/>
        <v>3550</v>
      </c>
      <c r="Y563" s="101">
        <f t="shared" si="233"/>
        <v>0</v>
      </c>
      <c r="Z563" s="84">
        <f t="shared" si="234"/>
        <v>0</v>
      </c>
      <c r="AA563" s="84">
        <f t="shared" si="235"/>
        <v>0</v>
      </c>
      <c r="AB563" s="84">
        <f t="shared" si="236"/>
        <v>70</v>
      </c>
      <c r="AC563" s="84">
        <f t="shared" si="249"/>
        <v>178</v>
      </c>
      <c r="AD563" s="84">
        <f t="shared" si="237"/>
        <v>197</v>
      </c>
      <c r="AE563" s="84">
        <f t="shared" si="238"/>
        <v>197</v>
      </c>
      <c r="AF563" s="102">
        <f t="shared" si="250"/>
        <v>3486.7512690355329</v>
      </c>
      <c r="AG563" s="102">
        <f t="shared" si="251"/>
        <v>3486.7512690355329</v>
      </c>
      <c r="AH563" s="103">
        <f t="shared" si="239"/>
        <v>0</v>
      </c>
      <c r="AI563" s="104">
        <f t="shared" si="240"/>
        <v>0</v>
      </c>
      <c r="AJ563" s="104">
        <f t="shared" si="241"/>
        <v>0</v>
      </c>
      <c r="AK563" s="104">
        <f t="shared" si="242"/>
        <v>0</v>
      </c>
      <c r="IX563" s="5"/>
      <c r="IY563" s="5"/>
      <c r="IZ563" s="5"/>
    </row>
    <row r="564" spans="8:260" ht="12.75" customHeight="1">
      <c r="H564" s="97">
        <v>143</v>
      </c>
      <c r="I564" s="97">
        <f t="shared" si="243"/>
        <v>224</v>
      </c>
      <c r="J564" s="98">
        <f t="shared" si="244"/>
        <v>45434</v>
      </c>
      <c r="K564" s="98">
        <f t="shared" si="223"/>
        <v>45434</v>
      </c>
      <c r="L564" s="99">
        <f t="shared" si="245"/>
        <v>0</v>
      </c>
      <c r="M564" s="99">
        <f t="shared" si="246"/>
        <v>0</v>
      </c>
      <c r="N564" s="99">
        <f t="shared" si="247"/>
        <v>0</v>
      </c>
      <c r="O564" s="100">
        <f t="shared" si="224"/>
        <v>0</v>
      </c>
      <c r="P564" s="100">
        <f t="shared" si="225"/>
        <v>0</v>
      </c>
      <c r="Q564" s="99">
        <f t="shared" si="226"/>
        <v>1</v>
      </c>
      <c r="R564" s="99">
        <f t="shared" si="227"/>
        <v>1</v>
      </c>
      <c r="S564" s="101">
        <f t="shared" si="228"/>
        <v>1</v>
      </c>
      <c r="T564" s="101">
        <f t="shared" si="229"/>
        <v>1</v>
      </c>
      <c r="U564" s="101">
        <f t="shared" si="248"/>
        <v>1</v>
      </c>
      <c r="V564" s="101">
        <f t="shared" si="230"/>
        <v>1</v>
      </c>
      <c r="W564" s="101">
        <f t="shared" si="231"/>
        <v>0</v>
      </c>
      <c r="X564" s="102">
        <f t="shared" si="232"/>
        <v>3550</v>
      </c>
      <c r="Y564" s="101">
        <f t="shared" si="233"/>
        <v>0</v>
      </c>
      <c r="Z564" s="84">
        <f t="shared" si="234"/>
        <v>0</v>
      </c>
      <c r="AA564" s="84">
        <f t="shared" si="235"/>
        <v>0</v>
      </c>
      <c r="AB564" s="84">
        <f t="shared" si="236"/>
        <v>70</v>
      </c>
      <c r="AC564" s="84">
        <f t="shared" si="249"/>
        <v>179</v>
      </c>
      <c r="AD564" s="84">
        <f t="shared" si="237"/>
        <v>197</v>
      </c>
      <c r="AE564" s="84">
        <f t="shared" si="238"/>
        <v>197</v>
      </c>
      <c r="AF564" s="102">
        <f t="shared" si="250"/>
        <v>3486.3959390862942</v>
      </c>
      <c r="AG564" s="102">
        <f t="shared" si="251"/>
        <v>3486.3959390862942</v>
      </c>
      <c r="AH564" s="103">
        <f t="shared" si="239"/>
        <v>0</v>
      </c>
      <c r="AI564" s="104">
        <f t="shared" si="240"/>
        <v>0</v>
      </c>
      <c r="AJ564" s="104">
        <f t="shared" si="241"/>
        <v>0</v>
      </c>
      <c r="AK564" s="104">
        <f t="shared" si="242"/>
        <v>0</v>
      </c>
      <c r="IX564" s="5"/>
      <c r="IY564" s="5"/>
      <c r="IZ564" s="5"/>
    </row>
    <row r="565" spans="8:260" ht="12.75" customHeight="1">
      <c r="H565" s="97">
        <v>144</v>
      </c>
      <c r="I565" s="97">
        <f t="shared" si="243"/>
        <v>223</v>
      </c>
      <c r="J565" s="98">
        <f t="shared" si="244"/>
        <v>45435</v>
      </c>
      <c r="K565" s="98">
        <f t="shared" si="223"/>
        <v>45435</v>
      </c>
      <c r="L565" s="99">
        <f t="shared" si="245"/>
        <v>0</v>
      </c>
      <c r="M565" s="99">
        <f t="shared" si="246"/>
        <v>0</v>
      </c>
      <c r="N565" s="99">
        <f t="shared" si="247"/>
        <v>0</v>
      </c>
      <c r="O565" s="100">
        <f t="shared" si="224"/>
        <v>0</v>
      </c>
      <c r="P565" s="100">
        <f t="shared" si="225"/>
        <v>0</v>
      </c>
      <c r="Q565" s="99">
        <f t="shared" si="226"/>
        <v>1</v>
      </c>
      <c r="R565" s="99">
        <f t="shared" si="227"/>
        <v>1</v>
      </c>
      <c r="S565" s="101">
        <f t="shared" si="228"/>
        <v>1</v>
      </c>
      <c r="T565" s="101">
        <f t="shared" si="229"/>
        <v>1</v>
      </c>
      <c r="U565" s="101">
        <f t="shared" si="248"/>
        <v>1</v>
      </c>
      <c r="V565" s="101">
        <f t="shared" si="230"/>
        <v>1</v>
      </c>
      <c r="W565" s="101">
        <f t="shared" si="231"/>
        <v>0</v>
      </c>
      <c r="X565" s="102">
        <f t="shared" si="232"/>
        <v>3550</v>
      </c>
      <c r="Y565" s="101">
        <f t="shared" si="233"/>
        <v>0</v>
      </c>
      <c r="Z565" s="84">
        <f t="shared" si="234"/>
        <v>0</v>
      </c>
      <c r="AA565" s="84">
        <f t="shared" si="235"/>
        <v>0</v>
      </c>
      <c r="AB565" s="84">
        <f t="shared" si="236"/>
        <v>70</v>
      </c>
      <c r="AC565" s="84">
        <f t="shared" si="249"/>
        <v>180</v>
      </c>
      <c r="AD565" s="84">
        <f t="shared" si="237"/>
        <v>197</v>
      </c>
      <c r="AE565" s="84">
        <f t="shared" si="238"/>
        <v>197</v>
      </c>
      <c r="AF565" s="102">
        <f t="shared" si="250"/>
        <v>3486.040609137056</v>
      </c>
      <c r="AG565" s="102">
        <f t="shared" si="251"/>
        <v>3486.040609137056</v>
      </c>
      <c r="AH565" s="103">
        <f t="shared" si="239"/>
        <v>0</v>
      </c>
      <c r="AI565" s="104">
        <f t="shared" si="240"/>
        <v>0</v>
      </c>
      <c r="AJ565" s="104">
        <f t="shared" si="241"/>
        <v>0</v>
      </c>
      <c r="AK565" s="104">
        <f t="shared" si="242"/>
        <v>0</v>
      </c>
      <c r="IX565" s="5"/>
      <c r="IY565" s="5"/>
      <c r="IZ565" s="5"/>
    </row>
    <row r="566" spans="8:260" ht="12.75" customHeight="1">
      <c r="H566" s="97">
        <v>145</v>
      </c>
      <c r="I566" s="97">
        <f t="shared" si="243"/>
        <v>222</v>
      </c>
      <c r="J566" s="98">
        <f t="shared" si="244"/>
        <v>45436</v>
      </c>
      <c r="K566" s="98">
        <f t="shared" si="223"/>
        <v>45436</v>
      </c>
      <c r="L566" s="99">
        <f t="shared" si="245"/>
        <v>0</v>
      </c>
      <c r="M566" s="99">
        <f t="shared" si="246"/>
        <v>0</v>
      </c>
      <c r="N566" s="99">
        <f t="shared" si="247"/>
        <v>0</v>
      </c>
      <c r="O566" s="100">
        <f t="shared" si="224"/>
        <v>0</v>
      </c>
      <c r="P566" s="100">
        <f t="shared" si="225"/>
        <v>0</v>
      </c>
      <c r="Q566" s="99">
        <f t="shared" si="226"/>
        <v>1</v>
      </c>
      <c r="R566" s="99">
        <f t="shared" si="227"/>
        <v>1</v>
      </c>
      <c r="S566" s="101">
        <f t="shared" si="228"/>
        <v>1</v>
      </c>
      <c r="T566" s="101">
        <f t="shared" si="229"/>
        <v>1</v>
      </c>
      <c r="U566" s="101">
        <f t="shared" si="248"/>
        <v>1</v>
      </c>
      <c r="V566" s="101">
        <f t="shared" si="230"/>
        <v>1</v>
      </c>
      <c r="W566" s="101">
        <f t="shared" si="231"/>
        <v>0</v>
      </c>
      <c r="X566" s="102">
        <f t="shared" si="232"/>
        <v>3550</v>
      </c>
      <c r="Y566" s="101">
        <f t="shared" si="233"/>
        <v>0</v>
      </c>
      <c r="Z566" s="84">
        <f t="shared" si="234"/>
        <v>0</v>
      </c>
      <c r="AA566" s="84">
        <f t="shared" si="235"/>
        <v>0</v>
      </c>
      <c r="AB566" s="84">
        <f t="shared" si="236"/>
        <v>70</v>
      </c>
      <c r="AC566" s="84">
        <f t="shared" si="249"/>
        <v>181</v>
      </c>
      <c r="AD566" s="84">
        <f t="shared" si="237"/>
        <v>197</v>
      </c>
      <c r="AE566" s="84">
        <f t="shared" si="238"/>
        <v>197</v>
      </c>
      <c r="AF566" s="102">
        <f t="shared" si="250"/>
        <v>3485.6852791878173</v>
      </c>
      <c r="AG566" s="102">
        <f t="shared" si="251"/>
        <v>3485.6852791878173</v>
      </c>
      <c r="AH566" s="103">
        <f t="shared" si="239"/>
        <v>0</v>
      </c>
      <c r="AI566" s="104">
        <f t="shared" si="240"/>
        <v>0</v>
      </c>
      <c r="AJ566" s="104">
        <f t="shared" si="241"/>
        <v>0</v>
      </c>
      <c r="AK566" s="104">
        <f t="shared" si="242"/>
        <v>0</v>
      </c>
      <c r="IX566" s="5"/>
      <c r="IY566" s="5"/>
      <c r="IZ566" s="5"/>
    </row>
    <row r="567" spans="8:260" ht="12.75" customHeight="1">
      <c r="H567" s="97">
        <v>146</v>
      </c>
      <c r="I567" s="97">
        <f t="shared" si="243"/>
        <v>221</v>
      </c>
      <c r="J567" s="98">
        <f t="shared" si="244"/>
        <v>45437</v>
      </c>
      <c r="K567" s="98">
        <f t="shared" si="223"/>
        <v>45437</v>
      </c>
      <c r="L567" s="99">
        <f t="shared" si="245"/>
        <v>0</v>
      </c>
      <c r="M567" s="99">
        <f t="shared" si="246"/>
        <v>0</v>
      </c>
      <c r="N567" s="99">
        <f t="shared" si="247"/>
        <v>0</v>
      </c>
      <c r="O567" s="100">
        <f t="shared" si="224"/>
        <v>0</v>
      </c>
      <c r="P567" s="100">
        <f t="shared" si="225"/>
        <v>0</v>
      </c>
      <c r="Q567" s="99">
        <f t="shared" si="226"/>
        <v>1</v>
      </c>
      <c r="R567" s="99">
        <f t="shared" si="227"/>
        <v>1</v>
      </c>
      <c r="S567" s="101">
        <f t="shared" si="228"/>
        <v>1</v>
      </c>
      <c r="T567" s="101">
        <f t="shared" si="229"/>
        <v>1</v>
      </c>
      <c r="U567" s="101">
        <f t="shared" si="248"/>
        <v>1</v>
      </c>
      <c r="V567" s="101">
        <f t="shared" si="230"/>
        <v>1</v>
      </c>
      <c r="W567" s="101">
        <f t="shared" si="231"/>
        <v>0</v>
      </c>
      <c r="X567" s="102">
        <f t="shared" si="232"/>
        <v>3550</v>
      </c>
      <c r="Y567" s="101">
        <f t="shared" si="233"/>
        <v>0</v>
      </c>
      <c r="Z567" s="84">
        <f t="shared" si="234"/>
        <v>0</v>
      </c>
      <c r="AA567" s="84">
        <f t="shared" si="235"/>
        <v>0</v>
      </c>
      <c r="AB567" s="84">
        <f t="shared" si="236"/>
        <v>70</v>
      </c>
      <c r="AC567" s="84">
        <f t="shared" si="249"/>
        <v>182</v>
      </c>
      <c r="AD567" s="84">
        <f t="shared" si="237"/>
        <v>197</v>
      </c>
      <c r="AE567" s="84">
        <f t="shared" si="238"/>
        <v>197</v>
      </c>
      <c r="AF567" s="102">
        <f t="shared" si="250"/>
        <v>3485.3299492385786</v>
      </c>
      <c r="AG567" s="102">
        <f t="shared" si="251"/>
        <v>3485.3299492385786</v>
      </c>
      <c r="AH567" s="103">
        <f t="shared" si="239"/>
        <v>0</v>
      </c>
      <c r="AI567" s="104">
        <f t="shared" si="240"/>
        <v>0</v>
      </c>
      <c r="AJ567" s="104">
        <f t="shared" si="241"/>
        <v>0</v>
      </c>
      <c r="AK567" s="104">
        <f t="shared" si="242"/>
        <v>0</v>
      </c>
      <c r="IX567" s="5"/>
      <c r="IY567" s="5"/>
      <c r="IZ567" s="5"/>
    </row>
    <row r="568" spans="8:260" ht="12.75" customHeight="1">
      <c r="H568" s="97">
        <v>147</v>
      </c>
      <c r="I568" s="97">
        <f t="shared" si="243"/>
        <v>220</v>
      </c>
      <c r="J568" s="98">
        <f t="shared" si="244"/>
        <v>45438</v>
      </c>
      <c r="K568" s="98">
        <f t="shared" ref="K568:K631" si="252">IF(J568&gt;=AQ$53,J568,"")</f>
        <v>45438</v>
      </c>
      <c r="L568" s="99">
        <f t="shared" si="245"/>
        <v>0</v>
      </c>
      <c r="M568" s="99">
        <f t="shared" si="246"/>
        <v>0</v>
      </c>
      <c r="N568" s="99">
        <f t="shared" si="247"/>
        <v>0</v>
      </c>
      <c r="O568" s="100">
        <f t="shared" ref="O568:O631" si="253">IF(N568&lt;&gt;"",IF(AND(N568=1,L568=0),1,IF(L568=0,O567,0)),"")</f>
        <v>0</v>
      </c>
      <c r="P568" s="100">
        <f t="shared" ref="P568:P631" si="254">IF(R569&lt;=V$53,O568,"")</f>
        <v>0</v>
      </c>
      <c r="Q568" s="99">
        <f t="shared" ref="Q568:Q631" si="255">IF(O568&lt;&gt;"",IF(O568=1,0,1),"")</f>
        <v>1</v>
      </c>
      <c r="R568" s="99">
        <f t="shared" ref="R568:R631" si="256">IF(N567=1,R567+1,R567)</f>
        <v>1</v>
      </c>
      <c r="S568" s="101">
        <f t="shared" ref="S568:S631" si="257">IF(J568&gt;=AQ$53,Q568*R568,"")</f>
        <v>1</v>
      </c>
      <c r="T568" s="101">
        <f t="shared" ref="T568:T631" si="258">S568</f>
        <v>1</v>
      </c>
      <c r="U568" s="101">
        <f t="shared" si="248"/>
        <v>1</v>
      </c>
      <c r="V568" s="101">
        <f t="shared" ref="V568:V631" si="259">IF(J568&gt;=AQ$53,U568*NOT(O568),"")</f>
        <v>1</v>
      </c>
      <c r="W568" s="101">
        <f t="shared" ref="W568:W631" si="260">IF(J568&gt;=AQ$53,IF(T568&lt;&gt;T569,T568,0),"")</f>
        <v>0</v>
      </c>
      <c r="X568" s="102">
        <f t="shared" ref="X568:X631" si="261">IF(J568&gt;=AQ$53,IF(N568=0,X567+L568,L568),"")</f>
        <v>3550</v>
      </c>
      <c r="Y568" s="101">
        <f t="shared" ref="Y568:Y631" si="262">IF(J568&gt;=AQ$53,IF(V568&lt;&gt;V569,V568,0),"")</f>
        <v>0</v>
      </c>
      <c r="Z568" s="84">
        <f t="shared" ref="Z568:Z631" si="263">IF(J568&gt;=AQ$53,IF(N568=0,Z567+M569,0),"")</f>
        <v>0</v>
      </c>
      <c r="AA568" s="84">
        <f t="shared" ref="AA568:AA631" si="264">IF(J568&gt;=AQ$53,IF(N569=1,X568-Z568,0),"")</f>
        <v>0</v>
      </c>
      <c r="AB568" s="84">
        <f t="shared" ref="AB568:AB631" si="265">IF(J568&gt;=AQ$53,IF(Q568=1,IF(T568&lt;&gt;T569,AA568,AB569),0),"")</f>
        <v>70</v>
      </c>
      <c r="AC568" s="84">
        <f t="shared" si="249"/>
        <v>183</v>
      </c>
      <c r="AD568" s="84">
        <f t="shared" ref="AD568:AD631" si="266">IF(Q568=1,IF(S568&lt;&gt;S569,AC568,AD569),0)</f>
        <v>197</v>
      </c>
      <c r="AE568" s="84">
        <f t="shared" ref="AE568:AE631" si="267">IF(J568&gt;=AQ$53,IF(V568=0,"",IF(Q568=1,IF(S568&lt;&gt;S569,AC568,AD569),0)),"")</f>
        <v>197</v>
      </c>
      <c r="AF568" s="102">
        <f t="shared" si="250"/>
        <v>3484.9746192893399</v>
      </c>
      <c r="AG568" s="102">
        <f t="shared" si="251"/>
        <v>3484.9746192893399</v>
      </c>
      <c r="AH568" s="103">
        <f t="shared" ref="AH568:AH631" si="268">IF(J568&gt;=AQ$53,IF(R568&lt;=V$53,_xlfn.IFNA(VLOOKUP(J568,$B$55:$G$84,5,),0),""),"")</f>
        <v>0</v>
      </c>
      <c r="AI568" s="104">
        <f t="shared" ref="AI568:AI631" si="269">IF(J568&gt;=AQ$53,IF(R568&lt;=V$53,_xlfn.IFNA(VLOOKUP(J568,$B$55:$G$84,6,),0),""),"")</f>
        <v>0</v>
      </c>
      <c r="AJ568" s="104">
        <f t="shared" ref="AJ568:AJ631" si="270">IF(AH568&lt;&gt;"",AH568*L568,"")</f>
        <v>0</v>
      </c>
      <c r="AK568" s="104">
        <f t="shared" ref="AK568:AK631" si="271">IF(AI568&lt;&gt;"",AI568*M568,"")</f>
        <v>0</v>
      </c>
      <c r="IX568" s="5"/>
      <c r="IY568" s="5"/>
      <c r="IZ568" s="5"/>
    </row>
    <row r="569" spans="8:260" ht="12.75" customHeight="1">
      <c r="H569" s="97">
        <v>148</v>
      </c>
      <c r="I569" s="97">
        <f t="shared" si="243"/>
        <v>219</v>
      </c>
      <c r="J569" s="98">
        <f t="shared" si="244"/>
        <v>45439</v>
      </c>
      <c r="K569" s="98">
        <f t="shared" si="252"/>
        <v>45439</v>
      </c>
      <c r="L569" s="99">
        <f t="shared" si="245"/>
        <v>0</v>
      </c>
      <c r="M569" s="99">
        <f t="shared" si="246"/>
        <v>0</v>
      </c>
      <c r="N569" s="99">
        <f t="shared" si="247"/>
        <v>0</v>
      </c>
      <c r="O569" s="100">
        <f t="shared" si="253"/>
        <v>0</v>
      </c>
      <c r="P569" s="100">
        <f t="shared" si="254"/>
        <v>0</v>
      </c>
      <c r="Q569" s="99">
        <f t="shared" si="255"/>
        <v>1</v>
      </c>
      <c r="R569" s="99">
        <f t="shared" si="256"/>
        <v>1</v>
      </c>
      <c r="S569" s="101">
        <f t="shared" si="257"/>
        <v>1</v>
      </c>
      <c r="T569" s="101">
        <f t="shared" si="258"/>
        <v>1</v>
      </c>
      <c r="U569" s="101">
        <f t="shared" si="248"/>
        <v>1</v>
      </c>
      <c r="V569" s="101">
        <f t="shared" si="259"/>
        <v>1</v>
      </c>
      <c r="W569" s="101">
        <f t="shared" si="260"/>
        <v>0</v>
      </c>
      <c r="X569" s="102">
        <f t="shared" si="261"/>
        <v>3550</v>
      </c>
      <c r="Y569" s="101">
        <f t="shared" si="262"/>
        <v>0</v>
      </c>
      <c r="Z569" s="84">
        <f t="shared" si="263"/>
        <v>0</v>
      </c>
      <c r="AA569" s="84">
        <f t="shared" si="264"/>
        <v>0</v>
      </c>
      <c r="AB569" s="84">
        <f t="shared" si="265"/>
        <v>70</v>
      </c>
      <c r="AC569" s="84">
        <f t="shared" si="249"/>
        <v>184</v>
      </c>
      <c r="AD569" s="84">
        <f t="shared" si="266"/>
        <v>197</v>
      </c>
      <c r="AE569" s="84">
        <f t="shared" si="267"/>
        <v>197</v>
      </c>
      <c r="AF569" s="102">
        <f t="shared" si="250"/>
        <v>3484.6192893401017</v>
      </c>
      <c r="AG569" s="102">
        <f t="shared" si="251"/>
        <v>3484.6192893401017</v>
      </c>
      <c r="AH569" s="103">
        <f t="shared" si="268"/>
        <v>0</v>
      </c>
      <c r="AI569" s="104">
        <f t="shared" si="269"/>
        <v>0</v>
      </c>
      <c r="AJ569" s="104">
        <f t="shared" si="270"/>
        <v>0</v>
      </c>
      <c r="AK569" s="104">
        <f t="shared" si="271"/>
        <v>0</v>
      </c>
      <c r="IX569" s="5"/>
      <c r="IY569" s="5"/>
      <c r="IZ569" s="5"/>
    </row>
    <row r="570" spans="8:260" ht="12.75" customHeight="1">
      <c r="H570" s="97">
        <v>149</v>
      </c>
      <c r="I570" s="97">
        <f t="shared" si="243"/>
        <v>218</v>
      </c>
      <c r="J570" s="98">
        <f t="shared" si="244"/>
        <v>45440</v>
      </c>
      <c r="K570" s="98">
        <f t="shared" si="252"/>
        <v>45440</v>
      </c>
      <c r="L570" s="99">
        <f t="shared" si="245"/>
        <v>0</v>
      </c>
      <c r="M570" s="99">
        <f t="shared" si="246"/>
        <v>0</v>
      </c>
      <c r="N570" s="99">
        <f t="shared" si="247"/>
        <v>0</v>
      </c>
      <c r="O570" s="100">
        <f t="shared" si="253"/>
        <v>0</v>
      </c>
      <c r="P570" s="100">
        <f t="shared" si="254"/>
        <v>0</v>
      </c>
      <c r="Q570" s="99">
        <f t="shared" si="255"/>
        <v>1</v>
      </c>
      <c r="R570" s="99">
        <f t="shared" si="256"/>
        <v>1</v>
      </c>
      <c r="S570" s="101">
        <f t="shared" si="257"/>
        <v>1</v>
      </c>
      <c r="T570" s="101">
        <f t="shared" si="258"/>
        <v>1</v>
      </c>
      <c r="U570" s="101">
        <f t="shared" si="248"/>
        <v>1</v>
      </c>
      <c r="V570" s="101">
        <f t="shared" si="259"/>
        <v>1</v>
      </c>
      <c r="W570" s="101">
        <f t="shared" si="260"/>
        <v>0</v>
      </c>
      <c r="X570" s="102">
        <f t="shared" si="261"/>
        <v>3550</v>
      </c>
      <c r="Y570" s="101">
        <f t="shared" si="262"/>
        <v>0</v>
      </c>
      <c r="Z570" s="84">
        <f t="shared" si="263"/>
        <v>0</v>
      </c>
      <c r="AA570" s="84">
        <f t="shared" si="264"/>
        <v>0</v>
      </c>
      <c r="AB570" s="84">
        <f t="shared" si="265"/>
        <v>70</v>
      </c>
      <c r="AC570" s="84">
        <f t="shared" si="249"/>
        <v>185</v>
      </c>
      <c r="AD570" s="84">
        <f t="shared" si="266"/>
        <v>197</v>
      </c>
      <c r="AE570" s="84">
        <f t="shared" si="267"/>
        <v>197</v>
      </c>
      <c r="AF570" s="102">
        <f t="shared" si="250"/>
        <v>3484.263959390863</v>
      </c>
      <c r="AG570" s="102">
        <f t="shared" si="251"/>
        <v>3484.263959390863</v>
      </c>
      <c r="AH570" s="103">
        <f t="shared" si="268"/>
        <v>0</v>
      </c>
      <c r="AI570" s="104">
        <f t="shared" si="269"/>
        <v>0</v>
      </c>
      <c r="AJ570" s="104">
        <f t="shared" si="270"/>
        <v>0</v>
      </c>
      <c r="AK570" s="104">
        <f t="shared" si="271"/>
        <v>0</v>
      </c>
      <c r="IX570" s="5"/>
      <c r="IY570" s="5"/>
      <c r="IZ570" s="5"/>
    </row>
    <row r="571" spans="8:260" ht="12.75" customHeight="1">
      <c r="H571" s="97">
        <v>150</v>
      </c>
      <c r="I571" s="97">
        <f t="shared" si="243"/>
        <v>217</v>
      </c>
      <c r="J571" s="98">
        <f t="shared" si="244"/>
        <v>45441</v>
      </c>
      <c r="K571" s="98">
        <f t="shared" si="252"/>
        <v>45441</v>
      </c>
      <c r="L571" s="99">
        <f t="shared" si="245"/>
        <v>0</v>
      </c>
      <c r="M571" s="99">
        <f t="shared" si="246"/>
        <v>0</v>
      </c>
      <c r="N571" s="99">
        <f t="shared" si="247"/>
        <v>0</v>
      </c>
      <c r="O571" s="100">
        <f t="shared" si="253"/>
        <v>0</v>
      </c>
      <c r="P571" s="100">
        <f t="shared" si="254"/>
        <v>0</v>
      </c>
      <c r="Q571" s="99">
        <f t="shared" si="255"/>
        <v>1</v>
      </c>
      <c r="R571" s="99">
        <f t="shared" si="256"/>
        <v>1</v>
      </c>
      <c r="S571" s="101">
        <f t="shared" si="257"/>
        <v>1</v>
      </c>
      <c r="T571" s="101">
        <f t="shared" si="258"/>
        <v>1</v>
      </c>
      <c r="U571" s="101">
        <f t="shared" si="248"/>
        <v>1</v>
      </c>
      <c r="V571" s="101">
        <f t="shared" si="259"/>
        <v>1</v>
      </c>
      <c r="W571" s="101">
        <f t="shared" si="260"/>
        <v>0</v>
      </c>
      <c r="X571" s="102">
        <f t="shared" si="261"/>
        <v>3550</v>
      </c>
      <c r="Y571" s="101">
        <f t="shared" si="262"/>
        <v>0</v>
      </c>
      <c r="Z571" s="84">
        <f t="shared" si="263"/>
        <v>0</v>
      </c>
      <c r="AA571" s="84">
        <f t="shared" si="264"/>
        <v>0</v>
      </c>
      <c r="AB571" s="84">
        <f t="shared" si="265"/>
        <v>70</v>
      </c>
      <c r="AC571" s="84">
        <f t="shared" si="249"/>
        <v>186</v>
      </c>
      <c r="AD571" s="84">
        <f t="shared" si="266"/>
        <v>197</v>
      </c>
      <c r="AE571" s="84">
        <f t="shared" si="267"/>
        <v>197</v>
      </c>
      <c r="AF571" s="102">
        <f t="shared" si="250"/>
        <v>3483.9086294416243</v>
      </c>
      <c r="AG571" s="102">
        <f t="shared" si="251"/>
        <v>3483.9086294416243</v>
      </c>
      <c r="AH571" s="103">
        <f t="shared" si="268"/>
        <v>0</v>
      </c>
      <c r="AI571" s="104">
        <f t="shared" si="269"/>
        <v>0</v>
      </c>
      <c r="AJ571" s="104">
        <f t="shared" si="270"/>
        <v>0</v>
      </c>
      <c r="AK571" s="104">
        <f t="shared" si="271"/>
        <v>0</v>
      </c>
      <c r="IX571" s="5"/>
      <c r="IY571" s="5"/>
      <c r="IZ571" s="5"/>
    </row>
    <row r="572" spans="8:260" ht="12.75" customHeight="1">
      <c r="H572" s="97">
        <v>151</v>
      </c>
      <c r="I572" s="97">
        <f t="shared" si="243"/>
        <v>216</v>
      </c>
      <c r="J572" s="98">
        <f t="shared" si="244"/>
        <v>45442</v>
      </c>
      <c r="K572" s="98">
        <f t="shared" si="252"/>
        <v>45442</v>
      </c>
      <c r="L572" s="99">
        <f t="shared" si="245"/>
        <v>0</v>
      </c>
      <c r="M572" s="99">
        <f t="shared" si="246"/>
        <v>0</v>
      </c>
      <c r="N572" s="99">
        <f t="shared" si="247"/>
        <v>0</v>
      </c>
      <c r="O572" s="100">
        <f t="shared" si="253"/>
        <v>0</v>
      </c>
      <c r="P572" s="100">
        <f t="shared" si="254"/>
        <v>0</v>
      </c>
      <c r="Q572" s="99">
        <f t="shared" si="255"/>
        <v>1</v>
      </c>
      <c r="R572" s="99">
        <f t="shared" si="256"/>
        <v>1</v>
      </c>
      <c r="S572" s="101">
        <f t="shared" si="257"/>
        <v>1</v>
      </c>
      <c r="T572" s="101">
        <f t="shared" si="258"/>
        <v>1</v>
      </c>
      <c r="U572" s="101">
        <f t="shared" si="248"/>
        <v>1</v>
      </c>
      <c r="V572" s="101">
        <f t="shared" si="259"/>
        <v>1</v>
      </c>
      <c r="W572" s="101">
        <f t="shared" si="260"/>
        <v>0</v>
      </c>
      <c r="X572" s="102">
        <f t="shared" si="261"/>
        <v>3550</v>
      </c>
      <c r="Y572" s="101">
        <f t="shared" si="262"/>
        <v>0</v>
      </c>
      <c r="Z572" s="84">
        <f t="shared" si="263"/>
        <v>0</v>
      </c>
      <c r="AA572" s="84">
        <f t="shared" si="264"/>
        <v>0</v>
      </c>
      <c r="AB572" s="84">
        <f t="shared" si="265"/>
        <v>70</v>
      </c>
      <c r="AC572" s="84">
        <f t="shared" si="249"/>
        <v>187</v>
      </c>
      <c r="AD572" s="84">
        <f t="shared" si="266"/>
        <v>197</v>
      </c>
      <c r="AE572" s="84">
        <f t="shared" si="267"/>
        <v>197</v>
      </c>
      <c r="AF572" s="102">
        <f t="shared" si="250"/>
        <v>3483.5532994923856</v>
      </c>
      <c r="AG572" s="102">
        <f t="shared" si="251"/>
        <v>3483.5532994923856</v>
      </c>
      <c r="AH572" s="103">
        <f t="shared" si="268"/>
        <v>0</v>
      </c>
      <c r="AI572" s="104">
        <f t="shared" si="269"/>
        <v>0</v>
      </c>
      <c r="AJ572" s="104">
        <f t="shared" si="270"/>
        <v>0</v>
      </c>
      <c r="AK572" s="104">
        <f t="shared" si="271"/>
        <v>0</v>
      </c>
      <c r="IX572" s="5"/>
      <c r="IY572" s="5"/>
      <c r="IZ572" s="5"/>
    </row>
    <row r="573" spans="8:260" ht="12.75" customHeight="1">
      <c r="H573" s="97">
        <v>152</v>
      </c>
      <c r="I573" s="97">
        <f t="shared" si="243"/>
        <v>215</v>
      </c>
      <c r="J573" s="98">
        <f t="shared" si="244"/>
        <v>45443</v>
      </c>
      <c r="K573" s="98">
        <f t="shared" si="252"/>
        <v>45443</v>
      </c>
      <c r="L573" s="99">
        <f t="shared" si="245"/>
        <v>0</v>
      </c>
      <c r="M573" s="99">
        <f t="shared" si="246"/>
        <v>0</v>
      </c>
      <c r="N573" s="99">
        <f t="shared" si="247"/>
        <v>0</v>
      </c>
      <c r="O573" s="100">
        <f t="shared" si="253"/>
        <v>0</v>
      </c>
      <c r="P573" s="100">
        <f t="shared" si="254"/>
        <v>0</v>
      </c>
      <c r="Q573" s="99">
        <f t="shared" si="255"/>
        <v>1</v>
      </c>
      <c r="R573" s="99">
        <f t="shared" si="256"/>
        <v>1</v>
      </c>
      <c r="S573" s="101">
        <f t="shared" si="257"/>
        <v>1</v>
      </c>
      <c r="T573" s="101">
        <f t="shared" si="258"/>
        <v>1</v>
      </c>
      <c r="U573" s="101">
        <f t="shared" si="248"/>
        <v>1</v>
      </c>
      <c r="V573" s="101">
        <f t="shared" si="259"/>
        <v>1</v>
      </c>
      <c r="W573" s="101">
        <f t="shared" si="260"/>
        <v>0</v>
      </c>
      <c r="X573" s="102">
        <f t="shared" si="261"/>
        <v>3550</v>
      </c>
      <c r="Y573" s="101">
        <f t="shared" si="262"/>
        <v>0</v>
      </c>
      <c r="Z573" s="84">
        <f t="shared" si="263"/>
        <v>0</v>
      </c>
      <c r="AA573" s="84">
        <f t="shared" si="264"/>
        <v>0</v>
      </c>
      <c r="AB573" s="84">
        <f t="shared" si="265"/>
        <v>70</v>
      </c>
      <c r="AC573" s="84">
        <f t="shared" si="249"/>
        <v>188</v>
      </c>
      <c r="AD573" s="84">
        <f t="shared" si="266"/>
        <v>197</v>
      </c>
      <c r="AE573" s="84">
        <f t="shared" si="267"/>
        <v>197</v>
      </c>
      <c r="AF573" s="102">
        <f t="shared" si="250"/>
        <v>3483.1979695431473</v>
      </c>
      <c r="AG573" s="102">
        <f t="shared" si="251"/>
        <v>3483.1979695431473</v>
      </c>
      <c r="AH573" s="103">
        <f t="shared" si="268"/>
        <v>0</v>
      </c>
      <c r="AI573" s="104">
        <f t="shared" si="269"/>
        <v>0</v>
      </c>
      <c r="AJ573" s="104">
        <f t="shared" si="270"/>
        <v>0</v>
      </c>
      <c r="AK573" s="104">
        <f t="shared" si="271"/>
        <v>0</v>
      </c>
      <c r="IX573" s="5"/>
      <c r="IY573" s="5"/>
      <c r="IZ573" s="5"/>
    </row>
    <row r="574" spans="8:260" ht="12.75" customHeight="1">
      <c r="H574" s="97">
        <v>153</v>
      </c>
      <c r="I574" s="97">
        <f t="shared" si="243"/>
        <v>214</v>
      </c>
      <c r="J574" s="98">
        <f t="shared" si="244"/>
        <v>45444</v>
      </c>
      <c r="K574" s="98">
        <f t="shared" si="252"/>
        <v>45444</v>
      </c>
      <c r="L574" s="99">
        <f t="shared" si="245"/>
        <v>0</v>
      </c>
      <c r="M574" s="99">
        <f t="shared" si="246"/>
        <v>0</v>
      </c>
      <c r="N574" s="99">
        <f t="shared" si="247"/>
        <v>0</v>
      </c>
      <c r="O574" s="100">
        <f t="shared" si="253"/>
        <v>0</v>
      </c>
      <c r="P574" s="100">
        <f t="shared" si="254"/>
        <v>0</v>
      </c>
      <c r="Q574" s="99">
        <f t="shared" si="255"/>
        <v>1</v>
      </c>
      <c r="R574" s="99">
        <f t="shared" si="256"/>
        <v>1</v>
      </c>
      <c r="S574" s="101">
        <f t="shared" si="257"/>
        <v>1</v>
      </c>
      <c r="T574" s="101">
        <f t="shared" si="258"/>
        <v>1</v>
      </c>
      <c r="U574" s="101">
        <f t="shared" si="248"/>
        <v>1</v>
      </c>
      <c r="V574" s="101">
        <f t="shared" si="259"/>
        <v>1</v>
      </c>
      <c r="W574" s="101">
        <f t="shared" si="260"/>
        <v>0</v>
      </c>
      <c r="X574" s="102">
        <f t="shared" si="261"/>
        <v>3550</v>
      </c>
      <c r="Y574" s="101">
        <f t="shared" si="262"/>
        <v>0</v>
      </c>
      <c r="Z574" s="84">
        <f t="shared" si="263"/>
        <v>0</v>
      </c>
      <c r="AA574" s="84">
        <f t="shared" si="264"/>
        <v>0</v>
      </c>
      <c r="AB574" s="84">
        <f t="shared" si="265"/>
        <v>70</v>
      </c>
      <c r="AC574" s="84">
        <f t="shared" si="249"/>
        <v>189</v>
      </c>
      <c r="AD574" s="84">
        <f t="shared" si="266"/>
        <v>197</v>
      </c>
      <c r="AE574" s="84">
        <f t="shared" si="267"/>
        <v>197</v>
      </c>
      <c r="AF574" s="102">
        <f t="shared" si="250"/>
        <v>3482.8426395939086</v>
      </c>
      <c r="AG574" s="102">
        <f t="shared" si="251"/>
        <v>3482.8426395939086</v>
      </c>
      <c r="AH574" s="103">
        <f t="shared" si="268"/>
        <v>0</v>
      </c>
      <c r="AI574" s="104">
        <f t="shared" si="269"/>
        <v>0</v>
      </c>
      <c r="AJ574" s="104">
        <f t="shared" si="270"/>
        <v>0</v>
      </c>
      <c r="AK574" s="104">
        <f t="shared" si="271"/>
        <v>0</v>
      </c>
      <c r="IX574" s="5"/>
      <c r="IY574" s="5"/>
      <c r="IZ574" s="5"/>
    </row>
    <row r="575" spans="8:260" ht="12.75" customHeight="1">
      <c r="H575" s="97">
        <v>154</v>
      </c>
      <c r="I575" s="97">
        <f t="shared" si="243"/>
        <v>213</v>
      </c>
      <c r="J575" s="98">
        <f t="shared" si="244"/>
        <v>45445</v>
      </c>
      <c r="K575" s="98">
        <f t="shared" si="252"/>
        <v>45445</v>
      </c>
      <c r="L575" s="99">
        <f t="shared" si="245"/>
        <v>0</v>
      </c>
      <c r="M575" s="99">
        <f t="shared" si="246"/>
        <v>0</v>
      </c>
      <c r="N575" s="99">
        <f t="shared" si="247"/>
        <v>0</v>
      </c>
      <c r="O575" s="100">
        <f t="shared" si="253"/>
        <v>0</v>
      </c>
      <c r="P575" s="100">
        <f t="shared" si="254"/>
        <v>0</v>
      </c>
      <c r="Q575" s="99">
        <f t="shared" si="255"/>
        <v>1</v>
      </c>
      <c r="R575" s="99">
        <f t="shared" si="256"/>
        <v>1</v>
      </c>
      <c r="S575" s="101">
        <f t="shared" si="257"/>
        <v>1</v>
      </c>
      <c r="T575" s="101">
        <f t="shared" si="258"/>
        <v>1</v>
      </c>
      <c r="U575" s="101">
        <f t="shared" si="248"/>
        <v>1</v>
      </c>
      <c r="V575" s="101">
        <f t="shared" si="259"/>
        <v>1</v>
      </c>
      <c r="W575" s="101">
        <f t="shared" si="260"/>
        <v>0</v>
      </c>
      <c r="X575" s="102">
        <f t="shared" si="261"/>
        <v>3550</v>
      </c>
      <c r="Y575" s="101">
        <f t="shared" si="262"/>
        <v>0</v>
      </c>
      <c r="Z575" s="84">
        <f t="shared" si="263"/>
        <v>0</v>
      </c>
      <c r="AA575" s="84">
        <f t="shared" si="264"/>
        <v>0</v>
      </c>
      <c r="AB575" s="84">
        <f t="shared" si="265"/>
        <v>70</v>
      </c>
      <c r="AC575" s="84">
        <f t="shared" si="249"/>
        <v>190</v>
      </c>
      <c r="AD575" s="84">
        <f t="shared" si="266"/>
        <v>197</v>
      </c>
      <c r="AE575" s="84">
        <f t="shared" si="267"/>
        <v>197</v>
      </c>
      <c r="AF575" s="102">
        <f t="shared" si="250"/>
        <v>3482.4873096446699</v>
      </c>
      <c r="AG575" s="102">
        <f t="shared" si="251"/>
        <v>3482.4873096446699</v>
      </c>
      <c r="AH575" s="103">
        <f t="shared" si="268"/>
        <v>0</v>
      </c>
      <c r="AI575" s="104">
        <f t="shared" si="269"/>
        <v>0</v>
      </c>
      <c r="AJ575" s="104">
        <f t="shared" si="270"/>
        <v>0</v>
      </c>
      <c r="AK575" s="104">
        <f t="shared" si="271"/>
        <v>0</v>
      </c>
      <c r="IX575" s="5"/>
      <c r="IY575" s="5"/>
      <c r="IZ575" s="5"/>
    </row>
    <row r="576" spans="8:260" ht="12.75" customHeight="1">
      <c r="H576" s="97">
        <v>155</v>
      </c>
      <c r="I576" s="97">
        <f t="shared" si="243"/>
        <v>212</v>
      </c>
      <c r="J576" s="98">
        <f t="shared" si="244"/>
        <v>45446</v>
      </c>
      <c r="K576" s="98">
        <f t="shared" si="252"/>
        <v>45446</v>
      </c>
      <c r="L576" s="99">
        <f t="shared" si="245"/>
        <v>0</v>
      </c>
      <c r="M576" s="99">
        <f t="shared" si="246"/>
        <v>0</v>
      </c>
      <c r="N576" s="99">
        <f t="shared" si="247"/>
        <v>0</v>
      </c>
      <c r="O576" s="100">
        <f t="shared" si="253"/>
        <v>0</v>
      </c>
      <c r="P576" s="100">
        <f t="shared" si="254"/>
        <v>0</v>
      </c>
      <c r="Q576" s="99">
        <f t="shared" si="255"/>
        <v>1</v>
      </c>
      <c r="R576" s="99">
        <f t="shared" si="256"/>
        <v>1</v>
      </c>
      <c r="S576" s="101">
        <f t="shared" si="257"/>
        <v>1</v>
      </c>
      <c r="T576" s="101">
        <f t="shared" si="258"/>
        <v>1</v>
      </c>
      <c r="U576" s="101">
        <f t="shared" si="248"/>
        <v>1</v>
      </c>
      <c r="V576" s="101">
        <f t="shared" si="259"/>
        <v>1</v>
      </c>
      <c r="W576" s="101">
        <f t="shared" si="260"/>
        <v>0</v>
      </c>
      <c r="X576" s="102">
        <f t="shared" si="261"/>
        <v>3550</v>
      </c>
      <c r="Y576" s="101">
        <f t="shared" si="262"/>
        <v>0</v>
      </c>
      <c r="Z576" s="84">
        <f t="shared" si="263"/>
        <v>0</v>
      </c>
      <c r="AA576" s="84">
        <f t="shared" si="264"/>
        <v>0</v>
      </c>
      <c r="AB576" s="84">
        <f t="shared" si="265"/>
        <v>70</v>
      </c>
      <c r="AC576" s="84">
        <f t="shared" si="249"/>
        <v>191</v>
      </c>
      <c r="AD576" s="84">
        <f t="shared" si="266"/>
        <v>197</v>
      </c>
      <c r="AE576" s="84">
        <f t="shared" si="267"/>
        <v>197</v>
      </c>
      <c r="AF576" s="102">
        <f t="shared" si="250"/>
        <v>3482.1319796954313</v>
      </c>
      <c r="AG576" s="102">
        <f t="shared" si="251"/>
        <v>3482.1319796954313</v>
      </c>
      <c r="AH576" s="103">
        <f t="shared" si="268"/>
        <v>0</v>
      </c>
      <c r="AI576" s="104">
        <f t="shared" si="269"/>
        <v>0</v>
      </c>
      <c r="AJ576" s="104">
        <f t="shared" si="270"/>
        <v>0</v>
      </c>
      <c r="AK576" s="104">
        <f t="shared" si="271"/>
        <v>0</v>
      </c>
      <c r="IX576" s="5"/>
      <c r="IY576" s="5"/>
      <c r="IZ576" s="5"/>
    </row>
    <row r="577" spans="8:260" ht="12.75" customHeight="1">
      <c r="H577" s="97">
        <v>156</v>
      </c>
      <c r="I577" s="97">
        <f t="shared" si="243"/>
        <v>211</v>
      </c>
      <c r="J577" s="98">
        <f t="shared" si="244"/>
        <v>45447</v>
      </c>
      <c r="K577" s="98">
        <f t="shared" si="252"/>
        <v>45447</v>
      </c>
      <c r="L577" s="99">
        <f t="shared" si="245"/>
        <v>0</v>
      </c>
      <c r="M577" s="99">
        <f t="shared" si="246"/>
        <v>0</v>
      </c>
      <c r="N577" s="99">
        <f t="shared" si="247"/>
        <v>0</v>
      </c>
      <c r="O577" s="100">
        <f t="shared" si="253"/>
        <v>0</v>
      </c>
      <c r="P577" s="100">
        <f t="shared" si="254"/>
        <v>0</v>
      </c>
      <c r="Q577" s="99">
        <f t="shared" si="255"/>
        <v>1</v>
      </c>
      <c r="R577" s="99">
        <f t="shared" si="256"/>
        <v>1</v>
      </c>
      <c r="S577" s="101">
        <f t="shared" si="257"/>
        <v>1</v>
      </c>
      <c r="T577" s="101">
        <f t="shared" si="258"/>
        <v>1</v>
      </c>
      <c r="U577" s="101">
        <f t="shared" si="248"/>
        <v>1</v>
      </c>
      <c r="V577" s="101">
        <f t="shared" si="259"/>
        <v>1</v>
      </c>
      <c r="W577" s="101">
        <f t="shared" si="260"/>
        <v>0</v>
      </c>
      <c r="X577" s="102">
        <f t="shared" si="261"/>
        <v>3550</v>
      </c>
      <c r="Y577" s="101">
        <f t="shared" si="262"/>
        <v>0</v>
      </c>
      <c r="Z577" s="84">
        <f t="shared" si="263"/>
        <v>0</v>
      </c>
      <c r="AA577" s="84">
        <f t="shared" si="264"/>
        <v>0</v>
      </c>
      <c r="AB577" s="84">
        <f t="shared" si="265"/>
        <v>70</v>
      </c>
      <c r="AC577" s="84">
        <f t="shared" si="249"/>
        <v>192</v>
      </c>
      <c r="AD577" s="84">
        <f t="shared" si="266"/>
        <v>197</v>
      </c>
      <c r="AE577" s="84">
        <f t="shared" si="267"/>
        <v>197</v>
      </c>
      <c r="AF577" s="102">
        <f t="shared" si="250"/>
        <v>3481.776649746193</v>
      </c>
      <c r="AG577" s="102">
        <f t="shared" si="251"/>
        <v>3481.776649746193</v>
      </c>
      <c r="AH577" s="103">
        <f t="shared" si="268"/>
        <v>0</v>
      </c>
      <c r="AI577" s="104">
        <f t="shared" si="269"/>
        <v>0</v>
      </c>
      <c r="AJ577" s="104">
        <f t="shared" si="270"/>
        <v>0</v>
      </c>
      <c r="AK577" s="104">
        <f t="shared" si="271"/>
        <v>0</v>
      </c>
      <c r="IX577" s="5"/>
      <c r="IY577" s="5"/>
      <c r="IZ577" s="5"/>
    </row>
    <row r="578" spans="8:260" ht="12.75" customHeight="1">
      <c r="H578" s="97">
        <v>157</v>
      </c>
      <c r="I578" s="97">
        <f t="shared" si="243"/>
        <v>210</v>
      </c>
      <c r="J578" s="98">
        <f t="shared" si="244"/>
        <v>45448</v>
      </c>
      <c r="K578" s="98">
        <f t="shared" si="252"/>
        <v>45448</v>
      </c>
      <c r="L578" s="99">
        <f t="shared" si="245"/>
        <v>0</v>
      </c>
      <c r="M578" s="99">
        <f t="shared" si="246"/>
        <v>0</v>
      </c>
      <c r="N578" s="99">
        <f t="shared" si="247"/>
        <v>0</v>
      </c>
      <c r="O578" s="100">
        <f t="shared" si="253"/>
        <v>0</v>
      </c>
      <c r="P578" s="100">
        <f t="shared" si="254"/>
        <v>0</v>
      </c>
      <c r="Q578" s="99">
        <f t="shared" si="255"/>
        <v>1</v>
      </c>
      <c r="R578" s="99">
        <f t="shared" si="256"/>
        <v>1</v>
      </c>
      <c r="S578" s="101">
        <f t="shared" si="257"/>
        <v>1</v>
      </c>
      <c r="T578" s="101">
        <f t="shared" si="258"/>
        <v>1</v>
      </c>
      <c r="U578" s="101">
        <f t="shared" si="248"/>
        <v>1</v>
      </c>
      <c r="V578" s="101">
        <f t="shared" si="259"/>
        <v>1</v>
      </c>
      <c r="W578" s="101">
        <f t="shared" si="260"/>
        <v>0</v>
      </c>
      <c r="X578" s="102">
        <f t="shared" si="261"/>
        <v>3550</v>
      </c>
      <c r="Y578" s="101">
        <f t="shared" si="262"/>
        <v>0</v>
      </c>
      <c r="Z578" s="84">
        <f t="shared" si="263"/>
        <v>0</v>
      </c>
      <c r="AA578" s="84">
        <f t="shared" si="264"/>
        <v>0</v>
      </c>
      <c r="AB578" s="84">
        <f t="shared" si="265"/>
        <v>70</v>
      </c>
      <c r="AC578" s="84">
        <f t="shared" si="249"/>
        <v>193</v>
      </c>
      <c r="AD578" s="84">
        <f t="shared" si="266"/>
        <v>197</v>
      </c>
      <c r="AE578" s="84">
        <f t="shared" si="267"/>
        <v>197</v>
      </c>
      <c r="AF578" s="102">
        <f t="shared" si="250"/>
        <v>3481.4213197969543</v>
      </c>
      <c r="AG578" s="102">
        <f t="shared" si="251"/>
        <v>3481.4213197969543</v>
      </c>
      <c r="AH578" s="103">
        <f t="shared" si="268"/>
        <v>0</v>
      </c>
      <c r="AI578" s="104">
        <f t="shared" si="269"/>
        <v>0</v>
      </c>
      <c r="AJ578" s="104">
        <f t="shared" si="270"/>
        <v>0</v>
      </c>
      <c r="AK578" s="104">
        <f t="shared" si="271"/>
        <v>0</v>
      </c>
      <c r="IX578" s="5"/>
      <c r="IY578" s="5"/>
      <c r="IZ578" s="5"/>
    </row>
    <row r="579" spans="8:260" ht="12.75" customHeight="1">
      <c r="H579" s="97">
        <v>158</v>
      </c>
      <c r="I579" s="97">
        <f t="shared" si="243"/>
        <v>209</v>
      </c>
      <c r="J579" s="98">
        <f t="shared" si="244"/>
        <v>45449</v>
      </c>
      <c r="K579" s="98">
        <f t="shared" si="252"/>
        <v>45449</v>
      </c>
      <c r="L579" s="99">
        <f t="shared" si="245"/>
        <v>0</v>
      </c>
      <c r="M579" s="99">
        <f t="shared" si="246"/>
        <v>0</v>
      </c>
      <c r="N579" s="99">
        <f t="shared" si="247"/>
        <v>0</v>
      </c>
      <c r="O579" s="100">
        <f t="shared" si="253"/>
        <v>0</v>
      </c>
      <c r="P579" s="100">
        <f t="shared" si="254"/>
        <v>0</v>
      </c>
      <c r="Q579" s="99">
        <f t="shared" si="255"/>
        <v>1</v>
      </c>
      <c r="R579" s="99">
        <f t="shared" si="256"/>
        <v>1</v>
      </c>
      <c r="S579" s="101">
        <f t="shared" si="257"/>
        <v>1</v>
      </c>
      <c r="T579" s="101">
        <f t="shared" si="258"/>
        <v>1</v>
      </c>
      <c r="U579" s="101">
        <f t="shared" si="248"/>
        <v>1</v>
      </c>
      <c r="V579" s="101">
        <f t="shared" si="259"/>
        <v>1</v>
      </c>
      <c r="W579" s="101">
        <f t="shared" si="260"/>
        <v>0</v>
      </c>
      <c r="X579" s="102">
        <f t="shared" si="261"/>
        <v>3550</v>
      </c>
      <c r="Y579" s="101">
        <f t="shared" si="262"/>
        <v>0</v>
      </c>
      <c r="Z579" s="84">
        <f t="shared" si="263"/>
        <v>0</v>
      </c>
      <c r="AA579" s="84">
        <f t="shared" si="264"/>
        <v>0</v>
      </c>
      <c r="AB579" s="84">
        <f t="shared" si="265"/>
        <v>70</v>
      </c>
      <c r="AC579" s="84">
        <f t="shared" si="249"/>
        <v>194</v>
      </c>
      <c r="AD579" s="84">
        <f t="shared" si="266"/>
        <v>197</v>
      </c>
      <c r="AE579" s="84">
        <f t="shared" si="267"/>
        <v>197</v>
      </c>
      <c r="AF579" s="102">
        <f t="shared" si="250"/>
        <v>3481.0659898477156</v>
      </c>
      <c r="AG579" s="102">
        <f t="shared" si="251"/>
        <v>3481.0659898477156</v>
      </c>
      <c r="AH579" s="103">
        <f t="shared" si="268"/>
        <v>0</v>
      </c>
      <c r="AI579" s="104">
        <f t="shared" si="269"/>
        <v>0</v>
      </c>
      <c r="AJ579" s="104">
        <f t="shared" si="270"/>
        <v>0</v>
      </c>
      <c r="AK579" s="104">
        <f t="shared" si="271"/>
        <v>0</v>
      </c>
      <c r="IX579" s="5"/>
      <c r="IY579" s="5"/>
      <c r="IZ579" s="5"/>
    </row>
    <row r="580" spans="8:260" ht="12.75" customHeight="1">
      <c r="H580" s="97">
        <v>159</v>
      </c>
      <c r="I580" s="97">
        <f t="shared" si="243"/>
        <v>208</v>
      </c>
      <c r="J580" s="98">
        <f t="shared" si="244"/>
        <v>45450</v>
      </c>
      <c r="K580" s="98">
        <f t="shared" si="252"/>
        <v>45450</v>
      </c>
      <c r="L580" s="99">
        <f t="shared" si="245"/>
        <v>0</v>
      </c>
      <c r="M580" s="99">
        <f t="shared" si="246"/>
        <v>0</v>
      </c>
      <c r="N580" s="99">
        <f t="shared" si="247"/>
        <v>0</v>
      </c>
      <c r="O580" s="100">
        <f t="shared" si="253"/>
        <v>0</v>
      </c>
      <c r="P580" s="100">
        <f t="shared" si="254"/>
        <v>0</v>
      </c>
      <c r="Q580" s="99">
        <f t="shared" si="255"/>
        <v>1</v>
      </c>
      <c r="R580" s="99">
        <f t="shared" si="256"/>
        <v>1</v>
      </c>
      <c r="S580" s="101">
        <f t="shared" si="257"/>
        <v>1</v>
      </c>
      <c r="T580" s="101">
        <f t="shared" si="258"/>
        <v>1</v>
      </c>
      <c r="U580" s="101">
        <f t="shared" si="248"/>
        <v>1</v>
      </c>
      <c r="V580" s="101">
        <f t="shared" si="259"/>
        <v>1</v>
      </c>
      <c r="W580" s="101">
        <f t="shared" si="260"/>
        <v>0</v>
      </c>
      <c r="X580" s="102">
        <f t="shared" si="261"/>
        <v>3550</v>
      </c>
      <c r="Y580" s="101">
        <f t="shared" si="262"/>
        <v>0</v>
      </c>
      <c r="Z580" s="84">
        <f t="shared" si="263"/>
        <v>0</v>
      </c>
      <c r="AA580" s="84">
        <f t="shared" si="264"/>
        <v>0</v>
      </c>
      <c r="AB580" s="84">
        <f t="shared" si="265"/>
        <v>70</v>
      </c>
      <c r="AC580" s="84">
        <f t="shared" si="249"/>
        <v>195</v>
      </c>
      <c r="AD580" s="84">
        <f t="shared" si="266"/>
        <v>197</v>
      </c>
      <c r="AE580" s="84">
        <f t="shared" si="267"/>
        <v>197</v>
      </c>
      <c r="AF580" s="102">
        <f t="shared" si="250"/>
        <v>3480.7106598984774</v>
      </c>
      <c r="AG580" s="102">
        <f t="shared" si="251"/>
        <v>3480.7106598984774</v>
      </c>
      <c r="AH580" s="103">
        <f t="shared" si="268"/>
        <v>0</v>
      </c>
      <c r="AI580" s="104">
        <f t="shared" si="269"/>
        <v>0</v>
      </c>
      <c r="AJ580" s="104">
        <f t="shared" si="270"/>
        <v>0</v>
      </c>
      <c r="AK580" s="104">
        <f t="shared" si="271"/>
        <v>0</v>
      </c>
      <c r="IX580" s="5"/>
      <c r="IY580" s="5"/>
      <c r="IZ580" s="5"/>
    </row>
    <row r="581" spans="8:260" ht="12.75" customHeight="1">
      <c r="H581" s="97">
        <v>160</v>
      </c>
      <c r="I581" s="97">
        <f t="shared" si="243"/>
        <v>207</v>
      </c>
      <c r="J581" s="98">
        <f t="shared" si="244"/>
        <v>45451</v>
      </c>
      <c r="K581" s="98">
        <f t="shared" si="252"/>
        <v>45451</v>
      </c>
      <c r="L581" s="99">
        <f t="shared" si="245"/>
        <v>0</v>
      </c>
      <c r="M581" s="99">
        <f t="shared" si="246"/>
        <v>0</v>
      </c>
      <c r="N581" s="99">
        <f t="shared" si="247"/>
        <v>0</v>
      </c>
      <c r="O581" s="100">
        <f t="shared" si="253"/>
        <v>0</v>
      </c>
      <c r="P581" s="100">
        <f t="shared" si="254"/>
        <v>0</v>
      </c>
      <c r="Q581" s="99">
        <f t="shared" si="255"/>
        <v>1</v>
      </c>
      <c r="R581" s="99">
        <f t="shared" si="256"/>
        <v>1</v>
      </c>
      <c r="S581" s="101">
        <f t="shared" si="257"/>
        <v>1</v>
      </c>
      <c r="T581" s="101">
        <f t="shared" si="258"/>
        <v>1</v>
      </c>
      <c r="U581" s="101">
        <f t="shared" si="248"/>
        <v>1</v>
      </c>
      <c r="V581" s="101">
        <f t="shared" si="259"/>
        <v>1</v>
      </c>
      <c r="W581" s="101">
        <f t="shared" si="260"/>
        <v>0</v>
      </c>
      <c r="X581" s="102">
        <f t="shared" si="261"/>
        <v>3550</v>
      </c>
      <c r="Y581" s="101">
        <f t="shared" si="262"/>
        <v>0</v>
      </c>
      <c r="Z581" s="84">
        <f t="shared" si="263"/>
        <v>0</v>
      </c>
      <c r="AA581" s="84">
        <f t="shared" si="264"/>
        <v>0</v>
      </c>
      <c r="AB581" s="84">
        <f t="shared" si="265"/>
        <v>70</v>
      </c>
      <c r="AC581" s="84">
        <f t="shared" si="249"/>
        <v>196</v>
      </c>
      <c r="AD581" s="84">
        <f t="shared" si="266"/>
        <v>197</v>
      </c>
      <c r="AE581" s="84">
        <f t="shared" si="267"/>
        <v>197</v>
      </c>
      <c r="AF581" s="102">
        <f t="shared" si="250"/>
        <v>3480.3553299492387</v>
      </c>
      <c r="AG581" s="102">
        <f t="shared" si="251"/>
        <v>3480.3553299492387</v>
      </c>
      <c r="AH581" s="103">
        <f t="shared" si="268"/>
        <v>0</v>
      </c>
      <c r="AI581" s="104">
        <f t="shared" si="269"/>
        <v>0</v>
      </c>
      <c r="AJ581" s="104">
        <f t="shared" si="270"/>
        <v>0</v>
      </c>
      <c r="AK581" s="104">
        <f t="shared" si="271"/>
        <v>0</v>
      </c>
      <c r="IX581" s="5"/>
      <c r="IY581" s="5"/>
      <c r="IZ581" s="5"/>
    </row>
    <row r="582" spans="8:260" ht="12.75" customHeight="1">
      <c r="H582" s="97">
        <v>161</v>
      </c>
      <c r="I582" s="97">
        <f t="shared" si="243"/>
        <v>206</v>
      </c>
      <c r="J582" s="98">
        <f t="shared" si="244"/>
        <v>45452</v>
      </c>
      <c r="K582" s="98">
        <f t="shared" si="252"/>
        <v>45452</v>
      </c>
      <c r="L582" s="99">
        <f t="shared" si="245"/>
        <v>0</v>
      </c>
      <c r="M582" s="99">
        <f t="shared" si="246"/>
        <v>0</v>
      </c>
      <c r="N582" s="99">
        <f t="shared" si="247"/>
        <v>0</v>
      </c>
      <c r="O582" s="100">
        <f t="shared" si="253"/>
        <v>0</v>
      </c>
      <c r="P582" s="100">
        <f t="shared" si="254"/>
        <v>0</v>
      </c>
      <c r="Q582" s="99">
        <f t="shared" si="255"/>
        <v>1</v>
      </c>
      <c r="R582" s="99">
        <f t="shared" si="256"/>
        <v>1</v>
      </c>
      <c r="S582" s="101">
        <f t="shared" si="257"/>
        <v>1</v>
      </c>
      <c r="T582" s="101">
        <f t="shared" si="258"/>
        <v>1</v>
      </c>
      <c r="U582" s="101">
        <f t="shared" si="248"/>
        <v>1</v>
      </c>
      <c r="V582" s="101">
        <f t="shared" si="259"/>
        <v>1</v>
      </c>
      <c r="W582" s="101">
        <f t="shared" si="260"/>
        <v>1</v>
      </c>
      <c r="X582" s="102">
        <f t="shared" si="261"/>
        <v>3550</v>
      </c>
      <c r="Y582" s="101">
        <f t="shared" si="262"/>
        <v>1</v>
      </c>
      <c r="Z582" s="84">
        <f t="shared" si="263"/>
        <v>3480</v>
      </c>
      <c r="AA582" s="84">
        <f t="shared" si="264"/>
        <v>70</v>
      </c>
      <c r="AB582" s="84">
        <f t="shared" si="265"/>
        <v>70</v>
      </c>
      <c r="AC582" s="84">
        <f t="shared" si="249"/>
        <v>197</v>
      </c>
      <c r="AD582" s="84">
        <f t="shared" si="266"/>
        <v>197</v>
      </c>
      <c r="AE582" s="84">
        <f t="shared" si="267"/>
        <v>197</v>
      </c>
      <c r="AF582" s="102">
        <f t="shared" si="250"/>
        <v>0</v>
      </c>
      <c r="AG582" s="102">
        <f t="shared" si="251"/>
        <v>0</v>
      </c>
      <c r="AH582" s="103">
        <f t="shared" si="268"/>
        <v>0</v>
      </c>
      <c r="AI582" s="104">
        <f t="shared" si="269"/>
        <v>0</v>
      </c>
      <c r="AJ582" s="104">
        <f t="shared" si="270"/>
        <v>0</v>
      </c>
      <c r="AK582" s="104">
        <f t="shared" si="271"/>
        <v>0</v>
      </c>
      <c r="IX582" s="5"/>
      <c r="IY582" s="5"/>
      <c r="IZ582" s="5"/>
    </row>
    <row r="583" spans="8:260" ht="12.75" customHeight="1">
      <c r="H583" s="97">
        <v>162</v>
      </c>
      <c r="I583" s="97">
        <f t="shared" si="243"/>
        <v>205</v>
      </c>
      <c r="J583" s="98">
        <f t="shared" si="244"/>
        <v>45453</v>
      </c>
      <c r="K583" s="98">
        <f t="shared" si="252"/>
        <v>45453</v>
      </c>
      <c r="L583" s="99">
        <f t="shared" si="245"/>
        <v>0</v>
      </c>
      <c r="M583" s="99">
        <f t="shared" si="246"/>
        <v>3480</v>
      </c>
      <c r="N583" s="99">
        <f t="shared" si="247"/>
        <v>1</v>
      </c>
      <c r="O583" s="100">
        <f t="shared" si="253"/>
        <v>1</v>
      </c>
      <c r="P583" s="100" t="str">
        <f t="shared" si="254"/>
        <v/>
      </c>
      <c r="Q583" s="99">
        <f t="shared" si="255"/>
        <v>0</v>
      </c>
      <c r="R583" s="99">
        <f t="shared" si="256"/>
        <v>1</v>
      </c>
      <c r="S583" s="101">
        <f t="shared" si="257"/>
        <v>0</v>
      </c>
      <c r="T583" s="101">
        <f t="shared" si="258"/>
        <v>0</v>
      </c>
      <c r="U583" s="101">
        <f t="shared" si="248"/>
        <v>0</v>
      </c>
      <c r="V583" s="101">
        <f t="shared" si="259"/>
        <v>0</v>
      </c>
      <c r="W583" s="101">
        <f t="shared" si="260"/>
        <v>0</v>
      </c>
      <c r="X583" s="102">
        <f t="shared" si="261"/>
        <v>0</v>
      </c>
      <c r="Y583" s="101">
        <f t="shared" si="262"/>
        <v>0</v>
      </c>
      <c r="Z583" s="84">
        <f t="shared" si="263"/>
        <v>0</v>
      </c>
      <c r="AA583" s="84">
        <f t="shared" si="264"/>
        <v>0</v>
      </c>
      <c r="AB583" s="84">
        <f t="shared" si="265"/>
        <v>0</v>
      </c>
      <c r="AC583" s="84">
        <f t="shared" si="249"/>
        <v>0</v>
      </c>
      <c r="AD583" s="84">
        <f t="shared" si="266"/>
        <v>0</v>
      </c>
      <c r="AE583" s="84" t="str">
        <f t="shared" si="267"/>
        <v/>
      </c>
      <c r="AF583" s="102">
        <f t="shared" si="250"/>
        <v>0</v>
      </c>
      <c r="AG583" s="102">
        <f t="shared" si="251"/>
        <v>0</v>
      </c>
      <c r="AH583" s="103">
        <f t="shared" si="268"/>
        <v>0</v>
      </c>
      <c r="AI583" s="104">
        <f t="shared" si="269"/>
        <v>175</v>
      </c>
      <c r="AJ583" s="104">
        <f t="shared" si="270"/>
        <v>0</v>
      </c>
      <c r="AK583" s="104">
        <f t="shared" si="271"/>
        <v>609000</v>
      </c>
      <c r="IX583" s="5"/>
      <c r="IY583" s="5"/>
      <c r="IZ583" s="5"/>
    </row>
    <row r="584" spans="8:260" ht="12.75" customHeight="1">
      <c r="H584" s="97">
        <v>163</v>
      </c>
      <c r="I584" s="97">
        <f t="shared" si="243"/>
        <v>204</v>
      </c>
      <c r="J584" s="98">
        <f t="shared" si="244"/>
        <v>45454</v>
      </c>
      <c r="K584" s="98">
        <f t="shared" si="252"/>
        <v>45454</v>
      </c>
      <c r="L584" s="99">
        <f t="shared" si="245"/>
        <v>0</v>
      </c>
      <c r="M584" s="99">
        <f t="shared" si="246"/>
        <v>0</v>
      </c>
      <c r="N584" s="99">
        <f t="shared" si="247"/>
        <v>0</v>
      </c>
      <c r="O584" s="100">
        <f t="shared" si="253"/>
        <v>1</v>
      </c>
      <c r="P584" s="100" t="str">
        <f t="shared" si="254"/>
        <v/>
      </c>
      <c r="Q584" s="99">
        <f t="shared" si="255"/>
        <v>0</v>
      </c>
      <c r="R584" s="99">
        <f t="shared" si="256"/>
        <v>2</v>
      </c>
      <c r="S584" s="101">
        <f t="shared" si="257"/>
        <v>0</v>
      </c>
      <c r="T584" s="101">
        <f t="shared" si="258"/>
        <v>0</v>
      </c>
      <c r="U584" s="101">
        <f t="shared" si="248"/>
        <v>0</v>
      </c>
      <c r="V584" s="101">
        <f t="shared" si="259"/>
        <v>0</v>
      </c>
      <c r="W584" s="101">
        <f t="shared" si="260"/>
        <v>0</v>
      </c>
      <c r="X584" s="102">
        <f t="shared" si="261"/>
        <v>0</v>
      </c>
      <c r="Y584" s="101">
        <f t="shared" si="262"/>
        <v>0</v>
      </c>
      <c r="Z584" s="84">
        <f t="shared" si="263"/>
        <v>0</v>
      </c>
      <c r="AA584" s="84">
        <f t="shared" si="264"/>
        <v>0</v>
      </c>
      <c r="AB584" s="84">
        <f t="shared" si="265"/>
        <v>0</v>
      </c>
      <c r="AC584" s="84">
        <f t="shared" si="249"/>
        <v>0</v>
      </c>
      <c r="AD584" s="84">
        <f t="shared" si="266"/>
        <v>0</v>
      </c>
      <c r="AE584" s="84" t="str">
        <f t="shared" si="267"/>
        <v/>
      </c>
      <c r="AF584" s="102">
        <f t="shared" si="250"/>
        <v>0</v>
      </c>
      <c r="AG584" s="102" t="str">
        <f t="shared" si="251"/>
        <v/>
      </c>
      <c r="AH584" s="103" t="str">
        <f t="shared" si="268"/>
        <v/>
      </c>
      <c r="AI584" s="104" t="str">
        <f t="shared" si="269"/>
        <v/>
      </c>
      <c r="AJ584" s="104" t="str">
        <f t="shared" si="270"/>
        <v/>
      </c>
      <c r="AK584" s="104" t="str">
        <f t="shared" si="271"/>
        <v/>
      </c>
      <c r="IX584" s="5"/>
      <c r="IY584" s="5"/>
      <c r="IZ584" s="5"/>
    </row>
    <row r="585" spans="8:260" ht="12.75" customHeight="1">
      <c r="H585" s="97">
        <v>164</v>
      </c>
      <c r="I585" s="97">
        <f t="shared" si="243"/>
        <v>203</v>
      </c>
      <c r="J585" s="98">
        <f t="shared" si="244"/>
        <v>45455</v>
      </c>
      <c r="K585" s="98">
        <f t="shared" si="252"/>
        <v>45455</v>
      </c>
      <c r="L585" s="99">
        <f t="shared" si="245"/>
        <v>0</v>
      </c>
      <c r="M585" s="99">
        <f t="shared" si="246"/>
        <v>0</v>
      </c>
      <c r="N585" s="99">
        <f t="shared" si="247"/>
        <v>0</v>
      </c>
      <c r="O585" s="100">
        <f t="shared" si="253"/>
        <v>1</v>
      </c>
      <c r="P585" s="100" t="str">
        <f t="shared" si="254"/>
        <v/>
      </c>
      <c r="Q585" s="99">
        <f t="shared" si="255"/>
        <v>0</v>
      </c>
      <c r="R585" s="99">
        <f t="shared" si="256"/>
        <v>2</v>
      </c>
      <c r="S585" s="101">
        <f t="shared" si="257"/>
        <v>0</v>
      </c>
      <c r="T585" s="101">
        <f t="shared" si="258"/>
        <v>0</v>
      </c>
      <c r="U585" s="101">
        <f t="shared" si="248"/>
        <v>0</v>
      </c>
      <c r="V585" s="101">
        <f t="shared" si="259"/>
        <v>0</v>
      </c>
      <c r="W585" s="101">
        <f t="shared" si="260"/>
        <v>0</v>
      </c>
      <c r="X585" s="102">
        <f t="shared" si="261"/>
        <v>0</v>
      </c>
      <c r="Y585" s="101">
        <f t="shared" si="262"/>
        <v>0</v>
      </c>
      <c r="Z585" s="84">
        <f t="shared" si="263"/>
        <v>0</v>
      </c>
      <c r="AA585" s="84">
        <f t="shared" si="264"/>
        <v>0</v>
      </c>
      <c r="AB585" s="84">
        <f t="shared" si="265"/>
        <v>0</v>
      </c>
      <c r="AC585" s="84">
        <f t="shared" si="249"/>
        <v>0</v>
      </c>
      <c r="AD585" s="84">
        <f t="shared" si="266"/>
        <v>0</v>
      </c>
      <c r="AE585" s="84" t="str">
        <f t="shared" si="267"/>
        <v/>
      </c>
      <c r="AF585" s="102">
        <f t="shared" si="250"/>
        <v>0</v>
      </c>
      <c r="AG585" s="102" t="str">
        <f t="shared" si="251"/>
        <v/>
      </c>
      <c r="AH585" s="103" t="str">
        <f t="shared" si="268"/>
        <v/>
      </c>
      <c r="AI585" s="104" t="str">
        <f t="shared" si="269"/>
        <v/>
      </c>
      <c r="AJ585" s="104" t="str">
        <f t="shared" si="270"/>
        <v/>
      </c>
      <c r="AK585" s="104" t="str">
        <f t="shared" si="271"/>
        <v/>
      </c>
      <c r="IX585" s="5"/>
      <c r="IY585" s="5"/>
      <c r="IZ585" s="5"/>
    </row>
    <row r="586" spans="8:260" ht="12.75" customHeight="1">
      <c r="H586" s="97">
        <v>165</v>
      </c>
      <c r="I586" s="97">
        <f t="shared" si="243"/>
        <v>202</v>
      </c>
      <c r="J586" s="98">
        <f t="shared" si="244"/>
        <v>45456</v>
      </c>
      <c r="K586" s="98">
        <f t="shared" si="252"/>
        <v>45456</v>
      </c>
      <c r="L586" s="99">
        <f t="shared" si="245"/>
        <v>0</v>
      </c>
      <c r="M586" s="99">
        <f t="shared" si="246"/>
        <v>0</v>
      </c>
      <c r="N586" s="99">
        <f t="shared" si="247"/>
        <v>0</v>
      </c>
      <c r="O586" s="100">
        <f t="shared" si="253"/>
        <v>1</v>
      </c>
      <c r="P586" s="100" t="str">
        <f t="shared" si="254"/>
        <v/>
      </c>
      <c r="Q586" s="99">
        <f t="shared" si="255"/>
        <v>0</v>
      </c>
      <c r="R586" s="99">
        <f t="shared" si="256"/>
        <v>2</v>
      </c>
      <c r="S586" s="101">
        <f t="shared" si="257"/>
        <v>0</v>
      </c>
      <c r="T586" s="101">
        <f t="shared" si="258"/>
        <v>0</v>
      </c>
      <c r="U586" s="101">
        <f t="shared" si="248"/>
        <v>0</v>
      </c>
      <c r="V586" s="101">
        <f t="shared" si="259"/>
        <v>0</v>
      </c>
      <c r="W586" s="101">
        <f t="shared" si="260"/>
        <v>0</v>
      </c>
      <c r="X586" s="102">
        <f t="shared" si="261"/>
        <v>0</v>
      </c>
      <c r="Y586" s="101">
        <f t="shared" si="262"/>
        <v>0</v>
      </c>
      <c r="Z586" s="84">
        <f t="shared" si="263"/>
        <v>0</v>
      </c>
      <c r="AA586" s="84">
        <f t="shared" si="264"/>
        <v>0</v>
      </c>
      <c r="AB586" s="84">
        <f t="shared" si="265"/>
        <v>0</v>
      </c>
      <c r="AC586" s="84">
        <f t="shared" si="249"/>
        <v>0</v>
      </c>
      <c r="AD586" s="84">
        <f t="shared" si="266"/>
        <v>0</v>
      </c>
      <c r="AE586" s="84" t="str">
        <f t="shared" si="267"/>
        <v/>
      </c>
      <c r="AF586" s="102">
        <f t="shared" si="250"/>
        <v>0</v>
      </c>
      <c r="AG586" s="102" t="str">
        <f t="shared" si="251"/>
        <v/>
      </c>
      <c r="AH586" s="103" t="str">
        <f t="shared" si="268"/>
        <v/>
      </c>
      <c r="AI586" s="104" t="str">
        <f t="shared" si="269"/>
        <v/>
      </c>
      <c r="AJ586" s="104" t="str">
        <f t="shared" si="270"/>
        <v/>
      </c>
      <c r="AK586" s="104" t="str">
        <f t="shared" si="271"/>
        <v/>
      </c>
      <c r="IX586" s="5"/>
      <c r="IY586" s="5"/>
      <c r="IZ586" s="5"/>
    </row>
    <row r="587" spans="8:260" ht="12.75" customHeight="1">
      <c r="H587" s="97">
        <v>166</v>
      </c>
      <c r="I587" s="97">
        <f t="shared" si="243"/>
        <v>201</v>
      </c>
      <c r="J587" s="98">
        <f t="shared" si="244"/>
        <v>45457</v>
      </c>
      <c r="K587" s="98">
        <f t="shared" si="252"/>
        <v>45457</v>
      </c>
      <c r="L587" s="99">
        <f t="shared" si="245"/>
        <v>0</v>
      </c>
      <c r="M587" s="99">
        <f t="shared" si="246"/>
        <v>0</v>
      </c>
      <c r="N587" s="99">
        <f t="shared" si="247"/>
        <v>0</v>
      </c>
      <c r="O587" s="100">
        <f t="shared" si="253"/>
        <v>1</v>
      </c>
      <c r="P587" s="100" t="str">
        <f t="shared" si="254"/>
        <v/>
      </c>
      <c r="Q587" s="99">
        <f t="shared" si="255"/>
        <v>0</v>
      </c>
      <c r="R587" s="99">
        <f t="shared" si="256"/>
        <v>2</v>
      </c>
      <c r="S587" s="101">
        <f t="shared" si="257"/>
        <v>0</v>
      </c>
      <c r="T587" s="101">
        <f t="shared" si="258"/>
        <v>0</v>
      </c>
      <c r="U587" s="101">
        <f t="shared" si="248"/>
        <v>0</v>
      </c>
      <c r="V587" s="101">
        <f t="shared" si="259"/>
        <v>0</v>
      </c>
      <c r="W587" s="101">
        <f t="shared" si="260"/>
        <v>0</v>
      </c>
      <c r="X587" s="102">
        <f t="shared" si="261"/>
        <v>0</v>
      </c>
      <c r="Y587" s="101">
        <f t="shared" si="262"/>
        <v>0</v>
      </c>
      <c r="Z587" s="84">
        <f t="shared" si="263"/>
        <v>0</v>
      </c>
      <c r="AA587" s="84">
        <f t="shared" si="264"/>
        <v>0</v>
      </c>
      <c r="AB587" s="84">
        <f t="shared" si="265"/>
        <v>0</v>
      </c>
      <c r="AC587" s="84">
        <f t="shared" si="249"/>
        <v>0</v>
      </c>
      <c r="AD587" s="84">
        <f t="shared" si="266"/>
        <v>0</v>
      </c>
      <c r="AE587" s="84" t="str">
        <f t="shared" si="267"/>
        <v/>
      </c>
      <c r="AF587" s="102">
        <f t="shared" si="250"/>
        <v>0</v>
      </c>
      <c r="AG587" s="102" t="str">
        <f t="shared" si="251"/>
        <v/>
      </c>
      <c r="AH587" s="103" t="str">
        <f t="shared" si="268"/>
        <v/>
      </c>
      <c r="AI587" s="104" t="str">
        <f t="shared" si="269"/>
        <v/>
      </c>
      <c r="AJ587" s="104" t="str">
        <f t="shared" si="270"/>
        <v/>
      </c>
      <c r="AK587" s="104" t="str">
        <f t="shared" si="271"/>
        <v/>
      </c>
      <c r="IX587" s="5"/>
      <c r="IY587" s="5"/>
      <c r="IZ587" s="5"/>
    </row>
    <row r="588" spans="8:260" ht="12.75" customHeight="1">
      <c r="H588" s="97">
        <v>167</v>
      </c>
      <c r="I588" s="97">
        <f t="shared" si="243"/>
        <v>200</v>
      </c>
      <c r="J588" s="98">
        <f t="shared" si="244"/>
        <v>45458</v>
      </c>
      <c r="K588" s="98">
        <f t="shared" si="252"/>
        <v>45458</v>
      </c>
      <c r="L588" s="99">
        <f t="shared" si="245"/>
        <v>0</v>
      </c>
      <c r="M588" s="99">
        <f t="shared" si="246"/>
        <v>0</v>
      </c>
      <c r="N588" s="99">
        <f t="shared" si="247"/>
        <v>0</v>
      </c>
      <c r="O588" s="100">
        <f t="shared" si="253"/>
        <v>1</v>
      </c>
      <c r="P588" s="100" t="str">
        <f t="shared" si="254"/>
        <v/>
      </c>
      <c r="Q588" s="99">
        <f t="shared" si="255"/>
        <v>0</v>
      </c>
      <c r="R588" s="99">
        <f t="shared" si="256"/>
        <v>2</v>
      </c>
      <c r="S588" s="101">
        <f t="shared" si="257"/>
        <v>0</v>
      </c>
      <c r="T588" s="101">
        <f t="shared" si="258"/>
        <v>0</v>
      </c>
      <c r="U588" s="101">
        <f t="shared" si="248"/>
        <v>0</v>
      </c>
      <c r="V588" s="101">
        <f t="shared" si="259"/>
        <v>0</v>
      </c>
      <c r="W588" s="101">
        <f t="shared" si="260"/>
        <v>0</v>
      </c>
      <c r="X588" s="102">
        <f t="shared" si="261"/>
        <v>0</v>
      </c>
      <c r="Y588" s="101">
        <f t="shared" si="262"/>
        <v>0</v>
      </c>
      <c r="Z588" s="84">
        <f t="shared" si="263"/>
        <v>0</v>
      </c>
      <c r="AA588" s="84">
        <f t="shared" si="264"/>
        <v>0</v>
      </c>
      <c r="AB588" s="84">
        <f t="shared" si="265"/>
        <v>0</v>
      </c>
      <c r="AC588" s="84">
        <f t="shared" si="249"/>
        <v>0</v>
      </c>
      <c r="AD588" s="84">
        <f t="shared" si="266"/>
        <v>0</v>
      </c>
      <c r="AE588" s="84" t="str">
        <f t="shared" si="267"/>
        <v/>
      </c>
      <c r="AF588" s="102">
        <f t="shared" si="250"/>
        <v>0</v>
      </c>
      <c r="AG588" s="102" t="str">
        <f t="shared" si="251"/>
        <v/>
      </c>
      <c r="AH588" s="103" t="str">
        <f t="shared" si="268"/>
        <v/>
      </c>
      <c r="AI588" s="104" t="str">
        <f t="shared" si="269"/>
        <v/>
      </c>
      <c r="AJ588" s="104" t="str">
        <f t="shared" si="270"/>
        <v/>
      </c>
      <c r="AK588" s="104" t="str">
        <f t="shared" si="271"/>
        <v/>
      </c>
      <c r="IX588" s="5"/>
      <c r="IY588" s="5"/>
      <c r="IZ588" s="5"/>
    </row>
    <row r="589" spans="8:260" ht="12.75" customHeight="1">
      <c r="H589" s="97">
        <v>168</v>
      </c>
      <c r="I589" s="97">
        <f t="shared" si="243"/>
        <v>199</v>
      </c>
      <c r="J589" s="98">
        <f t="shared" si="244"/>
        <v>45459</v>
      </c>
      <c r="K589" s="98">
        <f t="shared" si="252"/>
        <v>45459</v>
      </c>
      <c r="L589" s="99">
        <f t="shared" si="245"/>
        <v>0</v>
      </c>
      <c r="M589" s="99">
        <f t="shared" si="246"/>
        <v>0</v>
      </c>
      <c r="N589" s="99">
        <f t="shared" si="247"/>
        <v>0</v>
      </c>
      <c r="O589" s="100">
        <f t="shared" si="253"/>
        <v>1</v>
      </c>
      <c r="P589" s="100" t="str">
        <f t="shared" si="254"/>
        <v/>
      </c>
      <c r="Q589" s="99">
        <f t="shared" si="255"/>
        <v>0</v>
      </c>
      <c r="R589" s="99">
        <f t="shared" si="256"/>
        <v>2</v>
      </c>
      <c r="S589" s="101">
        <f t="shared" si="257"/>
        <v>0</v>
      </c>
      <c r="T589" s="101">
        <f t="shared" si="258"/>
        <v>0</v>
      </c>
      <c r="U589" s="101">
        <f t="shared" si="248"/>
        <v>0</v>
      </c>
      <c r="V589" s="101">
        <f t="shared" si="259"/>
        <v>0</v>
      </c>
      <c r="W589" s="101">
        <f t="shared" si="260"/>
        <v>0</v>
      </c>
      <c r="X589" s="102">
        <f t="shared" si="261"/>
        <v>0</v>
      </c>
      <c r="Y589" s="101">
        <f t="shared" si="262"/>
        <v>0</v>
      </c>
      <c r="Z589" s="84">
        <f t="shared" si="263"/>
        <v>0</v>
      </c>
      <c r="AA589" s="84">
        <f t="shared" si="264"/>
        <v>0</v>
      </c>
      <c r="AB589" s="84">
        <f t="shared" si="265"/>
        <v>0</v>
      </c>
      <c r="AC589" s="84">
        <f t="shared" si="249"/>
        <v>0</v>
      </c>
      <c r="AD589" s="84">
        <f t="shared" si="266"/>
        <v>0</v>
      </c>
      <c r="AE589" s="84" t="str">
        <f t="shared" si="267"/>
        <v/>
      </c>
      <c r="AF589" s="102">
        <f t="shared" si="250"/>
        <v>0</v>
      </c>
      <c r="AG589" s="102" t="str">
        <f t="shared" si="251"/>
        <v/>
      </c>
      <c r="AH589" s="103" t="str">
        <f t="shared" si="268"/>
        <v/>
      </c>
      <c r="AI589" s="104" t="str">
        <f t="shared" si="269"/>
        <v/>
      </c>
      <c r="AJ589" s="104" t="str">
        <f t="shared" si="270"/>
        <v/>
      </c>
      <c r="AK589" s="104" t="str">
        <f t="shared" si="271"/>
        <v/>
      </c>
      <c r="IX589" s="5"/>
      <c r="IY589" s="5"/>
      <c r="IZ589" s="5"/>
    </row>
    <row r="590" spans="8:260" ht="12.75" customHeight="1">
      <c r="H590" s="97">
        <v>169</v>
      </c>
      <c r="I590" s="97">
        <f t="shared" si="243"/>
        <v>198</v>
      </c>
      <c r="J590" s="98">
        <f t="shared" si="244"/>
        <v>45460</v>
      </c>
      <c r="K590" s="98">
        <f t="shared" si="252"/>
        <v>45460</v>
      </c>
      <c r="L590" s="99">
        <f t="shared" si="245"/>
        <v>0</v>
      </c>
      <c r="M590" s="99">
        <f t="shared" si="246"/>
        <v>0</v>
      </c>
      <c r="N590" s="99">
        <f t="shared" si="247"/>
        <v>0</v>
      </c>
      <c r="O590" s="100">
        <f t="shared" si="253"/>
        <v>1</v>
      </c>
      <c r="P590" s="100" t="str">
        <f t="shared" si="254"/>
        <v/>
      </c>
      <c r="Q590" s="99">
        <f t="shared" si="255"/>
        <v>0</v>
      </c>
      <c r="R590" s="99">
        <f t="shared" si="256"/>
        <v>2</v>
      </c>
      <c r="S590" s="101">
        <f t="shared" si="257"/>
        <v>0</v>
      </c>
      <c r="T590" s="101">
        <f t="shared" si="258"/>
        <v>0</v>
      </c>
      <c r="U590" s="101">
        <f t="shared" si="248"/>
        <v>0</v>
      </c>
      <c r="V590" s="101">
        <f t="shared" si="259"/>
        <v>0</v>
      </c>
      <c r="W590" s="101">
        <f t="shared" si="260"/>
        <v>0</v>
      </c>
      <c r="X590" s="102">
        <f t="shared" si="261"/>
        <v>0</v>
      </c>
      <c r="Y590" s="101">
        <f t="shared" si="262"/>
        <v>0</v>
      </c>
      <c r="Z590" s="84">
        <f t="shared" si="263"/>
        <v>0</v>
      </c>
      <c r="AA590" s="84">
        <f t="shared" si="264"/>
        <v>0</v>
      </c>
      <c r="AB590" s="84">
        <f t="shared" si="265"/>
        <v>0</v>
      </c>
      <c r="AC590" s="84">
        <f t="shared" si="249"/>
        <v>0</v>
      </c>
      <c r="AD590" s="84">
        <f t="shared" si="266"/>
        <v>0</v>
      </c>
      <c r="AE590" s="84" t="str">
        <f t="shared" si="267"/>
        <v/>
      </c>
      <c r="AF590" s="102">
        <f t="shared" si="250"/>
        <v>0</v>
      </c>
      <c r="AG590" s="102" t="str">
        <f t="shared" si="251"/>
        <v/>
      </c>
      <c r="AH590" s="103" t="str">
        <f t="shared" si="268"/>
        <v/>
      </c>
      <c r="AI590" s="104" t="str">
        <f t="shared" si="269"/>
        <v/>
      </c>
      <c r="AJ590" s="104" t="str">
        <f t="shared" si="270"/>
        <v/>
      </c>
      <c r="AK590" s="104" t="str">
        <f t="shared" si="271"/>
        <v/>
      </c>
      <c r="IX590" s="5"/>
      <c r="IY590" s="5"/>
      <c r="IZ590" s="5"/>
    </row>
    <row r="591" spans="8:260" ht="12.75" customHeight="1">
      <c r="H591" s="97">
        <v>170</v>
      </c>
      <c r="I591" s="97">
        <f t="shared" si="243"/>
        <v>197</v>
      </c>
      <c r="J591" s="98">
        <f t="shared" si="244"/>
        <v>45461</v>
      </c>
      <c r="K591" s="98">
        <f t="shared" si="252"/>
        <v>45461</v>
      </c>
      <c r="L591" s="99">
        <f t="shared" si="245"/>
        <v>0</v>
      </c>
      <c r="M591" s="99">
        <f t="shared" si="246"/>
        <v>0</v>
      </c>
      <c r="N591" s="99">
        <f t="shared" si="247"/>
        <v>0</v>
      </c>
      <c r="O591" s="100">
        <f t="shared" si="253"/>
        <v>1</v>
      </c>
      <c r="P591" s="100" t="str">
        <f t="shared" si="254"/>
        <v/>
      </c>
      <c r="Q591" s="99">
        <f t="shared" si="255"/>
        <v>0</v>
      </c>
      <c r="R591" s="99">
        <f t="shared" si="256"/>
        <v>2</v>
      </c>
      <c r="S591" s="101">
        <f t="shared" si="257"/>
        <v>0</v>
      </c>
      <c r="T591" s="101">
        <f t="shared" si="258"/>
        <v>0</v>
      </c>
      <c r="U591" s="101">
        <f t="shared" si="248"/>
        <v>0</v>
      </c>
      <c r="V591" s="101">
        <f t="shared" si="259"/>
        <v>0</v>
      </c>
      <c r="W591" s="101">
        <f t="shared" si="260"/>
        <v>0</v>
      </c>
      <c r="X591" s="102">
        <f t="shared" si="261"/>
        <v>0</v>
      </c>
      <c r="Y591" s="101">
        <f t="shared" si="262"/>
        <v>0</v>
      </c>
      <c r="Z591" s="84">
        <f t="shared" si="263"/>
        <v>0</v>
      </c>
      <c r="AA591" s="84">
        <f t="shared" si="264"/>
        <v>0</v>
      </c>
      <c r="AB591" s="84">
        <f t="shared" si="265"/>
        <v>0</v>
      </c>
      <c r="AC591" s="84">
        <f t="shared" si="249"/>
        <v>0</v>
      </c>
      <c r="AD591" s="84">
        <f t="shared" si="266"/>
        <v>0</v>
      </c>
      <c r="AE591" s="84" t="str">
        <f t="shared" si="267"/>
        <v/>
      </c>
      <c r="AF591" s="102">
        <f t="shared" si="250"/>
        <v>0</v>
      </c>
      <c r="AG591" s="102" t="str">
        <f t="shared" si="251"/>
        <v/>
      </c>
      <c r="AH591" s="103" t="str">
        <f t="shared" si="268"/>
        <v/>
      </c>
      <c r="AI591" s="104" t="str">
        <f t="shared" si="269"/>
        <v/>
      </c>
      <c r="AJ591" s="104" t="str">
        <f t="shared" si="270"/>
        <v/>
      </c>
      <c r="AK591" s="104" t="str">
        <f t="shared" si="271"/>
        <v/>
      </c>
      <c r="IX591" s="5"/>
      <c r="IY591" s="5"/>
      <c r="IZ591" s="5"/>
    </row>
    <row r="592" spans="8:260" ht="12.75" customHeight="1">
      <c r="H592" s="97">
        <v>171</v>
      </c>
      <c r="I592" s="97">
        <f t="shared" si="243"/>
        <v>196</v>
      </c>
      <c r="J592" s="98">
        <f t="shared" si="244"/>
        <v>45462</v>
      </c>
      <c r="K592" s="98">
        <f t="shared" si="252"/>
        <v>45462</v>
      </c>
      <c r="L592" s="99">
        <f t="shared" si="245"/>
        <v>0</v>
      </c>
      <c r="M592" s="99">
        <f t="shared" si="246"/>
        <v>0</v>
      </c>
      <c r="N592" s="99">
        <f t="shared" si="247"/>
        <v>0</v>
      </c>
      <c r="O592" s="100">
        <f t="shared" si="253"/>
        <v>1</v>
      </c>
      <c r="P592" s="100" t="str">
        <f t="shared" si="254"/>
        <v/>
      </c>
      <c r="Q592" s="99">
        <f t="shared" si="255"/>
        <v>0</v>
      </c>
      <c r="R592" s="99">
        <f t="shared" si="256"/>
        <v>2</v>
      </c>
      <c r="S592" s="101">
        <f t="shared" si="257"/>
        <v>0</v>
      </c>
      <c r="T592" s="101">
        <f t="shared" si="258"/>
        <v>0</v>
      </c>
      <c r="U592" s="101">
        <f t="shared" si="248"/>
        <v>0</v>
      </c>
      <c r="V592" s="101">
        <f t="shared" si="259"/>
        <v>0</v>
      </c>
      <c r="W592" s="101">
        <f t="shared" si="260"/>
        <v>0</v>
      </c>
      <c r="X592" s="102">
        <f t="shared" si="261"/>
        <v>0</v>
      </c>
      <c r="Y592" s="101">
        <f t="shared" si="262"/>
        <v>0</v>
      </c>
      <c r="Z592" s="84">
        <f t="shared" si="263"/>
        <v>0</v>
      </c>
      <c r="AA592" s="84">
        <f t="shared" si="264"/>
        <v>0</v>
      </c>
      <c r="AB592" s="84">
        <f t="shared" si="265"/>
        <v>0</v>
      </c>
      <c r="AC592" s="84">
        <f t="shared" si="249"/>
        <v>0</v>
      </c>
      <c r="AD592" s="84">
        <f t="shared" si="266"/>
        <v>0</v>
      </c>
      <c r="AE592" s="84" t="str">
        <f t="shared" si="267"/>
        <v/>
      </c>
      <c r="AF592" s="102">
        <f t="shared" si="250"/>
        <v>0</v>
      </c>
      <c r="AG592" s="102" t="str">
        <f t="shared" si="251"/>
        <v/>
      </c>
      <c r="AH592" s="103" t="str">
        <f t="shared" si="268"/>
        <v/>
      </c>
      <c r="AI592" s="104" t="str">
        <f t="shared" si="269"/>
        <v/>
      </c>
      <c r="AJ592" s="104" t="str">
        <f t="shared" si="270"/>
        <v/>
      </c>
      <c r="AK592" s="104" t="str">
        <f t="shared" si="271"/>
        <v/>
      </c>
      <c r="IX592" s="5"/>
      <c r="IY592" s="5"/>
      <c r="IZ592" s="5"/>
    </row>
    <row r="593" spans="8:260" ht="12.75" customHeight="1">
      <c r="H593" s="97">
        <v>172</v>
      </c>
      <c r="I593" s="97">
        <f t="shared" si="243"/>
        <v>195</v>
      </c>
      <c r="J593" s="98">
        <f t="shared" si="244"/>
        <v>45463</v>
      </c>
      <c r="K593" s="98">
        <f t="shared" si="252"/>
        <v>45463</v>
      </c>
      <c r="L593" s="99">
        <f t="shared" si="245"/>
        <v>0</v>
      </c>
      <c r="M593" s="99">
        <f t="shared" si="246"/>
        <v>0</v>
      </c>
      <c r="N593" s="99">
        <f t="shared" si="247"/>
        <v>0</v>
      </c>
      <c r="O593" s="100">
        <f t="shared" si="253"/>
        <v>1</v>
      </c>
      <c r="P593" s="100" t="str">
        <f t="shared" si="254"/>
        <v/>
      </c>
      <c r="Q593" s="99">
        <f t="shared" si="255"/>
        <v>0</v>
      </c>
      <c r="R593" s="99">
        <f t="shared" si="256"/>
        <v>2</v>
      </c>
      <c r="S593" s="101">
        <f t="shared" si="257"/>
        <v>0</v>
      </c>
      <c r="T593" s="101">
        <f t="shared" si="258"/>
        <v>0</v>
      </c>
      <c r="U593" s="101">
        <f t="shared" si="248"/>
        <v>0</v>
      </c>
      <c r="V593" s="101">
        <f t="shared" si="259"/>
        <v>0</v>
      </c>
      <c r="W593" s="101">
        <f t="shared" si="260"/>
        <v>0</v>
      </c>
      <c r="X593" s="102">
        <f t="shared" si="261"/>
        <v>0</v>
      </c>
      <c r="Y593" s="101">
        <f t="shared" si="262"/>
        <v>0</v>
      </c>
      <c r="Z593" s="84">
        <f t="shared" si="263"/>
        <v>0</v>
      </c>
      <c r="AA593" s="84">
        <f t="shared" si="264"/>
        <v>0</v>
      </c>
      <c r="AB593" s="84">
        <f t="shared" si="265"/>
        <v>0</v>
      </c>
      <c r="AC593" s="84">
        <f t="shared" si="249"/>
        <v>0</v>
      </c>
      <c r="AD593" s="84">
        <f t="shared" si="266"/>
        <v>0</v>
      </c>
      <c r="AE593" s="84" t="str">
        <f t="shared" si="267"/>
        <v/>
      </c>
      <c r="AF593" s="102">
        <f t="shared" si="250"/>
        <v>0</v>
      </c>
      <c r="AG593" s="102" t="str">
        <f t="shared" si="251"/>
        <v/>
      </c>
      <c r="AH593" s="103" t="str">
        <f t="shared" si="268"/>
        <v/>
      </c>
      <c r="AI593" s="104" t="str">
        <f t="shared" si="269"/>
        <v/>
      </c>
      <c r="AJ593" s="104" t="str">
        <f t="shared" si="270"/>
        <v/>
      </c>
      <c r="AK593" s="104" t="str">
        <f t="shared" si="271"/>
        <v/>
      </c>
      <c r="IX593" s="5"/>
      <c r="IY593" s="5"/>
      <c r="IZ593" s="5"/>
    </row>
    <row r="594" spans="8:260" ht="12.75" customHeight="1">
      <c r="H594" s="97">
        <v>173</v>
      </c>
      <c r="I594" s="97">
        <f t="shared" si="243"/>
        <v>194</v>
      </c>
      <c r="J594" s="98">
        <f t="shared" si="244"/>
        <v>45464</v>
      </c>
      <c r="K594" s="98">
        <f t="shared" si="252"/>
        <v>45464</v>
      </c>
      <c r="L594" s="99">
        <f t="shared" si="245"/>
        <v>0</v>
      </c>
      <c r="M594" s="99">
        <f t="shared" si="246"/>
        <v>0</v>
      </c>
      <c r="N594" s="99">
        <f t="shared" si="247"/>
        <v>0</v>
      </c>
      <c r="O594" s="100">
        <f t="shared" si="253"/>
        <v>1</v>
      </c>
      <c r="P594" s="100" t="str">
        <f t="shared" si="254"/>
        <v/>
      </c>
      <c r="Q594" s="99">
        <f t="shared" si="255"/>
        <v>0</v>
      </c>
      <c r="R594" s="99">
        <f t="shared" si="256"/>
        <v>2</v>
      </c>
      <c r="S594" s="101">
        <f t="shared" si="257"/>
        <v>0</v>
      </c>
      <c r="T594" s="101">
        <f t="shared" si="258"/>
        <v>0</v>
      </c>
      <c r="U594" s="101">
        <f t="shared" si="248"/>
        <v>0</v>
      </c>
      <c r="V594" s="101">
        <f t="shared" si="259"/>
        <v>0</v>
      </c>
      <c r="W594" s="101">
        <f t="shared" si="260"/>
        <v>0</v>
      </c>
      <c r="X594" s="102">
        <f t="shared" si="261"/>
        <v>0</v>
      </c>
      <c r="Y594" s="101">
        <f t="shared" si="262"/>
        <v>0</v>
      </c>
      <c r="Z594" s="84">
        <f t="shared" si="263"/>
        <v>0</v>
      </c>
      <c r="AA594" s="84">
        <f t="shared" si="264"/>
        <v>0</v>
      </c>
      <c r="AB594" s="84">
        <f t="shared" si="265"/>
        <v>0</v>
      </c>
      <c r="AC594" s="84">
        <f t="shared" si="249"/>
        <v>0</v>
      </c>
      <c r="AD594" s="84">
        <f t="shared" si="266"/>
        <v>0</v>
      </c>
      <c r="AE594" s="84" t="str">
        <f t="shared" si="267"/>
        <v/>
      </c>
      <c r="AF594" s="102">
        <f t="shared" si="250"/>
        <v>0</v>
      </c>
      <c r="AG594" s="102" t="str">
        <f t="shared" si="251"/>
        <v/>
      </c>
      <c r="AH594" s="103" t="str">
        <f t="shared" si="268"/>
        <v/>
      </c>
      <c r="AI594" s="104" t="str">
        <f t="shared" si="269"/>
        <v/>
      </c>
      <c r="AJ594" s="104" t="str">
        <f t="shared" si="270"/>
        <v/>
      </c>
      <c r="AK594" s="104" t="str">
        <f t="shared" si="271"/>
        <v/>
      </c>
      <c r="IX594" s="5"/>
      <c r="IY594" s="5"/>
      <c r="IZ594" s="5"/>
    </row>
    <row r="595" spans="8:260" ht="12.75" customHeight="1">
      <c r="H595" s="97">
        <v>174</v>
      </c>
      <c r="I595" s="97">
        <f t="shared" si="243"/>
        <v>193</v>
      </c>
      <c r="J595" s="98">
        <f t="shared" si="244"/>
        <v>45465</v>
      </c>
      <c r="K595" s="98">
        <f t="shared" si="252"/>
        <v>45465</v>
      </c>
      <c r="L595" s="99">
        <f t="shared" si="245"/>
        <v>0</v>
      </c>
      <c r="M595" s="99">
        <f t="shared" si="246"/>
        <v>0</v>
      </c>
      <c r="N595" s="99">
        <f t="shared" si="247"/>
        <v>0</v>
      </c>
      <c r="O595" s="100">
        <f t="shared" si="253"/>
        <v>1</v>
      </c>
      <c r="P595" s="100" t="str">
        <f t="shared" si="254"/>
        <v/>
      </c>
      <c r="Q595" s="99">
        <f t="shared" si="255"/>
        <v>0</v>
      </c>
      <c r="R595" s="99">
        <f t="shared" si="256"/>
        <v>2</v>
      </c>
      <c r="S595" s="101">
        <f t="shared" si="257"/>
        <v>0</v>
      </c>
      <c r="T595" s="101">
        <f t="shared" si="258"/>
        <v>0</v>
      </c>
      <c r="U595" s="101">
        <f t="shared" si="248"/>
        <v>0</v>
      </c>
      <c r="V595" s="101">
        <f t="shared" si="259"/>
        <v>0</v>
      </c>
      <c r="W595" s="101">
        <f t="shared" si="260"/>
        <v>0</v>
      </c>
      <c r="X595" s="102">
        <f t="shared" si="261"/>
        <v>0</v>
      </c>
      <c r="Y595" s="101">
        <f t="shared" si="262"/>
        <v>0</v>
      </c>
      <c r="Z595" s="84">
        <f t="shared" si="263"/>
        <v>0</v>
      </c>
      <c r="AA595" s="84">
        <f t="shared" si="264"/>
        <v>0</v>
      </c>
      <c r="AB595" s="84">
        <f t="shared" si="265"/>
        <v>0</v>
      </c>
      <c r="AC595" s="84">
        <f t="shared" si="249"/>
        <v>0</v>
      </c>
      <c r="AD595" s="84">
        <f t="shared" si="266"/>
        <v>0</v>
      </c>
      <c r="AE595" s="84" t="str">
        <f t="shared" si="267"/>
        <v/>
      </c>
      <c r="AF595" s="102">
        <f t="shared" si="250"/>
        <v>0</v>
      </c>
      <c r="AG595" s="102" t="str">
        <f t="shared" si="251"/>
        <v/>
      </c>
      <c r="AH595" s="103" t="str">
        <f t="shared" si="268"/>
        <v/>
      </c>
      <c r="AI595" s="104" t="str">
        <f t="shared" si="269"/>
        <v/>
      </c>
      <c r="AJ595" s="104" t="str">
        <f t="shared" si="270"/>
        <v/>
      </c>
      <c r="AK595" s="104" t="str">
        <f t="shared" si="271"/>
        <v/>
      </c>
      <c r="IX595" s="5"/>
      <c r="IY595" s="5"/>
      <c r="IZ595" s="5"/>
    </row>
    <row r="596" spans="8:260" ht="12.75" customHeight="1">
      <c r="H596" s="97">
        <v>175</v>
      </c>
      <c r="I596" s="97">
        <f t="shared" si="243"/>
        <v>192</v>
      </c>
      <c r="J596" s="98">
        <f t="shared" si="244"/>
        <v>45466</v>
      </c>
      <c r="K596" s="98">
        <f t="shared" si="252"/>
        <v>45466</v>
      </c>
      <c r="L596" s="99">
        <f t="shared" si="245"/>
        <v>0</v>
      </c>
      <c r="M596" s="99">
        <f t="shared" si="246"/>
        <v>0</v>
      </c>
      <c r="N596" s="99">
        <f t="shared" si="247"/>
        <v>0</v>
      </c>
      <c r="O596" s="100">
        <f t="shared" si="253"/>
        <v>1</v>
      </c>
      <c r="P596" s="100" t="str">
        <f t="shared" si="254"/>
        <v/>
      </c>
      <c r="Q596" s="99">
        <f t="shared" si="255"/>
        <v>0</v>
      </c>
      <c r="R596" s="99">
        <f t="shared" si="256"/>
        <v>2</v>
      </c>
      <c r="S596" s="101">
        <f t="shared" si="257"/>
        <v>0</v>
      </c>
      <c r="T596" s="101">
        <f t="shared" si="258"/>
        <v>0</v>
      </c>
      <c r="U596" s="101">
        <f t="shared" si="248"/>
        <v>0</v>
      </c>
      <c r="V596" s="101">
        <f t="shared" si="259"/>
        <v>0</v>
      </c>
      <c r="W596" s="101">
        <f t="shared" si="260"/>
        <v>0</v>
      </c>
      <c r="X596" s="102">
        <f t="shared" si="261"/>
        <v>0</v>
      </c>
      <c r="Y596" s="101">
        <f t="shared" si="262"/>
        <v>0</v>
      </c>
      <c r="Z596" s="84">
        <f t="shared" si="263"/>
        <v>0</v>
      </c>
      <c r="AA596" s="84">
        <f t="shared" si="264"/>
        <v>0</v>
      </c>
      <c r="AB596" s="84">
        <f t="shared" si="265"/>
        <v>0</v>
      </c>
      <c r="AC596" s="84">
        <f t="shared" si="249"/>
        <v>0</v>
      </c>
      <c r="AD596" s="84">
        <f t="shared" si="266"/>
        <v>0</v>
      </c>
      <c r="AE596" s="84" t="str">
        <f t="shared" si="267"/>
        <v/>
      </c>
      <c r="AF596" s="102">
        <f t="shared" si="250"/>
        <v>0</v>
      </c>
      <c r="AG596" s="102" t="str">
        <f t="shared" si="251"/>
        <v/>
      </c>
      <c r="AH596" s="103" t="str">
        <f t="shared" si="268"/>
        <v/>
      </c>
      <c r="AI596" s="104" t="str">
        <f t="shared" si="269"/>
        <v/>
      </c>
      <c r="AJ596" s="104" t="str">
        <f t="shared" si="270"/>
        <v/>
      </c>
      <c r="AK596" s="104" t="str">
        <f t="shared" si="271"/>
        <v/>
      </c>
      <c r="IX596" s="5"/>
      <c r="IY596" s="5"/>
      <c r="IZ596" s="5"/>
    </row>
    <row r="597" spans="8:260" ht="12.75" customHeight="1">
      <c r="H597" s="97">
        <v>176</v>
      </c>
      <c r="I597" s="97">
        <f t="shared" si="243"/>
        <v>191</v>
      </c>
      <c r="J597" s="98">
        <f t="shared" si="244"/>
        <v>45467</v>
      </c>
      <c r="K597" s="98">
        <f t="shared" si="252"/>
        <v>45467</v>
      </c>
      <c r="L597" s="99">
        <f t="shared" si="245"/>
        <v>0</v>
      </c>
      <c r="M597" s="99">
        <f t="shared" si="246"/>
        <v>0</v>
      </c>
      <c r="N597" s="99">
        <f t="shared" si="247"/>
        <v>0</v>
      </c>
      <c r="O597" s="100">
        <f t="shared" si="253"/>
        <v>1</v>
      </c>
      <c r="P597" s="100" t="str">
        <f t="shared" si="254"/>
        <v/>
      </c>
      <c r="Q597" s="99">
        <f t="shared" si="255"/>
        <v>0</v>
      </c>
      <c r="R597" s="99">
        <f t="shared" si="256"/>
        <v>2</v>
      </c>
      <c r="S597" s="101">
        <f t="shared" si="257"/>
        <v>0</v>
      </c>
      <c r="T597" s="101">
        <f t="shared" si="258"/>
        <v>0</v>
      </c>
      <c r="U597" s="101">
        <f t="shared" si="248"/>
        <v>0</v>
      </c>
      <c r="V597" s="101">
        <f t="shared" si="259"/>
        <v>0</v>
      </c>
      <c r="W597" s="101">
        <f t="shared" si="260"/>
        <v>0</v>
      </c>
      <c r="X597" s="102">
        <f t="shared" si="261"/>
        <v>0</v>
      </c>
      <c r="Y597" s="101">
        <f t="shared" si="262"/>
        <v>0</v>
      </c>
      <c r="Z597" s="84">
        <f t="shared" si="263"/>
        <v>0</v>
      </c>
      <c r="AA597" s="84">
        <f t="shared" si="264"/>
        <v>0</v>
      </c>
      <c r="AB597" s="84">
        <f t="shared" si="265"/>
        <v>0</v>
      </c>
      <c r="AC597" s="84">
        <f t="shared" si="249"/>
        <v>0</v>
      </c>
      <c r="AD597" s="84">
        <f t="shared" si="266"/>
        <v>0</v>
      </c>
      <c r="AE597" s="84" t="str">
        <f t="shared" si="267"/>
        <v/>
      </c>
      <c r="AF597" s="102">
        <f t="shared" si="250"/>
        <v>0</v>
      </c>
      <c r="AG597" s="102" t="str">
        <f t="shared" si="251"/>
        <v/>
      </c>
      <c r="AH597" s="103" t="str">
        <f t="shared" si="268"/>
        <v/>
      </c>
      <c r="AI597" s="104" t="str">
        <f t="shared" si="269"/>
        <v/>
      </c>
      <c r="AJ597" s="104" t="str">
        <f t="shared" si="270"/>
        <v/>
      </c>
      <c r="AK597" s="104" t="str">
        <f t="shared" si="271"/>
        <v/>
      </c>
      <c r="IX597" s="5"/>
      <c r="IY597" s="5"/>
      <c r="IZ597" s="5"/>
    </row>
    <row r="598" spans="8:260" ht="12.75" customHeight="1">
      <c r="H598" s="97">
        <v>177</v>
      </c>
      <c r="I598" s="97">
        <f t="shared" si="243"/>
        <v>190</v>
      </c>
      <c r="J598" s="98">
        <f t="shared" si="244"/>
        <v>45468</v>
      </c>
      <c r="K598" s="98">
        <f t="shared" si="252"/>
        <v>45468</v>
      </c>
      <c r="L598" s="99">
        <f t="shared" si="245"/>
        <v>0</v>
      </c>
      <c r="M598" s="99">
        <f t="shared" si="246"/>
        <v>0</v>
      </c>
      <c r="N598" s="99">
        <f t="shared" si="247"/>
        <v>0</v>
      </c>
      <c r="O598" s="100">
        <f t="shared" si="253"/>
        <v>1</v>
      </c>
      <c r="P598" s="100" t="str">
        <f t="shared" si="254"/>
        <v/>
      </c>
      <c r="Q598" s="99">
        <f t="shared" si="255"/>
        <v>0</v>
      </c>
      <c r="R598" s="99">
        <f t="shared" si="256"/>
        <v>2</v>
      </c>
      <c r="S598" s="101">
        <f t="shared" si="257"/>
        <v>0</v>
      </c>
      <c r="T598" s="101">
        <f t="shared" si="258"/>
        <v>0</v>
      </c>
      <c r="U598" s="101">
        <f t="shared" si="248"/>
        <v>0</v>
      </c>
      <c r="V598" s="101">
        <f t="shared" si="259"/>
        <v>0</v>
      </c>
      <c r="W598" s="101">
        <f t="shared" si="260"/>
        <v>0</v>
      </c>
      <c r="X598" s="102">
        <f t="shared" si="261"/>
        <v>0</v>
      </c>
      <c r="Y598" s="101">
        <f t="shared" si="262"/>
        <v>0</v>
      </c>
      <c r="Z598" s="84">
        <f t="shared" si="263"/>
        <v>0</v>
      </c>
      <c r="AA598" s="84">
        <f t="shared" si="264"/>
        <v>0</v>
      </c>
      <c r="AB598" s="84">
        <f t="shared" si="265"/>
        <v>0</v>
      </c>
      <c r="AC598" s="84">
        <f t="shared" si="249"/>
        <v>0</v>
      </c>
      <c r="AD598" s="84">
        <f t="shared" si="266"/>
        <v>0</v>
      </c>
      <c r="AE598" s="84" t="str">
        <f t="shared" si="267"/>
        <v/>
      </c>
      <c r="AF598" s="102">
        <f t="shared" si="250"/>
        <v>0</v>
      </c>
      <c r="AG598" s="102" t="str">
        <f t="shared" si="251"/>
        <v/>
      </c>
      <c r="AH598" s="103" t="str">
        <f t="shared" si="268"/>
        <v/>
      </c>
      <c r="AI598" s="104" t="str">
        <f t="shared" si="269"/>
        <v/>
      </c>
      <c r="AJ598" s="104" t="str">
        <f t="shared" si="270"/>
        <v/>
      </c>
      <c r="AK598" s="104" t="str">
        <f t="shared" si="271"/>
        <v/>
      </c>
      <c r="IX598" s="5"/>
      <c r="IY598" s="5"/>
      <c r="IZ598" s="5"/>
    </row>
    <row r="599" spans="8:260" ht="12.75" customHeight="1">
      <c r="H599" s="97">
        <v>178</v>
      </c>
      <c r="I599" s="97">
        <f t="shared" si="243"/>
        <v>189</v>
      </c>
      <c r="J599" s="98">
        <f t="shared" si="244"/>
        <v>45469</v>
      </c>
      <c r="K599" s="98">
        <f t="shared" si="252"/>
        <v>45469</v>
      </c>
      <c r="L599" s="99">
        <f t="shared" si="245"/>
        <v>0</v>
      </c>
      <c r="M599" s="99">
        <f t="shared" si="246"/>
        <v>0</v>
      </c>
      <c r="N599" s="99">
        <f t="shared" si="247"/>
        <v>0</v>
      </c>
      <c r="O599" s="100">
        <f t="shared" si="253"/>
        <v>1</v>
      </c>
      <c r="P599" s="100" t="str">
        <f t="shared" si="254"/>
        <v/>
      </c>
      <c r="Q599" s="99">
        <f t="shared" si="255"/>
        <v>0</v>
      </c>
      <c r="R599" s="99">
        <f t="shared" si="256"/>
        <v>2</v>
      </c>
      <c r="S599" s="101">
        <f t="shared" si="257"/>
        <v>0</v>
      </c>
      <c r="T599" s="101">
        <f t="shared" si="258"/>
        <v>0</v>
      </c>
      <c r="U599" s="101">
        <f t="shared" si="248"/>
        <v>0</v>
      </c>
      <c r="V599" s="101">
        <f t="shared" si="259"/>
        <v>0</v>
      </c>
      <c r="W599" s="101">
        <f t="shared" si="260"/>
        <v>0</v>
      </c>
      <c r="X599" s="102">
        <f t="shared" si="261"/>
        <v>0</v>
      </c>
      <c r="Y599" s="101">
        <f t="shared" si="262"/>
        <v>0</v>
      </c>
      <c r="Z599" s="84">
        <f t="shared" si="263"/>
        <v>0</v>
      </c>
      <c r="AA599" s="84">
        <f t="shared" si="264"/>
        <v>0</v>
      </c>
      <c r="AB599" s="84">
        <f t="shared" si="265"/>
        <v>0</v>
      </c>
      <c r="AC599" s="84">
        <f t="shared" si="249"/>
        <v>0</v>
      </c>
      <c r="AD599" s="84">
        <f t="shared" si="266"/>
        <v>0</v>
      </c>
      <c r="AE599" s="84" t="str">
        <f t="shared" si="267"/>
        <v/>
      </c>
      <c r="AF599" s="102">
        <f t="shared" si="250"/>
        <v>0</v>
      </c>
      <c r="AG599" s="102" t="str">
        <f t="shared" si="251"/>
        <v/>
      </c>
      <c r="AH599" s="103" t="str">
        <f t="shared" si="268"/>
        <v/>
      </c>
      <c r="AI599" s="104" t="str">
        <f t="shared" si="269"/>
        <v/>
      </c>
      <c r="AJ599" s="104" t="str">
        <f t="shared" si="270"/>
        <v/>
      </c>
      <c r="AK599" s="104" t="str">
        <f t="shared" si="271"/>
        <v/>
      </c>
      <c r="IX599" s="5"/>
      <c r="IY599" s="5"/>
      <c r="IZ599" s="5"/>
    </row>
    <row r="600" spans="8:260" ht="12.75" customHeight="1">
      <c r="H600" s="97">
        <v>179</v>
      </c>
      <c r="I600" s="97">
        <f t="shared" si="243"/>
        <v>188</v>
      </c>
      <c r="J600" s="98">
        <f t="shared" si="244"/>
        <v>45470</v>
      </c>
      <c r="K600" s="98">
        <f t="shared" si="252"/>
        <v>45470</v>
      </c>
      <c r="L600" s="99">
        <f t="shared" si="245"/>
        <v>0</v>
      </c>
      <c r="M600" s="99">
        <f t="shared" si="246"/>
        <v>0</v>
      </c>
      <c r="N600" s="99">
        <f t="shared" si="247"/>
        <v>0</v>
      </c>
      <c r="O600" s="100">
        <f t="shared" si="253"/>
        <v>1</v>
      </c>
      <c r="P600" s="100" t="str">
        <f t="shared" si="254"/>
        <v/>
      </c>
      <c r="Q600" s="99">
        <f t="shared" si="255"/>
        <v>0</v>
      </c>
      <c r="R600" s="99">
        <f t="shared" si="256"/>
        <v>2</v>
      </c>
      <c r="S600" s="101">
        <f t="shared" si="257"/>
        <v>0</v>
      </c>
      <c r="T600" s="101">
        <f t="shared" si="258"/>
        <v>0</v>
      </c>
      <c r="U600" s="101">
        <f t="shared" si="248"/>
        <v>0</v>
      </c>
      <c r="V600" s="101">
        <f t="shared" si="259"/>
        <v>0</v>
      </c>
      <c r="W600" s="101">
        <f t="shared" si="260"/>
        <v>0</v>
      </c>
      <c r="X600" s="102">
        <f t="shared" si="261"/>
        <v>0</v>
      </c>
      <c r="Y600" s="101">
        <f t="shared" si="262"/>
        <v>0</v>
      </c>
      <c r="Z600" s="84">
        <f t="shared" si="263"/>
        <v>0</v>
      </c>
      <c r="AA600" s="84">
        <f t="shared" si="264"/>
        <v>0</v>
      </c>
      <c r="AB600" s="84">
        <f t="shared" si="265"/>
        <v>0</v>
      </c>
      <c r="AC600" s="84">
        <f t="shared" si="249"/>
        <v>0</v>
      </c>
      <c r="AD600" s="84">
        <f t="shared" si="266"/>
        <v>0</v>
      </c>
      <c r="AE600" s="84" t="str">
        <f t="shared" si="267"/>
        <v/>
      </c>
      <c r="AF600" s="102">
        <f t="shared" si="250"/>
        <v>0</v>
      </c>
      <c r="AG600" s="102" t="str">
        <f t="shared" si="251"/>
        <v/>
      </c>
      <c r="AH600" s="103" t="str">
        <f t="shared" si="268"/>
        <v/>
      </c>
      <c r="AI600" s="104" t="str">
        <f t="shared" si="269"/>
        <v/>
      </c>
      <c r="AJ600" s="104" t="str">
        <f t="shared" si="270"/>
        <v/>
      </c>
      <c r="AK600" s="104" t="str">
        <f t="shared" si="271"/>
        <v/>
      </c>
      <c r="IX600" s="5"/>
      <c r="IY600" s="5"/>
      <c r="IZ600" s="5"/>
    </row>
    <row r="601" spans="8:260" ht="12.75" customHeight="1">
      <c r="H601" s="97">
        <v>180</v>
      </c>
      <c r="I601" s="97">
        <f t="shared" si="243"/>
        <v>187</v>
      </c>
      <c r="J601" s="98">
        <f t="shared" si="244"/>
        <v>45471</v>
      </c>
      <c r="K601" s="98">
        <f t="shared" si="252"/>
        <v>45471</v>
      </c>
      <c r="L601" s="99">
        <f t="shared" si="245"/>
        <v>0</v>
      </c>
      <c r="M601" s="99">
        <f t="shared" si="246"/>
        <v>0</v>
      </c>
      <c r="N601" s="99">
        <f t="shared" si="247"/>
        <v>0</v>
      </c>
      <c r="O601" s="100">
        <f t="shared" si="253"/>
        <v>1</v>
      </c>
      <c r="P601" s="100" t="str">
        <f t="shared" si="254"/>
        <v/>
      </c>
      <c r="Q601" s="99">
        <f t="shared" si="255"/>
        <v>0</v>
      </c>
      <c r="R601" s="99">
        <f t="shared" si="256"/>
        <v>2</v>
      </c>
      <c r="S601" s="101">
        <f t="shared" si="257"/>
        <v>0</v>
      </c>
      <c r="T601" s="101">
        <f t="shared" si="258"/>
        <v>0</v>
      </c>
      <c r="U601" s="101">
        <f t="shared" si="248"/>
        <v>0</v>
      </c>
      <c r="V601" s="101">
        <f t="shared" si="259"/>
        <v>0</v>
      </c>
      <c r="W601" s="101">
        <f t="shared" si="260"/>
        <v>0</v>
      </c>
      <c r="X601" s="102">
        <f t="shared" si="261"/>
        <v>0</v>
      </c>
      <c r="Y601" s="101">
        <f t="shared" si="262"/>
        <v>0</v>
      </c>
      <c r="Z601" s="84">
        <f t="shared" si="263"/>
        <v>0</v>
      </c>
      <c r="AA601" s="84">
        <f t="shared" si="264"/>
        <v>0</v>
      </c>
      <c r="AB601" s="84">
        <f t="shared" si="265"/>
        <v>0</v>
      </c>
      <c r="AC601" s="84">
        <f t="shared" si="249"/>
        <v>0</v>
      </c>
      <c r="AD601" s="84">
        <f t="shared" si="266"/>
        <v>0</v>
      </c>
      <c r="AE601" s="84" t="str">
        <f t="shared" si="267"/>
        <v/>
      </c>
      <c r="AF601" s="102">
        <f t="shared" si="250"/>
        <v>0</v>
      </c>
      <c r="AG601" s="102" t="str">
        <f t="shared" si="251"/>
        <v/>
      </c>
      <c r="AH601" s="103" t="str">
        <f t="shared" si="268"/>
        <v/>
      </c>
      <c r="AI601" s="104" t="str">
        <f t="shared" si="269"/>
        <v/>
      </c>
      <c r="AJ601" s="104" t="str">
        <f t="shared" si="270"/>
        <v/>
      </c>
      <c r="AK601" s="104" t="str">
        <f t="shared" si="271"/>
        <v/>
      </c>
      <c r="IX601" s="5"/>
      <c r="IY601" s="5"/>
      <c r="IZ601" s="5"/>
    </row>
    <row r="602" spans="8:260" ht="12.75" customHeight="1">
      <c r="H602" s="97">
        <v>181</v>
      </c>
      <c r="I602" s="97">
        <f t="shared" si="243"/>
        <v>186</v>
      </c>
      <c r="J602" s="98">
        <f t="shared" si="244"/>
        <v>45472</v>
      </c>
      <c r="K602" s="98">
        <f t="shared" si="252"/>
        <v>45472</v>
      </c>
      <c r="L602" s="99">
        <f t="shared" si="245"/>
        <v>0</v>
      </c>
      <c r="M602" s="99">
        <f t="shared" si="246"/>
        <v>0</v>
      </c>
      <c r="N602" s="99">
        <f t="shared" si="247"/>
        <v>0</v>
      </c>
      <c r="O602" s="100">
        <f t="shared" si="253"/>
        <v>1</v>
      </c>
      <c r="P602" s="100" t="str">
        <f t="shared" si="254"/>
        <v/>
      </c>
      <c r="Q602" s="99">
        <f t="shared" si="255"/>
        <v>0</v>
      </c>
      <c r="R602" s="99">
        <f t="shared" si="256"/>
        <v>2</v>
      </c>
      <c r="S602" s="101">
        <f t="shared" si="257"/>
        <v>0</v>
      </c>
      <c r="T602" s="101">
        <f t="shared" si="258"/>
        <v>0</v>
      </c>
      <c r="U602" s="101">
        <f t="shared" si="248"/>
        <v>0</v>
      </c>
      <c r="V602" s="101">
        <f t="shared" si="259"/>
        <v>0</v>
      </c>
      <c r="W602" s="101">
        <f t="shared" si="260"/>
        <v>0</v>
      </c>
      <c r="X602" s="102">
        <f t="shared" si="261"/>
        <v>0</v>
      </c>
      <c r="Y602" s="101">
        <f t="shared" si="262"/>
        <v>0</v>
      </c>
      <c r="Z602" s="84">
        <f t="shared" si="263"/>
        <v>0</v>
      </c>
      <c r="AA602" s="84">
        <f t="shared" si="264"/>
        <v>0</v>
      </c>
      <c r="AB602" s="84">
        <f t="shared" si="265"/>
        <v>0</v>
      </c>
      <c r="AC602" s="84">
        <f t="shared" si="249"/>
        <v>0</v>
      </c>
      <c r="AD602" s="84">
        <f t="shared" si="266"/>
        <v>0</v>
      </c>
      <c r="AE602" s="84" t="str">
        <f t="shared" si="267"/>
        <v/>
      </c>
      <c r="AF602" s="102">
        <f t="shared" si="250"/>
        <v>0</v>
      </c>
      <c r="AG602" s="102" t="str">
        <f t="shared" si="251"/>
        <v/>
      </c>
      <c r="AH602" s="103" t="str">
        <f t="shared" si="268"/>
        <v/>
      </c>
      <c r="AI602" s="104" t="str">
        <f t="shared" si="269"/>
        <v/>
      </c>
      <c r="AJ602" s="104" t="str">
        <f t="shared" si="270"/>
        <v/>
      </c>
      <c r="AK602" s="104" t="str">
        <f t="shared" si="271"/>
        <v/>
      </c>
      <c r="IX602" s="5"/>
      <c r="IY602" s="5"/>
      <c r="IZ602" s="5"/>
    </row>
    <row r="603" spans="8:260" ht="12.75" customHeight="1">
      <c r="H603" s="97">
        <v>182</v>
      </c>
      <c r="I603" s="97">
        <f t="shared" si="243"/>
        <v>185</v>
      </c>
      <c r="J603" s="98">
        <f t="shared" si="244"/>
        <v>45473</v>
      </c>
      <c r="K603" s="98">
        <f t="shared" si="252"/>
        <v>45473</v>
      </c>
      <c r="L603" s="99">
        <f t="shared" si="245"/>
        <v>0</v>
      </c>
      <c r="M603" s="99">
        <f t="shared" si="246"/>
        <v>0</v>
      </c>
      <c r="N603" s="99">
        <f t="shared" si="247"/>
        <v>0</v>
      </c>
      <c r="O603" s="100">
        <f t="shared" si="253"/>
        <v>1</v>
      </c>
      <c r="P603" s="100" t="str">
        <f t="shared" si="254"/>
        <v/>
      </c>
      <c r="Q603" s="99">
        <f t="shared" si="255"/>
        <v>0</v>
      </c>
      <c r="R603" s="99">
        <f t="shared" si="256"/>
        <v>2</v>
      </c>
      <c r="S603" s="101">
        <f t="shared" si="257"/>
        <v>0</v>
      </c>
      <c r="T603" s="101">
        <f t="shared" si="258"/>
        <v>0</v>
      </c>
      <c r="U603" s="101">
        <f t="shared" si="248"/>
        <v>0</v>
      </c>
      <c r="V603" s="101">
        <f t="shared" si="259"/>
        <v>0</v>
      </c>
      <c r="W603" s="101">
        <f t="shared" si="260"/>
        <v>0</v>
      </c>
      <c r="X603" s="102">
        <f t="shared" si="261"/>
        <v>0</v>
      </c>
      <c r="Y603" s="101">
        <f t="shared" si="262"/>
        <v>0</v>
      </c>
      <c r="Z603" s="84">
        <f t="shared" si="263"/>
        <v>0</v>
      </c>
      <c r="AA603" s="84">
        <f t="shared" si="264"/>
        <v>0</v>
      </c>
      <c r="AB603" s="84">
        <f t="shared" si="265"/>
        <v>0</v>
      </c>
      <c r="AC603" s="84">
        <f t="shared" si="249"/>
        <v>0</v>
      </c>
      <c r="AD603" s="84">
        <f t="shared" si="266"/>
        <v>0</v>
      </c>
      <c r="AE603" s="84" t="str">
        <f t="shared" si="267"/>
        <v/>
      </c>
      <c r="AF603" s="102">
        <f t="shared" si="250"/>
        <v>0</v>
      </c>
      <c r="AG603" s="102" t="str">
        <f t="shared" si="251"/>
        <v/>
      </c>
      <c r="AH603" s="103" t="str">
        <f t="shared" si="268"/>
        <v/>
      </c>
      <c r="AI603" s="104" t="str">
        <f t="shared" si="269"/>
        <v/>
      </c>
      <c r="AJ603" s="104" t="str">
        <f t="shared" si="270"/>
        <v/>
      </c>
      <c r="AK603" s="104" t="str">
        <f t="shared" si="271"/>
        <v/>
      </c>
      <c r="IX603" s="5"/>
      <c r="IY603" s="5"/>
      <c r="IZ603" s="5"/>
    </row>
    <row r="604" spans="8:260" ht="12.75" customHeight="1">
      <c r="H604" s="97">
        <v>183</v>
      </c>
      <c r="I604" s="97">
        <f t="shared" si="243"/>
        <v>184</v>
      </c>
      <c r="J604" s="98">
        <f t="shared" si="244"/>
        <v>45474</v>
      </c>
      <c r="K604" s="98">
        <f t="shared" si="252"/>
        <v>45474</v>
      </c>
      <c r="L604" s="99">
        <f t="shared" si="245"/>
        <v>0</v>
      </c>
      <c r="M604" s="99">
        <f t="shared" si="246"/>
        <v>0</v>
      </c>
      <c r="N604" s="99">
        <f t="shared" si="247"/>
        <v>0</v>
      </c>
      <c r="O604" s="100">
        <f t="shared" si="253"/>
        <v>1</v>
      </c>
      <c r="P604" s="100" t="str">
        <f t="shared" si="254"/>
        <v/>
      </c>
      <c r="Q604" s="99">
        <f t="shared" si="255"/>
        <v>0</v>
      </c>
      <c r="R604" s="99">
        <f t="shared" si="256"/>
        <v>2</v>
      </c>
      <c r="S604" s="101">
        <f t="shared" si="257"/>
        <v>0</v>
      </c>
      <c r="T604" s="101">
        <f t="shared" si="258"/>
        <v>0</v>
      </c>
      <c r="U604" s="101">
        <f t="shared" si="248"/>
        <v>0</v>
      </c>
      <c r="V604" s="101">
        <f t="shared" si="259"/>
        <v>0</v>
      </c>
      <c r="W604" s="101">
        <f t="shared" si="260"/>
        <v>0</v>
      </c>
      <c r="X604" s="102">
        <f t="shared" si="261"/>
        <v>0</v>
      </c>
      <c r="Y604" s="101">
        <f t="shared" si="262"/>
        <v>0</v>
      </c>
      <c r="Z604" s="84">
        <f t="shared" si="263"/>
        <v>0</v>
      </c>
      <c r="AA604" s="84">
        <f t="shared" si="264"/>
        <v>0</v>
      </c>
      <c r="AB604" s="84">
        <f t="shared" si="265"/>
        <v>0</v>
      </c>
      <c r="AC604" s="84">
        <f t="shared" si="249"/>
        <v>0</v>
      </c>
      <c r="AD604" s="84">
        <f t="shared" si="266"/>
        <v>0</v>
      </c>
      <c r="AE604" s="84" t="str">
        <f t="shared" si="267"/>
        <v/>
      </c>
      <c r="AF604" s="102">
        <f t="shared" si="250"/>
        <v>0</v>
      </c>
      <c r="AG604" s="102" t="str">
        <f t="shared" si="251"/>
        <v/>
      </c>
      <c r="AH604" s="103" t="str">
        <f t="shared" si="268"/>
        <v/>
      </c>
      <c r="AI604" s="104" t="str">
        <f t="shared" si="269"/>
        <v/>
      </c>
      <c r="AJ604" s="104" t="str">
        <f t="shared" si="270"/>
        <v/>
      </c>
      <c r="AK604" s="104" t="str">
        <f t="shared" si="271"/>
        <v/>
      </c>
      <c r="IX604" s="5"/>
      <c r="IY604" s="5"/>
      <c r="IZ604" s="5"/>
    </row>
    <row r="605" spans="8:260" ht="12.75" customHeight="1">
      <c r="H605" s="97">
        <v>184</v>
      </c>
      <c r="I605" s="97">
        <f t="shared" si="243"/>
        <v>183</v>
      </c>
      <c r="J605" s="98">
        <f t="shared" si="244"/>
        <v>45475</v>
      </c>
      <c r="K605" s="98">
        <f t="shared" si="252"/>
        <v>45475</v>
      </c>
      <c r="L605" s="99">
        <f t="shared" si="245"/>
        <v>0</v>
      </c>
      <c r="M605" s="99">
        <f t="shared" si="246"/>
        <v>0</v>
      </c>
      <c r="N605" s="99">
        <f t="shared" si="247"/>
        <v>0</v>
      </c>
      <c r="O605" s="100">
        <f t="shared" si="253"/>
        <v>1</v>
      </c>
      <c r="P605" s="100" t="str">
        <f t="shared" si="254"/>
        <v/>
      </c>
      <c r="Q605" s="99">
        <f t="shared" si="255"/>
        <v>0</v>
      </c>
      <c r="R605" s="99">
        <f t="shared" si="256"/>
        <v>2</v>
      </c>
      <c r="S605" s="101">
        <f t="shared" si="257"/>
        <v>0</v>
      </c>
      <c r="T605" s="101">
        <f t="shared" si="258"/>
        <v>0</v>
      </c>
      <c r="U605" s="101">
        <f t="shared" si="248"/>
        <v>0</v>
      </c>
      <c r="V605" s="101">
        <f t="shared" si="259"/>
        <v>0</v>
      </c>
      <c r="W605" s="101">
        <f t="shared" si="260"/>
        <v>0</v>
      </c>
      <c r="X605" s="102">
        <f t="shared" si="261"/>
        <v>0</v>
      </c>
      <c r="Y605" s="101">
        <f t="shared" si="262"/>
        <v>0</v>
      </c>
      <c r="Z605" s="84">
        <f t="shared" si="263"/>
        <v>0</v>
      </c>
      <c r="AA605" s="84">
        <f t="shared" si="264"/>
        <v>0</v>
      </c>
      <c r="AB605" s="84">
        <f t="shared" si="265"/>
        <v>0</v>
      </c>
      <c r="AC605" s="84">
        <f t="shared" si="249"/>
        <v>0</v>
      </c>
      <c r="AD605" s="84">
        <f t="shared" si="266"/>
        <v>0</v>
      </c>
      <c r="AE605" s="84" t="str">
        <f t="shared" si="267"/>
        <v/>
      </c>
      <c r="AF605" s="102">
        <f t="shared" si="250"/>
        <v>0</v>
      </c>
      <c r="AG605" s="102" t="str">
        <f t="shared" si="251"/>
        <v/>
      </c>
      <c r="AH605" s="103" t="str">
        <f t="shared" si="268"/>
        <v/>
      </c>
      <c r="AI605" s="104" t="str">
        <f t="shared" si="269"/>
        <v/>
      </c>
      <c r="AJ605" s="104" t="str">
        <f t="shared" si="270"/>
        <v/>
      </c>
      <c r="AK605" s="104" t="str">
        <f t="shared" si="271"/>
        <v/>
      </c>
      <c r="IX605" s="5"/>
      <c r="IY605" s="5"/>
      <c r="IZ605" s="5"/>
    </row>
    <row r="606" spans="8:260" ht="12.75" customHeight="1">
      <c r="H606" s="97">
        <v>185</v>
      </c>
      <c r="I606" s="97">
        <f t="shared" si="243"/>
        <v>182</v>
      </c>
      <c r="J606" s="98">
        <f t="shared" si="244"/>
        <v>45476</v>
      </c>
      <c r="K606" s="98">
        <f t="shared" si="252"/>
        <v>45476</v>
      </c>
      <c r="L606" s="99">
        <f t="shared" si="245"/>
        <v>0</v>
      </c>
      <c r="M606" s="99">
        <f t="shared" si="246"/>
        <v>0</v>
      </c>
      <c r="N606" s="99">
        <f t="shared" si="247"/>
        <v>0</v>
      </c>
      <c r="O606" s="100">
        <f t="shared" si="253"/>
        <v>1</v>
      </c>
      <c r="P606" s="100" t="str">
        <f t="shared" si="254"/>
        <v/>
      </c>
      <c r="Q606" s="99">
        <f t="shared" si="255"/>
        <v>0</v>
      </c>
      <c r="R606" s="99">
        <f t="shared" si="256"/>
        <v>2</v>
      </c>
      <c r="S606" s="101">
        <f t="shared" si="257"/>
        <v>0</v>
      </c>
      <c r="T606" s="101">
        <f t="shared" si="258"/>
        <v>0</v>
      </c>
      <c r="U606" s="101">
        <f t="shared" si="248"/>
        <v>0</v>
      </c>
      <c r="V606" s="101">
        <f t="shared" si="259"/>
        <v>0</v>
      </c>
      <c r="W606" s="101">
        <f t="shared" si="260"/>
        <v>0</v>
      </c>
      <c r="X606" s="102">
        <f t="shared" si="261"/>
        <v>0</v>
      </c>
      <c r="Y606" s="101">
        <f t="shared" si="262"/>
        <v>0</v>
      </c>
      <c r="Z606" s="84">
        <f t="shared" si="263"/>
        <v>0</v>
      </c>
      <c r="AA606" s="84">
        <f t="shared" si="264"/>
        <v>0</v>
      </c>
      <c r="AB606" s="84">
        <f t="shared" si="265"/>
        <v>0</v>
      </c>
      <c r="AC606" s="84">
        <f t="shared" si="249"/>
        <v>0</v>
      </c>
      <c r="AD606" s="84">
        <f t="shared" si="266"/>
        <v>0</v>
      </c>
      <c r="AE606" s="84" t="str">
        <f t="shared" si="267"/>
        <v/>
      </c>
      <c r="AF606" s="102">
        <f t="shared" si="250"/>
        <v>0</v>
      </c>
      <c r="AG606" s="102" t="str">
        <f t="shared" si="251"/>
        <v/>
      </c>
      <c r="AH606" s="103" t="str">
        <f t="shared" si="268"/>
        <v/>
      </c>
      <c r="AI606" s="104" t="str">
        <f t="shared" si="269"/>
        <v/>
      </c>
      <c r="AJ606" s="104" t="str">
        <f t="shared" si="270"/>
        <v/>
      </c>
      <c r="AK606" s="104" t="str">
        <f t="shared" si="271"/>
        <v/>
      </c>
      <c r="IX606" s="5"/>
      <c r="IY606" s="5"/>
      <c r="IZ606" s="5"/>
    </row>
    <row r="607" spans="8:260" ht="12.75" customHeight="1">
      <c r="H607" s="97">
        <v>186</v>
      </c>
      <c r="I607" s="97">
        <f t="shared" si="243"/>
        <v>181</v>
      </c>
      <c r="J607" s="98">
        <f t="shared" si="244"/>
        <v>45477</v>
      </c>
      <c r="K607" s="98">
        <f t="shared" si="252"/>
        <v>45477</v>
      </c>
      <c r="L607" s="99">
        <f t="shared" si="245"/>
        <v>0</v>
      </c>
      <c r="M607" s="99">
        <f t="shared" si="246"/>
        <v>0</v>
      </c>
      <c r="N607" s="99">
        <f t="shared" si="247"/>
        <v>0</v>
      </c>
      <c r="O607" s="100">
        <f t="shared" si="253"/>
        <v>1</v>
      </c>
      <c r="P607" s="100" t="str">
        <f t="shared" si="254"/>
        <v/>
      </c>
      <c r="Q607" s="99">
        <f t="shared" si="255"/>
        <v>0</v>
      </c>
      <c r="R607" s="99">
        <f t="shared" si="256"/>
        <v>2</v>
      </c>
      <c r="S607" s="101">
        <f t="shared" si="257"/>
        <v>0</v>
      </c>
      <c r="T607" s="101">
        <f t="shared" si="258"/>
        <v>0</v>
      </c>
      <c r="U607" s="101">
        <f t="shared" si="248"/>
        <v>0</v>
      </c>
      <c r="V607" s="101">
        <f t="shared" si="259"/>
        <v>0</v>
      </c>
      <c r="W607" s="101">
        <f t="shared" si="260"/>
        <v>0</v>
      </c>
      <c r="X607" s="102">
        <f t="shared" si="261"/>
        <v>0</v>
      </c>
      <c r="Y607" s="101">
        <f t="shared" si="262"/>
        <v>0</v>
      </c>
      <c r="Z607" s="84">
        <f t="shared" si="263"/>
        <v>0</v>
      </c>
      <c r="AA607" s="84">
        <f t="shared" si="264"/>
        <v>0</v>
      </c>
      <c r="AB607" s="84">
        <f t="shared" si="265"/>
        <v>0</v>
      </c>
      <c r="AC607" s="84">
        <f t="shared" si="249"/>
        <v>0</v>
      </c>
      <c r="AD607" s="84">
        <f t="shared" si="266"/>
        <v>0</v>
      </c>
      <c r="AE607" s="84" t="str">
        <f t="shared" si="267"/>
        <v/>
      </c>
      <c r="AF607" s="102">
        <f t="shared" si="250"/>
        <v>0</v>
      </c>
      <c r="AG607" s="102" t="str">
        <f t="shared" si="251"/>
        <v/>
      </c>
      <c r="AH607" s="103" t="str">
        <f t="shared" si="268"/>
        <v/>
      </c>
      <c r="AI607" s="104" t="str">
        <f t="shared" si="269"/>
        <v/>
      </c>
      <c r="AJ607" s="104" t="str">
        <f t="shared" si="270"/>
        <v/>
      </c>
      <c r="AK607" s="104" t="str">
        <f t="shared" si="271"/>
        <v/>
      </c>
      <c r="IX607" s="5"/>
      <c r="IY607" s="5"/>
      <c r="IZ607" s="5"/>
    </row>
    <row r="608" spans="8:260" ht="12.75" customHeight="1">
      <c r="H608" s="97">
        <v>187</v>
      </c>
      <c r="I608" s="97">
        <f t="shared" si="243"/>
        <v>180</v>
      </c>
      <c r="J608" s="98">
        <f t="shared" si="244"/>
        <v>45478</v>
      </c>
      <c r="K608" s="98">
        <f t="shared" si="252"/>
        <v>45478</v>
      </c>
      <c r="L608" s="99">
        <f t="shared" si="245"/>
        <v>0</v>
      </c>
      <c r="M608" s="99">
        <f t="shared" si="246"/>
        <v>0</v>
      </c>
      <c r="N608" s="99">
        <f t="shared" si="247"/>
        <v>0</v>
      </c>
      <c r="O608" s="100">
        <f t="shared" si="253"/>
        <v>1</v>
      </c>
      <c r="P608" s="100" t="str">
        <f t="shared" si="254"/>
        <v/>
      </c>
      <c r="Q608" s="99">
        <f t="shared" si="255"/>
        <v>0</v>
      </c>
      <c r="R608" s="99">
        <f t="shared" si="256"/>
        <v>2</v>
      </c>
      <c r="S608" s="101">
        <f t="shared" si="257"/>
        <v>0</v>
      </c>
      <c r="T608" s="101">
        <f t="shared" si="258"/>
        <v>0</v>
      </c>
      <c r="U608" s="101">
        <f t="shared" si="248"/>
        <v>0</v>
      </c>
      <c r="V608" s="101">
        <f t="shared" si="259"/>
        <v>0</v>
      </c>
      <c r="W608" s="101">
        <f t="shared" si="260"/>
        <v>0</v>
      </c>
      <c r="X608" s="102">
        <f t="shared" si="261"/>
        <v>0</v>
      </c>
      <c r="Y608" s="101">
        <f t="shared" si="262"/>
        <v>0</v>
      </c>
      <c r="Z608" s="84">
        <f t="shared" si="263"/>
        <v>0</v>
      </c>
      <c r="AA608" s="84">
        <f t="shared" si="264"/>
        <v>0</v>
      </c>
      <c r="AB608" s="84">
        <f t="shared" si="265"/>
        <v>0</v>
      </c>
      <c r="AC608" s="84">
        <f t="shared" si="249"/>
        <v>0</v>
      </c>
      <c r="AD608" s="84">
        <f t="shared" si="266"/>
        <v>0</v>
      </c>
      <c r="AE608" s="84" t="str">
        <f t="shared" si="267"/>
        <v/>
      </c>
      <c r="AF608" s="102">
        <f t="shared" si="250"/>
        <v>0</v>
      </c>
      <c r="AG608" s="102" t="str">
        <f t="shared" si="251"/>
        <v/>
      </c>
      <c r="AH608" s="103" t="str">
        <f t="shared" si="268"/>
        <v/>
      </c>
      <c r="AI608" s="104" t="str">
        <f t="shared" si="269"/>
        <v/>
      </c>
      <c r="AJ608" s="104" t="str">
        <f t="shared" si="270"/>
        <v/>
      </c>
      <c r="AK608" s="104" t="str">
        <f t="shared" si="271"/>
        <v/>
      </c>
      <c r="IX608" s="5"/>
      <c r="IY608" s="5"/>
      <c r="IZ608" s="5"/>
    </row>
    <row r="609" spans="8:260" ht="12.75" customHeight="1">
      <c r="H609" s="97">
        <v>188</v>
      </c>
      <c r="I609" s="97">
        <f t="shared" si="243"/>
        <v>179</v>
      </c>
      <c r="J609" s="98">
        <f t="shared" si="244"/>
        <v>45479</v>
      </c>
      <c r="K609" s="98">
        <f t="shared" si="252"/>
        <v>45479</v>
      </c>
      <c r="L609" s="99">
        <f t="shared" si="245"/>
        <v>0</v>
      </c>
      <c r="M609" s="99">
        <f t="shared" si="246"/>
        <v>0</v>
      </c>
      <c r="N609" s="99">
        <f t="shared" si="247"/>
        <v>0</v>
      </c>
      <c r="O609" s="100">
        <f t="shared" si="253"/>
        <v>1</v>
      </c>
      <c r="P609" s="100" t="str">
        <f t="shared" si="254"/>
        <v/>
      </c>
      <c r="Q609" s="99">
        <f t="shared" si="255"/>
        <v>0</v>
      </c>
      <c r="R609" s="99">
        <f t="shared" si="256"/>
        <v>2</v>
      </c>
      <c r="S609" s="101">
        <f t="shared" si="257"/>
        <v>0</v>
      </c>
      <c r="T609" s="101">
        <f t="shared" si="258"/>
        <v>0</v>
      </c>
      <c r="U609" s="101">
        <f t="shared" si="248"/>
        <v>0</v>
      </c>
      <c r="V609" s="101">
        <f t="shared" si="259"/>
        <v>0</v>
      </c>
      <c r="W609" s="101">
        <f t="shared" si="260"/>
        <v>0</v>
      </c>
      <c r="X609" s="102">
        <f t="shared" si="261"/>
        <v>0</v>
      </c>
      <c r="Y609" s="101">
        <f t="shared" si="262"/>
        <v>0</v>
      </c>
      <c r="Z609" s="84">
        <f t="shared" si="263"/>
        <v>0</v>
      </c>
      <c r="AA609" s="84">
        <f t="shared" si="264"/>
        <v>0</v>
      </c>
      <c r="AB609" s="84">
        <f t="shared" si="265"/>
        <v>0</v>
      </c>
      <c r="AC609" s="84">
        <f t="shared" si="249"/>
        <v>0</v>
      </c>
      <c r="AD609" s="84">
        <f t="shared" si="266"/>
        <v>0</v>
      </c>
      <c r="AE609" s="84" t="str">
        <f t="shared" si="267"/>
        <v/>
      </c>
      <c r="AF609" s="102">
        <f t="shared" si="250"/>
        <v>0</v>
      </c>
      <c r="AG609" s="102" t="str">
        <f t="shared" si="251"/>
        <v/>
      </c>
      <c r="AH609" s="103" t="str">
        <f t="shared" si="268"/>
        <v/>
      </c>
      <c r="AI609" s="104" t="str">
        <f t="shared" si="269"/>
        <v/>
      </c>
      <c r="AJ609" s="104" t="str">
        <f t="shared" si="270"/>
        <v/>
      </c>
      <c r="AK609" s="104" t="str">
        <f t="shared" si="271"/>
        <v/>
      </c>
      <c r="IX609" s="5"/>
      <c r="IY609" s="5"/>
      <c r="IZ609" s="5"/>
    </row>
    <row r="610" spans="8:260" ht="12.75" customHeight="1">
      <c r="H610" s="97">
        <v>189</v>
      </c>
      <c r="I610" s="97">
        <f t="shared" si="243"/>
        <v>178</v>
      </c>
      <c r="J610" s="98">
        <f t="shared" si="244"/>
        <v>45480</v>
      </c>
      <c r="K610" s="98">
        <f t="shared" si="252"/>
        <v>45480</v>
      </c>
      <c r="L610" s="99">
        <f t="shared" si="245"/>
        <v>0</v>
      </c>
      <c r="M610" s="99">
        <f t="shared" si="246"/>
        <v>0</v>
      </c>
      <c r="N610" s="99">
        <f t="shared" si="247"/>
        <v>0</v>
      </c>
      <c r="O610" s="100">
        <f t="shared" si="253"/>
        <v>1</v>
      </c>
      <c r="P610" s="100" t="str">
        <f t="shared" si="254"/>
        <v/>
      </c>
      <c r="Q610" s="99">
        <f t="shared" si="255"/>
        <v>0</v>
      </c>
      <c r="R610" s="99">
        <f t="shared" si="256"/>
        <v>2</v>
      </c>
      <c r="S610" s="101">
        <f t="shared" si="257"/>
        <v>0</v>
      </c>
      <c r="T610" s="101">
        <f t="shared" si="258"/>
        <v>0</v>
      </c>
      <c r="U610" s="101">
        <f t="shared" si="248"/>
        <v>0</v>
      </c>
      <c r="V610" s="101">
        <f t="shared" si="259"/>
        <v>0</v>
      </c>
      <c r="W610" s="101">
        <f t="shared" si="260"/>
        <v>0</v>
      </c>
      <c r="X610" s="102">
        <f t="shared" si="261"/>
        <v>0</v>
      </c>
      <c r="Y610" s="101">
        <f t="shared" si="262"/>
        <v>0</v>
      </c>
      <c r="Z610" s="84">
        <f t="shared" si="263"/>
        <v>0</v>
      </c>
      <c r="AA610" s="84">
        <f t="shared" si="264"/>
        <v>0</v>
      </c>
      <c r="AB610" s="84">
        <f t="shared" si="265"/>
        <v>0</v>
      </c>
      <c r="AC610" s="84">
        <f t="shared" si="249"/>
        <v>0</v>
      </c>
      <c r="AD610" s="84">
        <f t="shared" si="266"/>
        <v>0</v>
      </c>
      <c r="AE610" s="84" t="str">
        <f t="shared" si="267"/>
        <v/>
      </c>
      <c r="AF610" s="102">
        <f t="shared" si="250"/>
        <v>0</v>
      </c>
      <c r="AG610" s="102" t="str">
        <f t="shared" si="251"/>
        <v/>
      </c>
      <c r="AH610" s="103" t="str">
        <f t="shared" si="268"/>
        <v/>
      </c>
      <c r="AI610" s="104" t="str">
        <f t="shared" si="269"/>
        <v/>
      </c>
      <c r="AJ610" s="104" t="str">
        <f t="shared" si="270"/>
        <v/>
      </c>
      <c r="AK610" s="104" t="str">
        <f t="shared" si="271"/>
        <v/>
      </c>
      <c r="IX610" s="5"/>
      <c r="IY610" s="5"/>
      <c r="IZ610" s="5"/>
    </row>
    <row r="611" spans="8:260" ht="12.75" customHeight="1">
      <c r="H611" s="97">
        <v>190</v>
      </c>
      <c r="I611" s="97">
        <f t="shared" si="243"/>
        <v>177</v>
      </c>
      <c r="J611" s="98">
        <f t="shared" si="244"/>
        <v>45481</v>
      </c>
      <c r="K611" s="98">
        <f t="shared" si="252"/>
        <v>45481</v>
      </c>
      <c r="L611" s="99">
        <f t="shared" si="245"/>
        <v>0</v>
      </c>
      <c r="M611" s="99">
        <f t="shared" si="246"/>
        <v>0</v>
      </c>
      <c r="N611" s="99">
        <f t="shared" si="247"/>
        <v>0</v>
      </c>
      <c r="O611" s="100">
        <f t="shared" si="253"/>
        <v>1</v>
      </c>
      <c r="P611" s="100" t="str">
        <f t="shared" si="254"/>
        <v/>
      </c>
      <c r="Q611" s="99">
        <f t="shared" si="255"/>
        <v>0</v>
      </c>
      <c r="R611" s="99">
        <f t="shared" si="256"/>
        <v>2</v>
      </c>
      <c r="S611" s="101">
        <f t="shared" si="257"/>
        <v>0</v>
      </c>
      <c r="T611" s="101">
        <f t="shared" si="258"/>
        <v>0</v>
      </c>
      <c r="U611" s="101">
        <f t="shared" si="248"/>
        <v>0</v>
      </c>
      <c r="V611" s="101">
        <f t="shared" si="259"/>
        <v>0</v>
      </c>
      <c r="W611" s="101">
        <f t="shared" si="260"/>
        <v>0</v>
      </c>
      <c r="X611" s="102">
        <f t="shared" si="261"/>
        <v>0</v>
      </c>
      <c r="Y611" s="101">
        <f t="shared" si="262"/>
        <v>0</v>
      </c>
      <c r="Z611" s="84">
        <f t="shared" si="263"/>
        <v>0</v>
      </c>
      <c r="AA611" s="84">
        <f t="shared" si="264"/>
        <v>0</v>
      </c>
      <c r="AB611" s="84">
        <f t="shared" si="265"/>
        <v>0</v>
      </c>
      <c r="AC611" s="84">
        <f t="shared" si="249"/>
        <v>0</v>
      </c>
      <c r="AD611" s="84">
        <f t="shared" si="266"/>
        <v>0</v>
      </c>
      <c r="AE611" s="84" t="str">
        <f t="shared" si="267"/>
        <v/>
      </c>
      <c r="AF611" s="102">
        <f t="shared" si="250"/>
        <v>0</v>
      </c>
      <c r="AG611" s="102" t="str">
        <f t="shared" si="251"/>
        <v/>
      </c>
      <c r="AH611" s="103" t="str">
        <f t="shared" si="268"/>
        <v/>
      </c>
      <c r="AI611" s="104" t="str">
        <f t="shared" si="269"/>
        <v/>
      </c>
      <c r="AJ611" s="104" t="str">
        <f t="shared" si="270"/>
        <v/>
      </c>
      <c r="AK611" s="104" t="str">
        <f t="shared" si="271"/>
        <v/>
      </c>
      <c r="IX611" s="5"/>
      <c r="IY611" s="5"/>
      <c r="IZ611" s="5"/>
    </row>
    <row r="612" spans="8:260" ht="12.75" customHeight="1">
      <c r="H612" s="97">
        <v>191</v>
      </c>
      <c r="I612" s="97">
        <f t="shared" si="243"/>
        <v>176</v>
      </c>
      <c r="J612" s="98">
        <f t="shared" si="244"/>
        <v>45482</v>
      </c>
      <c r="K612" s="98">
        <f t="shared" si="252"/>
        <v>45482</v>
      </c>
      <c r="L612" s="99">
        <f t="shared" si="245"/>
        <v>0</v>
      </c>
      <c r="M612" s="99">
        <f t="shared" si="246"/>
        <v>0</v>
      </c>
      <c r="N612" s="99">
        <f t="shared" si="247"/>
        <v>0</v>
      </c>
      <c r="O612" s="100">
        <f t="shared" si="253"/>
        <v>1</v>
      </c>
      <c r="P612" s="100" t="str">
        <f t="shared" si="254"/>
        <v/>
      </c>
      <c r="Q612" s="99">
        <f t="shared" si="255"/>
        <v>0</v>
      </c>
      <c r="R612" s="99">
        <f t="shared" si="256"/>
        <v>2</v>
      </c>
      <c r="S612" s="101">
        <f t="shared" si="257"/>
        <v>0</v>
      </c>
      <c r="T612" s="101">
        <f t="shared" si="258"/>
        <v>0</v>
      </c>
      <c r="U612" s="101">
        <f t="shared" si="248"/>
        <v>0</v>
      </c>
      <c r="V612" s="101">
        <f t="shared" si="259"/>
        <v>0</v>
      </c>
      <c r="W612" s="101">
        <f t="shared" si="260"/>
        <v>0</v>
      </c>
      <c r="X612" s="102">
        <f t="shared" si="261"/>
        <v>0</v>
      </c>
      <c r="Y612" s="101">
        <f t="shared" si="262"/>
        <v>0</v>
      </c>
      <c r="Z612" s="84">
        <f t="shared" si="263"/>
        <v>0</v>
      </c>
      <c r="AA612" s="84">
        <f t="shared" si="264"/>
        <v>0</v>
      </c>
      <c r="AB612" s="84">
        <f t="shared" si="265"/>
        <v>0</v>
      </c>
      <c r="AC612" s="84">
        <f t="shared" si="249"/>
        <v>0</v>
      </c>
      <c r="AD612" s="84">
        <f t="shared" si="266"/>
        <v>0</v>
      </c>
      <c r="AE612" s="84" t="str">
        <f t="shared" si="267"/>
        <v/>
      </c>
      <c r="AF612" s="102">
        <f t="shared" si="250"/>
        <v>0</v>
      </c>
      <c r="AG612" s="102" t="str">
        <f t="shared" si="251"/>
        <v/>
      </c>
      <c r="AH612" s="103" t="str">
        <f t="shared" si="268"/>
        <v/>
      </c>
      <c r="AI612" s="104" t="str">
        <f t="shared" si="269"/>
        <v/>
      </c>
      <c r="AJ612" s="104" t="str">
        <f t="shared" si="270"/>
        <v/>
      </c>
      <c r="AK612" s="104" t="str">
        <f t="shared" si="271"/>
        <v/>
      </c>
      <c r="IX612" s="5"/>
      <c r="IY612" s="5"/>
      <c r="IZ612" s="5"/>
    </row>
    <row r="613" spans="8:260" ht="12.75" customHeight="1">
      <c r="H613" s="97">
        <v>192</v>
      </c>
      <c r="I613" s="97">
        <f t="shared" si="243"/>
        <v>175</v>
      </c>
      <c r="J613" s="98">
        <f t="shared" si="244"/>
        <v>45483</v>
      </c>
      <c r="K613" s="98">
        <f t="shared" si="252"/>
        <v>45483</v>
      </c>
      <c r="L613" s="99">
        <f t="shared" si="245"/>
        <v>3550</v>
      </c>
      <c r="M613" s="99">
        <f t="shared" si="246"/>
        <v>0</v>
      </c>
      <c r="N613" s="99">
        <f t="shared" si="247"/>
        <v>0</v>
      </c>
      <c r="O613" s="100">
        <f t="shared" si="253"/>
        <v>0</v>
      </c>
      <c r="P613" s="100" t="str">
        <f t="shared" si="254"/>
        <v/>
      </c>
      <c r="Q613" s="99">
        <f t="shared" si="255"/>
        <v>1</v>
      </c>
      <c r="R613" s="99">
        <f t="shared" si="256"/>
        <v>2</v>
      </c>
      <c r="S613" s="101">
        <f t="shared" si="257"/>
        <v>2</v>
      </c>
      <c r="T613" s="101">
        <f t="shared" si="258"/>
        <v>2</v>
      </c>
      <c r="U613" s="101">
        <f t="shared" si="248"/>
        <v>0</v>
      </c>
      <c r="V613" s="101">
        <f t="shared" si="259"/>
        <v>0</v>
      </c>
      <c r="W613" s="101">
        <f t="shared" si="260"/>
        <v>0</v>
      </c>
      <c r="X613" s="102">
        <f t="shared" si="261"/>
        <v>3550</v>
      </c>
      <c r="Y613" s="101">
        <f t="shared" si="262"/>
        <v>0</v>
      </c>
      <c r="Z613" s="84">
        <f t="shared" si="263"/>
        <v>0</v>
      </c>
      <c r="AA613" s="84">
        <f t="shared" si="264"/>
        <v>0</v>
      </c>
      <c r="AB613" s="84">
        <f t="shared" si="265"/>
        <v>50</v>
      </c>
      <c r="AC613" s="84">
        <f t="shared" si="249"/>
        <v>1</v>
      </c>
      <c r="AD613" s="84">
        <f t="shared" si="266"/>
        <v>175</v>
      </c>
      <c r="AE613" s="84" t="str">
        <f t="shared" si="267"/>
        <v/>
      </c>
      <c r="AF613" s="102">
        <f t="shared" si="250"/>
        <v>3549.7142857142858</v>
      </c>
      <c r="AG613" s="102" t="str">
        <f t="shared" si="251"/>
        <v/>
      </c>
      <c r="AH613" s="103" t="str">
        <f t="shared" si="268"/>
        <v/>
      </c>
      <c r="AI613" s="104" t="str">
        <f t="shared" si="269"/>
        <v/>
      </c>
      <c r="AJ613" s="104" t="str">
        <f t="shared" si="270"/>
        <v/>
      </c>
      <c r="AK613" s="104" t="str">
        <f t="shared" si="271"/>
        <v/>
      </c>
      <c r="IX613" s="5"/>
      <c r="IY613" s="5"/>
      <c r="IZ613" s="5"/>
    </row>
    <row r="614" spans="8:260" ht="12.75" customHeight="1">
      <c r="H614" s="97">
        <v>193</v>
      </c>
      <c r="I614" s="97">
        <f t="shared" ref="I614:I677" si="272">J$788-J614</f>
        <v>174</v>
      </c>
      <c r="J614" s="98">
        <f t="shared" ref="J614:J677" si="273">J613+1</f>
        <v>45484</v>
      </c>
      <c r="K614" s="98">
        <f t="shared" si="252"/>
        <v>45484</v>
      </c>
      <c r="L614" s="99">
        <f t="shared" ref="L614:L677" si="274">IF(J614&lt;AQ$53,"",(_xlfn.IFNA(VLOOKUP(J614,$B$55:$D$84,2,),0)))</f>
        <v>0</v>
      </c>
      <c r="M614" s="99">
        <f t="shared" ref="M614:M677" si="275">IF(J614&lt;AQ$53,"",(_xlfn.IFNA(VLOOKUP(J614,$B$55:$D$84,3,),0)))</f>
        <v>0</v>
      </c>
      <c r="N614" s="99">
        <f t="shared" ref="N614:N677" si="276">IF(J614&lt;AQ$53,"",IF(J614=AQ$53,1,(_xlfn.IFNA(VLOOKUP(J614,$B$55:$E$84,4,),0))))</f>
        <v>0</v>
      </c>
      <c r="O614" s="100">
        <f t="shared" si="253"/>
        <v>0</v>
      </c>
      <c r="P614" s="100" t="str">
        <f t="shared" si="254"/>
        <v/>
      </c>
      <c r="Q614" s="99">
        <f t="shared" si="255"/>
        <v>1</v>
      </c>
      <c r="R614" s="99">
        <f t="shared" si="256"/>
        <v>2</v>
      </c>
      <c r="S614" s="101">
        <f t="shared" si="257"/>
        <v>2</v>
      </c>
      <c r="T614" s="101">
        <f t="shared" si="258"/>
        <v>2</v>
      </c>
      <c r="U614" s="101">
        <f t="shared" ref="U614:U677" si="277">IF(AND(S$788&lt;&gt;0,S614=S$53),0,T614)</f>
        <v>0</v>
      </c>
      <c r="V614" s="101">
        <f t="shared" si="259"/>
        <v>0</v>
      </c>
      <c r="W614" s="101">
        <f t="shared" si="260"/>
        <v>0</v>
      </c>
      <c r="X614" s="102">
        <f t="shared" si="261"/>
        <v>3550</v>
      </c>
      <c r="Y614" s="101">
        <f t="shared" si="262"/>
        <v>0</v>
      </c>
      <c r="Z614" s="84">
        <f t="shared" si="263"/>
        <v>0</v>
      </c>
      <c r="AA614" s="84">
        <f t="shared" si="264"/>
        <v>0</v>
      </c>
      <c r="AB614" s="84">
        <f t="shared" si="265"/>
        <v>50</v>
      </c>
      <c r="AC614" s="84">
        <f t="shared" ref="AC614:AC677" si="278">IF(Q614=1,AC613+1,0)</f>
        <v>2</v>
      </c>
      <c r="AD614" s="84">
        <f t="shared" si="266"/>
        <v>175</v>
      </c>
      <c r="AE614" s="84" t="str">
        <f t="shared" si="267"/>
        <v/>
      </c>
      <c r="AF614" s="102">
        <f t="shared" ref="AF614:AF677" si="279">IF(J614&gt;=AQ$53,IF(O614=0,X614-Z614-AB614/AD614*(AC614),0),"")</f>
        <v>3549.4285714285716</v>
      </c>
      <c r="AG614" s="102" t="str">
        <f t="shared" ref="AG614:AG677" si="280">IF(J614&gt;=AQ$53,IF(R614&lt;=V$53,IF(O614=0,X614-Z614-AB614/AD614*(AC614),0),""),"")</f>
        <v/>
      </c>
      <c r="AH614" s="103" t="str">
        <f t="shared" si="268"/>
        <v/>
      </c>
      <c r="AI614" s="104" t="str">
        <f t="shared" si="269"/>
        <v/>
      </c>
      <c r="AJ614" s="104" t="str">
        <f t="shared" si="270"/>
        <v/>
      </c>
      <c r="AK614" s="104" t="str">
        <f t="shared" si="271"/>
        <v/>
      </c>
      <c r="IX614" s="5"/>
      <c r="IY614" s="5"/>
      <c r="IZ614" s="5"/>
    </row>
    <row r="615" spans="8:260" ht="12.75" customHeight="1">
      <c r="H615" s="97">
        <v>194</v>
      </c>
      <c r="I615" s="97">
        <f t="shared" si="272"/>
        <v>173</v>
      </c>
      <c r="J615" s="98">
        <f t="shared" si="273"/>
        <v>45485</v>
      </c>
      <c r="K615" s="98">
        <f t="shared" si="252"/>
        <v>45485</v>
      </c>
      <c r="L615" s="99">
        <f t="shared" si="274"/>
        <v>0</v>
      </c>
      <c r="M615" s="99">
        <f t="shared" si="275"/>
        <v>0</v>
      </c>
      <c r="N615" s="99">
        <f t="shared" si="276"/>
        <v>0</v>
      </c>
      <c r="O615" s="100">
        <f t="shared" si="253"/>
        <v>0</v>
      </c>
      <c r="P615" s="100" t="str">
        <f t="shared" si="254"/>
        <v/>
      </c>
      <c r="Q615" s="99">
        <f t="shared" si="255"/>
        <v>1</v>
      </c>
      <c r="R615" s="99">
        <f t="shared" si="256"/>
        <v>2</v>
      </c>
      <c r="S615" s="101">
        <f t="shared" si="257"/>
        <v>2</v>
      </c>
      <c r="T615" s="101">
        <f t="shared" si="258"/>
        <v>2</v>
      </c>
      <c r="U615" s="101">
        <f t="shared" si="277"/>
        <v>0</v>
      </c>
      <c r="V615" s="101">
        <f t="shared" si="259"/>
        <v>0</v>
      </c>
      <c r="W615" s="101">
        <f t="shared" si="260"/>
        <v>0</v>
      </c>
      <c r="X615" s="102">
        <f t="shared" si="261"/>
        <v>3550</v>
      </c>
      <c r="Y615" s="101">
        <f t="shared" si="262"/>
        <v>0</v>
      </c>
      <c r="Z615" s="84">
        <f t="shared" si="263"/>
        <v>0</v>
      </c>
      <c r="AA615" s="84">
        <f t="shared" si="264"/>
        <v>0</v>
      </c>
      <c r="AB615" s="84">
        <f t="shared" si="265"/>
        <v>50</v>
      </c>
      <c r="AC615" s="84">
        <f t="shared" si="278"/>
        <v>3</v>
      </c>
      <c r="AD615" s="84">
        <f t="shared" si="266"/>
        <v>175</v>
      </c>
      <c r="AE615" s="84" t="str">
        <f t="shared" si="267"/>
        <v/>
      </c>
      <c r="AF615" s="102">
        <f t="shared" si="279"/>
        <v>3549.1428571428573</v>
      </c>
      <c r="AG615" s="102" t="str">
        <f t="shared" si="280"/>
        <v/>
      </c>
      <c r="AH615" s="103" t="str">
        <f t="shared" si="268"/>
        <v/>
      </c>
      <c r="AI615" s="104" t="str">
        <f t="shared" si="269"/>
        <v/>
      </c>
      <c r="AJ615" s="104" t="str">
        <f t="shared" si="270"/>
        <v/>
      </c>
      <c r="AK615" s="104" t="str">
        <f t="shared" si="271"/>
        <v/>
      </c>
      <c r="IX615" s="5"/>
      <c r="IY615" s="5"/>
      <c r="IZ615" s="5"/>
    </row>
    <row r="616" spans="8:260" ht="12.75" customHeight="1">
      <c r="H616" s="97">
        <v>195</v>
      </c>
      <c r="I616" s="97">
        <f t="shared" si="272"/>
        <v>172</v>
      </c>
      <c r="J616" s="98">
        <f t="shared" si="273"/>
        <v>45486</v>
      </c>
      <c r="K616" s="98">
        <f t="shared" si="252"/>
        <v>45486</v>
      </c>
      <c r="L616" s="99">
        <f t="shared" si="274"/>
        <v>0</v>
      </c>
      <c r="M616" s="99">
        <f t="shared" si="275"/>
        <v>0</v>
      </c>
      <c r="N616" s="99">
        <f t="shared" si="276"/>
        <v>0</v>
      </c>
      <c r="O616" s="100">
        <f t="shared" si="253"/>
        <v>0</v>
      </c>
      <c r="P616" s="100" t="str">
        <f t="shared" si="254"/>
        <v/>
      </c>
      <c r="Q616" s="99">
        <f t="shared" si="255"/>
        <v>1</v>
      </c>
      <c r="R616" s="99">
        <f t="shared" si="256"/>
        <v>2</v>
      </c>
      <c r="S616" s="101">
        <f t="shared" si="257"/>
        <v>2</v>
      </c>
      <c r="T616" s="101">
        <f t="shared" si="258"/>
        <v>2</v>
      </c>
      <c r="U616" s="101">
        <f t="shared" si="277"/>
        <v>0</v>
      </c>
      <c r="V616" s="101">
        <f t="shared" si="259"/>
        <v>0</v>
      </c>
      <c r="W616" s="101">
        <f t="shared" si="260"/>
        <v>0</v>
      </c>
      <c r="X616" s="102">
        <f t="shared" si="261"/>
        <v>3550</v>
      </c>
      <c r="Y616" s="101">
        <f t="shared" si="262"/>
        <v>0</v>
      </c>
      <c r="Z616" s="84">
        <f t="shared" si="263"/>
        <v>0</v>
      </c>
      <c r="AA616" s="84">
        <f t="shared" si="264"/>
        <v>0</v>
      </c>
      <c r="AB616" s="84">
        <f t="shared" si="265"/>
        <v>50</v>
      </c>
      <c r="AC616" s="84">
        <f t="shared" si="278"/>
        <v>4</v>
      </c>
      <c r="AD616" s="84">
        <f t="shared" si="266"/>
        <v>175</v>
      </c>
      <c r="AE616" s="84" t="str">
        <f t="shared" si="267"/>
        <v/>
      </c>
      <c r="AF616" s="102">
        <f t="shared" si="279"/>
        <v>3548.8571428571427</v>
      </c>
      <c r="AG616" s="102" t="str">
        <f t="shared" si="280"/>
        <v/>
      </c>
      <c r="AH616" s="103" t="str">
        <f t="shared" si="268"/>
        <v/>
      </c>
      <c r="AI616" s="104" t="str">
        <f t="shared" si="269"/>
        <v/>
      </c>
      <c r="AJ616" s="104" t="str">
        <f t="shared" si="270"/>
        <v/>
      </c>
      <c r="AK616" s="104" t="str">
        <f t="shared" si="271"/>
        <v/>
      </c>
      <c r="IX616" s="5"/>
      <c r="IY616" s="5"/>
      <c r="IZ616" s="5"/>
    </row>
    <row r="617" spans="8:260" ht="12.75" customHeight="1">
      <c r="H617" s="97">
        <v>196</v>
      </c>
      <c r="I617" s="97">
        <f t="shared" si="272"/>
        <v>171</v>
      </c>
      <c r="J617" s="98">
        <f t="shared" si="273"/>
        <v>45487</v>
      </c>
      <c r="K617" s="98">
        <f t="shared" si="252"/>
        <v>45487</v>
      </c>
      <c r="L617" s="99">
        <f t="shared" si="274"/>
        <v>0</v>
      </c>
      <c r="M617" s="99">
        <f t="shared" si="275"/>
        <v>0</v>
      </c>
      <c r="N617" s="99">
        <f t="shared" si="276"/>
        <v>0</v>
      </c>
      <c r="O617" s="100">
        <f t="shared" si="253"/>
        <v>0</v>
      </c>
      <c r="P617" s="100" t="str">
        <f t="shared" si="254"/>
        <v/>
      </c>
      <c r="Q617" s="99">
        <f t="shared" si="255"/>
        <v>1</v>
      </c>
      <c r="R617" s="99">
        <f t="shared" si="256"/>
        <v>2</v>
      </c>
      <c r="S617" s="101">
        <f t="shared" si="257"/>
        <v>2</v>
      </c>
      <c r="T617" s="101">
        <f t="shared" si="258"/>
        <v>2</v>
      </c>
      <c r="U617" s="101">
        <f t="shared" si="277"/>
        <v>0</v>
      </c>
      <c r="V617" s="101">
        <f t="shared" si="259"/>
        <v>0</v>
      </c>
      <c r="W617" s="101">
        <f t="shared" si="260"/>
        <v>0</v>
      </c>
      <c r="X617" s="102">
        <f t="shared" si="261"/>
        <v>3550</v>
      </c>
      <c r="Y617" s="101">
        <f t="shared" si="262"/>
        <v>0</v>
      </c>
      <c r="Z617" s="84">
        <f t="shared" si="263"/>
        <v>0</v>
      </c>
      <c r="AA617" s="84">
        <f t="shared" si="264"/>
        <v>0</v>
      </c>
      <c r="AB617" s="84">
        <f t="shared" si="265"/>
        <v>50</v>
      </c>
      <c r="AC617" s="84">
        <f t="shared" si="278"/>
        <v>5</v>
      </c>
      <c r="AD617" s="84">
        <f t="shared" si="266"/>
        <v>175</v>
      </c>
      <c r="AE617" s="84" t="str">
        <f t="shared" si="267"/>
        <v/>
      </c>
      <c r="AF617" s="102">
        <f t="shared" si="279"/>
        <v>3548.5714285714284</v>
      </c>
      <c r="AG617" s="102" t="str">
        <f t="shared" si="280"/>
        <v/>
      </c>
      <c r="AH617" s="103" t="str">
        <f t="shared" si="268"/>
        <v/>
      </c>
      <c r="AI617" s="104" t="str">
        <f t="shared" si="269"/>
        <v/>
      </c>
      <c r="AJ617" s="104" t="str">
        <f t="shared" si="270"/>
        <v/>
      </c>
      <c r="AK617" s="104" t="str">
        <f t="shared" si="271"/>
        <v/>
      </c>
      <c r="IX617" s="5"/>
      <c r="IY617" s="5"/>
      <c r="IZ617" s="5"/>
    </row>
    <row r="618" spans="8:260" ht="12.75" customHeight="1">
      <c r="H618" s="97">
        <v>197</v>
      </c>
      <c r="I618" s="97">
        <f t="shared" si="272"/>
        <v>170</v>
      </c>
      <c r="J618" s="98">
        <f t="shared" si="273"/>
        <v>45488</v>
      </c>
      <c r="K618" s="98">
        <f t="shared" si="252"/>
        <v>45488</v>
      </c>
      <c r="L618" s="99">
        <f t="shared" si="274"/>
        <v>0</v>
      </c>
      <c r="M618" s="99">
        <f t="shared" si="275"/>
        <v>0</v>
      </c>
      <c r="N618" s="99">
        <f t="shared" si="276"/>
        <v>0</v>
      </c>
      <c r="O618" s="100">
        <f t="shared" si="253"/>
        <v>0</v>
      </c>
      <c r="P618" s="100" t="str">
        <f t="shared" si="254"/>
        <v/>
      </c>
      <c r="Q618" s="99">
        <f t="shared" si="255"/>
        <v>1</v>
      </c>
      <c r="R618" s="99">
        <f t="shared" si="256"/>
        <v>2</v>
      </c>
      <c r="S618" s="101">
        <f t="shared" si="257"/>
        <v>2</v>
      </c>
      <c r="T618" s="101">
        <f t="shared" si="258"/>
        <v>2</v>
      </c>
      <c r="U618" s="101">
        <f t="shared" si="277"/>
        <v>0</v>
      </c>
      <c r="V618" s="101">
        <f t="shared" si="259"/>
        <v>0</v>
      </c>
      <c r="W618" s="101">
        <f t="shared" si="260"/>
        <v>0</v>
      </c>
      <c r="X618" s="102">
        <f t="shared" si="261"/>
        <v>3550</v>
      </c>
      <c r="Y618" s="101">
        <f t="shared" si="262"/>
        <v>0</v>
      </c>
      <c r="Z618" s="84">
        <f t="shared" si="263"/>
        <v>0</v>
      </c>
      <c r="AA618" s="84">
        <f t="shared" si="264"/>
        <v>0</v>
      </c>
      <c r="AB618" s="84">
        <f t="shared" si="265"/>
        <v>50</v>
      </c>
      <c r="AC618" s="84">
        <f t="shared" si="278"/>
        <v>6</v>
      </c>
      <c r="AD618" s="84">
        <f t="shared" si="266"/>
        <v>175</v>
      </c>
      <c r="AE618" s="84" t="str">
        <f t="shared" si="267"/>
        <v/>
      </c>
      <c r="AF618" s="102">
        <f t="shared" si="279"/>
        <v>3548.2857142857142</v>
      </c>
      <c r="AG618" s="102" t="str">
        <f t="shared" si="280"/>
        <v/>
      </c>
      <c r="AH618" s="103" t="str">
        <f t="shared" si="268"/>
        <v/>
      </c>
      <c r="AI618" s="104" t="str">
        <f t="shared" si="269"/>
        <v/>
      </c>
      <c r="AJ618" s="104" t="str">
        <f t="shared" si="270"/>
        <v/>
      </c>
      <c r="AK618" s="104" t="str">
        <f t="shared" si="271"/>
        <v/>
      </c>
      <c r="IX618" s="5"/>
      <c r="IY618" s="5"/>
      <c r="IZ618" s="5"/>
    </row>
    <row r="619" spans="8:260" ht="12.75" customHeight="1">
      <c r="H619" s="97">
        <v>198</v>
      </c>
      <c r="I619" s="97">
        <f t="shared" si="272"/>
        <v>169</v>
      </c>
      <c r="J619" s="98">
        <f t="shared" si="273"/>
        <v>45489</v>
      </c>
      <c r="K619" s="98">
        <f t="shared" si="252"/>
        <v>45489</v>
      </c>
      <c r="L619" s="99">
        <f t="shared" si="274"/>
        <v>0</v>
      </c>
      <c r="M619" s="99">
        <f t="shared" si="275"/>
        <v>0</v>
      </c>
      <c r="N619" s="99">
        <f t="shared" si="276"/>
        <v>0</v>
      </c>
      <c r="O619" s="100">
        <f t="shared" si="253"/>
        <v>0</v>
      </c>
      <c r="P619" s="100" t="str">
        <f t="shared" si="254"/>
        <v/>
      </c>
      <c r="Q619" s="99">
        <f t="shared" si="255"/>
        <v>1</v>
      </c>
      <c r="R619" s="99">
        <f t="shared" si="256"/>
        <v>2</v>
      </c>
      <c r="S619" s="101">
        <f t="shared" si="257"/>
        <v>2</v>
      </c>
      <c r="T619" s="101">
        <f t="shared" si="258"/>
        <v>2</v>
      </c>
      <c r="U619" s="101">
        <f t="shared" si="277"/>
        <v>0</v>
      </c>
      <c r="V619" s="101">
        <f t="shared" si="259"/>
        <v>0</v>
      </c>
      <c r="W619" s="101">
        <f t="shared" si="260"/>
        <v>0</v>
      </c>
      <c r="X619" s="102">
        <f t="shared" si="261"/>
        <v>3550</v>
      </c>
      <c r="Y619" s="101">
        <f t="shared" si="262"/>
        <v>0</v>
      </c>
      <c r="Z619" s="84">
        <f t="shared" si="263"/>
        <v>0</v>
      </c>
      <c r="AA619" s="84">
        <f t="shared" si="264"/>
        <v>0</v>
      </c>
      <c r="AB619" s="84">
        <f t="shared" si="265"/>
        <v>50</v>
      </c>
      <c r="AC619" s="84">
        <f t="shared" si="278"/>
        <v>7</v>
      </c>
      <c r="AD619" s="84">
        <f t="shared" si="266"/>
        <v>175</v>
      </c>
      <c r="AE619" s="84" t="str">
        <f t="shared" si="267"/>
        <v/>
      </c>
      <c r="AF619" s="102">
        <f t="shared" si="279"/>
        <v>3548</v>
      </c>
      <c r="AG619" s="102" t="str">
        <f t="shared" si="280"/>
        <v/>
      </c>
      <c r="AH619" s="103" t="str">
        <f t="shared" si="268"/>
        <v/>
      </c>
      <c r="AI619" s="104" t="str">
        <f t="shared" si="269"/>
        <v/>
      </c>
      <c r="AJ619" s="104" t="str">
        <f t="shared" si="270"/>
        <v/>
      </c>
      <c r="AK619" s="104" t="str">
        <f t="shared" si="271"/>
        <v/>
      </c>
      <c r="IX619" s="5"/>
      <c r="IY619" s="5"/>
      <c r="IZ619" s="5"/>
    </row>
    <row r="620" spans="8:260" ht="12.75" customHeight="1">
      <c r="H620" s="97">
        <v>199</v>
      </c>
      <c r="I620" s="97">
        <f t="shared" si="272"/>
        <v>168</v>
      </c>
      <c r="J620" s="98">
        <f t="shared" si="273"/>
        <v>45490</v>
      </c>
      <c r="K620" s="98">
        <f t="shared" si="252"/>
        <v>45490</v>
      </c>
      <c r="L620" s="99">
        <f t="shared" si="274"/>
        <v>0</v>
      </c>
      <c r="M620" s="99">
        <f t="shared" si="275"/>
        <v>0</v>
      </c>
      <c r="N620" s="99">
        <f t="shared" si="276"/>
        <v>0</v>
      </c>
      <c r="O620" s="100">
        <f t="shared" si="253"/>
        <v>0</v>
      </c>
      <c r="P620" s="100" t="str">
        <f t="shared" si="254"/>
        <v/>
      </c>
      <c r="Q620" s="99">
        <f t="shared" si="255"/>
        <v>1</v>
      </c>
      <c r="R620" s="99">
        <f t="shared" si="256"/>
        <v>2</v>
      </c>
      <c r="S620" s="101">
        <f t="shared" si="257"/>
        <v>2</v>
      </c>
      <c r="T620" s="101">
        <f t="shared" si="258"/>
        <v>2</v>
      </c>
      <c r="U620" s="101">
        <f t="shared" si="277"/>
        <v>0</v>
      </c>
      <c r="V620" s="101">
        <f t="shared" si="259"/>
        <v>0</v>
      </c>
      <c r="W620" s="101">
        <f t="shared" si="260"/>
        <v>0</v>
      </c>
      <c r="X620" s="102">
        <f t="shared" si="261"/>
        <v>3550</v>
      </c>
      <c r="Y620" s="101">
        <f t="shared" si="262"/>
        <v>0</v>
      </c>
      <c r="Z620" s="84">
        <f t="shared" si="263"/>
        <v>0</v>
      </c>
      <c r="AA620" s="84">
        <f t="shared" si="264"/>
        <v>0</v>
      </c>
      <c r="AB620" s="84">
        <f t="shared" si="265"/>
        <v>50</v>
      </c>
      <c r="AC620" s="84">
        <f t="shared" si="278"/>
        <v>8</v>
      </c>
      <c r="AD620" s="84">
        <f t="shared" si="266"/>
        <v>175</v>
      </c>
      <c r="AE620" s="84" t="str">
        <f t="shared" si="267"/>
        <v/>
      </c>
      <c r="AF620" s="102">
        <f t="shared" si="279"/>
        <v>3547.7142857142858</v>
      </c>
      <c r="AG620" s="102" t="str">
        <f t="shared" si="280"/>
        <v/>
      </c>
      <c r="AH620" s="103" t="str">
        <f t="shared" si="268"/>
        <v/>
      </c>
      <c r="AI620" s="104" t="str">
        <f t="shared" si="269"/>
        <v/>
      </c>
      <c r="AJ620" s="104" t="str">
        <f t="shared" si="270"/>
        <v/>
      </c>
      <c r="AK620" s="104" t="str">
        <f t="shared" si="271"/>
        <v/>
      </c>
      <c r="IX620" s="5"/>
      <c r="IY620" s="5"/>
      <c r="IZ620" s="5"/>
    </row>
    <row r="621" spans="8:260" ht="12.75" customHeight="1">
      <c r="H621" s="97">
        <v>200</v>
      </c>
      <c r="I621" s="97">
        <f t="shared" si="272"/>
        <v>167</v>
      </c>
      <c r="J621" s="98">
        <f t="shared" si="273"/>
        <v>45491</v>
      </c>
      <c r="K621" s="98">
        <f t="shared" si="252"/>
        <v>45491</v>
      </c>
      <c r="L621" s="99">
        <f t="shared" si="274"/>
        <v>0</v>
      </c>
      <c r="M621" s="99">
        <f t="shared" si="275"/>
        <v>0</v>
      </c>
      <c r="N621" s="99">
        <f t="shared" si="276"/>
        <v>0</v>
      </c>
      <c r="O621" s="100">
        <f t="shared" si="253"/>
        <v>0</v>
      </c>
      <c r="P621" s="100" t="str">
        <f t="shared" si="254"/>
        <v/>
      </c>
      <c r="Q621" s="99">
        <f t="shared" si="255"/>
        <v>1</v>
      </c>
      <c r="R621" s="99">
        <f t="shared" si="256"/>
        <v>2</v>
      </c>
      <c r="S621" s="101">
        <f t="shared" si="257"/>
        <v>2</v>
      </c>
      <c r="T621" s="101">
        <f t="shared" si="258"/>
        <v>2</v>
      </c>
      <c r="U621" s="101">
        <f t="shared" si="277"/>
        <v>0</v>
      </c>
      <c r="V621" s="101">
        <f t="shared" si="259"/>
        <v>0</v>
      </c>
      <c r="W621" s="101">
        <f t="shared" si="260"/>
        <v>0</v>
      </c>
      <c r="X621" s="102">
        <f t="shared" si="261"/>
        <v>3550</v>
      </c>
      <c r="Y621" s="101">
        <f t="shared" si="262"/>
        <v>0</v>
      </c>
      <c r="Z621" s="84">
        <f t="shared" si="263"/>
        <v>0</v>
      </c>
      <c r="AA621" s="84">
        <f t="shared" si="264"/>
        <v>0</v>
      </c>
      <c r="AB621" s="84">
        <f t="shared" si="265"/>
        <v>50</v>
      </c>
      <c r="AC621" s="84">
        <f t="shared" si="278"/>
        <v>9</v>
      </c>
      <c r="AD621" s="84">
        <f t="shared" si="266"/>
        <v>175</v>
      </c>
      <c r="AE621" s="84" t="str">
        <f t="shared" si="267"/>
        <v/>
      </c>
      <c r="AF621" s="102">
        <f t="shared" si="279"/>
        <v>3547.4285714285716</v>
      </c>
      <c r="AG621" s="102" t="str">
        <f t="shared" si="280"/>
        <v/>
      </c>
      <c r="AH621" s="103" t="str">
        <f t="shared" si="268"/>
        <v/>
      </c>
      <c r="AI621" s="104" t="str">
        <f t="shared" si="269"/>
        <v/>
      </c>
      <c r="AJ621" s="104" t="str">
        <f t="shared" si="270"/>
        <v/>
      </c>
      <c r="AK621" s="104" t="str">
        <f t="shared" si="271"/>
        <v/>
      </c>
      <c r="IX621" s="5"/>
      <c r="IY621" s="5"/>
      <c r="IZ621" s="5"/>
    </row>
    <row r="622" spans="8:260" ht="12.75" customHeight="1">
      <c r="H622" s="97">
        <v>201</v>
      </c>
      <c r="I622" s="97">
        <f t="shared" si="272"/>
        <v>166</v>
      </c>
      <c r="J622" s="98">
        <f t="shared" si="273"/>
        <v>45492</v>
      </c>
      <c r="K622" s="98">
        <f t="shared" si="252"/>
        <v>45492</v>
      </c>
      <c r="L622" s="99">
        <f t="shared" si="274"/>
        <v>0</v>
      </c>
      <c r="M622" s="99">
        <f t="shared" si="275"/>
        <v>0</v>
      </c>
      <c r="N622" s="99">
        <f t="shared" si="276"/>
        <v>0</v>
      </c>
      <c r="O622" s="100">
        <f t="shared" si="253"/>
        <v>0</v>
      </c>
      <c r="P622" s="100" t="str">
        <f t="shared" si="254"/>
        <v/>
      </c>
      <c r="Q622" s="99">
        <f t="shared" si="255"/>
        <v>1</v>
      </c>
      <c r="R622" s="99">
        <f t="shared" si="256"/>
        <v>2</v>
      </c>
      <c r="S622" s="101">
        <f t="shared" si="257"/>
        <v>2</v>
      </c>
      <c r="T622" s="101">
        <f t="shared" si="258"/>
        <v>2</v>
      </c>
      <c r="U622" s="101">
        <f t="shared" si="277"/>
        <v>0</v>
      </c>
      <c r="V622" s="101">
        <f t="shared" si="259"/>
        <v>0</v>
      </c>
      <c r="W622" s="101">
        <f t="shared" si="260"/>
        <v>0</v>
      </c>
      <c r="X622" s="102">
        <f t="shared" si="261"/>
        <v>3550</v>
      </c>
      <c r="Y622" s="101">
        <f t="shared" si="262"/>
        <v>0</v>
      </c>
      <c r="Z622" s="84">
        <f t="shared" si="263"/>
        <v>0</v>
      </c>
      <c r="AA622" s="84">
        <f t="shared" si="264"/>
        <v>0</v>
      </c>
      <c r="AB622" s="84">
        <f t="shared" si="265"/>
        <v>50</v>
      </c>
      <c r="AC622" s="84">
        <f t="shared" si="278"/>
        <v>10</v>
      </c>
      <c r="AD622" s="84">
        <f t="shared" si="266"/>
        <v>175</v>
      </c>
      <c r="AE622" s="84" t="str">
        <f t="shared" si="267"/>
        <v/>
      </c>
      <c r="AF622" s="102">
        <f t="shared" si="279"/>
        <v>3547.1428571428573</v>
      </c>
      <c r="AG622" s="102" t="str">
        <f t="shared" si="280"/>
        <v/>
      </c>
      <c r="AH622" s="103" t="str">
        <f t="shared" si="268"/>
        <v/>
      </c>
      <c r="AI622" s="104" t="str">
        <f t="shared" si="269"/>
        <v/>
      </c>
      <c r="AJ622" s="104" t="str">
        <f t="shared" si="270"/>
        <v/>
      </c>
      <c r="AK622" s="104" t="str">
        <f t="shared" si="271"/>
        <v/>
      </c>
      <c r="IX622" s="5"/>
      <c r="IY622" s="5"/>
      <c r="IZ622" s="5"/>
    </row>
    <row r="623" spans="8:260" ht="12.75" customHeight="1">
      <c r="H623" s="97">
        <v>202</v>
      </c>
      <c r="I623" s="97">
        <f t="shared" si="272"/>
        <v>165</v>
      </c>
      <c r="J623" s="98">
        <f t="shared" si="273"/>
        <v>45493</v>
      </c>
      <c r="K623" s="98">
        <f t="shared" si="252"/>
        <v>45493</v>
      </c>
      <c r="L623" s="99">
        <f t="shared" si="274"/>
        <v>0</v>
      </c>
      <c r="M623" s="99">
        <f t="shared" si="275"/>
        <v>0</v>
      </c>
      <c r="N623" s="99">
        <f t="shared" si="276"/>
        <v>0</v>
      </c>
      <c r="O623" s="100">
        <f t="shared" si="253"/>
        <v>0</v>
      </c>
      <c r="P623" s="100" t="str">
        <f t="shared" si="254"/>
        <v/>
      </c>
      <c r="Q623" s="99">
        <f t="shared" si="255"/>
        <v>1</v>
      </c>
      <c r="R623" s="99">
        <f t="shared" si="256"/>
        <v>2</v>
      </c>
      <c r="S623" s="101">
        <f t="shared" si="257"/>
        <v>2</v>
      </c>
      <c r="T623" s="101">
        <f t="shared" si="258"/>
        <v>2</v>
      </c>
      <c r="U623" s="101">
        <f t="shared" si="277"/>
        <v>0</v>
      </c>
      <c r="V623" s="101">
        <f t="shared" si="259"/>
        <v>0</v>
      </c>
      <c r="W623" s="101">
        <f t="shared" si="260"/>
        <v>0</v>
      </c>
      <c r="X623" s="102">
        <f t="shared" si="261"/>
        <v>3550</v>
      </c>
      <c r="Y623" s="101">
        <f t="shared" si="262"/>
        <v>0</v>
      </c>
      <c r="Z623" s="84">
        <f t="shared" si="263"/>
        <v>0</v>
      </c>
      <c r="AA623" s="84">
        <f t="shared" si="264"/>
        <v>0</v>
      </c>
      <c r="AB623" s="84">
        <f t="shared" si="265"/>
        <v>50</v>
      </c>
      <c r="AC623" s="84">
        <f t="shared" si="278"/>
        <v>11</v>
      </c>
      <c r="AD623" s="84">
        <f t="shared" si="266"/>
        <v>175</v>
      </c>
      <c r="AE623" s="84" t="str">
        <f t="shared" si="267"/>
        <v/>
      </c>
      <c r="AF623" s="102">
        <f t="shared" si="279"/>
        <v>3546.8571428571427</v>
      </c>
      <c r="AG623" s="102" t="str">
        <f t="shared" si="280"/>
        <v/>
      </c>
      <c r="AH623" s="103" t="str">
        <f t="shared" si="268"/>
        <v/>
      </c>
      <c r="AI623" s="104" t="str">
        <f t="shared" si="269"/>
        <v/>
      </c>
      <c r="AJ623" s="104" t="str">
        <f t="shared" si="270"/>
        <v/>
      </c>
      <c r="AK623" s="104" t="str">
        <f t="shared" si="271"/>
        <v/>
      </c>
      <c r="IX623" s="5"/>
      <c r="IY623" s="5"/>
      <c r="IZ623" s="5"/>
    </row>
    <row r="624" spans="8:260" ht="12.75" customHeight="1">
      <c r="H624" s="97">
        <v>203</v>
      </c>
      <c r="I624" s="97">
        <f t="shared" si="272"/>
        <v>164</v>
      </c>
      <c r="J624" s="98">
        <f t="shared" si="273"/>
        <v>45494</v>
      </c>
      <c r="K624" s="98">
        <f t="shared" si="252"/>
        <v>45494</v>
      </c>
      <c r="L624" s="99">
        <f t="shared" si="274"/>
        <v>0</v>
      </c>
      <c r="M624" s="99">
        <f t="shared" si="275"/>
        <v>0</v>
      </c>
      <c r="N624" s="99">
        <f t="shared" si="276"/>
        <v>0</v>
      </c>
      <c r="O624" s="100">
        <f t="shared" si="253"/>
        <v>0</v>
      </c>
      <c r="P624" s="100" t="str">
        <f t="shared" si="254"/>
        <v/>
      </c>
      <c r="Q624" s="99">
        <f t="shared" si="255"/>
        <v>1</v>
      </c>
      <c r="R624" s="99">
        <f t="shared" si="256"/>
        <v>2</v>
      </c>
      <c r="S624" s="101">
        <f t="shared" si="257"/>
        <v>2</v>
      </c>
      <c r="T624" s="101">
        <f t="shared" si="258"/>
        <v>2</v>
      </c>
      <c r="U624" s="101">
        <f t="shared" si="277"/>
        <v>0</v>
      </c>
      <c r="V624" s="101">
        <f t="shared" si="259"/>
        <v>0</v>
      </c>
      <c r="W624" s="101">
        <f t="shared" si="260"/>
        <v>0</v>
      </c>
      <c r="X624" s="102">
        <f t="shared" si="261"/>
        <v>3550</v>
      </c>
      <c r="Y624" s="101">
        <f t="shared" si="262"/>
        <v>0</v>
      </c>
      <c r="Z624" s="84">
        <f t="shared" si="263"/>
        <v>0</v>
      </c>
      <c r="AA624" s="84">
        <f t="shared" si="264"/>
        <v>0</v>
      </c>
      <c r="AB624" s="84">
        <f t="shared" si="265"/>
        <v>50</v>
      </c>
      <c r="AC624" s="84">
        <f t="shared" si="278"/>
        <v>12</v>
      </c>
      <c r="AD624" s="84">
        <f t="shared" si="266"/>
        <v>175</v>
      </c>
      <c r="AE624" s="84" t="str">
        <f t="shared" si="267"/>
        <v/>
      </c>
      <c r="AF624" s="102">
        <f t="shared" si="279"/>
        <v>3546.5714285714284</v>
      </c>
      <c r="AG624" s="102" t="str">
        <f t="shared" si="280"/>
        <v/>
      </c>
      <c r="AH624" s="103" t="str">
        <f t="shared" si="268"/>
        <v/>
      </c>
      <c r="AI624" s="104" t="str">
        <f t="shared" si="269"/>
        <v/>
      </c>
      <c r="AJ624" s="104" t="str">
        <f t="shared" si="270"/>
        <v/>
      </c>
      <c r="AK624" s="104" t="str">
        <f t="shared" si="271"/>
        <v/>
      </c>
      <c r="IX624" s="5"/>
      <c r="IY624" s="5"/>
      <c r="IZ624" s="5"/>
    </row>
    <row r="625" spans="8:260" ht="12.75" customHeight="1">
      <c r="H625" s="97">
        <v>204</v>
      </c>
      <c r="I625" s="97">
        <f t="shared" si="272"/>
        <v>163</v>
      </c>
      <c r="J625" s="98">
        <f t="shared" si="273"/>
        <v>45495</v>
      </c>
      <c r="K625" s="98">
        <f t="shared" si="252"/>
        <v>45495</v>
      </c>
      <c r="L625" s="99">
        <f t="shared" si="274"/>
        <v>0</v>
      </c>
      <c r="M625" s="99">
        <f t="shared" si="275"/>
        <v>0</v>
      </c>
      <c r="N625" s="99">
        <f t="shared" si="276"/>
        <v>0</v>
      </c>
      <c r="O625" s="100">
        <f t="shared" si="253"/>
        <v>0</v>
      </c>
      <c r="P625" s="100" t="str">
        <f t="shared" si="254"/>
        <v/>
      </c>
      <c r="Q625" s="99">
        <f t="shared" si="255"/>
        <v>1</v>
      </c>
      <c r="R625" s="99">
        <f t="shared" si="256"/>
        <v>2</v>
      </c>
      <c r="S625" s="101">
        <f t="shared" si="257"/>
        <v>2</v>
      </c>
      <c r="T625" s="101">
        <f t="shared" si="258"/>
        <v>2</v>
      </c>
      <c r="U625" s="101">
        <f t="shared" si="277"/>
        <v>0</v>
      </c>
      <c r="V625" s="101">
        <f t="shared" si="259"/>
        <v>0</v>
      </c>
      <c r="W625" s="101">
        <f t="shared" si="260"/>
        <v>0</v>
      </c>
      <c r="X625" s="102">
        <f t="shared" si="261"/>
        <v>3550</v>
      </c>
      <c r="Y625" s="101">
        <f t="shared" si="262"/>
        <v>0</v>
      </c>
      <c r="Z625" s="84">
        <f t="shared" si="263"/>
        <v>0</v>
      </c>
      <c r="AA625" s="84">
        <f t="shared" si="264"/>
        <v>0</v>
      </c>
      <c r="AB625" s="84">
        <f t="shared" si="265"/>
        <v>50</v>
      </c>
      <c r="AC625" s="84">
        <f t="shared" si="278"/>
        <v>13</v>
      </c>
      <c r="AD625" s="84">
        <f t="shared" si="266"/>
        <v>175</v>
      </c>
      <c r="AE625" s="84" t="str">
        <f t="shared" si="267"/>
        <v/>
      </c>
      <c r="AF625" s="102">
        <f t="shared" si="279"/>
        <v>3546.2857142857142</v>
      </c>
      <c r="AG625" s="102" t="str">
        <f t="shared" si="280"/>
        <v/>
      </c>
      <c r="AH625" s="103" t="str">
        <f t="shared" si="268"/>
        <v/>
      </c>
      <c r="AI625" s="104" t="str">
        <f t="shared" si="269"/>
        <v/>
      </c>
      <c r="AJ625" s="104" t="str">
        <f t="shared" si="270"/>
        <v/>
      </c>
      <c r="AK625" s="104" t="str">
        <f t="shared" si="271"/>
        <v/>
      </c>
      <c r="IX625" s="5"/>
      <c r="IY625" s="5"/>
      <c r="IZ625" s="5"/>
    </row>
    <row r="626" spans="8:260" ht="12.75" customHeight="1">
      <c r="H626" s="97">
        <v>205</v>
      </c>
      <c r="I626" s="97">
        <f t="shared" si="272"/>
        <v>162</v>
      </c>
      <c r="J626" s="98">
        <f t="shared" si="273"/>
        <v>45496</v>
      </c>
      <c r="K626" s="98">
        <f t="shared" si="252"/>
        <v>45496</v>
      </c>
      <c r="L626" s="99">
        <f t="shared" si="274"/>
        <v>0</v>
      </c>
      <c r="M626" s="99">
        <f t="shared" si="275"/>
        <v>0</v>
      </c>
      <c r="N626" s="99">
        <f t="shared" si="276"/>
        <v>0</v>
      </c>
      <c r="O626" s="100">
        <f t="shared" si="253"/>
        <v>0</v>
      </c>
      <c r="P626" s="100" t="str">
        <f t="shared" si="254"/>
        <v/>
      </c>
      <c r="Q626" s="99">
        <f t="shared" si="255"/>
        <v>1</v>
      </c>
      <c r="R626" s="99">
        <f t="shared" si="256"/>
        <v>2</v>
      </c>
      <c r="S626" s="101">
        <f t="shared" si="257"/>
        <v>2</v>
      </c>
      <c r="T626" s="101">
        <f t="shared" si="258"/>
        <v>2</v>
      </c>
      <c r="U626" s="101">
        <f t="shared" si="277"/>
        <v>0</v>
      </c>
      <c r="V626" s="101">
        <f t="shared" si="259"/>
        <v>0</v>
      </c>
      <c r="W626" s="101">
        <f t="shared" si="260"/>
        <v>0</v>
      </c>
      <c r="X626" s="102">
        <f t="shared" si="261"/>
        <v>3550</v>
      </c>
      <c r="Y626" s="101">
        <f t="shared" si="262"/>
        <v>0</v>
      </c>
      <c r="Z626" s="84">
        <f t="shared" si="263"/>
        <v>0</v>
      </c>
      <c r="AA626" s="84">
        <f t="shared" si="264"/>
        <v>0</v>
      </c>
      <c r="AB626" s="84">
        <f t="shared" si="265"/>
        <v>50</v>
      </c>
      <c r="AC626" s="84">
        <f t="shared" si="278"/>
        <v>14</v>
      </c>
      <c r="AD626" s="84">
        <f t="shared" si="266"/>
        <v>175</v>
      </c>
      <c r="AE626" s="84" t="str">
        <f t="shared" si="267"/>
        <v/>
      </c>
      <c r="AF626" s="102">
        <f t="shared" si="279"/>
        <v>3546</v>
      </c>
      <c r="AG626" s="102" t="str">
        <f t="shared" si="280"/>
        <v/>
      </c>
      <c r="AH626" s="103" t="str">
        <f t="shared" si="268"/>
        <v/>
      </c>
      <c r="AI626" s="104" t="str">
        <f t="shared" si="269"/>
        <v/>
      </c>
      <c r="AJ626" s="104" t="str">
        <f t="shared" si="270"/>
        <v/>
      </c>
      <c r="AK626" s="104" t="str">
        <f t="shared" si="271"/>
        <v/>
      </c>
      <c r="IX626" s="5"/>
      <c r="IY626" s="5"/>
      <c r="IZ626" s="5"/>
    </row>
    <row r="627" spans="8:260" ht="12.75" customHeight="1">
      <c r="H627" s="97">
        <v>206</v>
      </c>
      <c r="I627" s="97">
        <f t="shared" si="272"/>
        <v>161</v>
      </c>
      <c r="J627" s="98">
        <f t="shared" si="273"/>
        <v>45497</v>
      </c>
      <c r="K627" s="98">
        <f t="shared" si="252"/>
        <v>45497</v>
      </c>
      <c r="L627" s="99">
        <f t="shared" si="274"/>
        <v>0</v>
      </c>
      <c r="M627" s="99">
        <f t="shared" si="275"/>
        <v>0</v>
      </c>
      <c r="N627" s="99">
        <f t="shared" si="276"/>
        <v>0</v>
      </c>
      <c r="O627" s="100">
        <f t="shared" si="253"/>
        <v>0</v>
      </c>
      <c r="P627" s="100" t="str">
        <f t="shared" si="254"/>
        <v/>
      </c>
      <c r="Q627" s="99">
        <f t="shared" si="255"/>
        <v>1</v>
      </c>
      <c r="R627" s="99">
        <f t="shared" si="256"/>
        <v>2</v>
      </c>
      <c r="S627" s="101">
        <f t="shared" si="257"/>
        <v>2</v>
      </c>
      <c r="T627" s="101">
        <f t="shared" si="258"/>
        <v>2</v>
      </c>
      <c r="U627" s="101">
        <f t="shared" si="277"/>
        <v>0</v>
      </c>
      <c r="V627" s="101">
        <f t="shared" si="259"/>
        <v>0</v>
      </c>
      <c r="W627" s="101">
        <f t="shared" si="260"/>
        <v>0</v>
      </c>
      <c r="X627" s="102">
        <f t="shared" si="261"/>
        <v>3550</v>
      </c>
      <c r="Y627" s="101">
        <f t="shared" si="262"/>
        <v>0</v>
      </c>
      <c r="Z627" s="84">
        <f t="shared" si="263"/>
        <v>0</v>
      </c>
      <c r="AA627" s="84">
        <f t="shared" si="264"/>
        <v>0</v>
      </c>
      <c r="AB627" s="84">
        <f t="shared" si="265"/>
        <v>50</v>
      </c>
      <c r="AC627" s="84">
        <f t="shared" si="278"/>
        <v>15</v>
      </c>
      <c r="AD627" s="84">
        <f t="shared" si="266"/>
        <v>175</v>
      </c>
      <c r="AE627" s="84" t="str">
        <f t="shared" si="267"/>
        <v/>
      </c>
      <c r="AF627" s="102">
        <f t="shared" si="279"/>
        <v>3545.7142857142858</v>
      </c>
      <c r="AG627" s="102" t="str">
        <f t="shared" si="280"/>
        <v/>
      </c>
      <c r="AH627" s="103" t="str">
        <f t="shared" si="268"/>
        <v/>
      </c>
      <c r="AI627" s="104" t="str">
        <f t="shared" si="269"/>
        <v/>
      </c>
      <c r="AJ627" s="104" t="str">
        <f t="shared" si="270"/>
        <v/>
      </c>
      <c r="AK627" s="104" t="str">
        <f t="shared" si="271"/>
        <v/>
      </c>
      <c r="IX627" s="5"/>
      <c r="IY627" s="5"/>
      <c r="IZ627" s="5"/>
    </row>
    <row r="628" spans="8:260" ht="12.75" customHeight="1">
      <c r="H628" s="97">
        <v>207</v>
      </c>
      <c r="I628" s="97">
        <f t="shared" si="272"/>
        <v>160</v>
      </c>
      <c r="J628" s="98">
        <f t="shared" si="273"/>
        <v>45498</v>
      </c>
      <c r="K628" s="98">
        <f t="shared" si="252"/>
        <v>45498</v>
      </c>
      <c r="L628" s="99">
        <f t="shared" si="274"/>
        <v>0</v>
      </c>
      <c r="M628" s="99">
        <f t="shared" si="275"/>
        <v>0</v>
      </c>
      <c r="N628" s="99">
        <f t="shared" si="276"/>
        <v>0</v>
      </c>
      <c r="O628" s="100">
        <f t="shared" si="253"/>
        <v>0</v>
      </c>
      <c r="P628" s="100" t="str">
        <f t="shared" si="254"/>
        <v/>
      </c>
      <c r="Q628" s="99">
        <f t="shared" si="255"/>
        <v>1</v>
      </c>
      <c r="R628" s="99">
        <f t="shared" si="256"/>
        <v>2</v>
      </c>
      <c r="S628" s="101">
        <f t="shared" si="257"/>
        <v>2</v>
      </c>
      <c r="T628" s="101">
        <f t="shared" si="258"/>
        <v>2</v>
      </c>
      <c r="U628" s="101">
        <f t="shared" si="277"/>
        <v>0</v>
      </c>
      <c r="V628" s="101">
        <f t="shared" si="259"/>
        <v>0</v>
      </c>
      <c r="W628" s="101">
        <f t="shared" si="260"/>
        <v>0</v>
      </c>
      <c r="X628" s="102">
        <f t="shared" si="261"/>
        <v>3550</v>
      </c>
      <c r="Y628" s="101">
        <f t="shared" si="262"/>
        <v>0</v>
      </c>
      <c r="Z628" s="84">
        <f t="shared" si="263"/>
        <v>0</v>
      </c>
      <c r="AA628" s="84">
        <f t="shared" si="264"/>
        <v>0</v>
      </c>
      <c r="AB628" s="84">
        <f t="shared" si="265"/>
        <v>50</v>
      </c>
      <c r="AC628" s="84">
        <f t="shared" si="278"/>
        <v>16</v>
      </c>
      <c r="AD628" s="84">
        <f t="shared" si="266"/>
        <v>175</v>
      </c>
      <c r="AE628" s="84" t="str">
        <f t="shared" si="267"/>
        <v/>
      </c>
      <c r="AF628" s="102">
        <f t="shared" si="279"/>
        <v>3545.4285714285716</v>
      </c>
      <c r="AG628" s="102" t="str">
        <f t="shared" si="280"/>
        <v/>
      </c>
      <c r="AH628" s="103" t="str">
        <f t="shared" si="268"/>
        <v/>
      </c>
      <c r="AI628" s="104" t="str">
        <f t="shared" si="269"/>
        <v/>
      </c>
      <c r="AJ628" s="104" t="str">
        <f t="shared" si="270"/>
        <v/>
      </c>
      <c r="AK628" s="104" t="str">
        <f t="shared" si="271"/>
        <v/>
      </c>
      <c r="IX628" s="5"/>
      <c r="IY628" s="5"/>
      <c r="IZ628" s="5"/>
    </row>
    <row r="629" spans="8:260" ht="12.75" customHeight="1">
      <c r="H629" s="97">
        <v>208</v>
      </c>
      <c r="I629" s="97">
        <f t="shared" si="272"/>
        <v>159</v>
      </c>
      <c r="J629" s="98">
        <f t="shared" si="273"/>
        <v>45499</v>
      </c>
      <c r="K629" s="98">
        <f t="shared" si="252"/>
        <v>45499</v>
      </c>
      <c r="L629" s="99">
        <f t="shared" si="274"/>
        <v>0</v>
      </c>
      <c r="M629" s="99">
        <f t="shared" si="275"/>
        <v>0</v>
      </c>
      <c r="N629" s="99">
        <f t="shared" si="276"/>
        <v>0</v>
      </c>
      <c r="O629" s="100">
        <f t="shared" si="253"/>
        <v>0</v>
      </c>
      <c r="P629" s="100" t="str">
        <f t="shared" si="254"/>
        <v/>
      </c>
      <c r="Q629" s="99">
        <f t="shared" si="255"/>
        <v>1</v>
      </c>
      <c r="R629" s="99">
        <f t="shared" si="256"/>
        <v>2</v>
      </c>
      <c r="S629" s="101">
        <f t="shared" si="257"/>
        <v>2</v>
      </c>
      <c r="T629" s="101">
        <f t="shared" si="258"/>
        <v>2</v>
      </c>
      <c r="U629" s="101">
        <f t="shared" si="277"/>
        <v>0</v>
      </c>
      <c r="V629" s="101">
        <f t="shared" si="259"/>
        <v>0</v>
      </c>
      <c r="W629" s="101">
        <f t="shared" si="260"/>
        <v>0</v>
      </c>
      <c r="X629" s="102">
        <f t="shared" si="261"/>
        <v>3550</v>
      </c>
      <c r="Y629" s="101">
        <f t="shared" si="262"/>
        <v>0</v>
      </c>
      <c r="Z629" s="84">
        <f t="shared" si="263"/>
        <v>0</v>
      </c>
      <c r="AA629" s="84">
        <f t="shared" si="264"/>
        <v>0</v>
      </c>
      <c r="AB629" s="84">
        <f t="shared" si="265"/>
        <v>50</v>
      </c>
      <c r="AC629" s="84">
        <f t="shared" si="278"/>
        <v>17</v>
      </c>
      <c r="AD629" s="84">
        <f t="shared" si="266"/>
        <v>175</v>
      </c>
      <c r="AE629" s="84" t="str">
        <f t="shared" si="267"/>
        <v/>
      </c>
      <c r="AF629" s="102">
        <f t="shared" si="279"/>
        <v>3545.1428571428573</v>
      </c>
      <c r="AG629" s="102" t="str">
        <f t="shared" si="280"/>
        <v/>
      </c>
      <c r="AH629" s="103" t="str">
        <f t="shared" si="268"/>
        <v/>
      </c>
      <c r="AI629" s="104" t="str">
        <f t="shared" si="269"/>
        <v/>
      </c>
      <c r="AJ629" s="104" t="str">
        <f t="shared" si="270"/>
        <v/>
      </c>
      <c r="AK629" s="104" t="str">
        <f t="shared" si="271"/>
        <v/>
      </c>
      <c r="IX629" s="5"/>
      <c r="IY629" s="5"/>
      <c r="IZ629" s="5"/>
    </row>
    <row r="630" spans="8:260" ht="12.75" customHeight="1">
      <c r="H630" s="97">
        <v>209</v>
      </c>
      <c r="I630" s="97">
        <f t="shared" si="272"/>
        <v>158</v>
      </c>
      <c r="J630" s="98">
        <f t="shared" si="273"/>
        <v>45500</v>
      </c>
      <c r="K630" s="98">
        <f t="shared" si="252"/>
        <v>45500</v>
      </c>
      <c r="L630" s="99">
        <f t="shared" si="274"/>
        <v>0</v>
      </c>
      <c r="M630" s="99">
        <f t="shared" si="275"/>
        <v>0</v>
      </c>
      <c r="N630" s="99">
        <f t="shared" si="276"/>
        <v>0</v>
      </c>
      <c r="O630" s="100">
        <f t="shared" si="253"/>
        <v>0</v>
      </c>
      <c r="P630" s="100" t="str">
        <f t="shared" si="254"/>
        <v/>
      </c>
      <c r="Q630" s="99">
        <f t="shared" si="255"/>
        <v>1</v>
      </c>
      <c r="R630" s="99">
        <f t="shared" si="256"/>
        <v>2</v>
      </c>
      <c r="S630" s="101">
        <f t="shared" si="257"/>
        <v>2</v>
      </c>
      <c r="T630" s="101">
        <f t="shared" si="258"/>
        <v>2</v>
      </c>
      <c r="U630" s="101">
        <f t="shared" si="277"/>
        <v>0</v>
      </c>
      <c r="V630" s="101">
        <f t="shared" si="259"/>
        <v>0</v>
      </c>
      <c r="W630" s="101">
        <f t="shared" si="260"/>
        <v>0</v>
      </c>
      <c r="X630" s="102">
        <f t="shared" si="261"/>
        <v>3550</v>
      </c>
      <c r="Y630" s="101">
        <f t="shared" si="262"/>
        <v>0</v>
      </c>
      <c r="Z630" s="84">
        <f t="shared" si="263"/>
        <v>0</v>
      </c>
      <c r="AA630" s="84">
        <f t="shared" si="264"/>
        <v>0</v>
      </c>
      <c r="AB630" s="84">
        <f t="shared" si="265"/>
        <v>50</v>
      </c>
      <c r="AC630" s="84">
        <f t="shared" si="278"/>
        <v>18</v>
      </c>
      <c r="AD630" s="84">
        <f t="shared" si="266"/>
        <v>175</v>
      </c>
      <c r="AE630" s="84" t="str">
        <f t="shared" si="267"/>
        <v/>
      </c>
      <c r="AF630" s="102">
        <f t="shared" si="279"/>
        <v>3544.8571428571427</v>
      </c>
      <c r="AG630" s="102" t="str">
        <f t="shared" si="280"/>
        <v/>
      </c>
      <c r="AH630" s="103" t="str">
        <f t="shared" si="268"/>
        <v/>
      </c>
      <c r="AI630" s="104" t="str">
        <f t="shared" si="269"/>
        <v/>
      </c>
      <c r="AJ630" s="104" t="str">
        <f t="shared" si="270"/>
        <v/>
      </c>
      <c r="AK630" s="104" t="str">
        <f t="shared" si="271"/>
        <v/>
      </c>
      <c r="IX630" s="5"/>
      <c r="IY630" s="5"/>
      <c r="IZ630" s="5"/>
    </row>
    <row r="631" spans="8:260" ht="12.75" customHeight="1">
      <c r="H631" s="97">
        <v>210</v>
      </c>
      <c r="I631" s="97">
        <f t="shared" si="272"/>
        <v>157</v>
      </c>
      <c r="J631" s="98">
        <f t="shared" si="273"/>
        <v>45501</v>
      </c>
      <c r="K631" s="98">
        <f t="shared" si="252"/>
        <v>45501</v>
      </c>
      <c r="L631" s="99">
        <f t="shared" si="274"/>
        <v>0</v>
      </c>
      <c r="M631" s="99">
        <f t="shared" si="275"/>
        <v>0</v>
      </c>
      <c r="N631" s="99">
        <f t="shared" si="276"/>
        <v>0</v>
      </c>
      <c r="O631" s="100">
        <f t="shared" si="253"/>
        <v>0</v>
      </c>
      <c r="P631" s="100" t="str">
        <f t="shared" si="254"/>
        <v/>
      </c>
      <c r="Q631" s="99">
        <f t="shared" si="255"/>
        <v>1</v>
      </c>
      <c r="R631" s="99">
        <f t="shared" si="256"/>
        <v>2</v>
      </c>
      <c r="S631" s="101">
        <f t="shared" si="257"/>
        <v>2</v>
      </c>
      <c r="T631" s="101">
        <f t="shared" si="258"/>
        <v>2</v>
      </c>
      <c r="U631" s="101">
        <f t="shared" si="277"/>
        <v>0</v>
      </c>
      <c r="V631" s="101">
        <f t="shared" si="259"/>
        <v>0</v>
      </c>
      <c r="W631" s="101">
        <f t="shared" si="260"/>
        <v>0</v>
      </c>
      <c r="X631" s="102">
        <f t="shared" si="261"/>
        <v>3550</v>
      </c>
      <c r="Y631" s="101">
        <f t="shared" si="262"/>
        <v>0</v>
      </c>
      <c r="Z631" s="84">
        <f t="shared" si="263"/>
        <v>0</v>
      </c>
      <c r="AA631" s="84">
        <f t="shared" si="264"/>
        <v>0</v>
      </c>
      <c r="AB631" s="84">
        <f t="shared" si="265"/>
        <v>50</v>
      </c>
      <c r="AC631" s="84">
        <f t="shared" si="278"/>
        <v>19</v>
      </c>
      <c r="AD631" s="84">
        <f t="shared" si="266"/>
        <v>175</v>
      </c>
      <c r="AE631" s="84" t="str">
        <f t="shared" si="267"/>
        <v/>
      </c>
      <c r="AF631" s="102">
        <f t="shared" si="279"/>
        <v>3544.5714285714284</v>
      </c>
      <c r="AG631" s="102" t="str">
        <f t="shared" si="280"/>
        <v/>
      </c>
      <c r="AH631" s="103" t="str">
        <f t="shared" si="268"/>
        <v/>
      </c>
      <c r="AI631" s="104" t="str">
        <f t="shared" si="269"/>
        <v/>
      </c>
      <c r="AJ631" s="104" t="str">
        <f t="shared" si="270"/>
        <v/>
      </c>
      <c r="AK631" s="104" t="str">
        <f t="shared" si="271"/>
        <v/>
      </c>
      <c r="IX631" s="5"/>
      <c r="IY631" s="5"/>
      <c r="IZ631" s="5"/>
    </row>
    <row r="632" spans="8:260" ht="12.75" customHeight="1">
      <c r="H632" s="97">
        <v>211</v>
      </c>
      <c r="I632" s="97">
        <f t="shared" si="272"/>
        <v>156</v>
      </c>
      <c r="J632" s="98">
        <f t="shared" si="273"/>
        <v>45502</v>
      </c>
      <c r="K632" s="98">
        <f t="shared" ref="K632:K695" si="281">IF(J632&gt;=AQ$53,J632,"")</f>
        <v>45502</v>
      </c>
      <c r="L632" s="99">
        <f t="shared" si="274"/>
        <v>0</v>
      </c>
      <c r="M632" s="99">
        <f t="shared" si="275"/>
        <v>0</v>
      </c>
      <c r="N632" s="99">
        <f t="shared" si="276"/>
        <v>0</v>
      </c>
      <c r="O632" s="100">
        <f t="shared" ref="O632:O695" si="282">IF(N632&lt;&gt;"",IF(AND(N632=1,L632=0),1,IF(L632=0,O631,0)),"")</f>
        <v>0</v>
      </c>
      <c r="P632" s="100" t="str">
        <f t="shared" ref="P632:P695" si="283">IF(R633&lt;=V$53,O632,"")</f>
        <v/>
      </c>
      <c r="Q632" s="99">
        <f t="shared" ref="Q632:Q695" si="284">IF(O632&lt;&gt;"",IF(O632=1,0,1),"")</f>
        <v>1</v>
      </c>
      <c r="R632" s="99">
        <f t="shared" ref="R632:R695" si="285">IF(N631=1,R631+1,R631)</f>
        <v>2</v>
      </c>
      <c r="S632" s="101">
        <f t="shared" ref="S632:S695" si="286">IF(J632&gt;=AQ$53,Q632*R632,"")</f>
        <v>2</v>
      </c>
      <c r="T632" s="101">
        <f t="shared" ref="T632:T695" si="287">S632</f>
        <v>2</v>
      </c>
      <c r="U632" s="101">
        <f t="shared" si="277"/>
        <v>0</v>
      </c>
      <c r="V632" s="101">
        <f t="shared" ref="V632:V695" si="288">IF(J632&gt;=AQ$53,U632*NOT(O632),"")</f>
        <v>0</v>
      </c>
      <c r="W632" s="101">
        <f t="shared" ref="W632:W695" si="289">IF(J632&gt;=AQ$53,IF(T632&lt;&gt;T633,T632,0),"")</f>
        <v>0</v>
      </c>
      <c r="X632" s="102">
        <f t="shared" ref="X632:X695" si="290">IF(J632&gt;=AQ$53,IF(N632=0,X631+L632,L632),"")</f>
        <v>3550</v>
      </c>
      <c r="Y632" s="101">
        <f t="shared" ref="Y632:Y695" si="291">IF(J632&gt;=AQ$53,IF(V632&lt;&gt;V633,V632,0),"")</f>
        <v>0</v>
      </c>
      <c r="Z632" s="84">
        <f t="shared" ref="Z632:Z695" si="292">IF(J632&gt;=AQ$53,IF(N632=0,Z631+M633,0),"")</f>
        <v>0</v>
      </c>
      <c r="AA632" s="84">
        <f t="shared" ref="AA632:AA695" si="293">IF(J632&gt;=AQ$53,IF(N633=1,X632-Z632,0),"")</f>
        <v>0</v>
      </c>
      <c r="AB632" s="84">
        <f t="shared" ref="AB632:AB695" si="294">IF(J632&gt;=AQ$53,IF(Q632=1,IF(T632&lt;&gt;T633,AA632,AB633),0),"")</f>
        <v>50</v>
      </c>
      <c r="AC632" s="84">
        <f t="shared" si="278"/>
        <v>20</v>
      </c>
      <c r="AD632" s="84">
        <f t="shared" ref="AD632:AD695" si="295">IF(Q632=1,IF(S632&lt;&gt;S633,AC632,AD633),0)</f>
        <v>175</v>
      </c>
      <c r="AE632" s="84" t="str">
        <f t="shared" ref="AE632:AE695" si="296">IF(J632&gt;=AQ$53,IF(V632=0,"",IF(Q632=1,IF(S632&lt;&gt;S633,AC632,AD633),0)),"")</f>
        <v/>
      </c>
      <c r="AF632" s="102">
        <f t="shared" si="279"/>
        <v>3544.2857142857142</v>
      </c>
      <c r="AG632" s="102" t="str">
        <f t="shared" si="280"/>
        <v/>
      </c>
      <c r="AH632" s="103" t="str">
        <f t="shared" ref="AH632:AH695" si="297">IF(J632&gt;=AQ$53,IF(R632&lt;=V$53,_xlfn.IFNA(VLOOKUP(J632,$B$55:$G$84,5,),0),""),"")</f>
        <v/>
      </c>
      <c r="AI632" s="104" t="str">
        <f t="shared" ref="AI632:AI695" si="298">IF(J632&gt;=AQ$53,IF(R632&lt;=V$53,_xlfn.IFNA(VLOOKUP(J632,$B$55:$G$84,6,),0),""),"")</f>
        <v/>
      </c>
      <c r="AJ632" s="104" t="str">
        <f t="shared" ref="AJ632:AJ695" si="299">IF(AH632&lt;&gt;"",AH632*L632,"")</f>
        <v/>
      </c>
      <c r="AK632" s="104" t="str">
        <f t="shared" ref="AK632:AK695" si="300">IF(AI632&lt;&gt;"",AI632*M632,"")</f>
        <v/>
      </c>
      <c r="IX632" s="5"/>
      <c r="IY632" s="5"/>
      <c r="IZ632" s="5"/>
    </row>
    <row r="633" spans="8:260" ht="12.75" customHeight="1">
      <c r="H633" s="97">
        <v>212</v>
      </c>
      <c r="I633" s="97">
        <f t="shared" si="272"/>
        <v>155</v>
      </c>
      <c r="J633" s="98">
        <f t="shared" si="273"/>
        <v>45503</v>
      </c>
      <c r="K633" s="98">
        <f t="shared" si="281"/>
        <v>45503</v>
      </c>
      <c r="L633" s="99">
        <f t="shared" si="274"/>
        <v>0</v>
      </c>
      <c r="M633" s="99">
        <f t="shared" si="275"/>
        <v>0</v>
      </c>
      <c r="N633" s="99">
        <f t="shared" si="276"/>
        <v>0</v>
      </c>
      <c r="O633" s="100">
        <f t="shared" si="282"/>
        <v>0</v>
      </c>
      <c r="P633" s="100" t="str">
        <f t="shared" si="283"/>
        <v/>
      </c>
      <c r="Q633" s="99">
        <f t="shared" si="284"/>
        <v>1</v>
      </c>
      <c r="R633" s="99">
        <f t="shared" si="285"/>
        <v>2</v>
      </c>
      <c r="S633" s="101">
        <f t="shared" si="286"/>
        <v>2</v>
      </c>
      <c r="T633" s="101">
        <f t="shared" si="287"/>
        <v>2</v>
      </c>
      <c r="U633" s="101">
        <f t="shared" si="277"/>
        <v>0</v>
      </c>
      <c r="V633" s="101">
        <f t="shared" si="288"/>
        <v>0</v>
      </c>
      <c r="W633" s="101">
        <f t="shared" si="289"/>
        <v>0</v>
      </c>
      <c r="X633" s="102">
        <f t="shared" si="290"/>
        <v>3550</v>
      </c>
      <c r="Y633" s="101">
        <f t="shared" si="291"/>
        <v>0</v>
      </c>
      <c r="Z633" s="84">
        <f t="shared" si="292"/>
        <v>0</v>
      </c>
      <c r="AA633" s="84">
        <f t="shared" si="293"/>
        <v>0</v>
      </c>
      <c r="AB633" s="84">
        <f t="shared" si="294"/>
        <v>50</v>
      </c>
      <c r="AC633" s="84">
        <f t="shared" si="278"/>
        <v>21</v>
      </c>
      <c r="AD633" s="84">
        <f t="shared" si="295"/>
        <v>175</v>
      </c>
      <c r="AE633" s="84" t="str">
        <f t="shared" si="296"/>
        <v/>
      </c>
      <c r="AF633" s="102">
        <f t="shared" si="279"/>
        <v>3544</v>
      </c>
      <c r="AG633" s="102" t="str">
        <f t="shared" si="280"/>
        <v/>
      </c>
      <c r="AH633" s="103" t="str">
        <f t="shared" si="297"/>
        <v/>
      </c>
      <c r="AI633" s="104" t="str">
        <f t="shared" si="298"/>
        <v/>
      </c>
      <c r="AJ633" s="104" t="str">
        <f t="shared" si="299"/>
        <v/>
      </c>
      <c r="AK633" s="104" t="str">
        <f t="shared" si="300"/>
        <v/>
      </c>
      <c r="IX633" s="5"/>
      <c r="IY633" s="5"/>
      <c r="IZ633" s="5"/>
    </row>
    <row r="634" spans="8:260" ht="12.75" customHeight="1">
      <c r="H634" s="97">
        <v>213</v>
      </c>
      <c r="I634" s="97">
        <f t="shared" si="272"/>
        <v>154</v>
      </c>
      <c r="J634" s="98">
        <f t="shared" si="273"/>
        <v>45504</v>
      </c>
      <c r="K634" s="98">
        <f t="shared" si="281"/>
        <v>45504</v>
      </c>
      <c r="L634" s="99">
        <f t="shared" si="274"/>
        <v>0</v>
      </c>
      <c r="M634" s="99">
        <f t="shared" si="275"/>
        <v>0</v>
      </c>
      <c r="N634" s="99">
        <f t="shared" si="276"/>
        <v>0</v>
      </c>
      <c r="O634" s="100">
        <f t="shared" si="282"/>
        <v>0</v>
      </c>
      <c r="P634" s="100" t="str">
        <f t="shared" si="283"/>
        <v/>
      </c>
      <c r="Q634" s="99">
        <f t="shared" si="284"/>
        <v>1</v>
      </c>
      <c r="R634" s="99">
        <f t="shared" si="285"/>
        <v>2</v>
      </c>
      <c r="S634" s="101">
        <f t="shared" si="286"/>
        <v>2</v>
      </c>
      <c r="T634" s="101">
        <f t="shared" si="287"/>
        <v>2</v>
      </c>
      <c r="U634" s="101">
        <f t="shared" si="277"/>
        <v>0</v>
      </c>
      <c r="V634" s="101">
        <f t="shared" si="288"/>
        <v>0</v>
      </c>
      <c r="W634" s="101">
        <f t="shared" si="289"/>
        <v>0</v>
      </c>
      <c r="X634" s="102">
        <f t="shared" si="290"/>
        <v>3550</v>
      </c>
      <c r="Y634" s="101">
        <f t="shared" si="291"/>
        <v>0</v>
      </c>
      <c r="Z634" s="84">
        <f t="shared" si="292"/>
        <v>0</v>
      </c>
      <c r="AA634" s="84">
        <f t="shared" si="293"/>
        <v>0</v>
      </c>
      <c r="AB634" s="84">
        <f t="shared" si="294"/>
        <v>50</v>
      </c>
      <c r="AC634" s="84">
        <f t="shared" si="278"/>
        <v>22</v>
      </c>
      <c r="AD634" s="84">
        <f t="shared" si="295"/>
        <v>175</v>
      </c>
      <c r="AE634" s="84" t="str">
        <f t="shared" si="296"/>
        <v/>
      </c>
      <c r="AF634" s="102">
        <f t="shared" si="279"/>
        <v>3543.7142857142858</v>
      </c>
      <c r="AG634" s="102" t="str">
        <f t="shared" si="280"/>
        <v/>
      </c>
      <c r="AH634" s="103" t="str">
        <f t="shared" si="297"/>
        <v/>
      </c>
      <c r="AI634" s="104" t="str">
        <f t="shared" si="298"/>
        <v/>
      </c>
      <c r="AJ634" s="104" t="str">
        <f t="shared" si="299"/>
        <v/>
      </c>
      <c r="AK634" s="104" t="str">
        <f t="shared" si="300"/>
        <v/>
      </c>
      <c r="IX634" s="5"/>
      <c r="IY634" s="5"/>
      <c r="IZ634" s="5"/>
    </row>
    <row r="635" spans="8:260" ht="12.75" customHeight="1">
      <c r="H635" s="97">
        <v>214</v>
      </c>
      <c r="I635" s="97">
        <f t="shared" si="272"/>
        <v>153</v>
      </c>
      <c r="J635" s="98">
        <f t="shared" si="273"/>
        <v>45505</v>
      </c>
      <c r="K635" s="98">
        <f t="shared" si="281"/>
        <v>45505</v>
      </c>
      <c r="L635" s="99">
        <f t="shared" si="274"/>
        <v>0</v>
      </c>
      <c r="M635" s="99">
        <f t="shared" si="275"/>
        <v>0</v>
      </c>
      <c r="N635" s="99">
        <f t="shared" si="276"/>
        <v>0</v>
      </c>
      <c r="O635" s="100">
        <f t="shared" si="282"/>
        <v>0</v>
      </c>
      <c r="P635" s="100" t="str">
        <f t="shared" si="283"/>
        <v/>
      </c>
      <c r="Q635" s="99">
        <f t="shared" si="284"/>
        <v>1</v>
      </c>
      <c r="R635" s="99">
        <f t="shared" si="285"/>
        <v>2</v>
      </c>
      <c r="S635" s="101">
        <f t="shared" si="286"/>
        <v>2</v>
      </c>
      <c r="T635" s="101">
        <f t="shared" si="287"/>
        <v>2</v>
      </c>
      <c r="U635" s="101">
        <f t="shared" si="277"/>
        <v>0</v>
      </c>
      <c r="V635" s="101">
        <f t="shared" si="288"/>
        <v>0</v>
      </c>
      <c r="W635" s="101">
        <f t="shared" si="289"/>
        <v>0</v>
      </c>
      <c r="X635" s="102">
        <f t="shared" si="290"/>
        <v>3550</v>
      </c>
      <c r="Y635" s="101">
        <f t="shared" si="291"/>
        <v>0</v>
      </c>
      <c r="Z635" s="84">
        <f t="shared" si="292"/>
        <v>0</v>
      </c>
      <c r="AA635" s="84">
        <f t="shared" si="293"/>
        <v>0</v>
      </c>
      <c r="AB635" s="84">
        <f t="shared" si="294"/>
        <v>50</v>
      </c>
      <c r="AC635" s="84">
        <f t="shared" si="278"/>
        <v>23</v>
      </c>
      <c r="AD635" s="84">
        <f t="shared" si="295"/>
        <v>175</v>
      </c>
      <c r="AE635" s="84" t="str">
        <f t="shared" si="296"/>
        <v/>
      </c>
      <c r="AF635" s="102">
        <f t="shared" si="279"/>
        <v>3543.4285714285716</v>
      </c>
      <c r="AG635" s="102" t="str">
        <f t="shared" si="280"/>
        <v/>
      </c>
      <c r="AH635" s="103" t="str">
        <f t="shared" si="297"/>
        <v/>
      </c>
      <c r="AI635" s="104" t="str">
        <f t="shared" si="298"/>
        <v/>
      </c>
      <c r="AJ635" s="104" t="str">
        <f t="shared" si="299"/>
        <v/>
      </c>
      <c r="AK635" s="104" t="str">
        <f t="shared" si="300"/>
        <v/>
      </c>
      <c r="IX635" s="5"/>
      <c r="IY635" s="5"/>
      <c r="IZ635" s="5"/>
    </row>
    <row r="636" spans="8:260" ht="12.75" customHeight="1">
      <c r="H636" s="97">
        <v>215</v>
      </c>
      <c r="I636" s="97">
        <f t="shared" si="272"/>
        <v>152</v>
      </c>
      <c r="J636" s="98">
        <f t="shared" si="273"/>
        <v>45506</v>
      </c>
      <c r="K636" s="98">
        <f t="shared" si="281"/>
        <v>45506</v>
      </c>
      <c r="L636" s="99">
        <f t="shared" si="274"/>
        <v>0</v>
      </c>
      <c r="M636" s="99">
        <f t="shared" si="275"/>
        <v>0</v>
      </c>
      <c r="N636" s="99">
        <f t="shared" si="276"/>
        <v>0</v>
      </c>
      <c r="O636" s="100">
        <f t="shared" si="282"/>
        <v>0</v>
      </c>
      <c r="P636" s="100" t="str">
        <f t="shared" si="283"/>
        <v/>
      </c>
      <c r="Q636" s="99">
        <f t="shared" si="284"/>
        <v>1</v>
      </c>
      <c r="R636" s="99">
        <f t="shared" si="285"/>
        <v>2</v>
      </c>
      <c r="S636" s="101">
        <f t="shared" si="286"/>
        <v>2</v>
      </c>
      <c r="T636" s="101">
        <f t="shared" si="287"/>
        <v>2</v>
      </c>
      <c r="U636" s="101">
        <f t="shared" si="277"/>
        <v>0</v>
      </c>
      <c r="V636" s="101">
        <f t="shared" si="288"/>
        <v>0</v>
      </c>
      <c r="W636" s="101">
        <f t="shared" si="289"/>
        <v>0</v>
      </c>
      <c r="X636" s="102">
        <f t="shared" si="290"/>
        <v>3550</v>
      </c>
      <c r="Y636" s="101">
        <f t="shared" si="291"/>
        <v>0</v>
      </c>
      <c r="Z636" s="84">
        <f t="shared" si="292"/>
        <v>0</v>
      </c>
      <c r="AA636" s="84">
        <f t="shared" si="293"/>
        <v>0</v>
      </c>
      <c r="AB636" s="84">
        <f t="shared" si="294"/>
        <v>50</v>
      </c>
      <c r="AC636" s="84">
        <f t="shared" si="278"/>
        <v>24</v>
      </c>
      <c r="AD636" s="84">
        <f t="shared" si="295"/>
        <v>175</v>
      </c>
      <c r="AE636" s="84" t="str">
        <f t="shared" si="296"/>
        <v/>
      </c>
      <c r="AF636" s="102">
        <f t="shared" si="279"/>
        <v>3543.1428571428573</v>
      </c>
      <c r="AG636" s="102" t="str">
        <f t="shared" si="280"/>
        <v/>
      </c>
      <c r="AH636" s="103" t="str">
        <f t="shared" si="297"/>
        <v/>
      </c>
      <c r="AI636" s="104" t="str">
        <f t="shared" si="298"/>
        <v/>
      </c>
      <c r="AJ636" s="104" t="str">
        <f t="shared" si="299"/>
        <v/>
      </c>
      <c r="AK636" s="104" t="str">
        <f t="shared" si="300"/>
        <v/>
      </c>
      <c r="IX636" s="5"/>
      <c r="IY636" s="5"/>
      <c r="IZ636" s="5"/>
    </row>
    <row r="637" spans="8:260" ht="12.75" customHeight="1">
      <c r="H637" s="97">
        <v>216</v>
      </c>
      <c r="I637" s="97">
        <f t="shared" si="272"/>
        <v>151</v>
      </c>
      <c r="J637" s="98">
        <f t="shared" si="273"/>
        <v>45507</v>
      </c>
      <c r="K637" s="98">
        <f t="shared" si="281"/>
        <v>45507</v>
      </c>
      <c r="L637" s="99">
        <f t="shared" si="274"/>
        <v>0</v>
      </c>
      <c r="M637" s="99">
        <f t="shared" si="275"/>
        <v>0</v>
      </c>
      <c r="N637" s="99">
        <f t="shared" si="276"/>
        <v>0</v>
      </c>
      <c r="O637" s="100">
        <f t="shared" si="282"/>
        <v>0</v>
      </c>
      <c r="P637" s="100" t="str">
        <f t="shared" si="283"/>
        <v/>
      </c>
      <c r="Q637" s="99">
        <f t="shared" si="284"/>
        <v>1</v>
      </c>
      <c r="R637" s="99">
        <f t="shared" si="285"/>
        <v>2</v>
      </c>
      <c r="S637" s="101">
        <f t="shared" si="286"/>
        <v>2</v>
      </c>
      <c r="T637" s="101">
        <f t="shared" si="287"/>
        <v>2</v>
      </c>
      <c r="U637" s="101">
        <f t="shared" si="277"/>
        <v>0</v>
      </c>
      <c r="V637" s="101">
        <f t="shared" si="288"/>
        <v>0</v>
      </c>
      <c r="W637" s="101">
        <f t="shared" si="289"/>
        <v>0</v>
      </c>
      <c r="X637" s="102">
        <f t="shared" si="290"/>
        <v>3550</v>
      </c>
      <c r="Y637" s="101">
        <f t="shared" si="291"/>
        <v>0</v>
      </c>
      <c r="Z637" s="84">
        <f t="shared" si="292"/>
        <v>0</v>
      </c>
      <c r="AA637" s="84">
        <f t="shared" si="293"/>
        <v>0</v>
      </c>
      <c r="AB637" s="84">
        <f t="shared" si="294"/>
        <v>50</v>
      </c>
      <c r="AC637" s="84">
        <f t="shared" si="278"/>
        <v>25</v>
      </c>
      <c r="AD637" s="84">
        <f t="shared" si="295"/>
        <v>175</v>
      </c>
      <c r="AE637" s="84" t="str">
        <f t="shared" si="296"/>
        <v/>
      </c>
      <c r="AF637" s="102">
        <f t="shared" si="279"/>
        <v>3542.8571428571427</v>
      </c>
      <c r="AG637" s="102" t="str">
        <f t="shared" si="280"/>
        <v/>
      </c>
      <c r="AH637" s="103" t="str">
        <f t="shared" si="297"/>
        <v/>
      </c>
      <c r="AI637" s="104" t="str">
        <f t="shared" si="298"/>
        <v/>
      </c>
      <c r="AJ637" s="104" t="str">
        <f t="shared" si="299"/>
        <v/>
      </c>
      <c r="AK637" s="104" t="str">
        <f t="shared" si="300"/>
        <v/>
      </c>
      <c r="IX637" s="5"/>
      <c r="IY637" s="5"/>
      <c r="IZ637" s="5"/>
    </row>
    <row r="638" spans="8:260" ht="12.75" customHeight="1">
      <c r="H638" s="97">
        <v>217</v>
      </c>
      <c r="I638" s="97">
        <f t="shared" si="272"/>
        <v>150</v>
      </c>
      <c r="J638" s="98">
        <f t="shared" si="273"/>
        <v>45508</v>
      </c>
      <c r="K638" s="98">
        <f t="shared" si="281"/>
        <v>45508</v>
      </c>
      <c r="L638" s="99">
        <f t="shared" si="274"/>
        <v>0</v>
      </c>
      <c r="M638" s="99">
        <f t="shared" si="275"/>
        <v>0</v>
      </c>
      <c r="N638" s="99">
        <f t="shared" si="276"/>
        <v>0</v>
      </c>
      <c r="O638" s="100">
        <f t="shared" si="282"/>
        <v>0</v>
      </c>
      <c r="P638" s="100" t="str">
        <f t="shared" si="283"/>
        <v/>
      </c>
      <c r="Q638" s="99">
        <f t="shared" si="284"/>
        <v>1</v>
      </c>
      <c r="R638" s="99">
        <f t="shared" si="285"/>
        <v>2</v>
      </c>
      <c r="S638" s="101">
        <f t="shared" si="286"/>
        <v>2</v>
      </c>
      <c r="T638" s="101">
        <f t="shared" si="287"/>
        <v>2</v>
      </c>
      <c r="U638" s="101">
        <f t="shared" si="277"/>
        <v>0</v>
      </c>
      <c r="V638" s="101">
        <f t="shared" si="288"/>
        <v>0</v>
      </c>
      <c r="W638" s="101">
        <f t="shared" si="289"/>
        <v>0</v>
      </c>
      <c r="X638" s="102">
        <f t="shared" si="290"/>
        <v>3550</v>
      </c>
      <c r="Y638" s="101">
        <f t="shared" si="291"/>
        <v>0</v>
      </c>
      <c r="Z638" s="84">
        <f t="shared" si="292"/>
        <v>0</v>
      </c>
      <c r="AA638" s="84">
        <f t="shared" si="293"/>
        <v>0</v>
      </c>
      <c r="AB638" s="84">
        <f t="shared" si="294"/>
        <v>50</v>
      </c>
      <c r="AC638" s="84">
        <f t="shared" si="278"/>
        <v>26</v>
      </c>
      <c r="AD638" s="84">
        <f t="shared" si="295"/>
        <v>175</v>
      </c>
      <c r="AE638" s="84" t="str">
        <f t="shared" si="296"/>
        <v/>
      </c>
      <c r="AF638" s="102">
        <f t="shared" si="279"/>
        <v>3542.5714285714284</v>
      </c>
      <c r="AG638" s="102" t="str">
        <f t="shared" si="280"/>
        <v/>
      </c>
      <c r="AH638" s="103" t="str">
        <f t="shared" si="297"/>
        <v/>
      </c>
      <c r="AI638" s="104" t="str">
        <f t="shared" si="298"/>
        <v/>
      </c>
      <c r="AJ638" s="104" t="str">
        <f t="shared" si="299"/>
        <v/>
      </c>
      <c r="AK638" s="104" t="str">
        <f t="shared" si="300"/>
        <v/>
      </c>
      <c r="IX638" s="5"/>
      <c r="IY638" s="5"/>
      <c r="IZ638" s="5"/>
    </row>
    <row r="639" spans="8:260" ht="12.75" customHeight="1">
      <c r="H639" s="97">
        <v>218</v>
      </c>
      <c r="I639" s="97">
        <f t="shared" si="272"/>
        <v>149</v>
      </c>
      <c r="J639" s="98">
        <f t="shared" si="273"/>
        <v>45509</v>
      </c>
      <c r="K639" s="98">
        <f t="shared" si="281"/>
        <v>45509</v>
      </c>
      <c r="L639" s="99">
        <f t="shared" si="274"/>
        <v>0</v>
      </c>
      <c r="M639" s="99">
        <f t="shared" si="275"/>
        <v>0</v>
      </c>
      <c r="N639" s="99">
        <f t="shared" si="276"/>
        <v>0</v>
      </c>
      <c r="O639" s="100">
        <f t="shared" si="282"/>
        <v>0</v>
      </c>
      <c r="P639" s="100" t="str">
        <f t="shared" si="283"/>
        <v/>
      </c>
      <c r="Q639" s="99">
        <f t="shared" si="284"/>
        <v>1</v>
      </c>
      <c r="R639" s="99">
        <f t="shared" si="285"/>
        <v>2</v>
      </c>
      <c r="S639" s="101">
        <f t="shared" si="286"/>
        <v>2</v>
      </c>
      <c r="T639" s="101">
        <f t="shared" si="287"/>
        <v>2</v>
      </c>
      <c r="U639" s="101">
        <f t="shared" si="277"/>
        <v>0</v>
      </c>
      <c r="V639" s="101">
        <f t="shared" si="288"/>
        <v>0</v>
      </c>
      <c r="W639" s="101">
        <f t="shared" si="289"/>
        <v>0</v>
      </c>
      <c r="X639" s="102">
        <f t="shared" si="290"/>
        <v>3550</v>
      </c>
      <c r="Y639" s="101">
        <f t="shared" si="291"/>
        <v>0</v>
      </c>
      <c r="Z639" s="84">
        <f t="shared" si="292"/>
        <v>0</v>
      </c>
      <c r="AA639" s="84">
        <f t="shared" si="293"/>
        <v>0</v>
      </c>
      <c r="AB639" s="84">
        <f t="shared" si="294"/>
        <v>50</v>
      </c>
      <c r="AC639" s="84">
        <f t="shared" si="278"/>
        <v>27</v>
      </c>
      <c r="AD639" s="84">
        <f t="shared" si="295"/>
        <v>175</v>
      </c>
      <c r="AE639" s="84" t="str">
        <f t="shared" si="296"/>
        <v/>
      </c>
      <c r="AF639" s="102">
        <f t="shared" si="279"/>
        <v>3542.2857142857142</v>
      </c>
      <c r="AG639" s="102" t="str">
        <f t="shared" si="280"/>
        <v/>
      </c>
      <c r="AH639" s="103" t="str">
        <f t="shared" si="297"/>
        <v/>
      </c>
      <c r="AI639" s="104" t="str">
        <f t="shared" si="298"/>
        <v/>
      </c>
      <c r="AJ639" s="104" t="str">
        <f t="shared" si="299"/>
        <v/>
      </c>
      <c r="AK639" s="104" t="str">
        <f t="shared" si="300"/>
        <v/>
      </c>
      <c r="IX639" s="5"/>
      <c r="IY639" s="5"/>
      <c r="IZ639" s="5"/>
    </row>
    <row r="640" spans="8:260" ht="12.75" customHeight="1">
      <c r="H640" s="97">
        <v>219</v>
      </c>
      <c r="I640" s="97">
        <f t="shared" si="272"/>
        <v>148</v>
      </c>
      <c r="J640" s="98">
        <f t="shared" si="273"/>
        <v>45510</v>
      </c>
      <c r="K640" s="98">
        <f t="shared" si="281"/>
        <v>45510</v>
      </c>
      <c r="L640" s="99">
        <f t="shared" si="274"/>
        <v>0</v>
      </c>
      <c r="M640" s="99">
        <f t="shared" si="275"/>
        <v>0</v>
      </c>
      <c r="N640" s="99">
        <f t="shared" si="276"/>
        <v>0</v>
      </c>
      <c r="O640" s="100">
        <f t="shared" si="282"/>
        <v>0</v>
      </c>
      <c r="P640" s="100" t="str">
        <f t="shared" si="283"/>
        <v/>
      </c>
      <c r="Q640" s="99">
        <f t="shared" si="284"/>
        <v>1</v>
      </c>
      <c r="R640" s="99">
        <f t="shared" si="285"/>
        <v>2</v>
      </c>
      <c r="S640" s="101">
        <f t="shared" si="286"/>
        <v>2</v>
      </c>
      <c r="T640" s="101">
        <f t="shared" si="287"/>
        <v>2</v>
      </c>
      <c r="U640" s="101">
        <f t="shared" si="277"/>
        <v>0</v>
      </c>
      <c r="V640" s="101">
        <f t="shared" si="288"/>
        <v>0</v>
      </c>
      <c r="W640" s="101">
        <f t="shared" si="289"/>
        <v>0</v>
      </c>
      <c r="X640" s="102">
        <f t="shared" si="290"/>
        <v>3550</v>
      </c>
      <c r="Y640" s="101">
        <f t="shared" si="291"/>
        <v>0</v>
      </c>
      <c r="Z640" s="84">
        <f t="shared" si="292"/>
        <v>0</v>
      </c>
      <c r="AA640" s="84">
        <f t="shared" si="293"/>
        <v>0</v>
      </c>
      <c r="AB640" s="84">
        <f t="shared" si="294"/>
        <v>50</v>
      </c>
      <c r="AC640" s="84">
        <f t="shared" si="278"/>
        <v>28</v>
      </c>
      <c r="AD640" s="84">
        <f t="shared" si="295"/>
        <v>175</v>
      </c>
      <c r="AE640" s="84" t="str">
        <f t="shared" si="296"/>
        <v/>
      </c>
      <c r="AF640" s="102">
        <f t="shared" si="279"/>
        <v>3542</v>
      </c>
      <c r="AG640" s="102" t="str">
        <f t="shared" si="280"/>
        <v/>
      </c>
      <c r="AH640" s="103" t="str">
        <f t="shared" si="297"/>
        <v/>
      </c>
      <c r="AI640" s="104" t="str">
        <f t="shared" si="298"/>
        <v/>
      </c>
      <c r="AJ640" s="104" t="str">
        <f t="shared" si="299"/>
        <v/>
      </c>
      <c r="AK640" s="104" t="str">
        <f t="shared" si="300"/>
        <v/>
      </c>
      <c r="IX640" s="5"/>
      <c r="IY640" s="5"/>
      <c r="IZ640" s="5"/>
    </row>
    <row r="641" spans="8:260" ht="12.75" customHeight="1">
      <c r="H641" s="97">
        <v>220</v>
      </c>
      <c r="I641" s="97">
        <f t="shared" si="272"/>
        <v>147</v>
      </c>
      <c r="J641" s="98">
        <f t="shared" si="273"/>
        <v>45511</v>
      </c>
      <c r="K641" s="98">
        <f t="shared" si="281"/>
        <v>45511</v>
      </c>
      <c r="L641" s="99">
        <f t="shared" si="274"/>
        <v>0</v>
      </c>
      <c r="M641" s="99">
        <f t="shared" si="275"/>
        <v>0</v>
      </c>
      <c r="N641" s="99">
        <f t="shared" si="276"/>
        <v>0</v>
      </c>
      <c r="O641" s="100">
        <f t="shared" si="282"/>
        <v>0</v>
      </c>
      <c r="P641" s="100" t="str">
        <f t="shared" si="283"/>
        <v/>
      </c>
      <c r="Q641" s="99">
        <f t="shared" si="284"/>
        <v>1</v>
      </c>
      <c r="R641" s="99">
        <f t="shared" si="285"/>
        <v>2</v>
      </c>
      <c r="S641" s="101">
        <f t="shared" si="286"/>
        <v>2</v>
      </c>
      <c r="T641" s="101">
        <f t="shared" si="287"/>
        <v>2</v>
      </c>
      <c r="U641" s="101">
        <f t="shared" si="277"/>
        <v>0</v>
      </c>
      <c r="V641" s="101">
        <f t="shared" si="288"/>
        <v>0</v>
      </c>
      <c r="W641" s="101">
        <f t="shared" si="289"/>
        <v>0</v>
      </c>
      <c r="X641" s="102">
        <f t="shared" si="290"/>
        <v>3550</v>
      </c>
      <c r="Y641" s="101">
        <f t="shared" si="291"/>
        <v>0</v>
      </c>
      <c r="Z641" s="84">
        <f t="shared" si="292"/>
        <v>0</v>
      </c>
      <c r="AA641" s="84">
        <f t="shared" si="293"/>
        <v>0</v>
      </c>
      <c r="AB641" s="84">
        <f t="shared" si="294"/>
        <v>50</v>
      </c>
      <c r="AC641" s="84">
        <f t="shared" si="278"/>
        <v>29</v>
      </c>
      <c r="AD641" s="84">
        <f t="shared" si="295"/>
        <v>175</v>
      </c>
      <c r="AE641" s="84" t="str">
        <f t="shared" si="296"/>
        <v/>
      </c>
      <c r="AF641" s="102">
        <f t="shared" si="279"/>
        <v>3541.7142857142858</v>
      </c>
      <c r="AG641" s="102" t="str">
        <f t="shared" si="280"/>
        <v/>
      </c>
      <c r="AH641" s="103" t="str">
        <f t="shared" si="297"/>
        <v/>
      </c>
      <c r="AI641" s="104" t="str">
        <f t="shared" si="298"/>
        <v/>
      </c>
      <c r="AJ641" s="104" t="str">
        <f t="shared" si="299"/>
        <v/>
      </c>
      <c r="AK641" s="104" t="str">
        <f t="shared" si="300"/>
        <v/>
      </c>
      <c r="IX641" s="5"/>
      <c r="IY641" s="5"/>
      <c r="IZ641" s="5"/>
    </row>
    <row r="642" spans="8:260" ht="12.75" customHeight="1">
      <c r="H642" s="97">
        <v>221</v>
      </c>
      <c r="I642" s="97">
        <f t="shared" si="272"/>
        <v>146</v>
      </c>
      <c r="J642" s="98">
        <f t="shared" si="273"/>
        <v>45512</v>
      </c>
      <c r="K642" s="98">
        <f t="shared" si="281"/>
        <v>45512</v>
      </c>
      <c r="L642" s="99">
        <f t="shared" si="274"/>
        <v>0</v>
      </c>
      <c r="M642" s="99">
        <f t="shared" si="275"/>
        <v>0</v>
      </c>
      <c r="N642" s="99">
        <f t="shared" si="276"/>
        <v>0</v>
      </c>
      <c r="O642" s="100">
        <f t="shared" si="282"/>
        <v>0</v>
      </c>
      <c r="P642" s="100" t="str">
        <f t="shared" si="283"/>
        <v/>
      </c>
      <c r="Q642" s="99">
        <f t="shared" si="284"/>
        <v>1</v>
      </c>
      <c r="R642" s="99">
        <f t="shared" si="285"/>
        <v>2</v>
      </c>
      <c r="S642" s="101">
        <f t="shared" si="286"/>
        <v>2</v>
      </c>
      <c r="T642" s="101">
        <f t="shared" si="287"/>
        <v>2</v>
      </c>
      <c r="U642" s="101">
        <f t="shared" si="277"/>
        <v>0</v>
      </c>
      <c r="V642" s="101">
        <f t="shared" si="288"/>
        <v>0</v>
      </c>
      <c r="W642" s="101">
        <f t="shared" si="289"/>
        <v>0</v>
      </c>
      <c r="X642" s="102">
        <f t="shared" si="290"/>
        <v>3550</v>
      </c>
      <c r="Y642" s="101">
        <f t="shared" si="291"/>
        <v>0</v>
      </c>
      <c r="Z642" s="84">
        <f t="shared" si="292"/>
        <v>0</v>
      </c>
      <c r="AA642" s="84">
        <f t="shared" si="293"/>
        <v>0</v>
      </c>
      <c r="AB642" s="84">
        <f t="shared" si="294"/>
        <v>50</v>
      </c>
      <c r="AC642" s="84">
        <f t="shared" si="278"/>
        <v>30</v>
      </c>
      <c r="AD642" s="84">
        <f t="shared" si="295"/>
        <v>175</v>
      </c>
      <c r="AE642" s="84" t="str">
        <f t="shared" si="296"/>
        <v/>
      </c>
      <c r="AF642" s="102">
        <f t="shared" si="279"/>
        <v>3541.4285714285716</v>
      </c>
      <c r="AG642" s="102" t="str">
        <f t="shared" si="280"/>
        <v/>
      </c>
      <c r="AH642" s="103" t="str">
        <f t="shared" si="297"/>
        <v/>
      </c>
      <c r="AI642" s="104" t="str">
        <f t="shared" si="298"/>
        <v/>
      </c>
      <c r="AJ642" s="104" t="str">
        <f t="shared" si="299"/>
        <v/>
      </c>
      <c r="AK642" s="104" t="str">
        <f t="shared" si="300"/>
        <v/>
      </c>
      <c r="IX642" s="5"/>
      <c r="IY642" s="5"/>
      <c r="IZ642" s="5"/>
    </row>
    <row r="643" spans="8:260" ht="12.75" customHeight="1">
      <c r="H643" s="97">
        <v>222</v>
      </c>
      <c r="I643" s="97">
        <f t="shared" si="272"/>
        <v>145</v>
      </c>
      <c r="J643" s="98">
        <f t="shared" si="273"/>
        <v>45513</v>
      </c>
      <c r="K643" s="98">
        <f t="shared" si="281"/>
        <v>45513</v>
      </c>
      <c r="L643" s="99">
        <f t="shared" si="274"/>
        <v>0</v>
      </c>
      <c r="M643" s="99">
        <f t="shared" si="275"/>
        <v>0</v>
      </c>
      <c r="N643" s="99">
        <f t="shared" si="276"/>
        <v>0</v>
      </c>
      <c r="O643" s="100">
        <f t="shared" si="282"/>
        <v>0</v>
      </c>
      <c r="P643" s="100" t="str">
        <f t="shared" si="283"/>
        <v/>
      </c>
      <c r="Q643" s="99">
        <f t="shared" si="284"/>
        <v>1</v>
      </c>
      <c r="R643" s="99">
        <f t="shared" si="285"/>
        <v>2</v>
      </c>
      <c r="S643" s="101">
        <f t="shared" si="286"/>
        <v>2</v>
      </c>
      <c r="T643" s="101">
        <f t="shared" si="287"/>
        <v>2</v>
      </c>
      <c r="U643" s="101">
        <f t="shared" si="277"/>
        <v>0</v>
      </c>
      <c r="V643" s="101">
        <f t="shared" si="288"/>
        <v>0</v>
      </c>
      <c r="W643" s="101">
        <f t="shared" si="289"/>
        <v>0</v>
      </c>
      <c r="X643" s="102">
        <f t="shared" si="290"/>
        <v>3550</v>
      </c>
      <c r="Y643" s="101">
        <f t="shared" si="291"/>
        <v>0</v>
      </c>
      <c r="Z643" s="84">
        <f t="shared" si="292"/>
        <v>0</v>
      </c>
      <c r="AA643" s="84">
        <f t="shared" si="293"/>
        <v>0</v>
      </c>
      <c r="AB643" s="84">
        <f t="shared" si="294"/>
        <v>50</v>
      </c>
      <c r="AC643" s="84">
        <f t="shared" si="278"/>
        <v>31</v>
      </c>
      <c r="AD643" s="84">
        <f t="shared" si="295"/>
        <v>175</v>
      </c>
      <c r="AE643" s="84" t="str">
        <f t="shared" si="296"/>
        <v/>
      </c>
      <c r="AF643" s="102">
        <f t="shared" si="279"/>
        <v>3541.1428571428573</v>
      </c>
      <c r="AG643" s="102" t="str">
        <f t="shared" si="280"/>
        <v/>
      </c>
      <c r="AH643" s="103" t="str">
        <f t="shared" si="297"/>
        <v/>
      </c>
      <c r="AI643" s="104" t="str">
        <f t="shared" si="298"/>
        <v/>
      </c>
      <c r="AJ643" s="104" t="str">
        <f t="shared" si="299"/>
        <v/>
      </c>
      <c r="AK643" s="104" t="str">
        <f t="shared" si="300"/>
        <v/>
      </c>
      <c r="IX643" s="5"/>
      <c r="IY643" s="5"/>
      <c r="IZ643" s="5"/>
    </row>
    <row r="644" spans="8:260" ht="12.75" customHeight="1">
      <c r="H644" s="97">
        <v>223</v>
      </c>
      <c r="I644" s="97">
        <f t="shared" si="272"/>
        <v>144</v>
      </c>
      <c r="J644" s="98">
        <f t="shared" si="273"/>
        <v>45514</v>
      </c>
      <c r="K644" s="98">
        <f t="shared" si="281"/>
        <v>45514</v>
      </c>
      <c r="L644" s="99">
        <f t="shared" si="274"/>
        <v>0</v>
      </c>
      <c r="M644" s="99">
        <f t="shared" si="275"/>
        <v>0</v>
      </c>
      <c r="N644" s="99">
        <f t="shared" si="276"/>
        <v>0</v>
      </c>
      <c r="O644" s="100">
        <f t="shared" si="282"/>
        <v>0</v>
      </c>
      <c r="P644" s="100" t="str">
        <f t="shared" si="283"/>
        <v/>
      </c>
      <c r="Q644" s="99">
        <f t="shared" si="284"/>
        <v>1</v>
      </c>
      <c r="R644" s="99">
        <f t="shared" si="285"/>
        <v>2</v>
      </c>
      <c r="S644" s="101">
        <f t="shared" si="286"/>
        <v>2</v>
      </c>
      <c r="T644" s="101">
        <f t="shared" si="287"/>
        <v>2</v>
      </c>
      <c r="U644" s="101">
        <f t="shared" si="277"/>
        <v>0</v>
      </c>
      <c r="V644" s="101">
        <f t="shared" si="288"/>
        <v>0</v>
      </c>
      <c r="W644" s="101">
        <f t="shared" si="289"/>
        <v>0</v>
      </c>
      <c r="X644" s="102">
        <f t="shared" si="290"/>
        <v>3550</v>
      </c>
      <c r="Y644" s="101">
        <f t="shared" si="291"/>
        <v>0</v>
      </c>
      <c r="Z644" s="84">
        <f t="shared" si="292"/>
        <v>0</v>
      </c>
      <c r="AA644" s="84">
        <f t="shared" si="293"/>
        <v>0</v>
      </c>
      <c r="AB644" s="84">
        <f t="shared" si="294"/>
        <v>50</v>
      </c>
      <c r="AC644" s="84">
        <f t="shared" si="278"/>
        <v>32</v>
      </c>
      <c r="AD644" s="84">
        <f t="shared" si="295"/>
        <v>175</v>
      </c>
      <c r="AE644" s="84" t="str">
        <f t="shared" si="296"/>
        <v/>
      </c>
      <c r="AF644" s="102">
        <f t="shared" si="279"/>
        <v>3540.8571428571427</v>
      </c>
      <c r="AG644" s="102" t="str">
        <f t="shared" si="280"/>
        <v/>
      </c>
      <c r="AH644" s="103" t="str">
        <f t="shared" si="297"/>
        <v/>
      </c>
      <c r="AI644" s="104" t="str">
        <f t="shared" si="298"/>
        <v/>
      </c>
      <c r="AJ644" s="104" t="str">
        <f t="shared" si="299"/>
        <v/>
      </c>
      <c r="AK644" s="104" t="str">
        <f t="shared" si="300"/>
        <v/>
      </c>
      <c r="IX644" s="5"/>
      <c r="IY644" s="5"/>
      <c r="IZ644" s="5"/>
    </row>
    <row r="645" spans="8:260" ht="12.75" customHeight="1">
      <c r="H645" s="97">
        <v>224</v>
      </c>
      <c r="I645" s="97">
        <f t="shared" si="272"/>
        <v>143</v>
      </c>
      <c r="J645" s="98">
        <f t="shared" si="273"/>
        <v>45515</v>
      </c>
      <c r="K645" s="98">
        <f t="shared" si="281"/>
        <v>45515</v>
      </c>
      <c r="L645" s="99">
        <f t="shared" si="274"/>
        <v>0</v>
      </c>
      <c r="M645" s="99">
        <f t="shared" si="275"/>
        <v>0</v>
      </c>
      <c r="N645" s="99">
        <f t="shared" si="276"/>
        <v>0</v>
      </c>
      <c r="O645" s="100">
        <f t="shared" si="282"/>
        <v>0</v>
      </c>
      <c r="P645" s="100" t="str">
        <f t="shared" si="283"/>
        <v/>
      </c>
      <c r="Q645" s="99">
        <f t="shared" si="284"/>
        <v>1</v>
      </c>
      <c r="R645" s="99">
        <f t="shared" si="285"/>
        <v>2</v>
      </c>
      <c r="S645" s="101">
        <f t="shared" si="286"/>
        <v>2</v>
      </c>
      <c r="T645" s="101">
        <f t="shared" si="287"/>
        <v>2</v>
      </c>
      <c r="U645" s="101">
        <f t="shared" si="277"/>
        <v>0</v>
      </c>
      <c r="V645" s="101">
        <f t="shared" si="288"/>
        <v>0</v>
      </c>
      <c r="W645" s="101">
        <f t="shared" si="289"/>
        <v>0</v>
      </c>
      <c r="X645" s="102">
        <f t="shared" si="290"/>
        <v>3550</v>
      </c>
      <c r="Y645" s="101">
        <f t="shared" si="291"/>
        <v>0</v>
      </c>
      <c r="Z645" s="84">
        <f t="shared" si="292"/>
        <v>0</v>
      </c>
      <c r="AA645" s="84">
        <f t="shared" si="293"/>
        <v>0</v>
      </c>
      <c r="AB645" s="84">
        <f t="shared" si="294"/>
        <v>50</v>
      </c>
      <c r="AC645" s="84">
        <f t="shared" si="278"/>
        <v>33</v>
      </c>
      <c r="AD645" s="84">
        <f t="shared" si="295"/>
        <v>175</v>
      </c>
      <c r="AE645" s="84" t="str">
        <f t="shared" si="296"/>
        <v/>
      </c>
      <c r="AF645" s="102">
        <f t="shared" si="279"/>
        <v>3540.5714285714284</v>
      </c>
      <c r="AG645" s="102" t="str">
        <f t="shared" si="280"/>
        <v/>
      </c>
      <c r="AH645" s="103" t="str">
        <f t="shared" si="297"/>
        <v/>
      </c>
      <c r="AI645" s="104" t="str">
        <f t="shared" si="298"/>
        <v/>
      </c>
      <c r="AJ645" s="104" t="str">
        <f t="shared" si="299"/>
        <v/>
      </c>
      <c r="AK645" s="104" t="str">
        <f t="shared" si="300"/>
        <v/>
      </c>
      <c r="IX645" s="5"/>
      <c r="IY645" s="5"/>
      <c r="IZ645" s="5"/>
    </row>
    <row r="646" spans="8:260" ht="12.75" customHeight="1">
      <c r="H646" s="97">
        <v>225</v>
      </c>
      <c r="I646" s="97">
        <f t="shared" si="272"/>
        <v>142</v>
      </c>
      <c r="J646" s="98">
        <f t="shared" si="273"/>
        <v>45516</v>
      </c>
      <c r="K646" s="98">
        <f t="shared" si="281"/>
        <v>45516</v>
      </c>
      <c r="L646" s="99">
        <f t="shared" si="274"/>
        <v>0</v>
      </c>
      <c r="M646" s="99">
        <f t="shared" si="275"/>
        <v>0</v>
      </c>
      <c r="N646" s="99">
        <f t="shared" si="276"/>
        <v>0</v>
      </c>
      <c r="O646" s="100">
        <f t="shared" si="282"/>
        <v>0</v>
      </c>
      <c r="P646" s="100" t="str">
        <f t="shared" si="283"/>
        <v/>
      </c>
      <c r="Q646" s="99">
        <f t="shared" si="284"/>
        <v>1</v>
      </c>
      <c r="R646" s="99">
        <f t="shared" si="285"/>
        <v>2</v>
      </c>
      <c r="S646" s="101">
        <f t="shared" si="286"/>
        <v>2</v>
      </c>
      <c r="T646" s="101">
        <f t="shared" si="287"/>
        <v>2</v>
      </c>
      <c r="U646" s="101">
        <f t="shared" si="277"/>
        <v>0</v>
      </c>
      <c r="V646" s="101">
        <f t="shared" si="288"/>
        <v>0</v>
      </c>
      <c r="W646" s="101">
        <f t="shared" si="289"/>
        <v>0</v>
      </c>
      <c r="X646" s="102">
        <f t="shared" si="290"/>
        <v>3550</v>
      </c>
      <c r="Y646" s="101">
        <f t="shared" si="291"/>
        <v>0</v>
      </c>
      <c r="Z646" s="84">
        <f t="shared" si="292"/>
        <v>0</v>
      </c>
      <c r="AA646" s="84">
        <f t="shared" si="293"/>
        <v>0</v>
      </c>
      <c r="AB646" s="84">
        <f t="shared" si="294"/>
        <v>50</v>
      </c>
      <c r="AC646" s="84">
        <f t="shared" si="278"/>
        <v>34</v>
      </c>
      <c r="AD646" s="84">
        <f t="shared" si="295"/>
        <v>175</v>
      </c>
      <c r="AE646" s="84" t="str">
        <f t="shared" si="296"/>
        <v/>
      </c>
      <c r="AF646" s="102">
        <f t="shared" si="279"/>
        <v>3540.2857142857142</v>
      </c>
      <c r="AG646" s="102" t="str">
        <f t="shared" si="280"/>
        <v/>
      </c>
      <c r="AH646" s="103" t="str">
        <f t="shared" si="297"/>
        <v/>
      </c>
      <c r="AI646" s="104" t="str">
        <f t="shared" si="298"/>
        <v/>
      </c>
      <c r="AJ646" s="104" t="str">
        <f t="shared" si="299"/>
        <v/>
      </c>
      <c r="AK646" s="104" t="str">
        <f t="shared" si="300"/>
        <v/>
      </c>
      <c r="IX646" s="5"/>
      <c r="IY646" s="5"/>
      <c r="IZ646" s="5"/>
    </row>
    <row r="647" spans="8:260" ht="12.75" customHeight="1">
      <c r="H647" s="97">
        <v>226</v>
      </c>
      <c r="I647" s="97">
        <f t="shared" si="272"/>
        <v>141</v>
      </c>
      <c r="J647" s="98">
        <f t="shared" si="273"/>
        <v>45517</v>
      </c>
      <c r="K647" s="98">
        <f t="shared" si="281"/>
        <v>45517</v>
      </c>
      <c r="L647" s="99">
        <f t="shared" si="274"/>
        <v>0</v>
      </c>
      <c r="M647" s="99">
        <f t="shared" si="275"/>
        <v>0</v>
      </c>
      <c r="N647" s="99">
        <f t="shared" si="276"/>
        <v>0</v>
      </c>
      <c r="O647" s="100">
        <f t="shared" si="282"/>
        <v>0</v>
      </c>
      <c r="P647" s="100" t="str">
        <f t="shared" si="283"/>
        <v/>
      </c>
      <c r="Q647" s="99">
        <f t="shared" si="284"/>
        <v>1</v>
      </c>
      <c r="R647" s="99">
        <f t="shared" si="285"/>
        <v>2</v>
      </c>
      <c r="S647" s="101">
        <f t="shared" si="286"/>
        <v>2</v>
      </c>
      <c r="T647" s="101">
        <f t="shared" si="287"/>
        <v>2</v>
      </c>
      <c r="U647" s="101">
        <f t="shared" si="277"/>
        <v>0</v>
      </c>
      <c r="V647" s="101">
        <f t="shared" si="288"/>
        <v>0</v>
      </c>
      <c r="W647" s="101">
        <f t="shared" si="289"/>
        <v>0</v>
      </c>
      <c r="X647" s="102">
        <f t="shared" si="290"/>
        <v>3550</v>
      </c>
      <c r="Y647" s="101">
        <f t="shared" si="291"/>
        <v>0</v>
      </c>
      <c r="Z647" s="84">
        <f t="shared" si="292"/>
        <v>0</v>
      </c>
      <c r="AA647" s="84">
        <f t="shared" si="293"/>
        <v>0</v>
      </c>
      <c r="AB647" s="84">
        <f t="shared" si="294"/>
        <v>50</v>
      </c>
      <c r="AC647" s="84">
        <f t="shared" si="278"/>
        <v>35</v>
      </c>
      <c r="AD647" s="84">
        <f t="shared" si="295"/>
        <v>175</v>
      </c>
      <c r="AE647" s="84" t="str">
        <f t="shared" si="296"/>
        <v/>
      </c>
      <c r="AF647" s="102">
        <f t="shared" si="279"/>
        <v>3540</v>
      </c>
      <c r="AG647" s="102" t="str">
        <f t="shared" si="280"/>
        <v/>
      </c>
      <c r="AH647" s="103" t="str">
        <f t="shared" si="297"/>
        <v/>
      </c>
      <c r="AI647" s="104" t="str">
        <f t="shared" si="298"/>
        <v/>
      </c>
      <c r="AJ647" s="104" t="str">
        <f t="shared" si="299"/>
        <v/>
      </c>
      <c r="AK647" s="104" t="str">
        <f t="shared" si="300"/>
        <v/>
      </c>
      <c r="IX647" s="5"/>
      <c r="IY647" s="5"/>
      <c r="IZ647" s="5"/>
    </row>
    <row r="648" spans="8:260" ht="12.75" customHeight="1">
      <c r="H648" s="97">
        <v>227</v>
      </c>
      <c r="I648" s="97">
        <f t="shared" si="272"/>
        <v>140</v>
      </c>
      <c r="J648" s="98">
        <f t="shared" si="273"/>
        <v>45518</v>
      </c>
      <c r="K648" s="98">
        <f t="shared" si="281"/>
        <v>45518</v>
      </c>
      <c r="L648" s="99">
        <f t="shared" si="274"/>
        <v>0</v>
      </c>
      <c r="M648" s="99">
        <f t="shared" si="275"/>
        <v>0</v>
      </c>
      <c r="N648" s="99">
        <f t="shared" si="276"/>
        <v>0</v>
      </c>
      <c r="O648" s="100">
        <f t="shared" si="282"/>
        <v>0</v>
      </c>
      <c r="P648" s="100" t="str">
        <f t="shared" si="283"/>
        <v/>
      </c>
      <c r="Q648" s="99">
        <f t="shared" si="284"/>
        <v>1</v>
      </c>
      <c r="R648" s="99">
        <f t="shared" si="285"/>
        <v>2</v>
      </c>
      <c r="S648" s="101">
        <f t="shared" si="286"/>
        <v>2</v>
      </c>
      <c r="T648" s="101">
        <f t="shared" si="287"/>
        <v>2</v>
      </c>
      <c r="U648" s="101">
        <f t="shared" si="277"/>
        <v>0</v>
      </c>
      <c r="V648" s="101">
        <f t="shared" si="288"/>
        <v>0</v>
      </c>
      <c r="W648" s="101">
        <f t="shared" si="289"/>
        <v>0</v>
      </c>
      <c r="X648" s="102">
        <f t="shared" si="290"/>
        <v>3550</v>
      </c>
      <c r="Y648" s="101">
        <f t="shared" si="291"/>
        <v>0</v>
      </c>
      <c r="Z648" s="84">
        <f t="shared" si="292"/>
        <v>0</v>
      </c>
      <c r="AA648" s="84">
        <f t="shared" si="293"/>
        <v>0</v>
      </c>
      <c r="AB648" s="84">
        <f t="shared" si="294"/>
        <v>50</v>
      </c>
      <c r="AC648" s="84">
        <f t="shared" si="278"/>
        <v>36</v>
      </c>
      <c r="AD648" s="84">
        <f t="shared" si="295"/>
        <v>175</v>
      </c>
      <c r="AE648" s="84" t="str">
        <f t="shared" si="296"/>
        <v/>
      </c>
      <c r="AF648" s="102">
        <f t="shared" si="279"/>
        <v>3539.7142857142858</v>
      </c>
      <c r="AG648" s="102" t="str">
        <f t="shared" si="280"/>
        <v/>
      </c>
      <c r="AH648" s="103" t="str">
        <f t="shared" si="297"/>
        <v/>
      </c>
      <c r="AI648" s="104" t="str">
        <f t="shared" si="298"/>
        <v/>
      </c>
      <c r="AJ648" s="104" t="str">
        <f t="shared" si="299"/>
        <v/>
      </c>
      <c r="AK648" s="104" t="str">
        <f t="shared" si="300"/>
        <v/>
      </c>
      <c r="IX648" s="5"/>
      <c r="IY648" s="5"/>
      <c r="IZ648" s="5"/>
    </row>
    <row r="649" spans="8:260" ht="12.75" customHeight="1">
      <c r="H649" s="97">
        <v>228</v>
      </c>
      <c r="I649" s="97">
        <f t="shared" si="272"/>
        <v>139</v>
      </c>
      <c r="J649" s="98">
        <f t="shared" si="273"/>
        <v>45519</v>
      </c>
      <c r="K649" s="98">
        <f t="shared" si="281"/>
        <v>45519</v>
      </c>
      <c r="L649" s="99">
        <f t="shared" si="274"/>
        <v>0</v>
      </c>
      <c r="M649" s="99">
        <f t="shared" si="275"/>
        <v>0</v>
      </c>
      <c r="N649" s="99">
        <f t="shared" si="276"/>
        <v>0</v>
      </c>
      <c r="O649" s="100">
        <f t="shared" si="282"/>
        <v>0</v>
      </c>
      <c r="P649" s="100" t="str">
        <f t="shared" si="283"/>
        <v/>
      </c>
      <c r="Q649" s="99">
        <f t="shared" si="284"/>
        <v>1</v>
      </c>
      <c r="R649" s="99">
        <f t="shared" si="285"/>
        <v>2</v>
      </c>
      <c r="S649" s="101">
        <f t="shared" si="286"/>
        <v>2</v>
      </c>
      <c r="T649" s="101">
        <f t="shared" si="287"/>
        <v>2</v>
      </c>
      <c r="U649" s="101">
        <f t="shared" si="277"/>
        <v>0</v>
      </c>
      <c r="V649" s="101">
        <f t="shared" si="288"/>
        <v>0</v>
      </c>
      <c r="W649" s="101">
        <f t="shared" si="289"/>
        <v>0</v>
      </c>
      <c r="X649" s="102">
        <f t="shared" si="290"/>
        <v>3550</v>
      </c>
      <c r="Y649" s="101">
        <f t="shared" si="291"/>
        <v>0</v>
      </c>
      <c r="Z649" s="84">
        <f t="shared" si="292"/>
        <v>0</v>
      </c>
      <c r="AA649" s="84">
        <f t="shared" si="293"/>
        <v>0</v>
      </c>
      <c r="AB649" s="84">
        <f t="shared" si="294"/>
        <v>50</v>
      </c>
      <c r="AC649" s="84">
        <f t="shared" si="278"/>
        <v>37</v>
      </c>
      <c r="AD649" s="84">
        <f t="shared" si="295"/>
        <v>175</v>
      </c>
      <c r="AE649" s="84" t="str">
        <f t="shared" si="296"/>
        <v/>
      </c>
      <c r="AF649" s="102">
        <f t="shared" si="279"/>
        <v>3539.4285714285716</v>
      </c>
      <c r="AG649" s="102" t="str">
        <f t="shared" si="280"/>
        <v/>
      </c>
      <c r="AH649" s="103" t="str">
        <f t="shared" si="297"/>
        <v/>
      </c>
      <c r="AI649" s="104" t="str">
        <f t="shared" si="298"/>
        <v/>
      </c>
      <c r="AJ649" s="104" t="str">
        <f t="shared" si="299"/>
        <v/>
      </c>
      <c r="AK649" s="104" t="str">
        <f t="shared" si="300"/>
        <v/>
      </c>
      <c r="IX649" s="5"/>
      <c r="IY649" s="5"/>
      <c r="IZ649" s="5"/>
    </row>
    <row r="650" spans="8:260" ht="12.75" customHeight="1">
      <c r="H650" s="97">
        <v>229</v>
      </c>
      <c r="I650" s="97">
        <f t="shared" si="272"/>
        <v>138</v>
      </c>
      <c r="J650" s="98">
        <f t="shared" si="273"/>
        <v>45520</v>
      </c>
      <c r="K650" s="98">
        <f t="shared" si="281"/>
        <v>45520</v>
      </c>
      <c r="L650" s="99">
        <f t="shared" si="274"/>
        <v>0</v>
      </c>
      <c r="M650" s="99">
        <f t="shared" si="275"/>
        <v>0</v>
      </c>
      <c r="N650" s="99">
        <f t="shared" si="276"/>
        <v>0</v>
      </c>
      <c r="O650" s="100">
        <f t="shared" si="282"/>
        <v>0</v>
      </c>
      <c r="P650" s="100" t="str">
        <f t="shared" si="283"/>
        <v/>
      </c>
      <c r="Q650" s="99">
        <f t="shared" si="284"/>
        <v>1</v>
      </c>
      <c r="R650" s="99">
        <f t="shared" si="285"/>
        <v>2</v>
      </c>
      <c r="S650" s="101">
        <f t="shared" si="286"/>
        <v>2</v>
      </c>
      <c r="T650" s="101">
        <f t="shared" si="287"/>
        <v>2</v>
      </c>
      <c r="U650" s="101">
        <f t="shared" si="277"/>
        <v>0</v>
      </c>
      <c r="V650" s="101">
        <f t="shared" si="288"/>
        <v>0</v>
      </c>
      <c r="W650" s="101">
        <f t="shared" si="289"/>
        <v>0</v>
      </c>
      <c r="X650" s="102">
        <f t="shared" si="290"/>
        <v>3550</v>
      </c>
      <c r="Y650" s="101">
        <f t="shared" si="291"/>
        <v>0</v>
      </c>
      <c r="Z650" s="84">
        <f t="shared" si="292"/>
        <v>0</v>
      </c>
      <c r="AA650" s="84">
        <f t="shared" si="293"/>
        <v>0</v>
      </c>
      <c r="AB650" s="84">
        <f t="shared" si="294"/>
        <v>50</v>
      </c>
      <c r="AC650" s="84">
        <f t="shared" si="278"/>
        <v>38</v>
      </c>
      <c r="AD650" s="84">
        <f t="shared" si="295"/>
        <v>175</v>
      </c>
      <c r="AE650" s="84" t="str">
        <f t="shared" si="296"/>
        <v/>
      </c>
      <c r="AF650" s="102">
        <f t="shared" si="279"/>
        <v>3539.1428571428573</v>
      </c>
      <c r="AG650" s="102" t="str">
        <f t="shared" si="280"/>
        <v/>
      </c>
      <c r="AH650" s="103" t="str">
        <f t="shared" si="297"/>
        <v/>
      </c>
      <c r="AI650" s="104" t="str">
        <f t="shared" si="298"/>
        <v/>
      </c>
      <c r="AJ650" s="104" t="str">
        <f t="shared" si="299"/>
        <v/>
      </c>
      <c r="AK650" s="104" t="str">
        <f t="shared" si="300"/>
        <v/>
      </c>
      <c r="IX650" s="5"/>
      <c r="IY650" s="5"/>
      <c r="IZ650" s="5"/>
    </row>
    <row r="651" spans="8:260" ht="12.75" customHeight="1">
      <c r="H651" s="97">
        <v>230</v>
      </c>
      <c r="I651" s="97">
        <f t="shared" si="272"/>
        <v>137</v>
      </c>
      <c r="J651" s="98">
        <f t="shared" si="273"/>
        <v>45521</v>
      </c>
      <c r="K651" s="98">
        <f t="shared" si="281"/>
        <v>45521</v>
      </c>
      <c r="L651" s="99">
        <f t="shared" si="274"/>
        <v>0</v>
      </c>
      <c r="M651" s="99">
        <f t="shared" si="275"/>
        <v>0</v>
      </c>
      <c r="N651" s="99">
        <f t="shared" si="276"/>
        <v>0</v>
      </c>
      <c r="O651" s="100">
        <f t="shared" si="282"/>
        <v>0</v>
      </c>
      <c r="P651" s="100" t="str">
        <f t="shared" si="283"/>
        <v/>
      </c>
      <c r="Q651" s="99">
        <f t="shared" si="284"/>
        <v>1</v>
      </c>
      <c r="R651" s="99">
        <f t="shared" si="285"/>
        <v>2</v>
      </c>
      <c r="S651" s="101">
        <f t="shared" si="286"/>
        <v>2</v>
      </c>
      <c r="T651" s="101">
        <f t="shared" si="287"/>
        <v>2</v>
      </c>
      <c r="U651" s="101">
        <f t="shared" si="277"/>
        <v>0</v>
      </c>
      <c r="V651" s="101">
        <f t="shared" si="288"/>
        <v>0</v>
      </c>
      <c r="W651" s="101">
        <f t="shared" si="289"/>
        <v>0</v>
      </c>
      <c r="X651" s="102">
        <f t="shared" si="290"/>
        <v>3550</v>
      </c>
      <c r="Y651" s="101">
        <f t="shared" si="291"/>
        <v>0</v>
      </c>
      <c r="Z651" s="84">
        <f t="shared" si="292"/>
        <v>0</v>
      </c>
      <c r="AA651" s="84">
        <f t="shared" si="293"/>
        <v>0</v>
      </c>
      <c r="AB651" s="84">
        <f t="shared" si="294"/>
        <v>50</v>
      </c>
      <c r="AC651" s="84">
        <f t="shared" si="278"/>
        <v>39</v>
      </c>
      <c r="AD651" s="84">
        <f t="shared" si="295"/>
        <v>175</v>
      </c>
      <c r="AE651" s="84" t="str">
        <f t="shared" si="296"/>
        <v/>
      </c>
      <c r="AF651" s="102">
        <f t="shared" si="279"/>
        <v>3538.8571428571427</v>
      </c>
      <c r="AG651" s="102" t="str">
        <f t="shared" si="280"/>
        <v/>
      </c>
      <c r="AH651" s="103" t="str">
        <f t="shared" si="297"/>
        <v/>
      </c>
      <c r="AI651" s="104" t="str">
        <f t="shared" si="298"/>
        <v/>
      </c>
      <c r="AJ651" s="104" t="str">
        <f t="shared" si="299"/>
        <v/>
      </c>
      <c r="AK651" s="104" t="str">
        <f t="shared" si="300"/>
        <v/>
      </c>
      <c r="IX651" s="5"/>
      <c r="IY651" s="5"/>
      <c r="IZ651" s="5"/>
    </row>
    <row r="652" spans="8:260" ht="12.75" customHeight="1">
      <c r="H652" s="97">
        <v>231</v>
      </c>
      <c r="I652" s="97">
        <f t="shared" si="272"/>
        <v>136</v>
      </c>
      <c r="J652" s="98">
        <f t="shared" si="273"/>
        <v>45522</v>
      </c>
      <c r="K652" s="98">
        <f t="shared" si="281"/>
        <v>45522</v>
      </c>
      <c r="L652" s="99">
        <f t="shared" si="274"/>
        <v>0</v>
      </c>
      <c r="M652" s="99">
        <f t="shared" si="275"/>
        <v>0</v>
      </c>
      <c r="N652" s="99">
        <f t="shared" si="276"/>
        <v>0</v>
      </c>
      <c r="O652" s="100">
        <f t="shared" si="282"/>
        <v>0</v>
      </c>
      <c r="P652" s="100" t="str">
        <f t="shared" si="283"/>
        <v/>
      </c>
      <c r="Q652" s="99">
        <f t="shared" si="284"/>
        <v>1</v>
      </c>
      <c r="R652" s="99">
        <f t="shared" si="285"/>
        <v>2</v>
      </c>
      <c r="S652" s="101">
        <f t="shared" si="286"/>
        <v>2</v>
      </c>
      <c r="T652" s="101">
        <f t="shared" si="287"/>
        <v>2</v>
      </c>
      <c r="U652" s="101">
        <f t="shared" si="277"/>
        <v>0</v>
      </c>
      <c r="V652" s="101">
        <f t="shared" si="288"/>
        <v>0</v>
      </c>
      <c r="W652" s="101">
        <f t="shared" si="289"/>
        <v>0</v>
      </c>
      <c r="X652" s="102">
        <f t="shared" si="290"/>
        <v>3550</v>
      </c>
      <c r="Y652" s="101">
        <f t="shared" si="291"/>
        <v>0</v>
      </c>
      <c r="Z652" s="84">
        <f t="shared" si="292"/>
        <v>0</v>
      </c>
      <c r="AA652" s="84">
        <f t="shared" si="293"/>
        <v>0</v>
      </c>
      <c r="AB652" s="84">
        <f t="shared" si="294"/>
        <v>50</v>
      </c>
      <c r="AC652" s="84">
        <f t="shared" si="278"/>
        <v>40</v>
      </c>
      <c r="AD652" s="84">
        <f t="shared" si="295"/>
        <v>175</v>
      </c>
      <c r="AE652" s="84" t="str">
        <f t="shared" si="296"/>
        <v/>
      </c>
      <c r="AF652" s="102">
        <f t="shared" si="279"/>
        <v>3538.5714285714284</v>
      </c>
      <c r="AG652" s="102" t="str">
        <f t="shared" si="280"/>
        <v/>
      </c>
      <c r="AH652" s="103" t="str">
        <f t="shared" si="297"/>
        <v/>
      </c>
      <c r="AI652" s="104" t="str">
        <f t="shared" si="298"/>
        <v/>
      </c>
      <c r="AJ652" s="104" t="str">
        <f t="shared" si="299"/>
        <v/>
      </c>
      <c r="AK652" s="104" t="str">
        <f t="shared" si="300"/>
        <v/>
      </c>
      <c r="IX652" s="5"/>
      <c r="IY652" s="5"/>
      <c r="IZ652" s="5"/>
    </row>
    <row r="653" spans="8:260" ht="12.75" customHeight="1">
      <c r="H653" s="97">
        <v>232</v>
      </c>
      <c r="I653" s="97">
        <f t="shared" si="272"/>
        <v>135</v>
      </c>
      <c r="J653" s="98">
        <f t="shared" si="273"/>
        <v>45523</v>
      </c>
      <c r="K653" s="98">
        <f t="shared" si="281"/>
        <v>45523</v>
      </c>
      <c r="L653" s="99">
        <f t="shared" si="274"/>
        <v>0</v>
      </c>
      <c r="M653" s="99">
        <f t="shared" si="275"/>
        <v>0</v>
      </c>
      <c r="N653" s="99">
        <f t="shared" si="276"/>
        <v>0</v>
      </c>
      <c r="O653" s="100">
        <f t="shared" si="282"/>
        <v>0</v>
      </c>
      <c r="P653" s="100" t="str">
        <f t="shared" si="283"/>
        <v/>
      </c>
      <c r="Q653" s="99">
        <f t="shared" si="284"/>
        <v>1</v>
      </c>
      <c r="R653" s="99">
        <f t="shared" si="285"/>
        <v>2</v>
      </c>
      <c r="S653" s="101">
        <f t="shared" si="286"/>
        <v>2</v>
      </c>
      <c r="T653" s="101">
        <f t="shared" si="287"/>
        <v>2</v>
      </c>
      <c r="U653" s="101">
        <f t="shared" si="277"/>
        <v>0</v>
      </c>
      <c r="V653" s="101">
        <f t="shared" si="288"/>
        <v>0</v>
      </c>
      <c r="W653" s="101">
        <f t="shared" si="289"/>
        <v>0</v>
      </c>
      <c r="X653" s="102">
        <f t="shared" si="290"/>
        <v>3550</v>
      </c>
      <c r="Y653" s="101">
        <f t="shared" si="291"/>
        <v>0</v>
      </c>
      <c r="Z653" s="84">
        <f t="shared" si="292"/>
        <v>0</v>
      </c>
      <c r="AA653" s="84">
        <f t="shared" si="293"/>
        <v>0</v>
      </c>
      <c r="AB653" s="84">
        <f t="shared" si="294"/>
        <v>50</v>
      </c>
      <c r="AC653" s="84">
        <f t="shared" si="278"/>
        <v>41</v>
      </c>
      <c r="AD653" s="84">
        <f t="shared" si="295"/>
        <v>175</v>
      </c>
      <c r="AE653" s="84" t="str">
        <f t="shared" si="296"/>
        <v/>
      </c>
      <c r="AF653" s="102">
        <f t="shared" si="279"/>
        <v>3538.2857142857142</v>
      </c>
      <c r="AG653" s="102" t="str">
        <f t="shared" si="280"/>
        <v/>
      </c>
      <c r="AH653" s="103" t="str">
        <f t="shared" si="297"/>
        <v/>
      </c>
      <c r="AI653" s="104" t="str">
        <f t="shared" si="298"/>
        <v/>
      </c>
      <c r="AJ653" s="104" t="str">
        <f t="shared" si="299"/>
        <v/>
      </c>
      <c r="AK653" s="104" t="str">
        <f t="shared" si="300"/>
        <v/>
      </c>
      <c r="IX653" s="5"/>
      <c r="IY653" s="5"/>
      <c r="IZ653" s="5"/>
    </row>
    <row r="654" spans="8:260" ht="12.75" customHeight="1">
      <c r="H654" s="97">
        <v>233</v>
      </c>
      <c r="I654" s="97">
        <f t="shared" si="272"/>
        <v>134</v>
      </c>
      <c r="J654" s="98">
        <f t="shared" si="273"/>
        <v>45524</v>
      </c>
      <c r="K654" s="98">
        <f t="shared" si="281"/>
        <v>45524</v>
      </c>
      <c r="L654" s="99">
        <f t="shared" si="274"/>
        <v>0</v>
      </c>
      <c r="M654" s="99">
        <f t="shared" si="275"/>
        <v>0</v>
      </c>
      <c r="N654" s="99">
        <f t="shared" si="276"/>
        <v>0</v>
      </c>
      <c r="O654" s="100">
        <f t="shared" si="282"/>
        <v>0</v>
      </c>
      <c r="P654" s="100" t="str">
        <f t="shared" si="283"/>
        <v/>
      </c>
      <c r="Q654" s="99">
        <f t="shared" si="284"/>
        <v>1</v>
      </c>
      <c r="R654" s="99">
        <f t="shared" si="285"/>
        <v>2</v>
      </c>
      <c r="S654" s="101">
        <f t="shared" si="286"/>
        <v>2</v>
      </c>
      <c r="T654" s="101">
        <f t="shared" si="287"/>
        <v>2</v>
      </c>
      <c r="U654" s="101">
        <f t="shared" si="277"/>
        <v>0</v>
      </c>
      <c r="V654" s="101">
        <f t="shared" si="288"/>
        <v>0</v>
      </c>
      <c r="W654" s="101">
        <f t="shared" si="289"/>
        <v>0</v>
      </c>
      <c r="X654" s="102">
        <f t="shared" si="290"/>
        <v>3550</v>
      </c>
      <c r="Y654" s="101">
        <f t="shared" si="291"/>
        <v>0</v>
      </c>
      <c r="Z654" s="84">
        <f t="shared" si="292"/>
        <v>0</v>
      </c>
      <c r="AA654" s="84">
        <f t="shared" si="293"/>
        <v>0</v>
      </c>
      <c r="AB654" s="84">
        <f t="shared" si="294"/>
        <v>50</v>
      </c>
      <c r="AC654" s="84">
        <f t="shared" si="278"/>
        <v>42</v>
      </c>
      <c r="AD654" s="84">
        <f t="shared" si="295"/>
        <v>175</v>
      </c>
      <c r="AE654" s="84" t="str">
        <f t="shared" si="296"/>
        <v/>
      </c>
      <c r="AF654" s="102">
        <f t="shared" si="279"/>
        <v>3538</v>
      </c>
      <c r="AG654" s="102" t="str">
        <f t="shared" si="280"/>
        <v/>
      </c>
      <c r="AH654" s="103" t="str">
        <f t="shared" si="297"/>
        <v/>
      </c>
      <c r="AI654" s="104" t="str">
        <f t="shared" si="298"/>
        <v/>
      </c>
      <c r="AJ654" s="104" t="str">
        <f t="shared" si="299"/>
        <v/>
      </c>
      <c r="AK654" s="104" t="str">
        <f t="shared" si="300"/>
        <v/>
      </c>
      <c r="IX654" s="5"/>
      <c r="IY654" s="5"/>
      <c r="IZ654" s="5"/>
    </row>
    <row r="655" spans="8:260" ht="12.75" customHeight="1">
      <c r="H655" s="97">
        <v>234</v>
      </c>
      <c r="I655" s="97">
        <f t="shared" si="272"/>
        <v>133</v>
      </c>
      <c r="J655" s="98">
        <f t="shared" si="273"/>
        <v>45525</v>
      </c>
      <c r="K655" s="98">
        <f t="shared" si="281"/>
        <v>45525</v>
      </c>
      <c r="L655" s="99">
        <f t="shared" si="274"/>
        <v>0</v>
      </c>
      <c r="M655" s="99">
        <f t="shared" si="275"/>
        <v>0</v>
      </c>
      <c r="N655" s="99">
        <f t="shared" si="276"/>
        <v>0</v>
      </c>
      <c r="O655" s="100">
        <f t="shared" si="282"/>
        <v>0</v>
      </c>
      <c r="P655" s="100" t="str">
        <f t="shared" si="283"/>
        <v/>
      </c>
      <c r="Q655" s="99">
        <f t="shared" si="284"/>
        <v>1</v>
      </c>
      <c r="R655" s="99">
        <f t="shared" si="285"/>
        <v>2</v>
      </c>
      <c r="S655" s="101">
        <f t="shared" si="286"/>
        <v>2</v>
      </c>
      <c r="T655" s="101">
        <f t="shared" si="287"/>
        <v>2</v>
      </c>
      <c r="U655" s="101">
        <f t="shared" si="277"/>
        <v>0</v>
      </c>
      <c r="V655" s="101">
        <f t="shared" si="288"/>
        <v>0</v>
      </c>
      <c r="W655" s="101">
        <f t="shared" si="289"/>
        <v>0</v>
      </c>
      <c r="X655" s="102">
        <f t="shared" si="290"/>
        <v>3550</v>
      </c>
      <c r="Y655" s="101">
        <f t="shared" si="291"/>
        <v>0</v>
      </c>
      <c r="Z655" s="84">
        <f t="shared" si="292"/>
        <v>0</v>
      </c>
      <c r="AA655" s="84">
        <f t="shared" si="293"/>
        <v>0</v>
      </c>
      <c r="AB655" s="84">
        <f t="shared" si="294"/>
        <v>50</v>
      </c>
      <c r="AC655" s="84">
        <f t="shared" si="278"/>
        <v>43</v>
      </c>
      <c r="AD655" s="84">
        <f t="shared" si="295"/>
        <v>175</v>
      </c>
      <c r="AE655" s="84" t="str">
        <f t="shared" si="296"/>
        <v/>
      </c>
      <c r="AF655" s="102">
        <f t="shared" si="279"/>
        <v>3537.7142857142858</v>
      </c>
      <c r="AG655" s="102" t="str">
        <f t="shared" si="280"/>
        <v/>
      </c>
      <c r="AH655" s="103" t="str">
        <f t="shared" si="297"/>
        <v/>
      </c>
      <c r="AI655" s="104" t="str">
        <f t="shared" si="298"/>
        <v/>
      </c>
      <c r="AJ655" s="104" t="str">
        <f t="shared" si="299"/>
        <v/>
      </c>
      <c r="AK655" s="104" t="str">
        <f t="shared" si="300"/>
        <v/>
      </c>
      <c r="IX655" s="5"/>
      <c r="IY655" s="5"/>
      <c r="IZ655" s="5"/>
    </row>
    <row r="656" spans="8:260" ht="12.75" customHeight="1">
      <c r="H656" s="97">
        <v>235</v>
      </c>
      <c r="I656" s="97">
        <f t="shared" si="272"/>
        <v>132</v>
      </c>
      <c r="J656" s="98">
        <f t="shared" si="273"/>
        <v>45526</v>
      </c>
      <c r="K656" s="98">
        <f t="shared" si="281"/>
        <v>45526</v>
      </c>
      <c r="L656" s="99">
        <f t="shared" si="274"/>
        <v>0</v>
      </c>
      <c r="M656" s="99">
        <f t="shared" si="275"/>
        <v>0</v>
      </c>
      <c r="N656" s="99">
        <f t="shared" si="276"/>
        <v>0</v>
      </c>
      <c r="O656" s="100">
        <f t="shared" si="282"/>
        <v>0</v>
      </c>
      <c r="P656" s="100" t="str">
        <f t="shared" si="283"/>
        <v/>
      </c>
      <c r="Q656" s="99">
        <f t="shared" si="284"/>
        <v>1</v>
      </c>
      <c r="R656" s="99">
        <f t="shared" si="285"/>
        <v>2</v>
      </c>
      <c r="S656" s="101">
        <f t="shared" si="286"/>
        <v>2</v>
      </c>
      <c r="T656" s="101">
        <f t="shared" si="287"/>
        <v>2</v>
      </c>
      <c r="U656" s="101">
        <f t="shared" si="277"/>
        <v>0</v>
      </c>
      <c r="V656" s="101">
        <f t="shared" si="288"/>
        <v>0</v>
      </c>
      <c r="W656" s="101">
        <f t="shared" si="289"/>
        <v>0</v>
      </c>
      <c r="X656" s="102">
        <f t="shared" si="290"/>
        <v>3550</v>
      </c>
      <c r="Y656" s="101">
        <f t="shared" si="291"/>
        <v>0</v>
      </c>
      <c r="Z656" s="84">
        <f t="shared" si="292"/>
        <v>0</v>
      </c>
      <c r="AA656" s="84">
        <f t="shared" si="293"/>
        <v>0</v>
      </c>
      <c r="AB656" s="84">
        <f t="shared" si="294"/>
        <v>50</v>
      </c>
      <c r="AC656" s="84">
        <f t="shared" si="278"/>
        <v>44</v>
      </c>
      <c r="AD656" s="84">
        <f t="shared" si="295"/>
        <v>175</v>
      </c>
      <c r="AE656" s="84" t="str">
        <f t="shared" si="296"/>
        <v/>
      </c>
      <c r="AF656" s="102">
        <f t="shared" si="279"/>
        <v>3537.4285714285716</v>
      </c>
      <c r="AG656" s="102" t="str">
        <f t="shared" si="280"/>
        <v/>
      </c>
      <c r="AH656" s="103" t="str">
        <f t="shared" si="297"/>
        <v/>
      </c>
      <c r="AI656" s="104" t="str">
        <f t="shared" si="298"/>
        <v/>
      </c>
      <c r="AJ656" s="104" t="str">
        <f t="shared" si="299"/>
        <v/>
      </c>
      <c r="AK656" s="104" t="str">
        <f t="shared" si="300"/>
        <v/>
      </c>
      <c r="IX656" s="5"/>
      <c r="IY656" s="5"/>
      <c r="IZ656" s="5"/>
    </row>
    <row r="657" spans="8:260" ht="12.75" customHeight="1">
      <c r="H657" s="97">
        <v>236</v>
      </c>
      <c r="I657" s="97">
        <f t="shared" si="272"/>
        <v>131</v>
      </c>
      <c r="J657" s="98">
        <f t="shared" si="273"/>
        <v>45527</v>
      </c>
      <c r="K657" s="98">
        <f t="shared" si="281"/>
        <v>45527</v>
      </c>
      <c r="L657" s="99">
        <f t="shared" si="274"/>
        <v>0</v>
      </c>
      <c r="M657" s="99">
        <f t="shared" si="275"/>
        <v>0</v>
      </c>
      <c r="N657" s="99">
        <f t="shared" si="276"/>
        <v>0</v>
      </c>
      <c r="O657" s="100">
        <f t="shared" si="282"/>
        <v>0</v>
      </c>
      <c r="P657" s="100" t="str">
        <f t="shared" si="283"/>
        <v/>
      </c>
      <c r="Q657" s="99">
        <f t="shared" si="284"/>
        <v>1</v>
      </c>
      <c r="R657" s="99">
        <f t="shared" si="285"/>
        <v>2</v>
      </c>
      <c r="S657" s="101">
        <f t="shared" si="286"/>
        <v>2</v>
      </c>
      <c r="T657" s="101">
        <f t="shared" si="287"/>
        <v>2</v>
      </c>
      <c r="U657" s="101">
        <f t="shared" si="277"/>
        <v>0</v>
      </c>
      <c r="V657" s="101">
        <f t="shared" si="288"/>
        <v>0</v>
      </c>
      <c r="W657" s="101">
        <f t="shared" si="289"/>
        <v>0</v>
      </c>
      <c r="X657" s="102">
        <f t="shared" si="290"/>
        <v>3550</v>
      </c>
      <c r="Y657" s="101">
        <f t="shared" si="291"/>
        <v>0</v>
      </c>
      <c r="Z657" s="84">
        <f t="shared" si="292"/>
        <v>0</v>
      </c>
      <c r="AA657" s="84">
        <f t="shared" si="293"/>
        <v>0</v>
      </c>
      <c r="AB657" s="84">
        <f t="shared" si="294"/>
        <v>50</v>
      </c>
      <c r="AC657" s="84">
        <f t="shared" si="278"/>
        <v>45</v>
      </c>
      <c r="AD657" s="84">
        <f t="shared" si="295"/>
        <v>175</v>
      </c>
      <c r="AE657" s="84" t="str">
        <f t="shared" si="296"/>
        <v/>
      </c>
      <c r="AF657" s="102">
        <f t="shared" si="279"/>
        <v>3537.1428571428573</v>
      </c>
      <c r="AG657" s="102" t="str">
        <f t="shared" si="280"/>
        <v/>
      </c>
      <c r="AH657" s="103" t="str">
        <f t="shared" si="297"/>
        <v/>
      </c>
      <c r="AI657" s="104" t="str">
        <f t="shared" si="298"/>
        <v/>
      </c>
      <c r="AJ657" s="104" t="str">
        <f t="shared" si="299"/>
        <v/>
      </c>
      <c r="AK657" s="104" t="str">
        <f t="shared" si="300"/>
        <v/>
      </c>
      <c r="IX657" s="5"/>
      <c r="IY657" s="5"/>
      <c r="IZ657" s="5"/>
    </row>
    <row r="658" spans="8:260" ht="12.75" customHeight="1">
      <c r="H658" s="97">
        <v>237</v>
      </c>
      <c r="I658" s="97">
        <f t="shared" si="272"/>
        <v>130</v>
      </c>
      <c r="J658" s="98">
        <f t="shared" si="273"/>
        <v>45528</v>
      </c>
      <c r="K658" s="98">
        <f t="shared" si="281"/>
        <v>45528</v>
      </c>
      <c r="L658" s="99">
        <f t="shared" si="274"/>
        <v>0</v>
      </c>
      <c r="M658" s="99">
        <f t="shared" si="275"/>
        <v>0</v>
      </c>
      <c r="N658" s="99">
        <f t="shared" si="276"/>
        <v>0</v>
      </c>
      <c r="O658" s="100">
        <f t="shared" si="282"/>
        <v>0</v>
      </c>
      <c r="P658" s="100" t="str">
        <f t="shared" si="283"/>
        <v/>
      </c>
      <c r="Q658" s="99">
        <f t="shared" si="284"/>
        <v>1</v>
      </c>
      <c r="R658" s="99">
        <f t="shared" si="285"/>
        <v>2</v>
      </c>
      <c r="S658" s="101">
        <f t="shared" si="286"/>
        <v>2</v>
      </c>
      <c r="T658" s="101">
        <f t="shared" si="287"/>
        <v>2</v>
      </c>
      <c r="U658" s="101">
        <f t="shared" si="277"/>
        <v>0</v>
      </c>
      <c r="V658" s="101">
        <f t="shared" si="288"/>
        <v>0</v>
      </c>
      <c r="W658" s="101">
        <f t="shared" si="289"/>
        <v>0</v>
      </c>
      <c r="X658" s="102">
        <f t="shared" si="290"/>
        <v>3550</v>
      </c>
      <c r="Y658" s="101">
        <f t="shared" si="291"/>
        <v>0</v>
      </c>
      <c r="Z658" s="84">
        <f t="shared" si="292"/>
        <v>0</v>
      </c>
      <c r="AA658" s="84">
        <f t="shared" si="293"/>
        <v>0</v>
      </c>
      <c r="AB658" s="84">
        <f t="shared" si="294"/>
        <v>50</v>
      </c>
      <c r="AC658" s="84">
        <f t="shared" si="278"/>
        <v>46</v>
      </c>
      <c r="AD658" s="84">
        <f t="shared" si="295"/>
        <v>175</v>
      </c>
      <c r="AE658" s="84" t="str">
        <f t="shared" si="296"/>
        <v/>
      </c>
      <c r="AF658" s="102">
        <f t="shared" si="279"/>
        <v>3536.8571428571427</v>
      </c>
      <c r="AG658" s="102" t="str">
        <f t="shared" si="280"/>
        <v/>
      </c>
      <c r="AH658" s="103" t="str">
        <f t="shared" si="297"/>
        <v/>
      </c>
      <c r="AI658" s="104" t="str">
        <f t="shared" si="298"/>
        <v/>
      </c>
      <c r="AJ658" s="104" t="str">
        <f t="shared" si="299"/>
        <v/>
      </c>
      <c r="AK658" s="104" t="str">
        <f t="shared" si="300"/>
        <v/>
      </c>
      <c r="IX658" s="5"/>
      <c r="IY658" s="5"/>
      <c r="IZ658" s="5"/>
    </row>
    <row r="659" spans="8:260" ht="12.75" customHeight="1">
      <c r="H659" s="97">
        <v>238</v>
      </c>
      <c r="I659" s="97">
        <f t="shared" si="272"/>
        <v>129</v>
      </c>
      <c r="J659" s="98">
        <f t="shared" si="273"/>
        <v>45529</v>
      </c>
      <c r="K659" s="98">
        <f t="shared" si="281"/>
        <v>45529</v>
      </c>
      <c r="L659" s="99">
        <f t="shared" si="274"/>
        <v>0</v>
      </c>
      <c r="M659" s="99">
        <f t="shared" si="275"/>
        <v>0</v>
      </c>
      <c r="N659" s="99">
        <f t="shared" si="276"/>
        <v>0</v>
      </c>
      <c r="O659" s="100">
        <f t="shared" si="282"/>
        <v>0</v>
      </c>
      <c r="P659" s="100" t="str">
        <f t="shared" si="283"/>
        <v/>
      </c>
      <c r="Q659" s="99">
        <f t="shared" si="284"/>
        <v>1</v>
      </c>
      <c r="R659" s="99">
        <f t="shared" si="285"/>
        <v>2</v>
      </c>
      <c r="S659" s="101">
        <f t="shared" si="286"/>
        <v>2</v>
      </c>
      <c r="T659" s="101">
        <f t="shared" si="287"/>
        <v>2</v>
      </c>
      <c r="U659" s="101">
        <f t="shared" si="277"/>
        <v>0</v>
      </c>
      <c r="V659" s="101">
        <f t="shared" si="288"/>
        <v>0</v>
      </c>
      <c r="W659" s="101">
        <f t="shared" si="289"/>
        <v>0</v>
      </c>
      <c r="X659" s="102">
        <f t="shared" si="290"/>
        <v>3550</v>
      </c>
      <c r="Y659" s="101">
        <f t="shared" si="291"/>
        <v>0</v>
      </c>
      <c r="Z659" s="84">
        <f t="shared" si="292"/>
        <v>0</v>
      </c>
      <c r="AA659" s="84">
        <f t="shared" si="293"/>
        <v>0</v>
      </c>
      <c r="AB659" s="84">
        <f t="shared" si="294"/>
        <v>50</v>
      </c>
      <c r="AC659" s="84">
        <f t="shared" si="278"/>
        <v>47</v>
      </c>
      <c r="AD659" s="84">
        <f t="shared" si="295"/>
        <v>175</v>
      </c>
      <c r="AE659" s="84" t="str">
        <f t="shared" si="296"/>
        <v/>
      </c>
      <c r="AF659" s="102">
        <f t="shared" si="279"/>
        <v>3536.5714285714284</v>
      </c>
      <c r="AG659" s="102" t="str">
        <f t="shared" si="280"/>
        <v/>
      </c>
      <c r="AH659" s="103" t="str">
        <f t="shared" si="297"/>
        <v/>
      </c>
      <c r="AI659" s="104" t="str">
        <f t="shared" si="298"/>
        <v/>
      </c>
      <c r="AJ659" s="104" t="str">
        <f t="shared" si="299"/>
        <v/>
      </c>
      <c r="AK659" s="104" t="str">
        <f t="shared" si="300"/>
        <v/>
      </c>
      <c r="IX659" s="5"/>
      <c r="IY659" s="5"/>
      <c r="IZ659" s="5"/>
    </row>
    <row r="660" spans="8:260" ht="12.75" customHeight="1">
      <c r="H660" s="97">
        <v>239</v>
      </c>
      <c r="I660" s="97">
        <f t="shared" si="272"/>
        <v>128</v>
      </c>
      <c r="J660" s="98">
        <f t="shared" si="273"/>
        <v>45530</v>
      </c>
      <c r="K660" s="98">
        <f t="shared" si="281"/>
        <v>45530</v>
      </c>
      <c r="L660" s="99">
        <f t="shared" si="274"/>
        <v>0</v>
      </c>
      <c r="M660" s="99">
        <f t="shared" si="275"/>
        <v>0</v>
      </c>
      <c r="N660" s="99">
        <f t="shared" si="276"/>
        <v>0</v>
      </c>
      <c r="O660" s="100">
        <f t="shared" si="282"/>
        <v>0</v>
      </c>
      <c r="P660" s="100" t="str">
        <f t="shared" si="283"/>
        <v/>
      </c>
      <c r="Q660" s="99">
        <f t="shared" si="284"/>
        <v>1</v>
      </c>
      <c r="R660" s="99">
        <f t="shared" si="285"/>
        <v>2</v>
      </c>
      <c r="S660" s="101">
        <f t="shared" si="286"/>
        <v>2</v>
      </c>
      <c r="T660" s="101">
        <f t="shared" si="287"/>
        <v>2</v>
      </c>
      <c r="U660" s="101">
        <f t="shared" si="277"/>
        <v>0</v>
      </c>
      <c r="V660" s="101">
        <f t="shared" si="288"/>
        <v>0</v>
      </c>
      <c r="W660" s="101">
        <f t="shared" si="289"/>
        <v>0</v>
      </c>
      <c r="X660" s="102">
        <f t="shared" si="290"/>
        <v>3550</v>
      </c>
      <c r="Y660" s="101">
        <f t="shared" si="291"/>
        <v>0</v>
      </c>
      <c r="Z660" s="84">
        <f t="shared" si="292"/>
        <v>0</v>
      </c>
      <c r="AA660" s="84">
        <f t="shared" si="293"/>
        <v>0</v>
      </c>
      <c r="AB660" s="84">
        <f t="shared" si="294"/>
        <v>50</v>
      </c>
      <c r="AC660" s="84">
        <f t="shared" si="278"/>
        <v>48</v>
      </c>
      <c r="AD660" s="84">
        <f t="shared" si="295"/>
        <v>175</v>
      </c>
      <c r="AE660" s="84" t="str">
        <f t="shared" si="296"/>
        <v/>
      </c>
      <c r="AF660" s="102">
        <f t="shared" si="279"/>
        <v>3536.2857142857142</v>
      </c>
      <c r="AG660" s="102" t="str">
        <f t="shared" si="280"/>
        <v/>
      </c>
      <c r="AH660" s="103" t="str">
        <f t="shared" si="297"/>
        <v/>
      </c>
      <c r="AI660" s="104" t="str">
        <f t="shared" si="298"/>
        <v/>
      </c>
      <c r="AJ660" s="104" t="str">
        <f t="shared" si="299"/>
        <v/>
      </c>
      <c r="AK660" s="104" t="str">
        <f t="shared" si="300"/>
        <v/>
      </c>
      <c r="IX660" s="5"/>
      <c r="IY660" s="5"/>
      <c r="IZ660" s="5"/>
    </row>
    <row r="661" spans="8:260" ht="12.75" customHeight="1">
      <c r="H661" s="97">
        <v>240</v>
      </c>
      <c r="I661" s="97">
        <f t="shared" si="272"/>
        <v>127</v>
      </c>
      <c r="J661" s="98">
        <f t="shared" si="273"/>
        <v>45531</v>
      </c>
      <c r="K661" s="98">
        <f t="shared" si="281"/>
        <v>45531</v>
      </c>
      <c r="L661" s="99">
        <f t="shared" si="274"/>
        <v>0</v>
      </c>
      <c r="M661" s="99">
        <f t="shared" si="275"/>
        <v>0</v>
      </c>
      <c r="N661" s="99">
        <f t="shared" si="276"/>
        <v>0</v>
      </c>
      <c r="O661" s="100">
        <f t="shared" si="282"/>
        <v>0</v>
      </c>
      <c r="P661" s="100" t="str">
        <f t="shared" si="283"/>
        <v/>
      </c>
      <c r="Q661" s="99">
        <f t="shared" si="284"/>
        <v>1</v>
      </c>
      <c r="R661" s="99">
        <f t="shared" si="285"/>
        <v>2</v>
      </c>
      <c r="S661" s="101">
        <f t="shared" si="286"/>
        <v>2</v>
      </c>
      <c r="T661" s="101">
        <f t="shared" si="287"/>
        <v>2</v>
      </c>
      <c r="U661" s="101">
        <f t="shared" si="277"/>
        <v>0</v>
      </c>
      <c r="V661" s="101">
        <f t="shared" si="288"/>
        <v>0</v>
      </c>
      <c r="W661" s="101">
        <f t="shared" si="289"/>
        <v>0</v>
      </c>
      <c r="X661" s="102">
        <f t="shared" si="290"/>
        <v>3550</v>
      </c>
      <c r="Y661" s="101">
        <f t="shared" si="291"/>
        <v>0</v>
      </c>
      <c r="Z661" s="84">
        <f t="shared" si="292"/>
        <v>0</v>
      </c>
      <c r="AA661" s="84">
        <f t="shared" si="293"/>
        <v>0</v>
      </c>
      <c r="AB661" s="84">
        <f t="shared" si="294"/>
        <v>50</v>
      </c>
      <c r="AC661" s="84">
        <f t="shared" si="278"/>
        <v>49</v>
      </c>
      <c r="AD661" s="84">
        <f t="shared" si="295"/>
        <v>175</v>
      </c>
      <c r="AE661" s="84" t="str">
        <f t="shared" si="296"/>
        <v/>
      </c>
      <c r="AF661" s="102">
        <f t="shared" si="279"/>
        <v>3536</v>
      </c>
      <c r="AG661" s="102" t="str">
        <f t="shared" si="280"/>
        <v/>
      </c>
      <c r="AH661" s="103" t="str">
        <f t="shared" si="297"/>
        <v/>
      </c>
      <c r="AI661" s="104" t="str">
        <f t="shared" si="298"/>
        <v/>
      </c>
      <c r="AJ661" s="104" t="str">
        <f t="shared" si="299"/>
        <v/>
      </c>
      <c r="AK661" s="104" t="str">
        <f t="shared" si="300"/>
        <v/>
      </c>
      <c r="IX661" s="5"/>
      <c r="IY661" s="5"/>
      <c r="IZ661" s="5"/>
    </row>
    <row r="662" spans="8:260" ht="12.75" customHeight="1">
      <c r="H662" s="97">
        <v>241</v>
      </c>
      <c r="I662" s="97">
        <f t="shared" si="272"/>
        <v>126</v>
      </c>
      <c r="J662" s="98">
        <f t="shared" si="273"/>
        <v>45532</v>
      </c>
      <c r="K662" s="98">
        <f t="shared" si="281"/>
        <v>45532</v>
      </c>
      <c r="L662" s="99">
        <f t="shared" si="274"/>
        <v>0</v>
      </c>
      <c r="M662" s="99">
        <f t="shared" si="275"/>
        <v>0</v>
      </c>
      <c r="N662" s="99">
        <f t="shared" si="276"/>
        <v>0</v>
      </c>
      <c r="O662" s="100">
        <f t="shared" si="282"/>
        <v>0</v>
      </c>
      <c r="P662" s="100" t="str">
        <f t="shared" si="283"/>
        <v/>
      </c>
      <c r="Q662" s="99">
        <f t="shared" si="284"/>
        <v>1</v>
      </c>
      <c r="R662" s="99">
        <f t="shared" si="285"/>
        <v>2</v>
      </c>
      <c r="S662" s="101">
        <f t="shared" si="286"/>
        <v>2</v>
      </c>
      <c r="T662" s="101">
        <f t="shared" si="287"/>
        <v>2</v>
      </c>
      <c r="U662" s="101">
        <f t="shared" si="277"/>
        <v>0</v>
      </c>
      <c r="V662" s="101">
        <f t="shared" si="288"/>
        <v>0</v>
      </c>
      <c r="W662" s="101">
        <f t="shared" si="289"/>
        <v>0</v>
      </c>
      <c r="X662" s="102">
        <f t="shared" si="290"/>
        <v>3550</v>
      </c>
      <c r="Y662" s="101">
        <f t="shared" si="291"/>
        <v>0</v>
      </c>
      <c r="Z662" s="84">
        <f t="shared" si="292"/>
        <v>0</v>
      </c>
      <c r="AA662" s="84">
        <f t="shared" si="293"/>
        <v>0</v>
      </c>
      <c r="AB662" s="84">
        <f t="shared" si="294"/>
        <v>50</v>
      </c>
      <c r="AC662" s="84">
        <f t="shared" si="278"/>
        <v>50</v>
      </c>
      <c r="AD662" s="84">
        <f t="shared" si="295"/>
        <v>175</v>
      </c>
      <c r="AE662" s="84" t="str">
        <f t="shared" si="296"/>
        <v/>
      </c>
      <c r="AF662" s="102">
        <f t="shared" si="279"/>
        <v>3535.7142857142858</v>
      </c>
      <c r="AG662" s="102" t="str">
        <f t="shared" si="280"/>
        <v/>
      </c>
      <c r="AH662" s="103" t="str">
        <f t="shared" si="297"/>
        <v/>
      </c>
      <c r="AI662" s="104" t="str">
        <f t="shared" si="298"/>
        <v/>
      </c>
      <c r="AJ662" s="104" t="str">
        <f t="shared" si="299"/>
        <v/>
      </c>
      <c r="AK662" s="104" t="str">
        <f t="shared" si="300"/>
        <v/>
      </c>
      <c r="IX662" s="5"/>
      <c r="IY662" s="5"/>
      <c r="IZ662" s="5"/>
    </row>
    <row r="663" spans="8:260" ht="12.75" customHeight="1">
      <c r="H663" s="97">
        <v>242</v>
      </c>
      <c r="I663" s="97">
        <f t="shared" si="272"/>
        <v>125</v>
      </c>
      <c r="J663" s="98">
        <f t="shared" si="273"/>
        <v>45533</v>
      </c>
      <c r="K663" s="98">
        <f t="shared" si="281"/>
        <v>45533</v>
      </c>
      <c r="L663" s="99">
        <f t="shared" si="274"/>
        <v>0</v>
      </c>
      <c r="M663" s="99">
        <f t="shared" si="275"/>
        <v>0</v>
      </c>
      <c r="N663" s="99">
        <f t="shared" si="276"/>
        <v>0</v>
      </c>
      <c r="O663" s="100">
        <f t="shared" si="282"/>
        <v>0</v>
      </c>
      <c r="P663" s="100" t="str">
        <f t="shared" si="283"/>
        <v/>
      </c>
      <c r="Q663" s="99">
        <f t="shared" si="284"/>
        <v>1</v>
      </c>
      <c r="R663" s="99">
        <f t="shared" si="285"/>
        <v>2</v>
      </c>
      <c r="S663" s="101">
        <f t="shared" si="286"/>
        <v>2</v>
      </c>
      <c r="T663" s="101">
        <f t="shared" si="287"/>
        <v>2</v>
      </c>
      <c r="U663" s="101">
        <f t="shared" si="277"/>
        <v>0</v>
      </c>
      <c r="V663" s="101">
        <f t="shared" si="288"/>
        <v>0</v>
      </c>
      <c r="W663" s="101">
        <f t="shared" si="289"/>
        <v>0</v>
      </c>
      <c r="X663" s="102">
        <f t="shared" si="290"/>
        <v>3550</v>
      </c>
      <c r="Y663" s="101">
        <f t="shared" si="291"/>
        <v>0</v>
      </c>
      <c r="Z663" s="84">
        <f t="shared" si="292"/>
        <v>0</v>
      </c>
      <c r="AA663" s="84">
        <f t="shared" si="293"/>
        <v>0</v>
      </c>
      <c r="AB663" s="84">
        <f t="shared" si="294"/>
        <v>50</v>
      </c>
      <c r="AC663" s="84">
        <f t="shared" si="278"/>
        <v>51</v>
      </c>
      <c r="AD663" s="84">
        <f t="shared" si="295"/>
        <v>175</v>
      </c>
      <c r="AE663" s="84" t="str">
        <f t="shared" si="296"/>
        <v/>
      </c>
      <c r="AF663" s="102">
        <f t="shared" si="279"/>
        <v>3535.4285714285716</v>
      </c>
      <c r="AG663" s="102" t="str">
        <f t="shared" si="280"/>
        <v/>
      </c>
      <c r="AH663" s="103" t="str">
        <f t="shared" si="297"/>
        <v/>
      </c>
      <c r="AI663" s="104" t="str">
        <f t="shared" si="298"/>
        <v/>
      </c>
      <c r="AJ663" s="104" t="str">
        <f t="shared" si="299"/>
        <v/>
      </c>
      <c r="AK663" s="104" t="str">
        <f t="shared" si="300"/>
        <v/>
      </c>
      <c r="IX663" s="5"/>
      <c r="IY663" s="5"/>
      <c r="IZ663" s="5"/>
    </row>
    <row r="664" spans="8:260" ht="12.75" customHeight="1">
      <c r="H664" s="97">
        <v>243</v>
      </c>
      <c r="I664" s="97">
        <f t="shared" si="272"/>
        <v>124</v>
      </c>
      <c r="J664" s="98">
        <f t="shared" si="273"/>
        <v>45534</v>
      </c>
      <c r="K664" s="98">
        <f t="shared" si="281"/>
        <v>45534</v>
      </c>
      <c r="L664" s="99">
        <f t="shared" si="274"/>
        <v>0</v>
      </c>
      <c r="M664" s="99">
        <f t="shared" si="275"/>
        <v>0</v>
      </c>
      <c r="N664" s="99">
        <f t="shared" si="276"/>
        <v>0</v>
      </c>
      <c r="O664" s="100">
        <f t="shared" si="282"/>
        <v>0</v>
      </c>
      <c r="P664" s="100" t="str">
        <f t="shared" si="283"/>
        <v/>
      </c>
      <c r="Q664" s="99">
        <f t="shared" si="284"/>
        <v>1</v>
      </c>
      <c r="R664" s="99">
        <f t="shared" si="285"/>
        <v>2</v>
      </c>
      <c r="S664" s="101">
        <f t="shared" si="286"/>
        <v>2</v>
      </c>
      <c r="T664" s="101">
        <f t="shared" si="287"/>
        <v>2</v>
      </c>
      <c r="U664" s="101">
        <f t="shared" si="277"/>
        <v>0</v>
      </c>
      <c r="V664" s="101">
        <f t="shared" si="288"/>
        <v>0</v>
      </c>
      <c r="W664" s="101">
        <f t="shared" si="289"/>
        <v>0</v>
      </c>
      <c r="X664" s="102">
        <f t="shared" si="290"/>
        <v>3550</v>
      </c>
      <c r="Y664" s="101">
        <f t="shared" si="291"/>
        <v>0</v>
      </c>
      <c r="Z664" s="84">
        <f t="shared" si="292"/>
        <v>0</v>
      </c>
      <c r="AA664" s="84">
        <f t="shared" si="293"/>
        <v>0</v>
      </c>
      <c r="AB664" s="84">
        <f t="shared" si="294"/>
        <v>50</v>
      </c>
      <c r="AC664" s="84">
        <f t="shared" si="278"/>
        <v>52</v>
      </c>
      <c r="AD664" s="84">
        <f t="shared" si="295"/>
        <v>175</v>
      </c>
      <c r="AE664" s="84" t="str">
        <f t="shared" si="296"/>
        <v/>
      </c>
      <c r="AF664" s="102">
        <f t="shared" si="279"/>
        <v>3535.1428571428573</v>
      </c>
      <c r="AG664" s="102" t="str">
        <f t="shared" si="280"/>
        <v/>
      </c>
      <c r="AH664" s="103" t="str">
        <f t="shared" si="297"/>
        <v/>
      </c>
      <c r="AI664" s="104" t="str">
        <f t="shared" si="298"/>
        <v/>
      </c>
      <c r="AJ664" s="104" t="str">
        <f t="shared" si="299"/>
        <v/>
      </c>
      <c r="AK664" s="104" t="str">
        <f t="shared" si="300"/>
        <v/>
      </c>
      <c r="IX664" s="5"/>
      <c r="IY664" s="5"/>
      <c r="IZ664" s="5"/>
    </row>
    <row r="665" spans="8:260" ht="12.75" customHeight="1">
      <c r="H665" s="97">
        <v>244</v>
      </c>
      <c r="I665" s="97">
        <f t="shared" si="272"/>
        <v>123</v>
      </c>
      <c r="J665" s="98">
        <f t="shared" si="273"/>
        <v>45535</v>
      </c>
      <c r="K665" s="98">
        <f t="shared" si="281"/>
        <v>45535</v>
      </c>
      <c r="L665" s="99">
        <f t="shared" si="274"/>
        <v>0</v>
      </c>
      <c r="M665" s="99">
        <f t="shared" si="275"/>
        <v>0</v>
      </c>
      <c r="N665" s="99">
        <f t="shared" si="276"/>
        <v>0</v>
      </c>
      <c r="O665" s="100">
        <f t="shared" si="282"/>
        <v>0</v>
      </c>
      <c r="P665" s="100" t="str">
        <f t="shared" si="283"/>
        <v/>
      </c>
      <c r="Q665" s="99">
        <f t="shared" si="284"/>
        <v>1</v>
      </c>
      <c r="R665" s="99">
        <f t="shared" si="285"/>
        <v>2</v>
      </c>
      <c r="S665" s="101">
        <f t="shared" si="286"/>
        <v>2</v>
      </c>
      <c r="T665" s="101">
        <f t="shared" si="287"/>
        <v>2</v>
      </c>
      <c r="U665" s="101">
        <f t="shared" si="277"/>
        <v>0</v>
      </c>
      <c r="V665" s="101">
        <f t="shared" si="288"/>
        <v>0</v>
      </c>
      <c r="W665" s="101">
        <f t="shared" si="289"/>
        <v>0</v>
      </c>
      <c r="X665" s="102">
        <f t="shared" si="290"/>
        <v>3550</v>
      </c>
      <c r="Y665" s="101">
        <f t="shared" si="291"/>
        <v>0</v>
      </c>
      <c r="Z665" s="84">
        <f t="shared" si="292"/>
        <v>0</v>
      </c>
      <c r="AA665" s="84">
        <f t="shared" si="293"/>
        <v>0</v>
      </c>
      <c r="AB665" s="84">
        <f t="shared" si="294"/>
        <v>50</v>
      </c>
      <c r="AC665" s="84">
        <f t="shared" si="278"/>
        <v>53</v>
      </c>
      <c r="AD665" s="84">
        <f t="shared" si="295"/>
        <v>175</v>
      </c>
      <c r="AE665" s="84" t="str">
        <f t="shared" si="296"/>
        <v/>
      </c>
      <c r="AF665" s="102">
        <f t="shared" si="279"/>
        <v>3534.8571428571427</v>
      </c>
      <c r="AG665" s="102" t="str">
        <f t="shared" si="280"/>
        <v/>
      </c>
      <c r="AH665" s="103" t="str">
        <f t="shared" si="297"/>
        <v/>
      </c>
      <c r="AI665" s="104" t="str">
        <f t="shared" si="298"/>
        <v/>
      </c>
      <c r="AJ665" s="104" t="str">
        <f t="shared" si="299"/>
        <v/>
      </c>
      <c r="AK665" s="104" t="str">
        <f t="shared" si="300"/>
        <v/>
      </c>
      <c r="IX665" s="5"/>
      <c r="IY665" s="5"/>
      <c r="IZ665" s="5"/>
    </row>
    <row r="666" spans="8:260" ht="12.75" customHeight="1">
      <c r="H666" s="97">
        <v>245</v>
      </c>
      <c r="I666" s="97">
        <f t="shared" si="272"/>
        <v>122</v>
      </c>
      <c r="J666" s="98">
        <f t="shared" si="273"/>
        <v>45536</v>
      </c>
      <c r="K666" s="98">
        <f t="shared" si="281"/>
        <v>45536</v>
      </c>
      <c r="L666" s="99">
        <f t="shared" si="274"/>
        <v>0</v>
      </c>
      <c r="M666" s="99">
        <f t="shared" si="275"/>
        <v>0</v>
      </c>
      <c r="N666" s="99">
        <f t="shared" si="276"/>
        <v>0</v>
      </c>
      <c r="O666" s="100">
        <f t="shared" si="282"/>
        <v>0</v>
      </c>
      <c r="P666" s="100" t="str">
        <f t="shared" si="283"/>
        <v/>
      </c>
      <c r="Q666" s="99">
        <f t="shared" si="284"/>
        <v>1</v>
      </c>
      <c r="R666" s="99">
        <f t="shared" si="285"/>
        <v>2</v>
      </c>
      <c r="S666" s="101">
        <f t="shared" si="286"/>
        <v>2</v>
      </c>
      <c r="T666" s="101">
        <f t="shared" si="287"/>
        <v>2</v>
      </c>
      <c r="U666" s="101">
        <f t="shared" si="277"/>
        <v>0</v>
      </c>
      <c r="V666" s="101">
        <f t="shared" si="288"/>
        <v>0</v>
      </c>
      <c r="W666" s="101">
        <f t="shared" si="289"/>
        <v>0</v>
      </c>
      <c r="X666" s="102">
        <f t="shared" si="290"/>
        <v>3550</v>
      </c>
      <c r="Y666" s="101">
        <f t="shared" si="291"/>
        <v>0</v>
      </c>
      <c r="Z666" s="84">
        <f t="shared" si="292"/>
        <v>0</v>
      </c>
      <c r="AA666" s="84">
        <f t="shared" si="293"/>
        <v>0</v>
      </c>
      <c r="AB666" s="84">
        <f t="shared" si="294"/>
        <v>50</v>
      </c>
      <c r="AC666" s="84">
        <f t="shared" si="278"/>
        <v>54</v>
      </c>
      <c r="AD666" s="84">
        <f t="shared" si="295"/>
        <v>175</v>
      </c>
      <c r="AE666" s="84" t="str">
        <f t="shared" si="296"/>
        <v/>
      </c>
      <c r="AF666" s="102">
        <f t="shared" si="279"/>
        <v>3534.5714285714284</v>
      </c>
      <c r="AG666" s="102" t="str">
        <f t="shared" si="280"/>
        <v/>
      </c>
      <c r="AH666" s="103" t="str">
        <f t="shared" si="297"/>
        <v/>
      </c>
      <c r="AI666" s="104" t="str">
        <f t="shared" si="298"/>
        <v/>
      </c>
      <c r="AJ666" s="104" t="str">
        <f t="shared" si="299"/>
        <v/>
      </c>
      <c r="AK666" s="104" t="str">
        <f t="shared" si="300"/>
        <v/>
      </c>
      <c r="IX666" s="5"/>
      <c r="IY666" s="5"/>
      <c r="IZ666" s="5"/>
    </row>
    <row r="667" spans="8:260" ht="12.75" customHeight="1">
      <c r="H667" s="97">
        <v>246</v>
      </c>
      <c r="I667" s="97">
        <f t="shared" si="272"/>
        <v>121</v>
      </c>
      <c r="J667" s="98">
        <f t="shared" si="273"/>
        <v>45537</v>
      </c>
      <c r="K667" s="98">
        <f t="shared" si="281"/>
        <v>45537</v>
      </c>
      <c r="L667" s="99">
        <f t="shared" si="274"/>
        <v>0</v>
      </c>
      <c r="M667" s="99">
        <f t="shared" si="275"/>
        <v>0</v>
      </c>
      <c r="N667" s="99">
        <f t="shared" si="276"/>
        <v>0</v>
      </c>
      <c r="O667" s="100">
        <f t="shared" si="282"/>
        <v>0</v>
      </c>
      <c r="P667" s="100" t="str">
        <f t="shared" si="283"/>
        <v/>
      </c>
      <c r="Q667" s="99">
        <f t="shared" si="284"/>
        <v>1</v>
      </c>
      <c r="R667" s="99">
        <f t="shared" si="285"/>
        <v>2</v>
      </c>
      <c r="S667" s="101">
        <f t="shared" si="286"/>
        <v>2</v>
      </c>
      <c r="T667" s="101">
        <f t="shared" si="287"/>
        <v>2</v>
      </c>
      <c r="U667" s="101">
        <f t="shared" si="277"/>
        <v>0</v>
      </c>
      <c r="V667" s="101">
        <f t="shared" si="288"/>
        <v>0</v>
      </c>
      <c r="W667" s="101">
        <f t="shared" si="289"/>
        <v>0</v>
      </c>
      <c r="X667" s="102">
        <f t="shared" si="290"/>
        <v>3550</v>
      </c>
      <c r="Y667" s="101">
        <f t="shared" si="291"/>
        <v>0</v>
      </c>
      <c r="Z667" s="84">
        <f t="shared" si="292"/>
        <v>0</v>
      </c>
      <c r="AA667" s="84">
        <f t="shared" si="293"/>
        <v>0</v>
      </c>
      <c r="AB667" s="84">
        <f t="shared" si="294"/>
        <v>50</v>
      </c>
      <c r="AC667" s="84">
        <f t="shared" si="278"/>
        <v>55</v>
      </c>
      <c r="AD667" s="84">
        <f t="shared" si="295"/>
        <v>175</v>
      </c>
      <c r="AE667" s="84" t="str">
        <f t="shared" si="296"/>
        <v/>
      </c>
      <c r="AF667" s="102">
        <f t="shared" si="279"/>
        <v>3534.2857142857142</v>
      </c>
      <c r="AG667" s="102" t="str">
        <f t="shared" si="280"/>
        <v/>
      </c>
      <c r="AH667" s="103" t="str">
        <f t="shared" si="297"/>
        <v/>
      </c>
      <c r="AI667" s="104" t="str">
        <f t="shared" si="298"/>
        <v/>
      </c>
      <c r="AJ667" s="104" t="str">
        <f t="shared" si="299"/>
        <v/>
      </c>
      <c r="AK667" s="104" t="str">
        <f t="shared" si="300"/>
        <v/>
      </c>
      <c r="IX667" s="5"/>
      <c r="IY667" s="5"/>
      <c r="IZ667" s="5"/>
    </row>
    <row r="668" spans="8:260" ht="12.75" customHeight="1">
      <c r="H668" s="97">
        <v>247</v>
      </c>
      <c r="I668" s="97">
        <f t="shared" si="272"/>
        <v>120</v>
      </c>
      <c r="J668" s="98">
        <f t="shared" si="273"/>
        <v>45538</v>
      </c>
      <c r="K668" s="98">
        <f t="shared" si="281"/>
        <v>45538</v>
      </c>
      <c r="L668" s="99">
        <f t="shared" si="274"/>
        <v>0</v>
      </c>
      <c r="M668" s="99">
        <f t="shared" si="275"/>
        <v>0</v>
      </c>
      <c r="N668" s="99">
        <f t="shared" si="276"/>
        <v>0</v>
      </c>
      <c r="O668" s="100">
        <f t="shared" si="282"/>
        <v>0</v>
      </c>
      <c r="P668" s="100" t="str">
        <f t="shared" si="283"/>
        <v/>
      </c>
      <c r="Q668" s="99">
        <f t="shared" si="284"/>
        <v>1</v>
      </c>
      <c r="R668" s="99">
        <f t="shared" si="285"/>
        <v>2</v>
      </c>
      <c r="S668" s="101">
        <f t="shared" si="286"/>
        <v>2</v>
      </c>
      <c r="T668" s="101">
        <f t="shared" si="287"/>
        <v>2</v>
      </c>
      <c r="U668" s="101">
        <f t="shared" si="277"/>
        <v>0</v>
      </c>
      <c r="V668" s="101">
        <f t="shared" si="288"/>
        <v>0</v>
      </c>
      <c r="W668" s="101">
        <f t="shared" si="289"/>
        <v>0</v>
      </c>
      <c r="X668" s="102">
        <f t="shared" si="290"/>
        <v>3550</v>
      </c>
      <c r="Y668" s="101">
        <f t="shared" si="291"/>
        <v>0</v>
      </c>
      <c r="Z668" s="84">
        <f t="shared" si="292"/>
        <v>0</v>
      </c>
      <c r="AA668" s="84">
        <f t="shared" si="293"/>
        <v>0</v>
      </c>
      <c r="AB668" s="84">
        <f t="shared" si="294"/>
        <v>50</v>
      </c>
      <c r="AC668" s="84">
        <f t="shared" si="278"/>
        <v>56</v>
      </c>
      <c r="AD668" s="84">
        <f t="shared" si="295"/>
        <v>175</v>
      </c>
      <c r="AE668" s="84" t="str">
        <f t="shared" si="296"/>
        <v/>
      </c>
      <c r="AF668" s="102">
        <f t="shared" si="279"/>
        <v>3534</v>
      </c>
      <c r="AG668" s="102" t="str">
        <f t="shared" si="280"/>
        <v/>
      </c>
      <c r="AH668" s="103" t="str">
        <f t="shared" si="297"/>
        <v/>
      </c>
      <c r="AI668" s="104" t="str">
        <f t="shared" si="298"/>
        <v/>
      </c>
      <c r="AJ668" s="104" t="str">
        <f t="shared" si="299"/>
        <v/>
      </c>
      <c r="AK668" s="104" t="str">
        <f t="shared" si="300"/>
        <v/>
      </c>
      <c r="IX668" s="5"/>
      <c r="IY668" s="5"/>
      <c r="IZ668" s="5"/>
    </row>
    <row r="669" spans="8:260" ht="12.75" customHeight="1">
      <c r="H669" s="97">
        <v>248</v>
      </c>
      <c r="I669" s="97">
        <f t="shared" si="272"/>
        <v>119</v>
      </c>
      <c r="J669" s="98">
        <f t="shared" si="273"/>
        <v>45539</v>
      </c>
      <c r="K669" s="98">
        <f t="shared" si="281"/>
        <v>45539</v>
      </c>
      <c r="L669" s="99">
        <f t="shared" si="274"/>
        <v>0</v>
      </c>
      <c r="M669" s="99">
        <f t="shared" si="275"/>
        <v>0</v>
      </c>
      <c r="N669" s="99">
        <f t="shared" si="276"/>
        <v>0</v>
      </c>
      <c r="O669" s="100">
        <f t="shared" si="282"/>
        <v>0</v>
      </c>
      <c r="P669" s="100" t="str">
        <f t="shared" si="283"/>
        <v/>
      </c>
      <c r="Q669" s="99">
        <f t="shared" si="284"/>
        <v>1</v>
      </c>
      <c r="R669" s="99">
        <f t="shared" si="285"/>
        <v>2</v>
      </c>
      <c r="S669" s="101">
        <f t="shared" si="286"/>
        <v>2</v>
      </c>
      <c r="T669" s="101">
        <f t="shared" si="287"/>
        <v>2</v>
      </c>
      <c r="U669" s="101">
        <f t="shared" si="277"/>
        <v>0</v>
      </c>
      <c r="V669" s="101">
        <f t="shared" si="288"/>
        <v>0</v>
      </c>
      <c r="W669" s="101">
        <f t="shared" si="289"/>
        <v>0</v>
      </c>
      <c r="X669" s="102">
        <f t="shared" si="290"/>
        <v>3550</v>
      </c>
      <c r="Y669" s="101">
        <f t="shared" si="291"/>
        <v>0</v>
      </c>
      <c r="Z669" s="84">
        <f t="shared" si="292"/>
        <v>0</v>
      </c>
      <c r="AA669" s="84">
        <f t="shared" si="293"/>
        <v>0</v>
      </c>
      <c r="AB669" s="84">
        <f t="shared" si="294"/>
        <v>50</v>
      </c>
      <c r="AC669" s="84">
        <f t="shared" si="278"/>
        <v>57</v>
      </c>
      <c r="AD669" s="84">
        <f t="shared" si="295"/>
        <v>175</v>
      </c>
      <c r="AE669" s="84" t="str">
        <f t="shared" si="296"/>
        <v/>
      </c>
      <c r="AF669" s="102">
        <f t="shared" si="279"/>
        <v>3533.7142857142858</v>
      </c>
      <c r="AG669" s="102" t="str">
        <f t="shared" si="280"/>
        <v/>
      </c>
      <c r="AH669" s="103" t="str">
        <f t="shared" si="297"/>
        <v/>
      </c>
      <c r="AI669" s="104" t="str">
        <f t="shared" si="298"/>
        <v/>
      </c>
      <c r="AJ669" s="104" t="str">
        <f t="shared" si="299"/>
        <v/>
      </c>
      <c r="AK669" s="104" t="str">
        <f t="shared" si="300"/>
        <v/>
      </c>
      <c r="IX669" s="5"/>
      <c r="IY669" s="5"/>
      <c r="IZ669" s="5"/>
    </row>
    <row r="670" spans="8:260" ht="12.75" customHeight="1">
      <c r="H670" s="97">
        <v>249</v>
      </c>
      <c r="I670" s="97">
        <f t="shared" si="272"/>
        <v>118</v>
      </c>
      <c r="J670" s="98">
        <f t="shared" si="273"/>
        <v>45540</v>
      </c>
      <c r="K670" s="98">
        <f t="shared" si="281"/>
        <v>45540</v>
      </c>
      <c r="L670" s="99">
        <f t="shared" si="274"/>
        <v>0</v>
      </c>
      <c r="M670" s="99">
        <f t="shared" si="275"/>
        <v>0</v>
      </c>
      <c r="N670" s="99">
        <f t="shared" si="276"/>
        <v>0</v>
      </c>
      <c r="O670" s="100">
        <f t="shared" si="282"/>
        <v>0</v>
      </c>
      <c r="P670" s="100" t="str">
        <f t="shared" si="283"/>
        <v/>
      </c>
      <c r="Q670" s="99">
        <f t="shared" si="284"/>
        <v>1</v>
      </c>
      <c r="R670" s="99">
        <f t="shared" si="285"/>
        <v>2</v>
      </c>
      <c r="S670" s="101">
        <f t="shared" si="286"/>
        <v>2</v>
      </c>
      <c r="T670" s="101">
        <f t="shared" si="287"/>
        <v>2</v>
      </c>
      <c r="U670" s="101">
        <f t="shared" si="277"/>
        <v>0</v>
      </c>
      <c r="V670" s="101">
        <f t="shared" si="288"/>
        <v>0</v>
      </c>
      <c r="W670" s="101">
        <f t="shared" si="289"/>
        <v>0</v>
      </c>
      <c r="X670" s="102">
        <f t="shared" si="290"/>
        <v>3550</v>
      </c>
      <c r="Y670" s="101">
        <f t="shared" si="291"/>
        <v>0</v>
      </c>
      <c r="Z670" s="84">
        <f t="shared" si="292"/>
        <v>0</v>
      </c>
      <c r="AA670" s="84">
        <f t="shared" si="293"/>
        <v>0</v>
      </c>
      <c r="AB670" s="84">
        <f t="shared" si="294"/>
        <v>50</v>
      </c>
      <c r="AC670" s="84">
        <f t="shared" si="278"/>
        <v>58</v>
      </c>
      <c r="AD670" s="84">
        <f t="shared" si="295"/>
        <v>175</v>
      </c>
      <c r="AE670" s="84" t="str">
        <f t="shared" si="296"/>
        <v/>
      </c>
      <c r="AF670" s="102">
        <f t="shared" si="279"/>
        <v>3533.4285714285716</v>
      </c>
      <c r="AG670" s="102" t="str">
        <f t="shared" si="280"/>
        <v/>
      </c>
      <c r="AH670" s="103" t="str">
        <f t="shared" si="297"/>
        <v/>
      </c>
      <c r="AI670" s="104" t="str">
        <f t="shared" si="298"/>
        <v/>
      </c>
      <c r="AJ670" s="104" t="str">
        <f t="shared" si="299"/>
        <v/>
      </c>
      <c r="AK670" s="104" t="str">
        <f t="shared" si="300"/>
        <v/>
      </c>
      <c r="IX670" s="5"/>
      <c r="IY670" s="5"/>
      <c r="IZ670" s="5"/>
    </row>
    <row r="671" spans="8:260" ht="12.75" customHeight="1">
      <c r="H671" s="97">
        <v>250</v>
      </c>
      <c r="I671" s="97">
        <f t="shared" si="272"/>
        <v>117</v>
      </c>
      <c r="J671" s="98">
        <f t="shared" si="273"/>
        <v>45541</v>
      </c>
      <c r="K671" s="98">
        <f t="shared" si="281"/>
        <v>45541</v>
      </c>
      <c r="L671" s="99">
        <f t="shared" si="274"/>
        <v>0</v>
      </c>
      <c r="M671" s="99">
        <f t="shared" si="275"/>
        <v>0</v>
      </c>
      <c r="N671" s="99">
        <f t="shared" si="276"/>
        <v>0</v>
      </c>
      <c r="O671" s="100">
        <f t="shared" si="282"/>
        <v>0</v>
      </c>
      <c r="P671" s="100" t="str">
        <f t="shared" si="283"/>
        <v/>
      </c>
      <c r="Q671" s="99">
        <f t="shared" si="284"/>
        <v>1</v>
      </c>
      <c r="R671" s="99">
        <f t="shared" si="285"/>
        <v>2</v>
      </c>
      <c r="S671" s="101">
        <f t="shared" si="286"/>
        <v>2</v>
      </c>
      <c r="T671" s="101">
        <f t="shared" si="287"/>
        <v>2</v>
      </c>
      <c r="U671" s="101">
        <f t="shared" si="277"/>
        <v>0</v>
      </c>
      <c r="V671" s="101">
        <f t="shared" si="288"/>
        <v>0</v>
      </c>
      <c r="W671" s="101">
        <f t="shared" si="289"/>
        <v>0</v>
      </c>
      <c r="X671" s="102">
        <f t="shared" si="290"/>
        <v>3550</v>
      </c>
      <c r="Y671" s="101">
        <f t="shared" si="291"/>
        <v>0</v>
      </c>
      <c r="Z671" s="84">
        <f t="shared" si="292"/>
        <v>0</v>
      </c>
      <c r="AA671" s="84">
        <f t="shared" si="293"/>
        <v>0</v>
      </c>
      <c r="AB671" s="84">
        <f t="shared" si="294"/>
        <v>50</v>
      </c>
      <c r="AC671" s="84">
        <f t="shared" si="278"/>
        <v>59</v>
      </c>
      <c r="AD671" s="84">
        <f t="shared" si="295"/>
        <v>175</v>
      </c>
      <c r="AE671" s="84" t="str">
        <f t="shared" si="296"/>
        <v/>
      </c>
      <c r="AF671" s="102">
        <f t="shared" si="279"/>
        <v>3533.1428571428573</v>
      </c>
      <c r="AG671" s="102" t="str">
        <f t="shared" si="280"/>
        <v/>
      </c>
      <c r="AH671" s="103" t="str">
        <f t="shared" si="297"/>
        <v/>
      </c>
      <c r="AI671" s="104" t="str">
        <f t="shared" si="298"/>
        <v/>
      </c>
      <c r="AJ671" s="104" t="str">
        <f t="shared" si="299"/>
        <v/>
      </c>
      <c r="AK671" s="104" t="str">
        <f t="shared" si="300"/>
        <v/>
      </c>
      <c r="IX671" s="5"/>
      <c r="IY671" s="5"/>
      <c r="IZ671" s="5"/>
    </row>
    <row r="672" spans="8:260" ht="12.75" customHeight="1">
      <c r="H672" s="97">
        <v>251</v>
      </c>
      <c r="I672" s="97">
        <f t="shared" si="272"/>
        <v>116</v>
      </c>
      <c r="J672" s="98">
        <f t="shared" si="273"/>
        <v>45542</v>
      </c>
      <c r="K672" s="98">
        <f t="shared" si="281"/>
        <v>45542</v>
      </c>
      <c r="L672" s="99">
        <f t="shared" si="274"/>
        <v>0</v>
      </c>
      <c r="M672" s="99">
        <f t="shared" si="275"/>
        <v>0</v>
      </c>
      <c r="N672" s="99">
        <f t="shared" si="276"/>
        <v>0</v>
      </c>
      <c r="O672" s="100">
        <f t="shared" si="282"/>
        <v>0</v>
      </c>
      <c r="P672" s="100" t="str">
        <f t="shared" si="283"/>
        <v/>
      </c>
      <c r="Q672" s="99">
        <f t="shared" si="284"/>
        <v>1</v>
      </c>
      <c r="R672" s="99">
        <f t="shared" si="285"/>
        <v>2</v>
      </c>
      <c r="S672" s="101">
        <f t="shared" si="286"/>
        <v>2</v>
      </c>
      <c r="T672" s="101">
        <f t="shared" si="287"/>
        <v>2</v>
      </c>
      <c r="U672" s="101">
        <f t="shared" si="277"/>
        <v>0</v>
      </c>
      <c r="V672" s="101">
        <f t="shared" si="288"/>
        <v>0</v>
      </c>
      <c r="W672" s="101">
        <f t="shared" si="289"/>
        <v>0</v>
      </c>
      <c r="X672" s="102">
        <f t="shared" si="290"/>
        <v>3550</v>
      </c>
      <c r="Y672" s="101">
        <f t="shared" si="291"/>
        <v>0</v>
      </c>
      <c r="Z672" s="84">
        <f t="shared" si="292"/>
        <v>0</v>
      </c>
      <c r="AA672" s="84">
        <f t="shared" si="293"/>
        <v>0</v>
      </c>
      <c r="AB672" s="84">
        <f t="shared" si="294"/>
        <v>50</v>
      </c>
      <c r="AC672" s="84">
        <f t="shared" si="278"/>
        <v>60</v>
      </c>
      <c r="AD672" s="84">
        <f t="shared" si="295"/>
        <v>175</v>
      </c>
      <c r="AE672" s="84" t="str">
        <f t="shared" si="296"/>
        <v/>
      </c>
      <c r="AF672" s="102">
        <f t="shared" si="279"/>
        <v>3532.8571428571427</v>
      </c>
      <c r="AG672" s="102" t="str">
        <f t="shared" si="280"/>
        <v/>
      </c>
      <c r="AH672" s="103" t="str">
        <f t="shared" si="297"/>
        <v/>
      </c>
      <c r="AI672" s="104" t="str">
        <f t="shared" si="298"/>
        <v/>
      </c>
      <c r="AJ672" s="104" t="str">
        <f t="shared" si="299"/>
        <v/>
      </c>
      <c r="AK672" s="104" t="str">
        <f t="shared" si="300"/>
        <v/>
      </c>
      <c r="IX672" s="5"/>
      <c r="IY672" s="5"/>
      <c r="IZ672" s="5"/>
    </row>
    <row r="673" spans="8:260" ht="12.75" customHeight="1">
      <c r="H673" s="97">
        <v>252</v>
      </c>
      <c r="I673" s="97">
        <f t="shared" si="272"/>
        <v>115</v>
      </c>
      <c r="J673" s="98">
        <f t="shared" si="273"/>
        <v>45543</v>
      </c>
      <c r="K673" s="98">
        <f t="shared" si="281"/>
        <v>45543</v>
      </c>
      <c r="L673" s="99">
        <f t="shared" si="274"/>
        <v>0</v>
      </c>
      <c r="M673" s="99">
        <f t="shared" si="275"/>
        <v>0</v>
      </c>
      <c r="N673" s="99">
        <f t="shared" si="276"/>
        <v>0</v>
      </c>
      <c r="O673" s="100">
        <f t="shared" si="282"/>
        <v>0</v>
      </c>
      <c r="P673" s="100" t="str">
        <f t="shared" si="283"/>
        <v/>
      </c>
      <c r="Q673" s="99">
        <f t="shared" si="284"/>
        <v>1</v>
      </c>
      <c r="R673" s="99">
        <f t="shared" si="285"/>
        <v>2</v>
      </c>
      <c r="S673" s="101">
        <f t="shared" si="286"/>
        <v>2</v>
      </c>
      <c r="T673" s="101">
        <f t="shared" si="287"/>
        <v>2</v>
      </c>
      <c r="U673" s="101">
        <f t="shared" si="277"/>
        <v>0</v>
      </c>
      <c r="V673" s="101">
        <f t="shared" si="288"/>
        <v>0</v>
      </c>
      <c r="W673" s="101">
        <f t="shared" si="289"/>
        <v>0</v>
      </c>
      <c r="X673" s="102">
        <f t="shared" si="290"/>
        <v>3550</v>
      </c>
      <c r="Y673" s="101">
        <f t="shared" si="291"/>
        <v>0</v>
      </c>
      <c r="Z673" s="84">
        <f t="shared" si="292"/>
        <v>0</v>
      </c>
      <c r="AA673" s="84">
        <f t="shared" si="293"/>
        <v>0</v>
      </c>
      <c r="AB673" s="84">
        <f t="shared" si="294"/>
        <v>50</v>
      </c>
      <c r="AC673" s="84">
        <f t="shared" si="278"/>
        <v>61</v>
      </c>
      <c r="AD673" s="84">
        <f t="shared" si="295"/>
        <v>175</v>
      </c>
      <c r="AE673" s="84" t="str">
        <f t="shared" si="296"/>
        <v/>
      </c>
      <c r="AF673" s="102">
        <f t="shared" si="279"/>
        <v>3532.5714285714284</v>
      </c>
      <c r="AG673" s="102" t="str">
        <f t="shared" si="280"/>
        <v/>
      </c>
      <c r="AH673" s="103" t="str">
        <f t="shared" si="297"/>
        <v/>
      </c>
      <c r="AI673" s="104" t="str">
        <f t="shared" si="298"/>
        <v/>
      </c>
      <c r="AJ673" s="104" t="str">
        <f t="shared" si="299"/>
        <v/>
      </c>
      <c r="AK673" s="104" t="str">
        <f t="shared" si="300"/>
        <v/>
      </c>
      <c r="IX673" s="5"/>
      <c r="IY673" s="5"/>
      <c r="IZ673" s="5"/>
    </row>
    <row r="674" spans="8:260" ht="12.75" customHeight="1">
      <c r="H674" s="97">
        <v>253</v>
      </c>
      <c r="I674" s="97">
        <f t="shared" si="272"/>
        <v>114</v>
      </c>
      <c r="J674" s="98">
        <f t="shared" si="273"/>
        <v>45544</v>
      </c>
      <c r="K674" s="98">
        <f t="shared" si="281"/>
        <v>45544</v>
      </c>
      <c r="L674" s="99">
        <f t="shared" si="274"/>
        <v>0</v>
      </c>
      <c r="M674" s="99">
        <f t="shared" si="275"/>
        <v>0</v>
      </c>
      <c r="N674" s="99">
        <f t="shared" si="276"/>
        <v>0</v>
      </c>
      <c r="O674" s="100">
        <f t="shared" si="282"/>
        <v>0</v>
      </c>
      <c r="P674" s="100" t="str">
        <f t="shared" si="283"/>
        <v/>
      </c>
      <c r="Q674" s="99">
        <f t="shared" si="284"/>
        <v>1</v>
      </c>
      <c r="R674" s="99">
        <f t="shared" si="285"/>
        <v>2</v>
      </c>
      <c r="S674" s="101">
        <f t="shared" si="286"/>
        <v>2</v>
      </c>
      <c r="T674" s="101">
        <f t="shared" si="287"/>
        <v>2</v>
      </c>
      <c r="U674" s="101">
        <f t="shared" si="277"/>
        <v>0</v>
      </c>
      <c r="V674" s="101">
        <f t="shared" si="288"/>
        <v>0</v>
      </c>
      <c r="W674" s="101">
        <f t="shared" si="289"/>
        <v>0</v>
      </c>
      <c r="X674" s="102">
        <f t="shared" si="290"/>
        <v>3550</v>
      </c>
      <c r="Y674" s="101">
        <f t="shared" si="291"/>
        <v>0</v>
      </c>
      <c r="Z674" s="84">
        <f t="shared" si="292"/>
        <v>0</v>
      </c>
      <c r="AA674" s="84">
        <f t="shared" si="293"/>
        <v>0</v>
      </c>
      <c r="AB674" s="84">
        <f t="shared" si="294"/>
        <v>50</v>
      </c>
      <c r="AC674" s="84">
        <f t="shared" si="278"/>
        <v>62</v>
      </c>
      <c r="AD674" s="84">
        <f t="shared" si="295"/>
        <v>175</v>
      </c>
      <c r="AE674" s="84" t="str">
        <f t="shared" si="296"/>
        <v/>
      </c>
      <c r="AF674" s="102">
        <f t="shared" si="279"/>
        <v>3532.2857142857142</v>
      </c>
      <c r="AG674" s="102" t="str">
        <f t="shared" si="280"/>
        <v/>
      </c>
      <c r="AH674" s="103" t="str">
        <f t="shared" si="297"/>
        <v/>
      </c>
      <c r="AI674" s="104" t="str">
        <f t="shared" si="298"/>
        <v/>
      </c>
      <c r="AJ674" s="104" t="str">
        <f t="shared" si="299"/>
        <v/>
      </c>
      <c r="AK674" s="104" t="str">
        <f t="shared" si="300"/>
        <v/>
      </c>
      <c r="IX674" s="5"/>
      <c r="IY674" s="5"/>
      <c r="IZ674" s="5"/>
    </row>
    <row r="675" spans="8:260" ht="12.75" customHeight="1">
      <c r="H675" s="97">
        <v>254</v>
      </c>
      <c r="I675" s="97">
        <f t="shared" si="272"/>
        <v>113</v>
      </c>
      <c r="J675" s="98">
        <f t="shared" si="273"/>
        <v>45545</v>
      </c>
      <c r="K675" s="98">
        <f t="shared" si="281"/>
        <v>45545</v>
      </c>
      <c r="L675" s="99">
        <f t="shared" si="274"/>
        <v>0</v>
      </c>
      <c r="M675" s="99">
        <f t="shared" si="275"/>
        <v>0</v>
      </c>
      <c r="N675" s="99">
        <f t="shared" si="276"/>
        <v>0</v>
      </c>
      <c r="O675" s="100">
        <f t="shared" si="282"/>
        <v>0</v>
      </c>
      <c r="P675" s="100" t="str">
        <f t="shared" si="283"/>
        <v/>
      </c>
      <c r="Q675" s="99">
        <f t="shared" si="284"/>
        <v>1</v>
      </c>
      <c r="R675" s="99">
        <f t="shared" si="285"/>
        <v>2</v>
      </c>
      <c r="S675" s="101">
        <f t="shared" si="286"/>
        <v>2</v>
      </c>
      <c r="T675" s="101">
        <f t="shared" si="287"/>
        <v>2</v>
      </c>
      <c r="U675" s="101">
        <f t="shared" si="277"/>
        <v>0</v>
      </c>
      <c r="V675" s="101">
        <f t="shared" si="288"/>
        <v>0</v>
      </c>
      <c r="W675" s="101">
        <f t="shared" si="289"/>
        <v>0</v>
      </c>
      <c r="X675" s="102">
        <f t="shared" si="290"/>
        <v>3550</v>
      </c>
      <c r="Y675" s="101">
        <f t="shared" si="291"/>
        <v>0</v>
      </c>
      <c r="Z675" s="84">
        <f t="shared" si="292"/>
        <v>0</v>
      </c>
      <c r="AA675" s="84">
        <f t="shared" si="293"/>
        <v>0</v>
      </c>
      <c r="AB675" s="84">
        <f t="shared" si="294"/>
        <v>50</v>
      </c>
      <c r="AC675" s="84">
        <f t="shared" si="278"/>
        <v>63</v>
      </c>
      <c r="AD675" s="84">
        <f t="shared" si="295"/>
        <v>175</v>
      </c>
      <c r="AE675" s="84" t="str">
        <f t="shared" si="296"/>
        <v/>
      </c>
      <c r="AF675" s="102">
        <f t="shared" si="279"/>
        <v>3532</v>
      </c>
      <c r="AG675" s="102" t="str">
        <f t="shared" si="280"/>
        <v/>
      </c>
      <c r="AH675" s="103" t="str">
        <f t="shared" si="297"/>
        <v/>
      </c>
      <c r="AI675" s="104" t="str">
        <f t="shared" si="298"/>
        <v/>
      </c>
      <c r="AJ675" s="104" t="str">
        <f t="shared" si="299"/>
        <v/>
      </c>
      <c r="AK675" s="104" t="str">
        <f t="shared" si="300"/>
        <v/>
      </c>
      <c r="IX675" s="5"/>
      <c r="IY675" s="5"/>
      <c r="IZ675" s="5"/>
    </row>
    <row r="676" spans="8:260" ht="12.75" customHeight="1">
      <c r="H676" s="97">
        <v>255</v>
      </c>
      <c r="I676" s="97">
        <f t="shared" si="272"/>
        <v>112</v>
      </c>
      <c r="J676" s="98">
        <f t="shared" si="273"/>
        <v>45546</v>
      </c>
      <c r="K676" s="98">
        <f t="shared" si="281"/>
        <v>45546</v>
      </c>
      <c r="L676" s="99">
        <f t="shared" si="274"/>
        <v>0</v>
      </c>
      <c r="M676" s="99">
        <f t="shared" si="275"/>
        <v>0</v>
      </c>
      <c r="N676" s="99">
        <f t="shared" si="276"/>
        <v>0</v>
      </c>
      <c r="O676" s="100">
        <f t="shared" si="282"/>
        <v>0</v>
      </c>
      <c r="P676" s="100" t="str">
        <f t="shared" si="283"/>
        <v/>
      </c>
      <c r="Q676" s="99">
        <f t="shared" si="284"/>
        <v>1</v>
      </c>
      <c r="R676" s="99">
        <f t="shared" si="285"/>
        <v>2</v>
      </c>
      <c r="S676" s="101">
        <f t="shared" si="286"/>
        <v>2</v>
      </c>
      <c r="T676" s="101">
        <f t="shared" si="287"/>
        <v>2</v>
      </c>
      <c r="U676" s="101">
        <f t="shared" si="277"/>
        <v>0</v>
      </c>
      <c r="V676" s="101">
        <f t="shared" si="288"/>
        <v>0</v>
      </c>
      <c r="W676" s="101">
        <f t="shared" si="289"/>
        <v>0</v>
      </c>
      <c r="X676" s="102">
        <f t="shared" si="290"/>
        <v>3550</v>
      </c>
      <c r="Y676" s="101">
        <f t="shared" si="291"/>
        <v>0</v>
      </c>
      <c r="Z676" s="84">
        <f t="shared" si="292"/>
        <v>0</v>
      </c>
      <c r="AA676" s="84">
        <f t="shared" si="293"/>
        <v>0</v>
      </c>
      <c r="AB676" s="84">
        <f t="shared" si="294"/>
        <v>50</v>
      </c>
      <c r="AC676" s="84">
        <f t="shared" si="278"/>
        <v>64</v>
      </c>
      <c r="AD676" s="84">
        <f t="shared" si="295"/>
        <v>175</v>
      </c>
      <c r="AE676" s="84" t="str">
        <f t="shared" si="296"/>
        <v/>
      </c>
      <c r="AF676" s="102">
        <f t="shared" si="279"/>
        <v>3531.7142857142858</v>
      </c>
      <c r="AG676" s="102" t="str">
        <f t="shared" si="280"/>
        <v/>
      </c>
      <c r="AH676" s="103" t="str">
        <f t="shared" si="297"/>
        <v/>
      </c>
      <c r="AI676" s="104" t="str">
        <f t="shared" si="298"/>
        <v/>
      </c>
      <c r="AJ676" s="104" t="str">
        <f t="shared" si="299"/>
        <v/>
      </c>
      <c r="AK676" s="104" t="str">
        <f t="shared" si="300"/>
        <v/>
      </c>
      <c r="IX676" s="5"/>
      <c r="IY676" s="5"/>
      <c r="IZ676" s="5"/>
    </row>
    <row r="677" spans="8:260" ht="12.75" customHeight="1">
      <c r="H677" s="97">
        <v>256</v>
      </c>
      <c r="I677" s="97">
        <f t="shared" si="272"/>
        <v>111</v>
      </c>
      <c r="J677" s="98">
        <f t="shared" si="273"/>
        <v>45547</v>
      </c>
      <c r="K677" s="98">
        <f t="shared" si="281"/>
        <v>45547</v>
      </c>
      <c r="L677" s="99">
        <f t="shared" si="274"/>
        <v>0</v>
      </c>
      <c r="M677" s="99">
        <f t="shared" si="275"/>
        <v>0</v>
      </c>
      <c r="N677" s="99">
        <f t="shared" si="276"/>
        <v>0</v>
      </c>
      <c r="O677" s="100">
        <f t="shared" si="282"/>
        <v>0</v>
      </c>
      <c r="P677" s="100" t="str">
        <f t="shared" si="283"/>
        <v/>
      </c>
      <c r="Q677" s="99">
        <f t="shared" si="284"/>
        <v>1</v>
      </c>
      <c r="R677" s="99">
        <f t="shared" si="285"/>
        <v>2</v>
      </c>
      <c r="S677" s="101">
        <f t="shared" si="286"/>
        <v>2</v>
      </c>
      <c r="T677" s="101">
        <f t="shared" si="287"/>
        <v>2</v>
      </c>
      <c r="U677" s="101">
        <f t="shared" si="277"/>
        <v>0</v>
      </c>
      <c r="V677" s="101">
        <f t="shared" si="288"/>
        <v>0</v>
      </c>
      <c r="W677" s="101">
        <f t="shared" si="289"/>
        <v>0</v>
      </c>
      <c r="X677" s="102">
        <f t="shared" si="290"/>
        <v>3550</v>
      </c>
      <c r="Y677" s="101">
        <f t="shared" si="291"/>
        <v>0</v>
      </c>
      <c r="Z677" s="84">
        <f t="shared" si="292"/>
        <v>0</v>
      </c>
      <c r="AA677" s="84">
        <f t="shared" si="293"/>
        <v>0</v>
      </c>
      <c r="AB677" s="84">
        <f t="shared" si="294"/>
        <v>50</v>
      </c>
      <c r="AC677" s="84">
        <f t="shared" si="278"/>
        <v>65</v>
      </c>
      <c r="AD677" s="84">
        <f t="shared" si="295"/>
        <v>175</v>
      </c>
      <c r="AE677" s="84" t="str">
        <f t="shared" si="296"/>
        <v/>
      </c>
      <c r="AF677" s="102">
        <f t="shared" si="279"/>
        <v>3531.4285714285716</v>
      </c>
      <c r="AG677" s="102" t="str">
        <f t="shared" si="280"/>
        <v/>
      </c>
      <c r="AH677" s="103" t="str">
        <f t="shared" si="297"/>
        <v/>
      </c>
      <c r="AI677" s="104" t="str">
        <f t="shared" si="298"/>
        <v/>
      </c>
      <c r="AJ677" s="104" t="str">
        <f t="shared" si="299"/>
        <v/>
      </c>
      <c r="AK677" s="104" t="str">
        <f t="shared" si="300"/>
        <v/>
      </c>
      <c r="IX677" s="5"/>
      <c r="IY677" s="5"/>
      <c r="IZ677" s="5"/>
    </row>
    <row r="678" spans="8:260" ht="12.75" customHeight="1">
      <c r="H678" s="97">
        <v>257</v>
      </c>
      <c r="I678" s="97">
        <f t="shared" ref="I678:I741" si="301">J$788-J678</f>
        <v>110</v>
      </c>
      <c r="J678" s="98">
        <f t="shared" ref="J678:J741" si="302">J677+1</f>
        <v>45548</v>
      </c>
      <c r="K678" s="98">
        <f t="shared" si="281"/>
        <v>45548</v>
      </c>
      <c r="L678" s="99">
        <f t="shared" ref="L678:L741" si="303">IF(J678&lt;AQ$53,"",(_xlfn.IFNA(VLOOKUP(J678,$B$55:$D$84,2,),0)))</f>
        <v>0</v>
      </c>
      <c r="M678" s="99">
        <f t="shared" ref="M678:M741" si="304">IF(J678&lt;AQ$53,"",(_xlfn.IFNA(VLOOKUP(J678,$B$55:$D$84,3,),0)))</f>
        <v>0</v>
      </c>
      <c r="N678" s="99">
        <f t="shared" ref="N678:N741" si="305">IF(J678&lt;AQ$53,"",IF(J678=AQ$53,1,(_xlfn.IFNA(VLOOKUP(J678,$B$55:$E$84,4,),0))))</f>
        <v>0</v>
      </c>
      <c r="O678" s="100">
        <f t="shared" si="282"/>
        <v>0</v>
      </c>
      <c r="P678" s="100" t="str">
        <f t="shared" si="283"/>
        <v/>
      </c>
      <c r="Q678" s="99">
        <f t="shared" si="284"/>
        <v>1</v>
      </c>
      <c r="R678" s="99">
        <f t="shared" si="285"/>
        <v>2</v>
      </c>
      <c r="S678" s="101">
        <f t="shared" si="286"/>
        <v>2</v>
      </c>
      <c r="T678" s="101">
        <f t="shared" si="287"/>
        <v>2</v>
      </c>
      <c r="U678" s="101">
        <f t="shared" ref="U678:U741" si="306">IF(AND(S$788&lt;&gt;0,S678=S$53),0,T678)</f>
        <v>0</v>
      </c>
      <c r="V678" s="101">
        <f t="shared" si="288"/>
        <v>0</v>
      </c>
      <c r="W678" s="101">
        <f t="shared" si="289"/>
        <v>0</v>
      </c>
      <c r="X678" s="102">
        <f t="shared" si="290"/>
        <v>3550</v>
      </c>
      <c r="Y678" s="101">
        <f t="shared" si="291"/>
        <v>0</v>
      </c>
      <c r="Z678" s="84">
        <f t="shared" si="292"/>
        <v>0</v>
      </c>
      <c r="AA678" s="84">
        <f t="shared" si="293"/>
        <v>0</v>
      </c>
      <c r="AB678" s="84">
        <f t="shared" si="294"/>
        <v>50</v>
      </c>
      <c r="AC678" s="84">
        <f t="shared" ref="AC678:AC741" si="307">IF(Q678=1,AC677+1,0)</f>
        <v>66</v>
      </c>
      <c r="AD678" s="84">
        <f t="shared" si="295"/>
        <v>175</v>
      </c>
      <c r="AE678" s="84" t="str">
        <f t="shared" si="296"/>
        <v/>
      </c>
      <c r="AF678" s="102">
        <f t="shared" ref="AF678:AF741" si="308">IF(J678&gt;=AQ$53,IF(O678=0,X678-Z678-AB678/AD678*(AC678),0),"")</f>
        <v>3531.1428571428573</v>
      </c>
      <c r="AG678" s="102" t="str">
        <f t="shared" ref="AG678:AG741" si="309">IF(J678&gt;=AQ$53,IF(R678&lt;=V$53,IF(O678=0,X678-Z678-AB678/AD678*(AC678),0),""),"")</f>
        <v/>
      </c>
      <c r="AH678" s="103" t="str">
        <f t="shared" si="297"/>
        <v/>
      </c>
      <c r="AI678" s="104" t="str">
        <f t="shared" si="298"/>
        <v/>
      </c>
      <c r="AJ678" s="104" t="str">
        <f t="shared" si="299"/>
        <v/>
      </c>
      <c r="AK678" s="104" t="str">
        <f t="shared" si="300"/>
        <v/>
      </c>
      <c r="IX678" s="5"/>
      <c r="IY678" s="5"/>
      <c r="IZ678" s="5"/>
    </row>
    <row r="679" spans="8:260" ht="12.75" customHeight="1">
      <c r="H679" s="97">
        <v>258</v>
      </c>
      <c r="I679" s="97">
        <f t="shared" si="301"/>
        <v>109</v>
      </c>
      <c r="J679" s="98">
        <f t="shared" si="302"/>
        <v>45549</v>
      </c>
      <c r="K679" s="98">
        <f t="shared" si="281"/>
        <v>45549</v>
      </c>
      <c r="L679" s="99">
        <f t="shared" si="303"/>
        <v>0</v>
      </c>
      <c r="M679" s="99">
        <f t="shared" si="304"/>
        <v>0</v>
      </c>
      <c r="N679" s="99">
        <f t="shared" si="305"/>
        <v>0</v>
      </c>
      <c r="O679" s="100">
        <f t="shared" si="282"/>
        <v>0</v>
      </c>
      <c r="P679" s="100" t="str">
        <f t="shared" si="283"/>
        <v/>
      </c>
      <c r="Q679" s="99">
        <f t="shared" si="284"/>
        <v>1</v>
      </c>
      <c r="R679" s="99">
        <f t="shared" si="285"/>
        <v>2</v>
      </c>
      <c r="S679" s="101">
        <f t="shared" si="286"/>
        <v>2</v>
      </c>
      <c r="T679" s="101">
        <f t="shared" si="287"/>
        <v>2</v>
      </c>
      <c r="U679" s="101">
        <f t="shared" si="306"/>
        <v>0</v>
      </c>
      <c r="V679" s="101">
        <f t="shared" si="288"/>
        <v>0</v>
      </c>
      <c r="W679" s="101">
        <f t="shared" si="289"/>
        <v>0</v>
      </c>
      <c r="X679" s="102">
        <f t="shared" si="290"/>
        <v>3550</v>
      </c>
      <c r="Y679" s="101">
        <f t="shared" si="291"/>
        <v>0</v>
      </c>
      <c r="Z679" s="84">
        <f t="shared" si="292"/>
        <v>0</v>
      </c>
      <c r="AA679" s="84">
        <f t="shared" si="293"/>
        <v>0</v>
      </c>
      <c r="AB679" s="84">
        <f t="shared" si="294"/>
        <v>50</v>
      </c>
      <c r="AC679" s="84">
        <f t="shared" si="307"/>
        <v>67</v>
      </c>
      <c r="AD679" s="84">
        <f t="shared" si="295"/>
        <v>175</v>
      </c>
      <c r="AE679" s="84" t="str">
        <f t="shared" si="296"/>
        <v/>
      </c>
      <c r="AF679" s="102">
        <f t="shared" si="308"/>
        <v>3530.8571428571427</v>
      </c>
      <c r="AG679" s="102" t="str">
        <f t="shared" si="309"/>
        <v/>
      </c>
      <c r="AH679" s="103" t="str">
        <f t="shared" si="297"/>
        <v/>
      </c>
      <c r="AI679" s="104" t="str">
        <f t="shared" si="298"/>
        <v/>
      </c>
      <c r="AJ679" s="104" t="str">
        <f t="shared" si="299"/>
        <v/>
      </c>
      <c r="AK679" s="104" t="str">
        <f t="shared" si="300"/>
        <v/>
      </c>
      <c r="IX679" s="5"/>
      <c r="IY679" s="5"/>
      <c r="IZ679" s="5"/>
    </row>
    <row r="680" spans="8:260" ht="12.75" customHeight="1">
      <c r="H680" s="97">
        <v>259</v>
      </c>
      <c r="I680" s="97">
        <f t="shared" si="301"/>
        <v>108</v>
      </c>
      <c r="J680" s="98">
        <f t="shared" si="302"/>
        <v>45550</v>
      </c>
      <c r="K680" s="98">
        <f t="shared" si="281"/>
        <v>45550</v>
      </c>
      <c r="L680" s="99">
        <f t="shared" si="303"/>
        <v>0</v>
      </c>
      <c r="M680" s="99">
        <f t="shared" si="304"/>
        <v>0</v>
      </c>
      <c r="N680" s="99">
        <f t="shared" si="305"/>
        <v>0</v>
      </c>
      <c r="O680" s="100">
        <f t="shared" si="282"/>
        <v>0</v>
      </c>
      <c r="P680" s="100" t="str">
        <f t="shared" si="283"/>
        <v/>
      </c>
      <c r="Q680" s="99">
        <f t="shared" si="284"/>
        <v>1</v>
      </c>
      <c r="R680" s="99">
        <f t="shared" si="285"/>
        <v>2</v>
      </c>
      <c r="S680" s="101">
        <f t="shared" si="286"/>
        <v>2</v>
      </c>
      <c r="T680" s="101">
        <f t="shared" si="287"/>
        <v>2</v>
      </c>
      <c r="U680" s="101">
        <f t="shared" si="306"/>
        <v>0</v>
      </c>
      <c r="V680" s="101">
        <f t="shared" si="288"/>
        <v>0</v>
      </c>
      <c r="W680" s="101">
        <f t="shared" si="289"/>
        <v>0</v>
      </c>
      <c r="X680" s="102">
        <f t="shared" si="290"/>
        <v>3550</v>
      </c>
      <c r="Y680" s="101">
        <f t="shared" si="291"/>
        <v>0</v>
      </c>
      <c r="Z680" s="84">
        <f t="shared" si="292"/>
        <v>0</v>
      </c>
      <c r="AA680" s="84">
        <f t="shared" si="293"/>
        <v>0</v>
      </c>
      <c r="AB680" s="84">
        <f t="shared" si="294"/>
        <v>50</v>
      </c>
      <c r="AC680" s="84">
        <f t="shared" si="307"/>
        <v>68</v>
      </c>
      <c r="AD680" s="84">
        <f t="shared" si="295"/>
        <v>175</v>
      </c>
      <c r="AE680" s="84" t="str">
        <f t="shared" si="296"/>
        <v/>
      </c>
      <c r="AF680" s="102">
        <f t="shared" si="308"/>
        <v>3530.5714285714284</v>
      </c>
      <c r="AG680" s="102" t="str">
        <f t="shared" si="309"/>
        <v/>
      </c>
      <c r="AH680" s="103" t="str">
        <f t="shared" si="297"/>
        <v/>
      </c>
      <c r="AI680" s="104" t="str">
        <f t="shared" si="298"/>
        <v/>
      </c>
      <c r="AJ680" s="104" t="str">
        <f t="shared" si="299"/>
        <v/>
      </c>
      <c r="AK680" s="104" t="str">
        <f t="shared" si="300"/>
        <v/>
      </c>
      <c r="IX680" s="5"/>
      <c r="IY680" s="5"/>
      <c r="IZ680" s="5"/>
    </row>
    <row r="681" spans="8:260" ht="12.75" customHeight="1">
      <c r="H681" s="97">
        <v>260</v>
      </c>
      <c r="I681" s="97">
        <f t="shared" si="301"/>
        <v>107</v>
      </c>
      <c r="J681" s="98">
        <f t="shared" si="302"/>
        <v>45551</v>
      </c>
      <c r="K681" s="98">
        <f t="shared" si="281"/>
        <v>45551</v>
      </c>
      <c r="L681" s="99">
        <f t="shared" si="303"/>
        <v>0</v>
      </c>
      <c r="M681" s="99">
        <f t="shared" si="304"/>
        <v>0</v>
      </c>
      <c r="N681" s="99">
        <f t="shared" si="305"/>
        <v>0</v>
      </c>
      <c r="O681" s="100">
        <f t="shared" si="282"/>
        <v>0</v>
      </c>
      <c r="P681" s="100" t="str">
        <f t="shared" si="283"/>
        <v/>
      </c>
      <c r="Q681" s="99">
        <f t="shared" si="284"/>
        <v>1</v>
      </c>
      <c r="R681" s="99">
        <f t="shared" si="285"/>
        <v>2</v>
      </c>
      <c r="S681" s="101">
        <f t="shared" si="286"/>
        <v>2</v>
      </c>
      <c r="T681" s="101">
        <f t="shared" si="287"/>
        <v>2</v>
      </c>
      <c r="U681" s="101">
        <f t="shared" si="306"/>
        <v>0</v>
      </c>
      <c r="V681" s="101">
        <f t="shared" si="288"/>
        <v>0</v>
      </c>
      <c r="W681" s="101">
        <f t="shared" si="289"/>
        <v>0</v>
      </c>
      <c r="X681" s="102">
        <f t="shared" si="290"/>
        <v>3550</v>
      </c>
      <c r="Y681" s="101">
        <f t="shared" si="291"/>
        <v>0</v>
      </c>
      <c r="Z681" s="84">
        <f t="shared" si="292"/>
        <v>0</v>
      </c>
      <c r="AA681" s="84">
        <f t="shared" si="293"/>
        <v>0</v>
      </c>
      <c r="AB681" s="84">
        <f t="shared" si="294"/>
        <v>50</v>
      </c>
      <c r="AC681" s="84">
        <f t="shared" si="307"/>
        <v>69</v>
      </c>
      <c r="AD681" s="84">
        <f t="shared" si="295"/>
        <v>175</v>
      </c>
      <c r="AE681" s="84" t="str">
        <f t="shared" si="296"/>
        <v/>
      </c>
      <c r="AF681" s="102">
        <f t="shared" si="308"/>
        <v>3530.2857142857142</v>
      </c>
      <c r="AG681" s="102" t="str">
        <f t="shared" si="309"/>
        <v/>
      </c>
      <c r="AH681" s="103" t="str">
        <f t="shared" si="297"/>
        <v/>
      </c>
      <c r="AI681" s="104" t="str">
        <f t="shared" si="298"/>
        <v/>
      </c>
      <c r="AJ681" s="104" t="str">
        <f t="shared" si="299"/>
        <v/>
      </c>
      <c r="AK681" s="104" t="str">
        <f t="shared" si="300"/>
        <v/>
      </c>
      <c r="IX681" s="5"/>
      <c r="IY681" s="5"/>
      <c r="IZ681" s="5"/>
    </row>
    <row r="682" spans="8:260" ht="12.75" customHeight="1">
      <c r="H682" s="97">
        <v>261</v>
      </c>
      <c r="I682" s="97">
        <f t="shared" si="301"/>
        <v>106</v>
      </c>
      <c r="J682" s="98">
        <f t="shared" si="302"/>
        <v>45552</v>
      </c>
      <c r="K682" s="98">
        <f t="shared" si="281"/>
        <v>45552</v>
      </c>
      <c r="L682" s="99">
        <f t="shared" si="303"/>
        <v>0</v>
      </c>
      <c r="M682" s="99">
        <f t="shared" si="304"/>
        <v>0</v>
      </c>
      <c r="N682" s="99">
        <f t="shared" si="305"/>
        <v>0</v>
      </c>
      <c r="O682" s="100">
        <f t="shared" si="282"/>
        <v>0</v>
      </c>
      <c r="P682" s="100" t="str">
        <f t="shared" si="283"/>
        <v/>
      </c>
      <c r="Q682" s="99">
        <f t="shared" si="284"/>
        <v>1</v>
      </c>
      <c r="R682" s="99">
        <f t="shared" si="285"/>
        <v>2</v>
      </c>
      <c r="S682" s="101">
        <f t="shared" si="286"/>
        <v>2</v>
      </c>
      <c r="T682" s="101">
        <f t="shared" si="287"/>
        <v>2</v>
      </c>
      <c r="U682" s="101">
        <f t="shared" si="306"/>
        <v>0</v>
      </c>
      <c r="V682" s="101">
        <f t="shared" si="288"/>
        <v>0</v>
      </c>
      <c r="W682" s="101">
        <f t="shared" si="289"/>
        <v>0</v>
      </c>
      <c r="X682" s="102">
        <f t="shared" si="290"/>
        <v>3550</v>
      </c>
      <c r="Y682" s="101">
        <f t="shared" si="291"/>
        <v>0</v>
      </c>
      <c r="Z682" s="84">
        <f t="shared" si="292"/>
        <v>0</v>
      </c>
      <c r="AA682" s="84">
        <f t="shared" si="293"/>
        <v>0</v>
      </c>
      <c r="AB682" s="84">
        <f t="shared" si="294"/>
        <v>50</v>
      </c>
      <c r="AC682" s="84">
        <f t="shared" si="307"/>
        <v>70</v>
      </c>
      <c r="AD682" s="84">
        <f t="shared" si="295"/>
        <v>175</v>
      </c>
      <c r="AE682" s="84" t="str">
        <f t="shared" si="296"/>
        <v/>
      </c>
      <c r="AF682" s="102">
        <f t="shared" si="308"/>
        <v>3530</v>
      </c>
      <c r="AG682" s="102" t="str">
        <f t="shared" si="309"/>
        <v/>
      </c>
      <c r="AH682" s="103" t="str">
        <f t="shared" si="297"/>
        <v/>
      </c>
      <c r="AI682" s="104" t="str">
        <f t="shared" si="298"/>
        <v/>
      </c>
      <c r="AJ682" s="104" t="str">
        <f t="shared" si="299"/>
        <v/>
      </c>
      <c r="AK682" s="104" t="str">
        <f t="shared" si="300"/>
        <v/>
      </c>
      <c r="IX682" s="5"/>
      <c r="IY682" s="5"/>
      <c r="IZ682" s="5"/>
    </row>
    <row r="683" spans="8:260" ht="12.75" customHeight="1">
      <c r="H683" s="97">
        <v>262</v>
      </c>
      <c r="I683" s="97">
        <f t="shared" si="301"/>
        <v>105</v>
      </c>
      <c r="J683" s="98">
        <f t="shared" si="302"/>
        <v>45553</v>
      </c>
      <c r="K683" s="98">
        <f t="shared" si="281"/>
        <v>45553</v>
      </c>
      <c r="L683" s="99">
        <f t="shared" si="303"/>
        <v>0</v>
      </c>
      <c r="M683" s="99">
        <f t="shared" si="304"/>
        <v>0</v>
      </c>
      <c r="N683" s="99">
        <f t="shared" si="305"/>
        <v>0</v>
      </c>
      <c r="O683" s="100">
        <f t="shared" si="282"/>
        <v>0</v>
      </c>
      <c r="P683" s="100" t="str">
        <f t="shared" si="283"/>
        <v/>
      </c>
      <c r="Q683" s="99">
        <f t="shared" si="284"/>
        <v>1</v>
      </c>
      <c r="R683" s="99">
        <f t="shared" si="285"/>
        <v>2</v>
      </c>
      <c r="S683" s="101">
        <f t="shared" si="286"/>
        <v>2</v>
      </c>
      <c r="T683" s="101">
        <f t="shared" si="287"/>
        <v>2</v>
      </c>
      <c r="U683" s="101">
        <f t="shared" si="306"/>
        <v>0</v>
      </c>
      <c r="V683" s="101">
        <f t="shared" si="288"/>
        <v>0</v>
      </c>
      <c r="W683" s="101">
        <f t="shared" si="289"/>
        <v>0</v>
      </c>
      <c r="X683" s="102">
        <f t="shared" si="290"/>
        <v>3550</v>
      </c>
      <c r="Y683" s="101">
        <f t="shared" si="291"/>
        <v>0</v>
      </c>
      <c r="Z683" s="84">
        <f t="shared" si="292"/>
        <v>0</v>
      </c>
      <c r="AA683" s="84">
        <f t="shared" si="293"/>
        <v>0</v>
      </c>
      <c r="AB683" s="84">
        <f t="shared" si="294"/>
        <v>50</v>
      </c>
      <c r="AC683" s="84">
        <f t="shared" si="307"/>
        <v>71</v>
      </c>
      <c r="AD683" s="84">
        <f t="shared" si="295"/>
        <v>175</v>
      </c>
      <c r="AE683" s="84" t="str">
        <f t="shared" si="296"/>
        <v/>
      </c>
      <c r="AF683" s="102">
        <f t="shared" si="308"/>
        <v>3529.7142857142858</v>
      </c>
      <c r="AG683" s="102" t="str">
        <f t="shared" si="309"/>
        <v/>
      </c>
      <c r="AH683" s="103" t="str">
        <f t="shared" si="297"/>
        <v/>
      </c>
      <c r="AI683" s="104" t="str">
        <f t="shared" si="298"/>
        <v/>
      </c>
      <c r="AJ683" s="104" t="str">
        <f t="shared" si="299"/>
        <v/>
      </c>
      <c r="AK683" s="104" t="str">
        <f t="shared" si="300"/>
        <v/>
      </c>
      <c r="IX683" s="5"/>
      <c r="IY683" s="5"/>
      <c r="IZ683" s="5"/>
    </row>
    <row r="684" spans="8:260" ht="12.75" customHeight="1">
      <c r="H684" s="97">
        <v>263</v>
      </c>
      <c r="I684" s="97">
        <f t="shared" si="301"/>
        <v>104</v>
      </c>
      <c r="J684" s="98">
        <f t="shared" si="302"/>
        <v>45554</v>
      </c>
      <c r="K684" s="98">
        <f t="shared" si="281"/>
        <v>45554</v>
      </c>
      <c r="L684" s="99">
        <f t="shared" si="303"/>
        <v>0</v>
      </c>
      <c r="M684" s="99">
        <f t="shared" si="304"/>
        <v>0</v>
      </c>
      <c r="N684" s="99">
        <f t="shared" si="305"/>
        <v>0</v>
      </c>
      <c r="O684" s="100">
        <f t="shared" si="282"/>
        <v>0</v>
      </c>
      <c r="P684" s="100" t="str">
        <f t="shared" si="283"/>
        <v/>
      </c>
      <c r="Q684" s="99">
        <f t="shared" si="284"/>
        <v>1</v>
      </c>
      <c r="R684" s="99">
        <f t="shared" si="285"/>
        <v>2</v>
      </c>
      <c r="S684" s="101">
        <f t="shared" si="286"/>
        <v>2</v>
      </c>
      <c r="T684" s="101">
        <f t="shared" si="287"/>
        <v>2</v>
      </c>
      <c r="U684" s="101">
        <f t="shared" si="306"/>
        <v>0</v>
      </c>
      <c r="V684" s="101">
        <f t="shared" si="288"/>
        <v>0</v>
      </c>
      <c r="W684" s="101">
        <f t="shared" si="289"/>
        <v>0</v>
      </c>
      <c r="X684" s="102">
        <f t="shared" si="290"/>
        <v>3550</v>
      </c>
      <c r="Y684" s="101">
        <f t="shared" si="291"/>
        <v>0</v>
      </c>
      <c r="Z684" s="84">
        <f t="shared" si="292"/>
        <v>0</v>
      </c>
      <c r="AA684" s="84">
        <f t="shared" si="293"/>
        <v>0</v>
      </c>
      <c r="AB684" s="84">
        <f t="shared" si="294"/>
        <v>50</v>
      </c>
      <c r="AC684" s="84">
        <f t="shared" si="307"/>
        <v>72</v>
      </c>
      <c r="AD684" s="84">
        <f t="shared" si="295"/>
        <v>175</v>
      </c>
      <c r="AE684" s="84" t="str">
        <f t="shared" si="296"/>
        <v/>
      </c>
      <c r="AF684" s="102">
        <f t="shared" si="308"/>
        <v>3529.4285714285716</v>
      </c>
      <c r="AG684" s="102" t="str">
        <f t="shared" si="309"/>
        <v/>
      </c>
      <c r="AH684" s="103" t="str">
        <f t="shared" si="297"/>
        <v/>
      </c>
      <c r="AI684" s="104" t="str">
        <f t="shared" si="298"/>
        <v/>
      </c>
      <c r="AJ684" s="104" t="str">
        <f t="shared" si="299"/>
        <v/>
      </c>
      <c r="AK684" s="104" t="str">
        <f t="shared" si="300"/>
        <v/>
      </c>
      <c r="IX684" s="5"/>
      <c r="IY684" s="5"/>
      <c r="IZ684" s="5"/>
    </row>
    <row r="685" spans="8:260" ht="12.75" customHeight="1">
      <c r="H685" s="97">
        <v>264</v>
      </c>
      <c r="I685" s="97">
        <f t="shared" si="301"/>
        <v>103</v>
      </c>
      <c r="J685" s="98">
        <f t="shared" si="302"/>
        <v>45555</v>
      </c>
      <c r="K685" s="98">
        <f t="shared" si="281"/>
        <v>45555</v>
      </c>
      <c r="L685" s="99">
        <f t="shared" si="303"/>
        <v>0</v>
      </c>
      <c r="M685" s="99">
        <f t="shared" si="304"/>
        <v>0</v>
      </c>
      <c r="N685" s="99">
        <f t="shared" si="305"/>
        <v>0</v>
      </c>
      <c r="O685" s="100">
        <f t="shared" si="282"/>
        <v>0</v>
      </c>
      <c r="P685" s="100" t="str">
        <f t="shared" si="283"/>
        <v/>
      </c>
      <c r="Q685" s="99">
        <f t="shared" si="284"/>
        <v>1</v>
      </c>
      <c r="R685" s="99">
        <f t="shared" si="285"/>
        <v>2</v>
      </c>
      <c r="S685" s="101">
        <f t="shared" si="286"/>
        <v>2</v>
      </c>
      <c r="T685" s="101">
        <f t="shared" si="287"/>
        <v>2</v>
      </c>
      <c r="U685" s="101">
        <f t="shared" si="306"/>
        <v>0</v>
      </c>
      <c r="V685" s="101">
        <f t="shared" si="288"/>
        <v>0</v>
      </c>
      <c r="W685" s="101">
        <f t="shared" si="289"/>
        <v>0</v>
      </c>
      <c r="X685" s="102">
        <f t="shared" si="290"/>
        <v>3550</v>
      </c>
      <c r="Y685" s="101">
        <f t="shared" si="291"/>
        <v>0</v>
      </c>
      <c r="Z685" s="84">
        <f t="shared" si="292"/>
        <v>0</v>
      </c>
      <c r="AA685" s="84">
        <f t="shared" si="293"/>
        <v>0</v>
      </c>
      <c r="AB685" s="84">
        <f t="shared" si="294"/>
        <v>50</v>
      </c>
      <c r="AC685" s="84">
        <f t="shared" si="307"/>
        <v>73</v>
      </c>
      <c r="AD685" s="84">
        <f t="shared" si="295"/>
        <v>175</v>
      </c>
      <c r="AE685" s="84" t="str">
        <f t="shared" si="296"/>
        <v/>
      </c>
      <c r="AF685" s="102">
        <f t="shared" si="308"/>
        <v>3529.1428571428573</v>
      </c>
      <c r="AG685" s="102" t="str">
        <f t="shared" si="309"/>
        <v/>
      </c>
      <c r="AH685" s="103" t="str">
        <f t="shared" si="297"/>
        <v/>
      </c>
      <c r="AI685" s="104" t="str">
        <f t="shared" si="298"/>
        <v/>
      </c>
      <c r="AJ685" s="104" t="str">
        <f t="shared" si="299"/>
        <v/>
      </c>
      <c r="AK685" s="104" t="str">
        <f t="shared" si="300"/>
        <v/>
      </c>
      <c r="IX685" s="5"/>
      <c r="IY685" s="5"/>
      <c r="IZ685" s="5"/>
    </row>
    <row r="686" spans="8:260" ht="12.75" customHeight="1">
      <c r="H686" s="97">
        <v>265</v>
      </c>
      <c r="I686" s="97">
        <f t="shared" si="301"/>
        <v>102</v>
      </c>
      <c r="J686" s="98">
        <f t="shared" si="302"/>
        <v>45556</v>
      </c>
      <c r="K686" s="98">
        <f t="shared" si="281"/>
        <v>45556</v>
      </c>
      <c r="L686" s="99">
        <f t="shared" si="303"/>
        <v>0</v>
      </c>
      <c r="M686" s="99">
        <f t="shared" si="304"/>
        <v>0</v>
      </c>
      <c r="N686" s="99">
        <f t="shared" si="305"/>
        <v>0</v>
      </c>
      <c r="O686" s="100">
        <f t="shared" si="282"/>
        <v>0</v>
      </c>
      <c r="P686" s="100" t="str">
        <f t="shared" si="283"/>
        <v/>
      </c>
      <c r="Q686" s="99">
        <f t="shared" si="284"/>
        <v>1</v>
      </c>
      <c r="R686" s="99">
        <f t="shared" si="285"/>
        <v>2</v>
      </c>
      <c r="S686" s="101">
        <f t="shared" si="286"/>
        <v>2</v>
      </c>
      <c r="T686" s="101">
        <f t="shared" si="287"/>
        <v>2</v>
      </c>
      <c r="U686" s="101">
        <f t="shared" si="306"/>
        <v>0</v>
      </c>
      <c r="V686" s="101">
        <f t="shared" si="288"/>
        <v>0</v>
      </c>
      <c r="W686" s="101">
        <f t="shared" si="289"/>
        <v>0</v>
      </c>
      <c r="X686" s="102">
        <f t="shared" si="290"/>
        <v>3550</v>
      </c>
      <c r="Y686" s="101">
        <f t="shared" si="291"/>
        <v>0</v>
      </c>
      <c r="Z686" s="84">
        <f t="shared" si="292"/>
        <v>0</v>
      </c>
      <c r="AA686" s="84">
        <f t="shared" si="293"/>
        <v>0</v>
      </c>
      <c r="AB686" s="84">
        <f t="shared" si="294"/>
        <v>50</v>
      </c>
      <c r="AC686" s="84">
        <f t="shared" si="307"/>
        <v>74</v>
      </c>
      <c r="AD686" s="84">
        <f t="shared" si="295"/>
        <v>175</v>
      </c>
      <c r="AE686" s="84" t="str">
        <f t="shared" si="296"/>
        <v/>
      </c>
      <c r="AF686" s="102">
        <f t="shared" si="308"/>
        <v>3528.8571428571427</v>
      </c>
      <c r="AG686" s="102" t="str">
        <f t="shared" si="309"/>
        <v/>
      </c>
      <c r="AH686" s="103" t="str">
        <f t="shared" si="297"/>
        <v/>
      </c>
      <c r="AI686" s="104" t="str">
        <f t="shared" si="298"/>
        <v/>
      </c>
      <c r="AJ686" s="104" t="str">
        <f t="shared" si="299"/>
        <v/>
      </c>
      <c r="AK686" s="104" t="str">
        <f t="shared" si="300"/>
        <v/>
      </c>
      <c r="IX686" s="5"/>
      <c r="IY686" s="5"/>
      <c r="IZ686" s="5"/>
    </row>
    <row r="687" spans="8:260" ht="12.75" customHeight="1">
      <c r="H687" s="97">
        <v>266</v>
      </c>
      <c r="I687" s="97">
        <f t="shared" si="301"/>
        <v>101</v>
      </c>
      <c r="J687" s="98">
        <f t="shared" si="302"/>
        <v>45557</v>
      </c>
      <c r="K687" s="98">
        <f t="shared" si="281"/>
        <v>45557</v>
      </c>
      <c r="L687" s="99">
        <f t="shared" si="303"/>
        <v>0</v>
      </c>
      <c r="M687" s="99">
        <f t="shared" si="304"/>
        <v>0</v>
      </c>
      <c r="N687" s="99">
        <f t="shared" si="305"/>
        <v>0</v>
      </c>
      <c r="O687" s="100">
        <f t="shared" si="282"/>
        <v>0</v>
      </c>
      <c r="P687" s="100" t="str">
        <f t="shared" si="283"/>
        <v/>
      </c>
      <c r="Q687" s="99">
        <f t="shared" si="284"/>
        <v>1</v>
      </c>
      <c r="R687" s="99">
        <f t="shared" si="285"/>
        <v>2</v>
      </c>
      <c r="S687" s="101">
        <f t="shared" si="286"/>
        <v>2</v>
      </c>
      <c r="T687" s="101">
        <f t="shared" si="287"/>
        <v>2</v>
      </c>
      <c r="U687" s="101">
        <f t="shared" si="306"/>
        <v>0</v>
      </c>
      <c r="V687" s="101">
        <f t="shared" si="288"/>
        <v>0</v>
      </c>
      <c r="W687" s="101">
        <f t="shared" si="289"/>
        <v>0</v>
      </c>
      <c r="X687" s="102">
        <f t="shared" si="290"/>
        <v>3550</v>
      </c>
      <c r="Y687" s="101">
        <f t="shared" si="291"/>
        <v>0</v>
      </c>
      <c r="Z687" s="84">
        <f t="shared" si="292"/>
        <v>0</v>
      </c>
      <c r="AA687" s="84">
        <f t="shared" si="293"/>
        <v>0</v>
      </c>
      <c r="AB687" s="84">
        <f t="shared" si="294"/>
        <v>50</v>
      </c>
      <c r="AC687" s="84">
        <f t="shared" si="307"/>
        <v>75</v>
      </c>
      <c r="AD687" s="84">
        <f t="shared" si="295"/>
        <v>175</v>
      </c>
      <c r="AE687" s="84" t="str">
        <f t="shared" si="296"/>
        <v/>
      </c>
      <c r="AF687" s="102">
        <f t="shared" si="308"/>
        <v>3528.5714285714284</v>
      </c>
      <c r="AG687" s="102" t="str">
        <f t="shared" si="309"/>
        <v/>
      </c>
      <c r="AH687" s="103" t="str">
        <f t="shared" si="297"/>
        <v/>
      </c>
      <c r="AI687" s="104" t="str">
        <f t="shared" si="298"/>
        <v/>
      </c>
      <c r="AJ687" s="104" t="str">
        <f t="shared" si="299"/>
        <v/>
      </c>
      <c r="AK687" s="104" t="str">
        <f t="shared" si="300"/>
        <v/>
      </c>
      <c r="IX687" s="5"/>
      <c r="IY687" s="5"/>
      <c r="IZ687" s="5"/>
    </row>
    <row r="688" spans="8:260" ht="12.75" customHeight="1">
      <c r="H688" s="97">
        <v>267</v>
      </c>
      <c r="I688" s="97">
        <f t="shared" si="301"/>
        <v>100</v>
      </c>
      <c r="J688" s="98">
        <f t="shared" si="302"/>
        <v>45558</v>
      </c>
      <c r="K688" s="98">
        <f t="shared" si="281"/>
        <v>45558</v>
      </c>
      <c r="L688" s="99">
        <f t="shared" si="303"/>
        <v>0</v>
      </c>
      <c r="M688" s="99">
        <f t="shared" si="304"/>
        <v>0</v>
      </c>
      <c r="N688" s="99">
        <f t="shared" si="305"/>
        <v>0</v>
      </c>
      <c r="O688" s="100">
        <f t="shared" si="282"/>
        <v>0</v>
      </c>
      <c r="P688" s="100" t="str">
        <f t="shared" si="283"/>
        <v/>
      </c>
      <c r="Q688" s="99">
        <f t="shared" si="284"/>
        <v>1</v>
      </c>
      <c r="R688" s="99">
        <f t="shared" si="285"/>
        <v>2</v>
      </c>
      <c r="S688" s="101">
        <f t="shared" si="286"/>
        <v>2</v>
      </c>
      <c r="T688" s="101">
        <f t="shared" si="287"/>
        <v>2</v>
      </c>
      <c r="U688" s="101">
        <f t="shared" si="306"/>
        <v>0</v>
      </c>
      <c r="V688" s="101">
        <f t="shared" si="288"/>
        <v>0</v>
      </c>
      <c r="W688" s="101">
        <f t="shared" si="289"/>
        <v>0</v>
      </c>
      <c r="X688" s="102">
        <f t="shared" si="290"/>
        <v>3550</v>
      </c>
      <c r="Y688" s="101">
        <f t="shared" si="291"/>
        <v>0</v>
      </c>
      <c r="Z688" s="84">
        <f t="shared" si="292"/>
        <v>0</v>
      </c>
      <c r="AA688" s="84">
        <f t="shared" si="293"/>
        <v>0</v>
      </c>
      <c r="AB688" s="84">
        <f t="shared" si="294"/>
        <v>50</v>
      </c>
      <c r="AC688" s="84">
        <f t="shared" si="307"/>
        <v>76</v>
      </c>
      <c r="AD688" s="84">
        <f t="shared" si="295"/>
        <v>175</v>
      </c>
      <c r="AE688" s="84" t="str">
        <f t="shared" si="296"/>
        <v/>
      </c>
      <c r="AF688" s="102">
        <f t="shared" si="308"/>
        <v>3528.2857142857142</v>
      </c>
      <c r="AG688" s="102" t="str">
        <f t="shared" si="309"/>
        <v/>
      </c>
      <c r="AH688" s="103" t="str">
        <f t="shared" si="297"/>
        <v/>
      </c>
      <c r="AI688" s="104" t="str">
        <f t="shared" si="298"/>
        <v/>
      </c>
      <c r="AJ688" s="104" t="str">
        <f t="shared" si="299"/>
        <v/>
      </c>
      <c r="AK688" s="104" t="str">
        <f t="shared" si="300"/>
        <v/>
      </c>
      <c r="IX688" s="5"/>
      <c r="IY688" s="5"/>
      <c r="IZ688" s="5"/>
    </row>
    <row r="689" spans="8:260" ht="12.75" customHeight="1">
      <c r="H689" s="97">
        <v>268</v>
      </c>
      <c r="I689" s="97">
        <f t="shared" si="301"/>
        <v>99</v>
      </c>
      <c r="J689" s="98">
        <f t="shared" si="302"/>
        <v>45559</v>
      </c>
      <c r="K689" s="98">
        <f t="shared" si="281"/>
        <v>45559</v>
      </c>
      <c r="L689" s="99">
        <f t="shared" si="303"/>
        <v>0</v>
      </c>
      <c r="M689" s="99">
        <f t="shared" si="304"/>
        <v>0</v>
      </c>
      <c r="N689" s="99">
        <f t="shared" si="305"/>
        <v>0</v>
      </c>
      <c r="O689" s="100">
        <f t="shared" si="282"/>
        <v>0</v>
      </c>
      <c r="P689" s="100" t="str">
        <f t="shared" si="283"/>
        <v/>
      </c>
      <c r="Q689" s="99">
        <f t="shared" si="284"/>
        <v>1</v>
      </c>
      <c r="R689" s="99">
        <f t="shared" si="285"/>
        <v>2</v>
      </c>
      <c r="S689" s="101">
        <f t="shared" si="286"/>
        <v>2</v>
      </c>
      <c r="T689" s="101">
        <f t="shared" si="287"/>
        <v>2</v>
      </c>
      <c r="U689" s="101">
        <f t="shared" si="306"/>
        <v>0</v>
      </c>
      <c r="V689" s="101">
        <f t="shared" si="288"/>
        <v>0</v>
      </c>
      <c r="W689" s="101">
        <f t="shared" si="289"/>
        <v>0</v>
      </c>
      <c r="X689" s="102">
        <f t="shared" si="290"/>
        <v>3550</v>
      </c>
      <c r="Y689" s="101">
        <f t="shared" si="291"/>
        <v>0</v>
      </c>
      <c r="Z689" s="84">
        <f t="shared" si="292"/>
        <v>0</v>
      </c>
      <c r="AA689" s="84">
        <f t="shared" si="293"/>
        <v>0</v>
      </c>
      <c r="AB689" s="84">
        <f t="shared" si="294"/>
        <v>50</v>
      </c>
      <c r="AC689" s="84">
        <f t="shared" si="307"/>
        <v>77</v>
      </c>
      <c r="AD689" s="84">
        <f t="shared" si="295"/>
        <v>175</v>
      </c>
      <c r="AE689" s="84" t="str">
        <f t="shared" si="296"/>
        <v/>
      </c>
      <c r="AF689" s="102">
        <f t="shared" si="308"/>
        <v>3528</v>
      </c>
      <c r="AG689" s="102" t="str">
        <f t="shared" si="309"/>
        <v/>
      </c>
      <c r="AH689" s="103" t="str">
        <f t="shared" si="297"/>
        <v/>
      </c>
      <c r="AI689" s="104" t="str">
        <f t="shared" si="298"/>
        <v/>
      </c>
      <c r="AJ689" s="104" t="str">
        <f t="shared" si="299"/>
        <v/>
      </c>
      <c r="AK689" s="104" t="str">
        <f t="shared" si="300"/>
        <v/>
      </c>
      <c r="IX689" s="5"/>
      <c r="IY689" s="5"/>
      <c r="IZ689" s="5"/>
    </row>
    <row r="690" spans="8:260" ht="12.75" customHeight="1">
      <c r="H690" s="97">
        <v>269</v>
      </c>
      <c r="I690" s="97">
        <f t="shared" si="301"/>
        <v>98</v>
      </c>
      <c r="J690" s="98">
        <f t="shared" si="302"/>
        <v>45560</v>
      </c>
      <c r="K690" s="98">
        <f t="shared" si="281"/>
        <v>45560</v>
      </c>
      <c r="L690" s="99">
        <f t="shared" si="303"/>
        <v>0</v>
      </c>
      <c r="M690" s="99">
        <f t="shared" si="304"/>
        <v>0</v>
      </c>
      <c r="N690" s="99">
        <f t="shared" si="305"/>
        <v>0</v>
      </c>
      <c r="O690" s="100">
        <f t="shared" si="282"/>
        <v>0</v>
      </c>
      <c r="P690" s="100" t="str">
        <f t="shared" si="283"/>
        <v/>
      </c>
      <c r="Q690" s="99">
        <f t="shared" si="284"/>
        <v>1</v>
      </c>
      <c r="R690" s="99">
        <f t="shared" si="285"/>
        <v>2</v>
      </c>
      <c r="S690" s="101">
        <f t="shared" si="286"/>
        <v>2</v>
      </c>
      <c r="T690" s="101">
        <f t="shared" si="287"/>
        <v>2</v>
      </c>
      <c r="U690" s="101">
        <f t="shared" si="306"/>
        <v>0</v>
      </c>
      <c r="V690" s="101">
        <f t="shared" si="288"/>
        <v>0</v>
      </c>
      <c r="W690" s="101">
        <f t="shared" si="289"/>
        <v>0</v>
      </c>
      <c r="X690" s="102">
        <f t="shared" si="290"/>
        <v>3550</v>
      </c>
      <c r="Y690" s="101">
        <f t="shared" si="291"/>
        <v>0</v>
      </c>
      <c r="Z690" s="84">
        <f t="shared" si="292"/>
        <v>0</v>
      </c>
      <c r="AA690" s="84">
        <f t="shared" si="293"/>
        <v>0</v>
      </c>
      <c r="AB690" s="84">
        <f t="shared" si="294"/>
        <v>50</v>
      </c>
      <c r="AC690" s="84">
        <f t="shared" si="307"/>
        <v>78</v>
      </c>
      <c r="AD690" s="84">
        <f t="shared" si="295"/>
        <v>175</v>
      </c>
      <c r="AE690" s="84" t="str">
        <f t="shared" si="296"/>
        <v/>
      </c>
      <c r="AF690" s="102">
        <f t="shared" si="308"/>
        <v>3527.7142857142858</v>
      </c>
      <c r="AG690" s="102" t="str">
        <f t="shared" si="309"/>
        <v/>
      </c>
      <c r="AH690" s="103" t="str">
        <f t="shared" si="297"/>
        <v/>
      </c>
      <c r="AI690" s="104" t="str">
        <f t="shared" si="298"/>
        <v/>
      </c>
      <c r="AJ690" s="104" t="str">
        <f t="shared" si="299"/>
        <v/>
      </c>
      <c r="AK690" s="104" t="str">
        <f t="shared" si="300"/>
        <v/>
      </c>
      <c r="IX690" s="5"/>
      <c r="IY690" s="5"/>
      <c r="IZ690" s="5"/>
    </row>
    <row r="691" spans="8:260" ht="12.75" customHeight="1">
      <c r="H691" s="97">
        <v>270</v>
      </c>
      <c r="I691" s="97">
        <f t="shared" si="301"/>
        <v>97</v>
      </c>
      <c r="J691" s="98">
        <f t="shared" si="302"/>
        <v>45561</v>
      </c>
      <c r="K691" s="98">
        <f t="shared" si="281"/>
        <v>45561</v>
      </c>
      <c r="L691" s="99">
        <f t="shared" si="303"/>
        <v>0</v>
      </c>
      <c r="M691" s="99">
        <f t="shared" si="304"/>
        <v>0</v>
      </c>
      <c r="N691" s="99">
        <f t="shared" si="305"/>
        <v>0</v>
      </c>
      <c r="O691" s="100">
        <f t="shared" si="282"/>
        <v>0</v>
      </c>
      <c r="P691" s="100" t="str">
        <f t="shared" si="283"/>
        <v/>
      </c>
      <c r="Q691" s="99">
        <f t="shared" si="284"/>
        <v>1</v>
      </c>
      <c r="R691" s="99">
        <f t="shared" si="285"/>
        <v>2</v>
      </c>
      <c r="S691" s="101">
        <f t="shared" si="286"/>
        <v>2</v>
      </c>
      <c r="T691" s="101">
        <f t="shared" si="287"/>
        <v>2</v>
      </c>
      <c r="U691" s="101">
        <f t="shared" si="306"/>
        <v>0</v>
      </c>
      <c r="V691" s="101">
        <f t="shared" si="288"/>
        <v>0</v>
      </c>
      <c r="W691" s="101">
        <f t="shared" si="289"/>
        <v>0</v>
      </c>
      <c r="X691" s="102">
        <f t="shared" si="290"/>
        <v>3550</v>
      </c>
      <c r="Y691" s="101">
        <f t="shared" si="291"/>
        <v>0</v>
      </c>
      <c r="Z691" s="84">
        <f t="shared" si="292"/>
        <v>0</v>
      </c>
      <c r="AA691" s="84">
        <f t="shared" si="293"/>
        <v>0</v>
      </c>
      <c r="AB691" s="84">
        <f t="shared" si="294"/>
        <v>50</v>
      </c>
      <c r="AC691" s="84">
        <f t="shared" si="307"/>
        <v>79</v>
      </c>
      <c r="AD691" s="84">
        <f t="shared" si="295"/>
        <v>175</v>
      </c>
      <c r="AE691" s="84" t="str">
        <f t="shared" si="296"/>
        <v/>
      </c>
      <c r="AF691" s="102">
        <f t="shared" si="308"/>
        <v>3527.4285714285716</v>
      </c>
      <c r="AG691" s="102" t="str">
        <f t="shared" si="309"/>
        <v/>
      </c>
      <c r="AH691" s="103" t="str">
        <f t="shared" si="297"/>
        <v/>
      </c>
      <c r="AI691" s="104" t="str">
        <f t="shared" si="298"/>
        <v/>
      </c>
      <c r="AJ691" s="104" t="str">
        <f t="shared" si="299"/>
        <v/>
      </c>
      <c r="AK691" s="104" t="str">
        <f t="shared" si="300"/>
        <v/>
      </c>
      <c r="IX691" s="5"/>
      <c r="IY691" s="5"/>
      <c r="IZ691" s="5"/>
    </row>
    <row r="692" spans="8:260" ht="12.75" customHeight="1">
      <c r="H692" s="97">
        <v>271</v>
      </c>
      <c r="I692" s="97">
        <f t="shared" si="301"/>
        <v>96</v>
      </c>
      <c r="J692" s="98">
        <f t="shared" si="302"/>
        <v>45562</v>
      </c>
      <c r="K692" s="98">
        <f t="shared" si="281"/>
        <v>45562</v>
      </c>
      <c r="L692" s="99">
        <f t="shared" si="303"/>
        <v>0</v>
      </c>
      <c r="M692" s="99">
        <f t="shared" si="304"/>
        <v>0</v>
      </c>
      <c r="N692" s="99">
        <f t="shared" si="305"/>
        <v>0</v>
      </c>
      <c r="O692" s="100">
        <f t="shared" si="282"/>
        <v>0</v>
      </c>
      <c r="P692" s="100" t="str">
        <f t="shared" si="283"/>
        <v/>
      </c>
      <c r="Q692" s="99">
        <f t="shared" si="284"/>
        <v>1</v>
      </c>
      <c r="R692" s="99">
        <f t="shared" si="285"/>
        <v>2</v>
      </c>
      <c r="S692" s="101">
        <f t="shared" si="286"/>
        <v>2</v>
      </c>
      <c r="T692" s="101">
        <f t="shared" si="287"/>
        <v>2</v>
      </c>
      <c r="U692" s="101">
        <f t="shared" si="306"/>
        <v>0</v>
      </c>
      <c r="V692" s="101">
        <f t="shared" si="288"/>
        <v>0</v>
      </c>
      <c r="W692" s="101">
        <f t="shared" si="289"/>
        <v>0</v>
      </c>
      <c r="X692" s="102">
        <f t="shared" si="290"/>
        <v>3550</v>
      </c>
      <c r="Y692" s="101">
        <f t="shared" si="291"/>
        <v>0</v>
      </c>
      <c r="Z692" s="84">
        <f t="shared" si="292"/>
        <v>0</v>
      </c>
      <c r="AA692" s="84">
        <f t="shared" si="293"/>
        <v>0</v>
      </c>
      <c r="AB692" s="84">
        <f t="shared" si="294"/>
        <v>50</v>
      </c>
      <c r="AC692" s="84">
        <f t="shared" si="307"/>
        <v>80</v>
      </c>
      <c r="AD692" s="84">
        <f t="shared" si="295"/>
        <v>175</v>
      </c>
      <c r="AE692" s="84" t="str">
        <f t="shared" si="296"/>
        <v/>
      </c>
      <c r="AF692" s="102">
        <f t="shared" si="308"/>
        <v>3527.1428571428573</v>
      </c>
      <c r="AG692" s="102" t="str">
        <f t="shared" si="309"/>
        <v/>
      </c>
      <c r="AH692" s="103" t="str">
        <f t="shared" si="297"/>
        <v/>
      </c>
      <c r="AI692" s="104" t="str">
        <f t="shared" si="298"/>
        <v/>
      </c>
      <c r="AJ692" s="104" t="str">
        <f t="shared" si="299"/>
        <v/>
      </c>
      <c r="AK692" s="104" t="str">
        <f t="shared" si="300"/>
        <v/>
      </c>
      <c r="IX692" s="5"/>
      <c r="IY692" s="5"/>
      <c r="IZ692" s="5"/>
    </row>
    <row r="693" spans="8:260" ht="12.75" customHeight="1">
      <c r="H693" s="97">
        <v>272</v>
      </c>
      <c r="I693" s="97">
        <f t="shared" si="301"/>
        <v>95</v>
      </c>
      <c r="J693" s="98">
        <f t="shared" si="302"/>
        <v>45563</v>
      </c>
      <c r="K693" s="98">
        <f t="shared" si="281"/>
        <v>45563</v>
      </c>
      <c r="L693" s="99">
        <f t="shared" si="303"/>
        <v>0</v>
      </c>
      <c r="M693" s="99">
        <f t="shared" si="304"/>
        <v>0</v>
      </c>
      <c r="N693" s="99">
        <f t="shared" si="305"/>
        <v>0</v>
      </c>
      <c r="O693" s="100">
        <f t="shared" si="282"/>
        <v>0</v>
      </c>
      <c r="P693" s="100" t="str">
        <f t="shared" si="283"/>
        <v/>
      </c>
      <c r="Q693" s="99">
        <f t="shared" si="284"/>
        <v>1</v>
      </c>
      <c r="R693" s="99">
        <f t="shared" si="285"/>
        <v>2</v>
      </c>
      <c r="S693" s="101">
        <f t="shared" si="286"/>
        <v>2</v>
      </c>
      <c r="T693" s="101">
        <f t="shared" si="287"/>
        <v>2</v>
      </c>
      <c r="U693" s="101">
        <f t="shared" si="306"/>
        <v>0</v>
      </c>
      <c r="V693" s="101">
        <f t="shared" si="288"/>
        <v>0</v>
      </c>
      <c r="W693" s="101">
        <f t="shared" si="289"/>
        <v>0</v>
      </c>
      <c r="X693" s="102">
        <f t="shared" si="290"/>
        <v>3550</v>
      </c>
      <c r="Y693" s="101">
        <f t="shared" si="291"/>
        <v>0</v>
      </c>
      <c r="Z693" s="84">
        <f t="shared" si="292"/>
        <v>0</v>
      </c>
      <c r="AA693" s="84">
        <f t="shared" si="293"/>
        <v>0</v>
      </c>
      <c r="AB693" s="84">
        <f t="shared" si="294"/>
        <v>50</v>
      </c>
      <c r="AC693" s="84">
        <f t="shared" si="307"/>
        <v>81</v>
      </c>
      <c r="AD693" s="84">
        <f t="shared" si="295"/>
        <v>175</v>
      </c>
      <c r="AE693" s="84" t="str">
        <f t="shared" si="296"/>
        <v/>
      </c>
      <c r="AF693" s="102">
        <f t="shared" si="308"/>
        <v>3526.8571428571427</v>
      </c>
      <c r="AG693" s="102" t="str">
        <f t="shared" si="309"/>
        <v/>
      </c>
      <c r="AH693" s="103" t="str">
        <f t="shared" si="297"/>
        <v/>
      </c>
      <c r="AI693" s="104" t="str">
        <f t="shared" si="298"/>
        <v/>
      </c>
      <c r="AJ693" s="104" t="str">
        <f t="shared" si="299"/>
        <v/>
      </c>
      <c r="AK693" s="104" t="str">
        <f t="shared" si="300"/>
        <v/>
      </c>
      <c r="IX693" s="5"/>
      <c r="IY693" s="5"/>
      <c r="IZ693" s="5"/>
    </row>
    <row r="694" spans="8:260" ht="12.75" customHeight="1">
      <c r="H694" s="97">
        <v>273</v>
      </c>
      <c r="I694" s="97">
        <f t="shared" si="301"/>
        <v>94</v>
      </c>
      <c r="J694" s="98">
        <f t="shared" si="302"/>
        <v>45564</v>
      </c>
      <c r="K694" s="98">
        <f t="shared" si="281"/>
        <v>45564</v>
      </c>
      <c r="L694" s="99">
        <f t="shared" si="303"/>
        <v>0</v>
      </c>
      <c r="M694" s="99">
        <f t="shared" si="304"/>
        <v>0</v>
      </c>
      <c r="N694" s="99">
        <f t="shared" si="305"/>
        <v>0</v>
      </c>
      <c r="O694" s="100">
        <f t="shared" si="282"/>
        <v>0</v>
      </c>
      <c r="P694" s="100" t="str">
        <f t="shared" si="283"/>
        <v/>
      </c>
      <c r="Q694" s="99">
        <f t="shared" si="284"/>
        <v>1</v>
      </c>
      <c r="R694" s="99">
        <f t="shared" si="285"/>
        <v>2</v>
      </c>
      <c r="S694" s="101">
        <f t="shared" si="286"/>
        <v>2</v>
      </c>
      <c r="T694" s="101">
        <f t="shared" si="287"/>
        <v>2</v>
      </c>
      <c r="U694" s="101">
        <f t="shared" si="306"/>
        <v>0</v>
      </c>
      <c r="V694" s="101">
        <f t="shared" si="288"/>
        <v>0</v>
      </c>
      <c r="W694" s="101">
        <f t="shared" si="289"/>
        <v>0</v>
      </c>
      <c r="X694" s="102">
        <f t="shared" si="290"/>
        <v>3550</v>
      </c>
      <c r="Y694" s="101">
        <f t="shared" si="291"/>
        <v>0</v>
      </c>
      <c r="Z694" s="84">
        <f t="shared" si="292"/>
        <v>0</v>
      </c>
      <c r="AA694" s="84">
        <f t="shared" si="293"/>
        <v>0</v>
      </c>
      <c r="AB694" s="84">
        <f t="shared" si="294"/>
        <v>50</v>
      </c>
      <c r="AC694" s="84">
        <f t="shared" si="307"/>
        <v>82</v>
      </c>
      <c r="AD694" s="84">
        <f t="shared" si="295"/>
        <v>175</v>
      </c>
      <c r="AE694" s="84" t="str">
        <f t="shared" si="296"/>
        <v/>
      </c>
      <c r="AF694" s="102">
        <f t="shared" si="308"/>
        <v>3526.5714285714284</v>
      </c>
      <c r="AG694" s="102" t="str">
        <f t="shared" si="309"/>
        <v/>
      </c>
      <c r="AH694" s="103" t="str">
        <f t="shared" si="297"/>
        <v/>
      </c>
      <c r="AI694" s="104" t="str">
        <f t="shared" si="298"/>
        <v/>
      </c>
      <c r="AJ694" s="104" t="str">
        <f t="shared" si="299"/>
        <v/>
      </c>
      <c r="AK694" s="104" t="str">
        <f t="shared" si="300"/>
        <v/>
      </c>
      <c r="IX694" s="5"/>
      <c r="IY694" s="5"/>
      <c r="IZ694" s="5"/>
    </row>
    <row r="695" spans="8:260" ht="12.75" customHeight="1">
      <c r="H695" s="97">
        <v>274</v>
      </c>
      <c r="I695" s="97">
        <f t="shared" si="301"/>
        <v>93</v>
      </c>
      <c r="J695" s="98">
        <f t="shared" si="302"/>
        <v>45565</v>
      </c>
      <c r="K695" s="98">
        <f t="shared" si="281"/>
        <v>45565</v>
      </c>
      <c r="L695" s="99">
        <f t="shared" si="303"/>
        <v>0</v>
      </c>
      <c r="M695" s="99">
        <f t="shared" si="304"/>
        <v>0</v>
      </c>
      <c r="N695" s="99">
        <f t="shared" si="305"/>
        <v>0</v>
      </c>
      <c r="O695" s="100">
        <f t="shared" si="282"/>
        <v>0</v>
      </c>
      <c r="P695" s="100" t="str">
        <f t="shared" si="283"/>
        <v/>
      </c>
      <c r="Q695" s="99">
        <f t="shared" si="284"/>
        <v>1</v>
      </c>
      <c r="R695" s="99">
        <f t="shared" si="285"/>
        <v>2</v>
      </c>
      <c r="S695" s="101">
        <f t="shared" si="286"/>
        <v>2</v>
      </c>
      <c r="T695" s="101">
        <f t="shared" si="287"/>
        <v>2</v>
      </c>
      <c r="U695" s="101">
        <f t="shared" si="306"/>
        <v>0</v>
      </c>
      <c r="V695" s="101">
        <f t="shared" si="288"/>
        <v>0</v>
      </c>
      <c r="W695" s="101">
        <f t="shared" si="289"/>
        <v>0</v>
      </c>
      <c r="X695" s="102">
        <f t="shared" si="290"/>
        <v>3550</v>
      </c>
      <c r="Y695" s="101">
        <f t="shared" si="291"/>
        <v>0</v>
      </c>
      <c r="Z695" s="84">
        <f t="shared" si="292"/>
        <v>0</v>
      </c>
      <c r="AA695" s="84">
        <f t="shared" si="293"/>
        <v>0</v>
      </c>
      <c r="AB695" s="84">
        <f t="shared" si="294"/>
        <v>50</v>
      </c>
      <c r="AC695" s="84">
        <f t="shared" si="307"/>
        <v>83</v>
      </c>
      <c r="AD695" s="84">
        <f t="shared" si="295"/>
        <v>175</v>
      </c>
      <c r="AE695" s="84" t="str">
        <f t="shared" si="296"/>
        <v/>
      </c>
      <c r="AF695" s="102">
        <f t="shared" si="308"/>
        <v>3526.2857142857142</v>
      </c>
      <c r="AG695" s="102" t="str">
        <f t="shared" si="309"/>
        <v/>
      </c>
      <c r="AH695" s="103" t="str">
        <f t="shared" si="297"/>
        <v/>
      </c>
      <c r="AI695" s="104" t="str">
        <f t="shared" si="298"/>
        <v/>
      </c>
      <c r="AJ695" s="104" t="str">
        <f t="shared" si="299"/>
        <v/>
      </c>
      <c r="AK695" s="104" t="str">
        <f t="shared" si="300"/>
        <v/>
      </c>
      <c r="IX695" s="5"/>
      <c r="IY695" s="5"/>
      <c r="IZ695" s="5"/>
    </row>
    <row r="696" spans="8:260" ht="12.75" customHeight="1">
      <c r="H696" s="97">
        <v>275</v>
      </c>
      <c r="I696" s="97">
        <f t="shared" si="301"/>
        <v>92</v>
      </c>
      <c r="J696" s="98">
        <f t="shared" si="302"/>
        <v>45566</v>
      </c>
      <c r="K696" s="98">
        <f t="shared" ref="K696:K759" si="310">IF(J696&gt;=AQ$53,J696,"")</f>
        <v>45566</v>
      </c>
      <c r="L696" s="99">
        <f t="shared" si="303"/>
        <v>0</v>
      </c>
      <c r="M696" s="99">
        <f t="shared" si="304"/>
        <v>0</v>
      </c>
      <c r="N696" s="99">
        <f t="shared" si="305"/>
        <v>0</v>
      </c>
      <c r="O696" s="100">
        <f t="shared" ref="O696:O759" si="311">IF(N696&lt;&gt;"",IF(AND(N696=1,L696=0),1,IF(L696=0,O695,0)),"")</f>
        <v>0</v>
      </c>
      <c r="P696" s="100" t="str">
        <f t="shared" ref="P696:P759" si="312">IF(R697&lt;=V$53,O696,"")</f>
        <v/>
      </c>
      <c r="Q696" s="99">
        <f t="shared" ref="Q696:Q759" si="313">IF(O696&lt;&gt;"",IF(O696=1,0,1),"")</f>
        <v>1</v>
      </c>
      <c r="R696" s="99">
        <f t="shared" ref="R696:R759" si="314">IF(N695=1,R695+1,R695)</f>
        <v>2</v>
      </c>
      <c r="S696" s="101">
        <f t="shared" ref="S696:S759" si="315">IF(J696&gt;=AQ$53,Q696*R696,"")</f>
        <v>2</v>
      </c>
      <c r="T696" s="101">
        <f t="shared" ref="T696:T759" si="316">S696</f>
        <v>2</v>
      </c>
      <c r="U696" s="101">
        <f t="shared" si="306"/>
        <v>0</v>
      </c>
      <c r="V696" s="101">
        <f t="shared" ref="V696:V759" si="317">IF(J696&gt;=AQ$53,U696*NOT(O696),"")</f>
        <v>0</v>
      </c>
      <c r="W696" s="101">
        <f t="shared" ref="W696:W759" si="318">IF(J696&gt;=AQ$53,IF(T696&lt;&gt;T697,T696,0),"")</f>
        <v>0</v>
      </c>
      <c r="X696" s="102">
        <f t="shared" ref="X696:X759" si="319">IF(J696&gt;=AQ$53,IF(N696=0,X695+L696,L696),"")</f>
        <v>3550</v>
      </c>
      <c r="Y696" s="101">
        <f t="shared" ref="Y696:Y759" si="320">IF(J696&gt;=AQ$53,IF(V696&lt;&gt;V697,V696,0),"")</f>
        <v>0</v>
      </c>
      <c r="Z696" s="84">
        <f t="shared" ref="Z696:Z759" si="321">IF(J696&gt;=AQ$53,IF(N696=0,Z695+M697,0),"")</f>
        <v>0</v>
      </c>
      <c r="AA696" s="84">
        <f t="shared" ref="AA696:AA759" si="322">IF(J696&gt;=AQ$53,IF(N697=1,X696-Z696,0),"")</f>
        <v>0</v>
      </c>
      <c r="AB696" s="84">
        <f t="shared" ref="AB696:AB759" si="323">IF(J696&gt;=AQ$53,IF(Q696=1,IF(T696&lt;&gt;T697,AA696,AB697),0),"")</f>
        <v>50</v>
      </c>
      <c r="AC696" s="84">
        <f t="shared" si="307"/>
        <v>84</v>
      </c>
      <c r="AD696" s="84">
        <f t="shared" ref="AD696:AD759" si="324">IF(Q696=1,IF(S696&lt;&gt;S697,AC696,AD697),0)</f>
        <v>175</v>
      </c>
      <c r="AE696" s="84" t="str">
        <f t="shared" ref="AE696:AE759" si="325">IF(J696&gt;=AQ$53,IF(V696=0,"",IF(Q696=1,IF(S696&lt;&gt;S697,AC696,AD697),0)),"")</f>
        <v/>
      </c>
      <c r="AF696" s="102">
        <f t="shared" si="308"/>
        <v>3526</v>
      </c>
      <c r="AG696" s="102" t="str">
        <f t="shared" si="309"/>
        <v/>
      </c>
      <c r="AH696" s="103" t="str">
        <f t="shared" ref="AH696:AH759" si="326">IF(J696&gt;=AQ$53,IF(R696&lt;=V$53,_xlfn.IFNA(VLOOKUP(J696,$B$55:$G$84,5,),0),""),"")</f>
        <v/>
      </c>
      <c r="AI696" s="104" t="str">
        <f t="shared" ref="AI696:AI759" si="327">IF(J696&gt;=AQ$53,IF(R696&lt;=V$53,_xlfn.IFNA(VLOOKUP(J696,$B$55:$G$84,6,),0),""),"")</f>
        <v/>
      </c>
      <c r="AJ696" s="104" t="str">
        <f t="shared" ref="AJ696:AJ759" si="328">IF(AH696&lt;&gt;"",AH696*L696,"")</f>
        <v/>
      </c>
      <c r="AK696" s="104" t="str">
        <f t="shared" ref="AK696:AK759" si="329">IF(AI696&lt;&gt;"",AI696*M696,"")</f>
        <v/>
      </c>
      <c r="IX696" s="5"/>
      <c r="IY696" s="5"/>
      <c r="IZ696" s="5"/>
    </row>
    <row r="697" spans="8:260" ht="12.75" customHeight="1">
      <c r="H697" s="97">
        <v>276</v>
      </c>
      <c r="I697" s="97">
        <f t="shared" si="301"/>
        <v>91</v>
      </c>
      <c r="J697" s="98">
        <f t="shared" si="302"/>
        <v>45567</v>
      </c>
      <c r="K697" s="98">
        <f t="shared" si="310"/>
        <v>45567</v>
      </c>
      <c r="L697" s="99">
        <f t="shared" si="303"/>
        <v>0</v>
      </c>
      <c r="M697" s="99">
        <f t="shared" si="304"/>
        <v>0</v>
      </c>
      <c r="N697" s="99">
        <f t="shared" si="305"/>
        <v>0</v>
      </c>
      <c r="O697" s="100">
        <f t="shared" si="311"/>
        <v>0</v>
      </c>
      <c r="P697" s="100" t="str">
        <f t="shared" si="312"/>
        <v/>
      </c>
      <c r="Q697" s="99">
        <f t="shared" si="313"/>
        <v>1</v>
      </c>
      <c r="R697" s="99">
        <f t="shared" si="314"/>
        <v>2</v>
      </c>
      <c r="S697" s="101">
        <f t="shared" si="315"/>
        <v>2</v>
      </c>
      <c r="T697" s="101">
        <f t="shared" si="316"/>
        <v>2</v>
      </c>
      <c r="U697" s="101">
        <f t="shared" si="306"/>
        <v>0</v>
      </c>
      <c r="V697" s="101">
        <f t="shared" si="317"/>
        <v>0</v>
      </c>
      <c r="W697" s="101">
        <f t="shared" si="318"/>
        <v>0</v>
      </c>
      <c r="X697" s="102">
        <f t="shared" si="319"/>
        <v>3550</v>
      </c>
      <c r="Y697" s="101">
        <f t="shared" si="320"/>
        <v>0</v>
      </c>
      <c r="Z697" s="84">
        <f t="shared" si="321"/>
        <v>0</v>
      </c>
      <c r="AA697" s="84">
        <f t="shared" si="322"/>
        <v>0</v>
      </c>
      <c r="AB697" s="84">
        <f t="shared" si="323"/>
        <v>50</v>
      </c>
      <c r="AC697" s="84">
        <f t="shared" si="307"/>
        <v>85</v>
      </c>
      <c r="AD697" s="84">
        <f t="shared" si="324"/>
        <v>175</v>
      </c>
      <c r="AE697" s="84" t="str">
        <f t="shared" si="325"/>
        <v/>
      </c>
      <c r="AF697" s="102">
        <f t="shared" si="308"/>
        <v>3525.7142857142858</v>
      </c>
      <c r="AG697" s="102" t="str">
        <f t="shared" si="309"/>
        <v/>
      </c>
      <c r="AH697" s="103" t="str">
        <f t="shared" si="326"/>
        <v/>
      </c>
      <c r="AI697" s="104" t="str">
        <f t="shared" si="327"/>
        <v/>
      </c>
      <c r="AJ697" s="104" t="str">
        <f t="shared" si="328"/>
        <v/>
      </c>
      <c r="AK697" s="104" t="str">
        <f t="shared" si="329"/>
        <v/>
      </c>
      <c r="IX697" s="5"/>
      <c r="IY697" s="5"/>
      <c r="IZ697" s="5"/>
    </row>
    <row r="698" spans="8:260" ht="12.75" customHeight="1">
      <c r="H698" s="97">
        <v>277</v>
      </c>
      <c r="I698" s="97">
        <f t="shared" si="301"/>
        <v>90</v>
      </c>
      <c r="J698" s="98">
        <f t="shared" si="302"/>
        <v>45568</v>
      </c>
      <c r="K698" s="98">
        <f t="shared" si="310"/>
        <v>45568</v>
      </c>
      <c r="L698" s="99">
        <f t="shared" si="303"/>
        <v>0</v>
      </c>
      <c r="M698" s="99">
        <f t="shared" si="304"/>
        <v>0</v>
      </c>
      <c r="N698" s="99">
        <f t="shared" si="305"/>
        <v>0</v>
      </c>
      <c r="O698" s="100">
        <f t="shared" si="311"/>
        <v>0</v>
      </c>
      <c r="P698" s="100" t="str">
        <f t="shared" si="312"/>
        <v/>
      </c>
      <c r="Q698" s="99">
        <f t="shared" si="313"/>
        <v>1</v>
      </c>
      <c r="R698" s="99">
        <f t="shared" si="314"/>
        <v>2</v>
      </c>
      <c r="S698" s="101">
        <f t="shared" si="315"/>
        <v>2</v>
      </c>
      <c r="T698" s="101">
        <f t="shared" si="316"/>
        <v>2</v>
      </c>
      <c r="U698" s="101">
        <f t="shared" si="306"/>
        <v>0</v>
      </c>
      <c r="V698" s="101">
        <f t="shared" si="317"/>
        <v>0</v>
      </c>
      <c r="W698" s="101">
        <f t="shared" si="318"/>
        <v>0</v>
      </c>
      <c r="X698" s="102">
        <f t="shared" si="319"/>
        <v>3550</v>
      </c>
      <c r="Y698" s="101">
        <f t="shared" si="320"/>
        <v>0</v>
      </c>
      <c r="Z698" s="84">
        <f t="shared" si="321"/>
        <v>0</v>
      </c>
      <c r="AA698" s="84">
        <f t="shared" si="322"/>
        <v>0</v>
      </c>
      <c r="AB698" s="84">
        <f t="shared" si="323"/>
        <v>50</v>
      </c>
      <c r="AC698" s="84">
        <f t="shared" si="307"/>
        <v>86</v>
      </c>
      <c r="AD698" s="84">
        <f t="shared" si="324"/>
        <v>175</v>
      </c>
      <c r="AE698" s="84" t="str">
        <f t="shared" si="325"/>
        <v/>
      </c>
      <c r="AF698" s="102">
        <f t="shared" si="308"/>
        <v>3525.4285714285716</v>
      </c>
      <c r="AG698" s="102" t="str">
        <f t="shared" si="309"/>
        <v/>
      </c>
      <c r="AH698" s="103" t="str">
        <f t="shared" si="326"/>
        <v/>
      </c>
      <c r="AI698" s="104" t="str">
        <f t="shared" si="327"/>
        <v/>
      </c>
      <c r="AJ698" s="104" t="str">
        <f t="shared" si="328"/>
        <v/>
      </c>
      <c r="AK698" s="104" t="str">
        <f t="shared" si="329"/>
        <v/>
      </c>
      <c r="IX698" s="5"/>
      <c r="IY698" s="5"/>
      <c r="IZ698" s="5"/>
    </row>
    <row r="699" spans="8:260" ht="12.75" customHeight="1">
      <c r="H699" s="97">
        <v>278</v>
      </c>
      <c r="I699" s="97">
        <f t="shared" si="301"/>
        <v>89</v>
      </c>
      <c r="J699" s="98">
        <f t="shared" si="302"/>
        <v>45569</v>
      </c>
      <c r="K699" s="98">
        <f t="shared" si="310"/>
        <v>45569</v>
      </c>
      <c r="L699" s="99">
        <f t="shared" si="303"/>
        <v>0</v>
      </c>
      <c r="M699" s="99">
        <f t="shared" si="304"/>
        <v>0</v>
      </c>
      <c r="N699" s="99">
        <f t="shared" si="305"/>
        <v>0</v>
      </c>
      <c r="O699" s="100">
        <f t="shared" si="311"/>
        <v>0</v>
      </c>
      <c r="P699" s="100" t="str">
        <f t="shared" si="312"/>
        <v/>
      </c>
      <c r="Q699" s="99">
        <f t="shared" si="313"/>
        <v>1</v>
      </c>
      <c r="R699" s="99">
        <f t="shared" si="314"/>
        <v>2</v>
      </c>
      <c r="S699" s="101">
        <f t="shared" si="315"/>
        <v>2</v>
      </c>
      <c r="T699" s="101">
        <f t="shared" si="316"/>
        <v>2</v>
      </c>
      <c r="U699" s="101">
        <f t="shared" si="306"/>
        <v>0</v>
      </c>
      <c r="V699" s="101">
        <f t="shared" si="317"/>
        <v>0</v>
      </c>
      <c r="W699" s="101">
        <f t="shared" si="318"/>
        <v>0</v>
      </c>
      <c r="X699" s="102">
        <f t="shared" si="319"/>
        <v>3550</v>
      </c>
      <c r="Y699" s="101">
        <f t="shared" si="320"/>
        <v>0</v>
      </c>
      <c r="Z699" s="84">
        <f t="shared" si="321"/>
        <v>0</v>
      </c>
      <c r="AA699" s="84">
        <f t="shared" si="322"/>
        <v>0</v>
      </c>
      <c r="AB699" s="84">
        <f t="shared" si="323"/>
        <v>50</v>
      </c>
      <c r="AC699" s="84">
        <f t="shared" si="307"/>
        <v>87</v>
      </c>
      <c r="AD699" s="84">
        <f t="shared" si="324"/>
        <v>175</v>
      </c>
      <c r="AE699" s="84" t="str">
        <f t="shared" si="325"/>
        <v/>
      </c>
      <c r="AF699" s="102">
        <f t="shared" si="308"/>
        <v>3525.1428571428573</v>
      </c>
      <c r="AG699" s="102" t="str">
        <f t="shared" si="309"/>
        <v/>
      </c>
      <c r="AH699" s="103" t="str">
        <f t="shared" si="326"/>
        <v/>
      </c>
      <c r="AI699" s="104" t="str">
        <f t="shared" si="327"/>
        <v/>
      </c>
      <c r="AJ699" s="104" t="str">
        <f t="shared" si="328"/>
        <v/>
      </c>
      <c r="AK699" s="104" t="str">
        <f t="shared" si="329"/>
        <v/>
      </c>
      <c r="IX699" s="5"/>
      <c r="IY699" s="5"/>
      <c r="IZ699" s="5"/>
    </row>
    <row r="700" spans="8:260" ht="12.75" customHeight="1">
      <c r="H700" s="97">
        <v>279</v>
      </c>
      <c r="I700" s="97">
        <f t="shared" si="301"/>
        <v>88</v>
      </c>
      <c r="J700" s="98">
        <f t="shared" si="302"/>
        <v>45570</v>
      </c>
      <c r="K700" s="98">
        <f t="shared" si="310"/>
        <v>45570</v>
      </c>
      <c r="L700" s="99">
        <f t="shared" si="303"/>
        <v>0</v>
      </c>
      <c r="M700" s="99">
        <f t="shared" si="304"/>
        <v>0</v>
      </c>
      <c r="N700" s="99">
        <f t="shared" si="305"/>
        <v>0</v>
      </c>
      <c r="O700" s="100">
        <f t="shared" si="311"/>
        <v>0</v>
      </c>
      <c r="P700" s="100" t="str">
        <f t="shared" si="312"/>
        <v/>
      </c>
      <c r="Q700" s="99">
        <f t="shared" si="313"/>
        <v>1</v>
      </c>
      <c r="R700" s="99">
        <f t="shared" si="314"/>
        <v>2</v>
      </c>
      <c r="S700" s="101">
        <f t="shared" si="315"/>
        <v>2</v>
      </c>
      <c r="T700" s="101">
        <f t="shared" si="316"/>
        <v>2</v>
      </c>
      <c r="U700" s="101">
        <f t="shared" si="306"/>
        <v>0</v>
      </c>
      <c r="V700" s="101">
        <f t="shared" si="317"/>
        <v>0</v>
      </c>
      <c r="W700" s="101">
        <f t="shared" si="318"/>
        <v>0</v>
      </c>
      <c r="X700" s="102">
        <f t="shared" si="319"/>
        <v>3550</v>
      </c>
      <c r="Y700" s="101">
        <f t="shared" si="320"/>
        <v>0</v>
      </c>
      <c r="Z700" s="84">
        <f t="shared" si="321"/>
        <v>0</v>
      </c>
      <c r="AA700" s="84">
        <f t="shared" si="322"/>
        <v>0</v>
      </c>
      <c r="AB700" s="84">
        <f t="shared" si="323"/>
        <v>50</v>
      </c>
      <c r="AC700" s="84">
        <f t="shared" si="307"/>
        <v>88</v>
      </c>
      <c r="AD700" s="84">
        <f t="shared" si="324"/>
        <v>175</v>
      </c>
      <c r="AE700" s="84" t="str">
        <f t="shared" si="325"/>
        <v/>
      </c>
      <c r="AF700" s="102">
        <f t="shared" si="308"/>
        <v>3524.8571428571427</v>
      </c>
      <c r="AG700" s="102" t="str">
        <f t="shared" si="309"/>
        <v/>
      </c>
      <c r="AH700" s="103" t="str">
        <f t="shared" si="326"/>
        <v/>
      </c>
      <c r="AI700" s="104" t="str">
        <f t="shared" si="327"/>
        <v/>
      </c>
      <c r="AJ700" s="104" t="str">
        <f t="shared" si="328"/>
        <v/>
      </c>
      <c r="AK700" s="104" t="str">
        <f t="shared" si="329"/>
        <v/>
      </c>
      <c r="IX700" s="5"/>
      <c r="IY700" s="5"/>
      <c r="IZ700" s="5"/>
    </row>
    <row r="701" spans="8:260" ht="12.75" customHeight="1">
      <c r="H701" s="97">
        <v>280</v>
      </c>
      <c r="I701" s="97">
        <f t="shared" si="301"/>
        <v>87</v>
      </c>
      <c r="J701" s="98">
        <f t="shared" si="302"/>
        <v>45571</v>
      </c>
      <c r="K701" s="98">
        <f t="shared" si="310"/>
        <v>45571</v>
      </c>
      <c r="L701" s="99">
        <f t="shared" si="303"/>
        <v>0</v>
      </c>
      <c r="M701" s="99">
        <f t="shared" si="304"/>
        <v>0</v>
      </c>
      <c r="N701" s="99">
        <f t="shared" si="305"/>
        <v>0</v>
      </c>
      <c r="O701" s="100">
        <f t="shared" si="311"/>
        <v>0</v>
      </c>
      <c r="P701" s="100" t="str">
        <f t="shared" si="312"/>
        <v/>
      </c>
      <c r="Q701" s="99">
        <f t="shared" si="313"/>
        <v>1</v>
      </c>
      <c r="R701" s="99">
        <f t="shared" si="314"/>
        <v>2</v>
      </c>
      <c r="S701" s="101">
        <f t="shared" si="315"/>
        <v>2</v>
      </c>
      <c r="T701" s="101">
        <f t="shared" si="316"/>
        <v>2</v>
      </c>
      <c r="U701" s="101">
        <f t="shared" si="306"/>
        <v>0</v>
      </c>
      <c r="V701" s="101">
        <f t="shared" si="317"/>
        <v>0</v>
      </c>
      <c r="W701" s="101">
        <f t="shared" si="318"/>
        <v>0</v>
      </c>
      <c r="X701" s="102">
        <f t="shared" si="319"/>
        <v>3550</v>
      </c>
      <c r="Y701" s="101">
        <f t="shared" si="320"/>
        <v>0</v>
      </c>
      <c r="Z701" s="84">
        <f t="shared" si="321"/>
        <v>0</v>
      </c>
      <c r="AA701" s="84">
        <f t="shared" si="322"/>
        <v>0</v>
      </c>
      <c r="AB701" s="84">
        <f t="shared" si="323"/>
        <v>50</v>
      </c>
      <c r="AC701" s="84">
        <f t="shared" si="307"/>
        <v>89</v>
      </c>
      <c r="AD701" s="84">
        <f t="shared" si="324"/>
        <v>175</v>
      </c>
      <c r="AE701" s="84" t="str">
        <f t="shared" si="325"/>
        <v/>
      </c>
      <c r="AF701" s="102">
        <f t="shared" si="308"/>
        <v>3524.5714285714284</v>
      </c>
      <c r="AG701" s="102" t="str">
        <f t="shared" si="309"/>
        <v/>
      </c>
      <c r="AH701" s="103" t="str">
        <f t="shared" si="326"/>
        <v/>
      </c>
      <c r="AI701" s="104" t="str">
        <f t="shared" si="327"/>
        <v/>
      </c>
      <c r="AJ701" s="104" t="str">
        <f t="shared" si="328"/>
        <v/>
      </c>
      <c r="AK701" s="104" t="str">
        <f t="shared" si="329"/>
        <v/>
      </c>
      <c r="IX701" s="5"/>
      <c r="IY701" s="5"/>
      <c r="IZ701" s="5"/>
    </row>
    <row r="702" spans="8:260" ht="12.75" customHeight="1">
      <c r="H702" s="97">
        <v>281</v>
      </c>
      <c r="I702" s="97">
        <f t="shared" si="301"/>
        <v>86</v>
      </c>
      <c r="J702" s="98">
        <f t="shared" si="302"/>
        <v>45572</v>
      </c>
      <c r="K702" s="98">
        <f t="shared" si="310"/>
        <v>45572</v>
      </c>
      <c r="L702" s="99">
        <f t="shared" si="303"/>
        <v>0</v>
      </c>
      <c r="M702" s="99">
        <f t="shared" si="304"/>
        <v>0</v>
      </c>
      <c r="N702" s="99">
        <f t="shared" si="305"/>
        <v>0</v>
      </c>
      <c r="O702" s="100">
        <f t="shared" si="311"/>
        <v>0</v>
      </c>
      <c r="P702" s="100" t="str">
        <f t="shared" si="312"/>
        <v/>
      </c>
      <c r="Q702" s="99">
        <f t="shared" si="313"/>
        <v>1</v>
      </c>
      <c r="R702" s="99">
        <f t="shared" si="314"/>
        <v>2</v>
      </c>
      <c r="S702" s="101">
        <f t="shared" si="315"/>
        <v>2</v>
      </c>
      <c r="T702" s="101">
        <f t="shared" si="316"/>
        <v>2</v>
      </c>
      <c r="U702" s="101">
        <f t="shared" si="306"/>
        <v>0</v>
      </c>
      <c r="V702" s="101">
        <f t="shared" si="317"/>
        <v>0</v>
      </c>
      <c r="W702" s="101">
        <f t="shared" si="318"/>
        <v>0</v>
      </c>
      <c r="X702" s="102">
        <f t="shared" si="319"/>
        <v>3550</v>
      </c>
      <c r="Y702" s="101">
        <f t="shared" si="320"/>
        <v>0</v>
      </c>
      <c r="Z702" s="84">
        <f t="shared" si="321"/>
        <v>0</v>
      </c>
      <c r="AA702" s="84">
        <f t="shared" si="322"/>
        <v>0</v>
      </c>
      <c r="AB702" s="84">
        <f t="shared" si="323"/>
        <v>50</v>
      </c>
      <c r="AC702" s="84">
        <f t="shared" si="307"/>
        <v>90</v>
      </c>
      <c r="AD702" s="84">
        <f t="shared" si="324"/>
        <v>175</v>
      </c>
      <c r="AE702" s="84" t="str">
        <f t="shared" si="325"/>
        <v/>
      </c>
      <c r="AF702" s="102">
        <f t="shared" si="308"/>
        <v>3524.2857142857142</v>
      </c>
      <c r="AG702" s="102" t="str">
        <f t="shared" si="309"/>
        <v/>
      </c>
      <c r="AH702" s="103" t="str">
        <f t="shared" si="326"/>
        <v/>
      </c>
      <c r="AI702" s="104" t="str">
        <f t="shared" si="327"/>
        <v/>
      </c>
      <c r="AJ702" s="104" t="str">
        <f t="shared" si="328"/>
        <v/>
      </c>
      <c r="AK702" s="104" t="str">
        <f t="shared" si="329"/>
        <v/>
      </c>
      <c r="IX702" s="5"/>
      <c r="IY702" s="5"/>
      <c r="IZ702" s="5"/>
    </row>
    <row r="703" spans="8:260" ht="12.75" customHeight="1">
      <c r="H703" s="97">
        <v>282</v>
      </c>
      <c r="I703" s="97">
        <f t="shared" si="301"/>
        <v>85</v>
      </c>
      <c r="J703" s="98">
        <f t="shared" si="302"/>
        <v>45573</v>
      </c>
      <c r="K703" s="98">
        <f t="shared" si="310"/>
        <v>45573</v>
      </c>
      <c r="L703" s="99">
        <f t="shared" si="303"/>
        <v>0</v>
      </c>
      <c r="M703" s="99">
        <f t="shared" si="304"/>
        <v>0</v>
      </c>
      <c r="N703" s="99">
        <f t="shared" si="305"/>
        <v>0</v>
      </c>
      <c r="O703" s="100">
        <f t="shared" si="311"/>
        <v>0</v>
      </c>
      <c r="P703" s="100" t="str">
        <f t="shared" si="312"/>
        <v/>
      </c>
      <c r="Q703" s="99">
        <f t="shared" si="313"/>
        <v>1</v>
      </c>
      <c r="R703" s="99">
        <f t="shared" si="314"/>
        <v>2</v>
      </c>
      <c r="S703" s="101">
        <f t="shared" si="315"/>
        <v>2</v>
      </c>
      <c r="T703" s="101">
        <f t="shared" si="316"/>
        <v>2</v>
      </c>
      <c r="U703" s="101">
        <f t="shared" si="306"/>
        <v>0</v>
      </c>
      <c r="V703" s="101">
        <f t="shared" si="317"/>
        <v>0</v>
      </c>
      <c r="W703" s="101">
        <f t="shared" si="318"/>
        <v>0</v>
      </c>
      <c r="X703" s="102">
        <f t="shared" si="319"/>
        <v>3550</v>
      </c>
      <c r="Y703" s="101">
        <f t="shared" si="320"/>
        <v>0</v>
      </c>
      <c r="Z703" s="84">
        <f t="shared" si="321"/>
        <v>0</v>
      </c>
      <c r="AA703" s="84">
        <f t="shared" si="322"/>
        <v>0</v>
      </c>
      <c r="AB703" s="84">
        <f t="shared" si="323"/>
        <v>50</v>
      </c>
      <c r="AC703" s="84">
        <f t="shared" si="307"/>
        <v>91</v>
      </c>
      <c r="AD703" s="84">
        <f t="shared" si="324"/>
        <v>175</v>
      </c>
      <c r="AE703" s="84" t="str">
        <f t="shared" si="325"/>
        <v/>
      </c>
      <c r="AF703" s="102">
        <f t="shared" si="308"/>
        <v>3524</v>
      </c>
      <c r="AG703" s="102" t="str">
        <f t="shared" si="309"/>
        <v/>
      </c>
      <c r="AH703" s="103" t="str">
        <f t="shared" si="326"/>
        <v/>
      </c>
      <c r="AI703" s="104" t="str">
        <f t="shared" si="327"/>
        <v/>
      </c>
      <c r="AJ703" s="104" t="str">
        <f t="shared" si="328"/>
        <v/>
      </c>
      <c r="AK703" s="104" t="str">
        <f t="shared" si="329"/>
        <v/>
      </c>
      <c r="IX703" s="5"/>
      <c r="IY703" s="5"/>
      <c r="IZ703" s="5"/>
    </row>
    <row r="704" spans="8:260" ht="12.75" customHeight="1">
      <c r="H704" s="97">
        <v>283</v>
      </c>
      <c r="I704" s="97">
        <f t="shared" si="301"/>
        <v>84</v>
      </c>
      <c r="J704" s="98">
        <f t="shared" si="302"/>
        <v>45574</v>
      </c>
      <c r="K704" s="98">
        <f t="shared" si="310"/>
        <v>45574</v>
      </c>
      <c r="L704" s="99">
        <f t="shared" si="303"/>
        <v>0</v>
      </c>
      <c r="M704" s="99">
        <f t="shared" si="304"/>
        <v>0</v>
      </c>
      <c r="N704" s="99">
        <f t="shared" si="305"/>
        <v>0</v>
      </c>
      <c r="O704" s="100">
        <f t="shared" si="311"/>
        <v>0</v>
      </c>
      <c r="P704" s="100" t="str">
        <f t="shared" si="312"/>
        <v/>
      </c>
      <c r="Q704" s="99">
        <f t="shared" si="313"/>
        <v>1</v>
      </c>
      <c r="R704" s="99">
        <f t="shared" si="314"/>
        <v>2</v>
      </c>
      <c r="S704" s="101">
        <f t="shared" si="315"/>
        <v>2</v>
      </c>
      <c r="T704" s="101">
        <f t="shared" si="316"/>
        <v>2</v>
      </c>
      <c r="U704" s="101">
        <f t="shared" si="306"/>
        <v>0</v>
      </c>
      <c r="V704" s="101">
        <f t="shared" si="317"/>
        <v>0</v>
      </c>
      <c r="W704" s="101">
        <f t="shared" si="318"/>
        <v>0</v>
      </c>
      <c r="X704" s="102">
        <f t="shared" si="319"/>
        <v>3550</v>
      </c>
      <c r="Y704" s="101">
        <f t="shared" si="320"/>
        <v>0</v>
      </c>
      <c r="Z704" s="84">
        <f t="shared" si="321"/>
        <v>0</v>
      </c>
      <c r="AA704" s="84">
        <f t="shared" si="322"/>
        <v>0</v>
      </c>
      <c r="AB704" s="84">
        <f t="shared" si="323"/>
        <v>50</v>
      </c>
      <c r="AC704" s="84">
        <f t="shared" si="307"/>
        <v>92</v>
      </c>
      <c r="AD704" s="84">
        <f t="shared" si="324"/>
        <v>175</v>
      </c>
      <c r="AE704" s="84" t="str">
        <f t="shared" si="325"/>
        <v/>
      </c>
      <c r="AF704" s="102">
        <f t="shared" si="308"/>
        <v>3523.7142857142858</v>
      </c>
      <c r="AG704" s="102" t="str">
        <f t="shared" si="309"/>
        <v/>
      </c>
      <c r="AH704" s="103" t="str">
        <f t="shared" si="326"/>
        <v/>
      </c>
      <c r="AI704" s="104" t="str">
        <f t="shared" si="327"/>
        <v/>
      </c>
      <c r="AJ704" s="104" t="str">
        <f t="shared" si="328"/>
        <v/>
      </c>
      <c r="AK704" s="104" t="str">
        <f t="shared" si="329"/>
        <v/>
      </c>
      <c r="IX704" s="5"/>
      <c r="IY704" s="5"/>
      <c r="IZ704" s="5"/>
    </row>
    <row r="705" spans="8:260" ht="12.75" customHeight="1">
      <c r="H705" s="97">
        <v>284</v>
      </c>
      <c r="I705" s="97">
        <f t="shared" si="301"/>
        <v>83</v>
      </c>
      <c r="J705" s="98">
        <f t="shared" si="302"/>
        <v>45575</v>
      </c>
      <c r="K705" s="98">
        <f t="shared" si="310"/>
        <v>45575</v>
      </c>
      <c r="L705" s="99">
        <f t="shared" si="303"/>
        <v>0</v>
      </c>
      <c r="M705" s="99">
        <f t="shared" si="304"/>
        <v>0</v>
      </c>
      <c r="N705" s="99">
        <f t="shared" si="305"/>
        <v>0</v>
      </c>
      <c r="O705" s="100">
        <f t="shared" si="311"/>
        <v>0</v>
      </c>
      <c r="P705" s="100" t="str">
        <f t="shared" si="312"/>
        <v/>
      </c>
      <c r="Q705" s="99">
        <f t="shared" si="313"/>
        <v>1</v>
      </c>
      <c r="R705" s="99">
        <f t="shared" si="314"/>
        <v>2</v>
      </c>
      <c r="S705" s="101">
        <f t="shared" si="315"/>
        <v>2</v>
      </c>
      <c r="T705" s="101">
        <f t="shared" si="316"/>
        <v>2</v>
      </c>
      <c r="U705" s="101">
        <f t="shared" si="306"/>
        <v>0</v>
      </c>
      <c r="V705" s="101">
        <f t="shared" si="317"/>
        <v>0</v>
      </c>
      <c r="W705" s="101">
        <f t="shared" si="318"/>
        <v>0</v>
      </c>
      <c r="X705" s="102">
        <f t="shared" si="319"/>
        <v>3550</v>
      </c>
      <c r="Y705" s="101">
        <f t="shared" si="320"/>
        <v>0</v>
      </c>
      <c r="Z705" s="84">
        <f t="shared" si="321"/>
        <v>0</v>
      </c>
      <c r="AA705" s="84">
        <f t="shared" si="322"/>
        <v>0</v>
      </c>
      <c r="AB705" s="84">
        <f t="shared" si="323"/>
        <v>50</v>
      </c>
      <c r="AC705" s="84">
        <f t="shared" si="307"/>
        <v>93</v>
      </c>
      <c r="AD705" s="84">
        <f t="shared" si="324"/>
        <v>175</v>
      </c>
      <c r="AE705" s="84" t="str">
        <f t="shared" si="325"/>
        <v/>
      </c>
      <c r="AF705" s="102">
        <f t="shared" si="308"/>
        <v>3523.4285714285716</v>
      </c>
      <c r="AG705" s="102" t="str">
        <f t="shared" si="309"/>
        <v/>
      </c>
      <c r="AH705" s="103" t="str">
        <f t="shared" si="326"/>
        <v/>
      </c>
      <c r="AI705" s="104" t="str">
        <f t="shared" si="327"/>
        <v/>
      </c>
      <c r="AJ705" s="104" t="str">
        <f t="shared" si="328"/>
        <v/>
      </c>
      <c r="AK705" s="104" t="str">
        <f t="shared" si="329"/>
        <v/>
      </c>
      <c r="IX705" s="5"/>
      <c r="IY705" s="5"/>
      <c r="IZ705" s="5"/>
    </row>
    <row r="706" spans="8:260" ht="12.75" customHeight="1">
      <c r="H706" s="97">
        <v>285</v>
      </c>
      <c r="I706" s="97">
        <f t="shared" si="301"/>
        <v>82</v>
      </c>
      <c r="J706" s="98">
        <f t="shared" si="302"/>
        <v>45576</v>
      </c>
      <c r="K706" s="98">
        <f t="shared" si="310"/>
        <v>45576</v>
      </c>
      <c r="L706" s="99">
        <f t="shared" si="303"/>
        <v>0</v>
      </c>
      <c r="M706" s="99">
        <f t="shared" si="304"/>
        <v>0</v>
      </c>
      <c r="N706" s="99">
        <f t="shared" si="305"/>
        <v>0</v>
      </c>
      <c r="O706" s="100">
        <f t="shared" si="311"/>
        <v>0</v>
      </c>
      <c r="P706" s="100" t="str">
        <f t="shared" si="312"/>
        <v/>
      </c>
      <c r="Q706" s="99">
        <f t="shared" si="313"/>
        <v>1</v>
      </c>
      <c r="R706" s="99">
        <f t="shared" si="314"/>
        <v>2</v>
      </c>
      <c r="S706" s="101">
        <f t="shared" si="315"/>
        <v>2</v>
      </c>
      <c r="T706" s="101">
        <f t="shared" si="316"/>
        <v>2</v>
      </c>
      <c r="U706" s="101">
        <f t="shared" si="306"/>
        <v>0</v>
      </c>
      <c r="V706" s="101">
        <f t="shared" si="317"/>
        <v>0</v>
      </c>
      <c r="W706" s="101">
        <f t="shared" si="318"/>
        <v>0</v>
      </c>
      <c r="X706" s="102">
        <f t="shared" si="319"/>
        <v>3550</v>
      </c>
      <c r="Y706" s="101">
        <f t="shared" si="320"/>
        <v>0</v>
      </c>
      <c r="Z706" s="84">
        <f t="shared" si="321"/>
        <v>0</v>
      </c>
      <c r="AA706" s="84">
        <f t="shared" si="322"/>
        <v>0</v>
      </c>
      <c r="AB706" s="84">
        <f t="shared" si="323"/>
        <v>50</v>
      </c>
      <c r="AC706" s="84">
        <f t="shared" si="307"/>
        <v>94</v>
      </c>
      <c r="AD706" s="84">
        <f t="shared" si="324"/>
        <v>175</v>
      </c>
      <c r="AE706" s="84" t="str">
        <f t="shared" si="325"/>
        <v/>
      </c>
      <c r="AF706" s="102">
        <f t="shared" si="308"/>
        <v>3523.1428571428573</v>
      </c>
      <c r="AG706" s="102" t="str">
        <f t="shared" si="309"/>
        <v/>
      </c>
      <c r="AH706" s="103" t="str">
        <f t="shared" si="326"/>
        <v/>
      </c>
      <c r="AI706" s="104" t="str">
        <f t="shared" si="327"/>
        <v/>
      </c>
      <c r="AJ706" s="104" t="str">
        <f t="shared" si="328"/>
        <v/>
      </c>
      <c r="AK706" s="104" t="str">
        <f t="shared" si="329"/>
        <v/>
      </c>
      <c r="IX706" s="5"/>
      <c r="IY706" s="5"/>
      <c r="IZ706" s="5"/>
    </row>
    <row r="707" spans="8:260" ht="12.75" customHeight="1">
      <c r="H707" s="97">
        <v>286</v>
      </c>
      <c r="I707" s="97">
        <f t="shared" si="301"/>
        <v>81</v>
      </c>
      <c r="J707" s="98">
        <f t="shared" si="302"/>
        <v>45577</v>
      </c>
      <c r="K707" s="98">
        <f t="shared" si="310"/>
        <v>45577</v>
      </c>
      <c r="L707" s="99">
        <f t="shared" si="303"/>
        <v>0</v>
      </c>
      <c r="M707" s="99">
        <f t="shared" si="304"/>
        <v>0</v>
      </c>
      <c r="N707" s="99">
        <f t="shared" si="305"/>
        <v>0</v>
      </c>
      <c r="O707" s="100">
        <f t="shared" si="311"/>
        <v>0</v>
      </c>
      <c r="P707" s="100" t="str">
        <f t="shared" si="312"/>
        <v/>
      </c>
      <c r="Q707" s="99">
        <f t="shared" si="313"/>
        <v>1</v>
      </c>
      <c r="R707" s="99">
        <f t="shared" si="314"/>
        <v>2</v>
      </c>
      <c r="S707" s="101">
        <f t="shared" si="315"/>
        <v>2</v>
      </c>
      <c r="T707" s="101">
        <f t="shared" si="316"/>
        <v>2</v>
      </c>
      <c r="U707" s="101">
        <f t="shared" si="306"/>
        <v>0</v>
      </c>
      <c r="V707" s="101">
        <f t="shared" si="317"/>
        <v>0</v>
      </c>
      <c r="W707" s="101">
        <f t="shared" si="318"/>
        <v>0</v>
      </c>
      <c r="X707" s="102">
        <f t="shared" si="319"/>
        <v>3550</v>
      </c>
      <c r="Y707" s="101">
        <f t="shared" si="320"/>
        <v>0</v>
      </c>
      <c r="Z707" s="84">
        <f t="shared" si="321"/>
        <v>0</v>
      </c>
      <c r="AA707" s="84">
        <f t="shared" si="322"/>
        <v>0</v>
      </c>
      <c r="AB707" s="84">
        <f t="shared" si="323"/>
        <v>50</v>
      </c>
      <c r="AC707" s="84">
        <f t="shared" si="307"/>
        <v>95</v>
      </c>
      <c r="AD707" s="84">
        <f t="shared" si="324"/>
        <v>175</v>
      </c>
      <c r="AE707" s="84" t="str">
        <f t="shared" si="325"/>
        <v/>
      </c>
      <c r="AF707" s="102">
        <f t="shared" si="308"/>
        <v>3522.8571428571427</v>
      </c>
      <c r="AG707" s="102" t="str">
        <f t="shared" si="309"/>
        <v/>
      </c>
      <c r="AH707" s="103" t="str">
        <f t="shared" si="326"/>
        <v/>
      </c>
      <c r="AI707" s="104" t="str">
        <f t="shared" si="327"/>
        <v/>
      </c>
      <c r="AJ707" s="104" t="str">
        <f t="shared" si="328"/>
        <v/>
      </c>
      <c r="AK707" s="104" t="str">
        <f t="shared" si="329"/>
        <v/>
      </c>
      <c r="IX707" s="5"/>
      <c r="IY707" s="5"/>
      <c r="IZ707" s="5"/>
    </row>
    <row r="708" spans="8:260" ht="12.75" customHeight="1">
      <c r="H708" s="97">
        <v>287</v>
      </c>
      <c r="I708" s="97">
        <f t="shared" si="301"/>
        <v>80</v>
      </c>
      <c r="J708" s="98">
        <f t="shared" si="302"/>
        <v>45578</v>
      </c>
      <c r="K708" s="98">
        <f t="shared" si="310"/>
        <v>45578</v>
      </c>
      <c r="L708" s="99">
        <f t="shared" si="303"/>
        <v>0</v>
      </c>
      <c r="M708" s="99">
        <f t="shared" si="304"/>
        <v>0</v>
      </c>
      <c r="N708" s="99">
        <f t="shared" si="305"/>
        <v>0</v>
      </c>
      <c r="O708" s="100">
        <f t="shared" si="311"/>
        <v>0</v>
      </c>
      <c r="P708" s="100" t="str">
        <f t="shared" si="312"/>
        <v/>
      </c>
      <c r="Q708" s="99">
        <f t="shared" si="313"/>
        <v>1</v>
      </c>
      <c r="R708" s="99">
        <f t="shared" si="314"/>
        <v>2</v>
      </c>
      <c r="S708" s="101">
        <f t="shared" si="315"/>
        <v>2</v>
      </c>
      <c r="T708" s="101">
        <f t="shared" si="316"/>
        <v>2</v>
      </c>
      <c r="U708" s="101">
        <f t="shared" si="306"/>
        <v>0</v>
      </c>
      <c r="V708" s="101">
        <f t="shared" si="317"/>
        <v>0</v>
      </c>
      <c r="W708" s="101">
        <f t="shared" si="318"/>
        <v>0</v>
      </c>
      <c r="X708" s="102">
        <f t="shared" si="319"/>
        <v>3550</v>
      </c>
      <c r="Y708" s="101">
        <f t="shared" si="320"/>
        <v>0</v>
      </c>
      <c r="Z708" s="84">
        <f t="shared" si="321"/>
        <v>0</v>
      </c>
      <c r="AA708" s="84">
        <f t="shared" si="322"/>
        <v>0</v>
      </c>
      <c r="AB708" s="84">
        <f t="shared" si="323"/>
        <v>50</v>
      </c>
      <c r="AC708" s="84">
        <f t="shared" si="307"/>
        <v>96</v>
      </c>
      <c r="AD708" s="84">
        <f t="shared" si="324"/>
        <v>175</v>
      </c>
      <c r="AE708" s="84" t="str">
        <f t="shared" si="325"/>
        <v/>
      </c>
      <c r="AF708" s="102">
        <f t="shared" si="308"/>
        <v>3522.5714285714284</v>
      </c>
      <c r="AG708" s="102" t="str">
        <f t="shared" si="309"/>
        <v/>
      </c>
      <c r="AH708" s="103" t="str">
        <f t="shared" si="326"/>
        <v/>
      </c>
      <c r="AI708" s="104" t="str">
        <f t="shared" si="327"/>
        <v/>
      </c>
      <c r="AJ708" s="104" t="str">
        <f t="shared" si="328"/>
        <v/>
      </c>
      <c r="AK708" s="104" t="str">
        <f t="shared" si="329"/>
        <v/>
      </c>
      <c r="IX708" s="5"/>
      <c r="IY708" s="5"/>
      <c r="IZ708" s="5"/>
    </row>
    <row r="709" spans="8:260" ht="12.75" customHeight="1">
      <c r="H709" s="97">
        <v>288</v>
      </c>
      <c r="I709" s="97">
        <f t="shared" si="301"/>
        <v>79</v>
      </c>
      <c r="J709" s="98">
        <f t="shared" si="302"/>
        <v>45579</v>
      </c>
      <c r="K709" s="98">
        <f t="shared" si="310"/>
        <v>45579</v>
      </c>
      <c r="L709" s="99">
        <f t="shared" si="303"/>
        <v>0</v>
      </c>
      <c r="M709" s="99">
        <f t="shared" si="304"/>
        <v>0</v>
      </c>
      <c r="N709" s="99">
        <f t="shared" si="305"/>
        <v>0</v>
      </c>
      <c r="O709" s="100">
        <f t="shared" si="311"/>
        <v>0</v>
      </c>
      <c r="P709" s="100" t="str">
        <f t="shared" si="312"/>
        <v/>
      </c>
      <c r="Q709" s="99">
        <f t="shared" si="313"/>
        <v>1</v>
      </c>
      <c r="R709" s="99">
        <f t="shared" si="314"/>
        <v>2</v>
      </c>
      <c r="S709" s="101">
        <f t="shared" si="315"/>
        <v>2</v>
      </c>
      <c r="T709" s="101">
        <f t="shared" si="316"/>
        <v>2</v>
      </c>
      <c r="U709" s="101">
        <f t="shared" si="306"/>
        <v>0</v>
      </c>
      <c r="V709" s="101">
        <f t="shared" si="317"/>
        <v>0</v>
      </c>
      <c r="W709" s="101">
        <f t="shared" si="318"/>
        <v>0</v>
      </c>
      <c r="X709" s="102">
        <f t="shared" si="319"/>
        <v>3550</v>
      </c>
      <c r="Y709" s="101">
        <f t="shared" si="320"/>
        <v>0</v>
      </c>
      <c r="Z709" s="84">
        <f t="shared" si="321"/>
        <v>0</v>
      </c>
      <c r="AA709" s="84">
        <f t="shared" si="322"/>
        <v>0</v>
      </c>
      <c r="AB709" s="84">
        <f t="shared" si="323"/>
        <v>50</v>
      </c>
      <c r="AC709" s="84">
        <f t="shared" si="307"/>
        <v>97</v>
      </c>
      <c r="AD709" s="84">
        <f t="shared" si="324"/>
        <v>175</v>
      </c>
      <c r="AE709" s="84" t="str">
        <f t="shared" si="325"/>
        <v/>
      </c>
      <c r="AF709" s="102">
        <f t="shared" si="308"/>
        <v>3522.2857142857142</v>
      </c>
      <c r="AG709" s="102" t="str">
        <f t="shared" si="309"/>
        <v/>
      </c>
      <c r="AH709" s="103" t="str">
        <f t="shared" si="326"/>
        <v/>
      </c>
      <c r="AI709" s="104" t="str">
        <f t="shared" si="327"/>
        <v/>
      </c>
      <c r="AJ709" s="104" t="str">
        <f t="shared" si="328"/>
        <v/>
      </c>
      <c r="AK709" s="104" t="str">
        <f t="shared" si="329"/>
        <v/>
      </c>
      <c r="IX709" s="5"/>
      <c r="IY709" s="5"/>
      <c r="IZ709" s="5"/>
    </row>
    <row r="710" spans="8:260" ht="12.75" customHeight="1">
      <c r="H710" s="97">
        <v>289</v>
      </c>
      <c r="I710" s="97">
        <f t="shared" si="301"/>
        <v>78</v>
      </c>
      <c r="J710" s="98">
        <f t="shared" si="302"/>
        <v>45580</v>
      </c>
      <c r="K710" s="98">
        <f t="shared" si="310"/>
        <v>45580</v>
      </c>
      <c r="L710" s="99">
        <f t="shared" si="303"/>
        <v>0</v>
      </c>
      <c r="M710" s="99">
        <f t="shared" si="304"/>
        <v>0</v>
      </c>
      <c r="N710" s="99">
        <f t="shared" si="305"/>
        <v>0</v>
      </c>
      <c r="O710" s="100">
        <f t="shared" si="311"/>
        <v>0</v>
      </c>
      <c r="P710" s="100" t="str">
        <f t="shared" si="312"/>
        <v/>
      </c>
      <c r="Q710" s="99">
        <f t="shared" si="313"/>
        <v>1</v>
      </c>
      <c r="R710" s="99">
        <f t="shared" si="314"/>
        <v>2</v>
      </c>
      <c r="S710" s="101">
        <f t="shared" si="315"/>
        <v>2</v>
      </c>
      <c r="T710" s="101">
        <f t="shared" si="316"/>
        <v>2</v>
      </c>
      <c r="U710" s="101">
        <f t="shared" si="306"/>
        <v>0</v>
      </c>
      <c r="V710" s="101">
        <f t="shared" si="317"/>
        <v>0</v>
      </c>
      <c r="W710" s="101">
        <f t="shared" si="318"/>
        <v>0</v>
      </c>
      <c r="X710" s="102">
        <f t="shared" si="319"/>
        <v>3550</v>
      </c>
      <c r="Y710" s="101">
        <f t="shared" si="320"/>
        <v>0</v>
      </c>
      <c r="Z710" s="84">
        <f t="shared" si="321"/>
        <v>0</v>
      </c>
      <c r="AA710" s="84">
        <f t="shared" si="322"/>
        <v>0</v>
      </c>
      <c r="AB710" s="84">
        <f t="shared" si="323"/>
        <v>50</v>
      </c>
      <c r="AC710" s="84">
        <f t="shared" si="307"/>
        <v>98</v>
      </c>
      <c r="AD710" s="84">
        <f t="shared" si="324"/>
        <v>175</v>
      </c>
      <c r="AE710" s="84" t="str">
        <f t="shared" si="325"/>
        <v/>
      </c>
      <c r="AF710" s="102">
        <f t="shared" si="308"/>
        <v>3522</v>
      </c>
      <c r="AG710" s="102" t="str">
        <f t="shared" si="309"/>
        <v/>
      </c>
      <c r="AH710" s="103" t="str">
        <f t="shared" si="326"/>
        <v/>
      </c>
      <c r="AI710" s="104" t="str">
        <f t="shared" si="327"/>
        <v/>
      </c>
      <c r="AJ710" s="104" t="str">
        <f t="shared" si="328"/>
        <v/>
      </c>
      <c r="AK710" s="104" t="str">
        <f t="shared" si="329"/>
        <v/>
      </c>
      <c r="IX710" s="5"/>
      <c r="IY710" s="5"/>
      <c r="IZ710" s="5"/>
    </row>
    <row r="711" spans="8:260" ht="12.75" customHeight="1">
      <c r="H711" s="97">
        <v>290</v>
      </c>
      <c r="I711" s="97">
        <f t="shared" si="301"/>
        <v>77</v>
      </c>
      <c r="J711" s="98">
        <f t="shared" si="302"/>
        <v>45581</v>
      </c>
      <c r="K711" s="98">
        <f t="shared" si="310"/>
        <v>45581</v>
      </c>
      <c r="L711" s="99">
        <f t="shared" si="303"/>
        <v>0</v>
      </c>
      <c r="M711" s="99">
        <f t="shared" si="304"/>
        <v>0</v>
      </c>
      <c r="N711" s="99">
        <f t="shared" si="305"/>
        <v>0</v>
      </c>
      <c r="O711" s="100">
        <f t="shared" si="311"/>
        <v>0</v>
      </c>
      <c r="P711" s="100" t="str">
        <f t="shared" si="312"/>
        <v/>
      </c>
      <c r="Q711" s="99">
        <f t="shared" si="313"/>
        <v>1</v>
      </c>
      <c r="R711" s="99">
        <f t="shared" si="314"/>
        <v>2</v>
      </c>
      <c r="S711" s="101">
        <f t="shared" si="315"/>
        <v>2</v>
      </c>
      <c r="T711" s="101">
        <f t="shared" si="316"/>
        <v>2</v>
      </c>
      <c r="U711" s="101">
        <f t="shared" si="306"/>
        <v>0</v>
      </c>
      <c r="V711" s="101">
        <f t="shared" si="317"/>
        <v>0</v>
      </c>
      <c r="W711" s="101">
        <f t="shared" si="318"/>
        <v>0</v>
      </c>
      <c r="X711" s="102">
        <f t="shared" si="319"/>
        <v>3550</v>
      </c>
      <c r="Y711" s="101">
        <f t="shared" si="320"/>
        <v>0</v>
      </c>
      <c r="Z711" s="84">
        <f t="shared" si="321"/>
        <v>0</v>
      </c>
      <c r="AA711" s="84">
        <f t="shared" si="322"/>
        <v>0</v>
      </c>
      <c r="AB711" s="84">
        <f t="shared" si="323"/>
        <v>50</v>
      </c>
      <c r="AC711" s="84">
        <f t="shared" si="307"/>
        <v>99</v>
      </c>
      <c r="AD711" s="84">
        <f t="shared" si="324"/>
        <v>175</v>
      </c>
      <c r="AE711" s="84" t="str">
        <f t="shared" si="325"/>
        <v/>
      </c>
      <c r="AF711" s="102">
        <f t="shared" si="308"/>
        <v>3521.7142857142858</v>
      </c>
      <c r="AG711" s="102" t="str">
        <f t="shared" si="309"/>
        <v/>
      </c>
      <c r="AH711" s="103" t="str">
        <f t="shared" si="326"/>
        <v/>
      </c>
      <c r="AI711" s="104" t="str">
        <f t="shared" si="327"/>
        <v/>
      </c>
      <c r="AJ711" s="104" t="str">
        <f t="shared" si="328"/>
        <v/>
      </c>
      <c r="AK711" s="104" t="str">
        <f t="shared" si="329"/>
        <v/>
      </c>
      <c r="IX711" s="5"/>
      <c r="IY711" s="5"/>
      <c r="IZ711" s="5"/>
    </row>
    <row r="712" spans="8:260" ht="12.75" customHeight="1">
      <c r="H712" s="97">
        <v>291</v>
      </c>
      <c r="I712" s="97">
        <f t="shared" si="301"/>
        <v>76</v>
      </c>
      <c r="J712" s="98">
        <f t="shared" si="302"/>
        <v>45582</v>
      </c>
      <c r="K712" s="98">
        <f t="shared" si="310"/>
        <v>45582</v>
      </c>
      <c r="L712" s="99">
        <f t="shared" si="303"/>
        <v>0</v>
      </c>
      <c r="M712" s="99">
        <f t="shared" si="304"/>
        <v>0</v>
      </c>
      <c r="N712" s="99">
        <f t="shared" si="305"/>
        <v>0</v>
      </c>
      <c r="O712" s="100">
        <f t="shared" si="311"/>
        <v>0</v>
      </c>
      <c r="P712" s="100" t="str">
        <f t="shared" si="312"/>
        <v/>
      </c>
      <c r="Q712" s="99">
        <f t="shared" si="313"/>
        <v>1</v>
      </c>
      <c r="R712" s="99">
        <f t="shared" si="314"/>
        <v>2</v>
      </c>
      <c r="S712" s="101">
        <f t="shared" si="315"/>
        <v>2</v>
      </c>
      <c r="T712" s="101">
        <f t="shared" si="316"/>
        <v>2</v>
      </c>
      <c r="U712" s="101">
        <f t="shared" si="306"/>
        <v>0</v>
      </c>
      <c r="V712" s="101">
        <f t="shared" si="317"/>
        <v>0</v>
      </c>
      <c r="W712" s="101">
        <f t="shared" si="318"/>
        <v>0</v>
      </c>
      <c r="X712" s="102">
        <f t="shared" si="319"/>
        <v>3550</v>
      </c>
      <c r="Y712" s="101">
        <f t="shared" si="320"/>
        <v>0</v>
      </c>
      <c r="Z712" s="84">
        <f t="shared" si="321"/>
        <v>0</v>
      </c>
      <c r="AA712" s="84">
        <f t="shared" si="322"/>
        <v>0</v>
      </c>
      <c r="AB712" s="84">
        <f t="shared" si="323"/>
        <v>50</v>
      </c>
      <c r="AC712" s="84">
        <f t="shared" si="307"/>
        <v>100</v>
      </c>
      <c r="AD712" s="84">
        <f t="shared" si="324"/>
        <v>175</v>
      </c>
      <c r="AE712" s="84" t="str">
        <f t="shared" si="325"/>
        <v/>
      </c>
      <c r="AF712" s="102">
        <f t="shared" si="308"/>
        <v>3521.4285714285716</v>
      </c>
      <c r="AG712" s="102" t="str">
        <f t="shared" si="309"/>
        <v/>
      </c>
      <c r="AH712" s="103" t="str">
        <f t="shared" si="326"/>
        <v/>
      </c>
      <c r="AI712" s="104" t="str">
        <f t="shared" si="327"/>
        <v/>
      </c>
      <c r="AJ712" s="104" t="str">
        <f t="shared" si="328"/>
        <v/>
      </c>
      <c r="AK712" s="104" t="str">
        <f t="shared" si="329"/>
        <v/>
      </c>
      <c r="IX712" s="5"/>
      <c r="IY712" s="5"/>
      <c r="IZ712" s="5"/>
    </row>
    <row r="713" spans="8:260" ht="12.75" customHeight="1">
      <c r="H713" s="97">
        <v>292</v>
      </c>
      <c r="I713" s="97">
        <f t="shared" si="301"/>
        <v>75</v>
      </c>
      <c r="J713" s="98">
        <f t="shared" si="302"/>
        <v>45583</v>
      </c>
      <c r="K713" s="98">
        <f t="shared" si="310"/>
        <v>45583</v>
      </c>
      <c r="L713" s="99">
        <f t="shared" si="303"/>
        <v>0</v>
      </c>
      <c r="M713" s="99">
        <f t="shared" si="304"/>
        <v>0</v>
      </c>
      <c r="N713" s="99">
        <f t="shared" si="305"/>
        <v>0</v>
      </c>
      <c r="O713" s="100">
        <f t="shared" si="311"/>
        <v>0</v>
      </c>
      <c r="P713" s="100" t="str">
        <f t="shared" si="312"/>
        <v/>
      </c>
      <c r="Q713" s="99">
        <f t="shared" si="313"/>
        <v>1</v>
      </c>
      <c r="R713" s="99">
        <f t="shared" si="314"/>
        <v>2</v>
      </c>
      <c r="S713" s="101">
        <f t="shared" si="315"/>
        <v>2</v>
      </c>
      <c r="T713" s="101">
        <f t="shared" si="316"/>
        <v>2</v>
      </c>
      <c r="U713" s="101">
        <f t="shared" si="306"/>
        <v>0</v>
      </c>
      <c r="V713" s="101">
        <f t="shared" si="317"/>
        <v>0</v>
      </c>
      <c r="W713" s="101">
        <f t="shared" si="318"/>
        <v>0</v>
      </c>
      <c r="X713" s="102">
        <f t="shared" si="319"/>
        <v>3550</v>
      </c>
      <c r="Y713" s="101">
        <f t="shared" si="320"/>
        <v>0</v>
      </c>
      <c r="Z713" s="84">
        <f t="shared" si="321"/>
        <v>0</v>
      </c>
      <c r="AA713" s="84">
        <f t="shared" si="322"/>
        <v>0</v>
      </c>
      <c r="AB713" s="84">
        <f t="shared" si="323"/>
        <v>50</v>
      </c>
      <c r="AC713" s="84">
        <f t="shared" si="307"/>
        <v>101</v>
      </c>
      <c r="AD713" s="84">
        <f t="shared" si="324"/>
        <v>175</v>
      </c>
      <c r="AE713" s="84" t="str">
        <f t="shared" si="325"/>
        <v/>
      </c>
      <c r="AF713" s="102">
        <f t="shared" si="308"/>
        <v>3521.1428571428573</v>
      </c>
      <c r="AG713" s="102" t="str">
        <f t="shared" si="309"/>
        <v/>
      </c>
      <c r="AH713" s="103" t="str">
        <f t="shared" si="326"/>
        <v/>
      </c>
      <c r="AI713" s="104" t="str">
        <f t="shared" si="327"/>
        <v/>
      </c>
      <c r="AJ713" s="104" t="str">
        <f t="shared" si="328"/>
        <v/>
      </c>
      <c r="AK713" s="104" t="str">
        <f t="shared" si="329"/>
        <v/>
      </c>
      <c r="IX713" s="5"/>
      <c r="IY713" s="5"/>
      <c r="IZ713" s="5"/>
    </row>
    <row r="714" spans="8:260" ht="12.75" customHeight="1">
      <c r="H714" s="97">
        <v>293</v>
      </c>
      <c r="I714" s="97">
        <f t="shared" si="301"/>
        <v>74</v>
      </c>
      <c r="J714" s="98">
        <f t="shared" si="302"/>
        <v>45584</v>
      </c>
      <c r="K714" s="98">
        <f t="shared" si="310"/>
        <v>45584</v>
      </c>
      <c r="L714" s="99">
        <f t="shared" si="303"/>
        <v>0</v>
      </c>
      <c r="M714" s="99">
        <f t="shared" si="304"/>
        <v>0</v>
      </c>
      <c r="N714" s="99">
        <f t="shared" si="305"/>
        <v>0</v>
      </c>
      <c r="O714" s="100">
        <f t="shared" si="311"/>
        <v>0</v>
      </c>
      <c r="P714" s="100" t="str">
        <f t="shared" si="312"/>
        <v/>
      </c>
      <c r="Q714" s="99">
        <f t="shared" si="313"/>
        <v>1</v>
      </c>
      <c r="R714" s="99">
        <f t="shared" si="314"/>
        <v>2</v>
      </c>
      <c r="S714" s="101">
        <f t="shared" si="315"/>
        <v>2</v>
      </c>
      <c r="T714" s="101">
        <f t="shared" si="316"/>
        <v>2</v>
      </c>
      <c r="U714" s="101">
        <f t="shared" si="306"/>
        <v>0</v>
      </c>
      <c r="V714" s="101">
        <f t="shared" si="317"/>
        <v>0</v>
      </c>
      <c r="W714" s="101">
        <f t="shared" si="318"/>
        <v>0</v>
      </c>
      <c r="X714" s="102">
        <f t="shared" si="319"/>
        <v>3550</v>
      </c>
      <c r="Y714" s="101">
        <f t="shared" si="320"/>
        <v>0</v>
      </c>
      <c r="Z714" s="84">
        <f t="shared" si="321"/>
        <v>0</v>
      </c>
      <c r="AA714" s="84">
        <f t="shared" si="322"/>
        <v>0</v>
      </c>
      <c r="AB714" s="84">
        <f t="shared" si="323"/>
        <v>50</v>
      </c>
      <c r="AC714" s="84">
        <f t="shared" si="307"/>
        <v>102</v>
      </c>
      <c r="AD714" s="84">
        <f t="shared" si="324"/>
        <v>175</v>
      </c>
      <c r="AE714" s="84" t="str">
        <f t="shared" si="325"/>
        <v/>
      </c>
      <c r="AF714" s="102">
        <f t="shared" si="308"/>
        <v>3520.8571428571427</v>
      </c>
      <c r="AG714" s="102" t="str">
        <f t="shared" si="309"/>
        <v/>
      </c>
      <c r="AH714" s="103" t="str">
        <f t="shared" si="326"/>
        <v/>
      </c>
      <c r="AI714" s="104" t="str">
        <f t="shared" si="327"/>
        <v/>
      </c>
      <c r="AJ714" s="104" t="str">
        <f t="shared" si="328"/>
        <v/>
      </c>
      <c r="AK714" s="104" t="str">
        <f t="shared" si="329"/>
        <v/>
      </c>
      <c r="IX714" s="5"/>
      <c r="IY714" s="5"/>
      <c r="IZ714" s="5"/>
    </row>
    <row r="715" spans="8:260" ht="12.75" customHeight="1">
      <c r="H715" s="97">
        <v>294</v>
      </c>
      <c r="I715" s="97">
        <f t="shared" si="301"/>
        <v>73</v>
      </c>
      <c r="J715" s="98">
        <f t="shared" si="302"/>
        <v>45585</v>
      </c>
      <c r="K715" s="98">
        <f t="shared" si="310"/>
        <v>45585</v>
      </c>
      <c r="L715" s="99">
        <f t="shared" si="303"/>
        <v>0</v>
      </c>
      <c r="M715" s="99">
        <f t="shared" si="304"/>
        <v>0</v>
      </c>
      <c r="N715" s="99">
        <f t="shared" si="305"/>
        <v>0</v>
      </c>
      <c r="O715" s="100">
        <f t="shared" si="311"/>
        <v>0</v>
      </c>
      <c r="P715" s="100" t="str">
        <f t="shared" si="312"/>
        <v/>
      </c>
      <c r="Q715" s="99">
        <f t="shared" si="313"/>
        <v>1</v>
      </c>
      <c r="R715" s="99">
        <f t="shared" si="314"/>
        <v>2</v>
      </c>
      <c r="S715" s="101">
        <f t="shared" si="315"/>
        <v>2</v>
      </c>
      <c r="T715" s="101">
        <f t="shared" si="316"/>
        <v>2</v>
      </c>
      <c r="U715" s="101">
        <f t="shared" si="306"/>
        <v>0</v>
      </c>
      <c r="V715" s="101">
        <f t="shared" si="317"/>
        <v>0</v>
      </c>
      <c r="W715" s="101">
        <f t="shared" si="318"/>
        <v>0</v>
      </c>
      <c r="X715" s="102">
        <f t="shared" si="319"/>
        <v>3550</v>
      </c>
      <c r="Y715" s="101">
        <f t="shared" si="320"/>
        <v>0</v>
      </c>
      <c r="Z715" s="84">
        <f t="shared" si="321"/>
        <v>0</v>
      </c>
      <c r="AA715" s="84">
        <f t="shared" si="322"/>
        <v>0</v>
      </c>
      <c r="AB715" s="84">
        <f t="shared" si="323"/>
        <v>50</v>
      </c>
      <c r="AC715" s="84">
        <f t="shared" si="307"/>
        <v>103</v>
      </c>
      <c r="AD715" s="84">
        <f t="shared" si="324"/>
        <v>175</v>
      </c>
      <c r="AE715" s="84" t="str">
        <f t="shared" si="325"/>
        <v/>
      </c>
      <c r="AF715" s="102">
        <f t="shared" si="308"/>
        <v>3520.5714285714284</v>
      </c>
      <c r="AG715" s="102" t="str">
        <f t="shared" si="309"/>
        <v/>
      </c>
      <c r="AH715" s="103" t="str">
        <f t="shared" si="326"/>
        <v/>
      </c>
      <c r="AI715" s="104" t="str">
        <f t="shared" si="327"/>
        <v/>
      </c>
      <c r="AJ715" s="104" t="str">
        <f t="shared" si="328"/>
        <v/>
      </c>
      <c r="AK715" s="104" t="str">
        <f t="shared" si="329"/>
        <v/>
      </c>
      <c r="IX715" s="5"/>
      <c r="IY715" s="5"/>
      <c r="IZ715" s="5"/>
    </row>
    <row r="716" spans="8:260" ht="12.75" customHeight="1">
      <c r="H716" s="97">
        <v>295</v>
      </c>
      <c r="I716" s="97">
        <f t="shared" si="301"/>
        <v>72</v>
      </c>
      <c r="J716" s="98">
        <f t="shared" si="302"/>
        <v>45586</v>
      </c>
      <c r="K716" s="98">
        <f t="shared" si="310"/>
        <v>45586</v>
      </c>
      <c r="L716" s="99">
        <f t="shared" si="303"/>
        <v>0</v>
      </c>
      <c r="M716" s="99">
        <f t="shared" si="304"/>
        <v>0</v>
      </c>
      <c r="N716" s="99">
        <f t="shared" si="305"/>
        <v>0</v>
      </c>
      <c r="O716" s="100">
        <f t="shared" si="311"/>
        <v>0</v>
      </c>
      <c r="P716" s="100" t="str">
        <f t="shared" si="312"/>
        <v/>
      </c>
      <c r="Q716" s="99">
        <f t="shared" si="313"/>
        <v>1</v>
      </c>
      <c r="R716" s="99">
        <f t="shared" si="314"/>
        <v>2</v>
      </c>
      <c r="S716" s="101">
        <f t="shared" si="315"/>
        <v>2</v>
      </c>
      <c r="T716" s="101">
        <f t="shared" si="316"/>
        <v>2</v>
      </c>
      <c r="U716" s="101">
        <f t="shared" si="306"/>
        <v>0</v>
      </c>
      <c r="V716" s="101">
        <f t="shared" si="317"/>
        <v>0</v>
      </c>
      <c r="W716" s="101">
        <f t="shared" si="318"/>
        <v>0</v>
      </c>
      <c r="X716" s="102">
        <f t="shared" si="319"/>
        <v>3550</v>
      </c>
      <c r="Y716" s="101">
        <f t="shared" si="320"/>
        <v>0</v>
      </c>
      <c r="Z716" s="84">
        <f t="shared" si="321"/>
        <v>0</v>
      </c>
      <c r="AA716" s="84">
        <f t="shared" si="322"/>
        <v>0</v>
      </c>
      <c r="AB716" s="84">
        <f t="shared" si="323"/>
        <v>50</v>
      </c>
      <c r="AC716" s="84">
        <f t="shared" si="307"/>
        <v>104</v>
      </c>
      <c r="AD716" s="84">
        <f t="shared" si="324"/>
        <v>175</v>
      </c>
      <c r="AE716" s="84" t="str">
        <f t="shared" si="325"/>
        <v/>
      </c>
      <c r="AF716" s="102">
        <f t="shared" si="308"/>
        <v>3520.2857142857142</v>
      </c>
      <c r="AG716" s="102" t="str">
        <f t="shared" si="309"/>
        <v/>
      </c>
      <c r="AH716" s="103" t="str">
        <f t="shared" si="326"/>
        <v/>
      </c>
      <c r="AI716" s="104" t="str">
        <f t="shared" si="327"/>
        <v/>
      </c>
      <c r="AJ716" s="104" t="str">
        <f t="shared" si="328"/>
        <v/>
      </c>
      <c r="AK716" s="104" t="str">
        <f t="shared" si="329"/>
        <v/>
      </c>
      <c r="IX716" s="5"/>
      <c r="IY716" s="5"/>
      <c r="IZ716" s="5"/>
    </row>
    <row r="717" spans="8:260" ht="12.75" customHeight="1">
      <c r="H717" s="97">
        <v>296</v>
      </c>
      <c r="I717" s="97">
        <f t="shared" si="301"/>
        <v>71</v>
      </c>
      <c r="J717" s="98">
        <f t="shared" si="302"/>
        <v>45587</v>
      </c>
      <c r="K717" s="98">
        <f t="shared" si="310"/>
        <v>45587</v>
      </c>
      <c r="L717" s="99">
        <f t="shared" si="303"/>
        <v>0</v>
      </c>
      <c r="M717" s="99">
        <f t="shared" si="304"/>
        <v>0</v>
      </c>
      <c r="N717" s="99">
        <f t="shared" si="305"/>
        <v>0</v>
      </c>
      <c r="O717" s="100">
        <f t="shared" si="311"/>
        <v>0</v>
      </c>
      <c r="P717" s="100" t="str">
        <f t="shared" si="312"/>
        <v/>
      </c>
      <c r="Q717" s="99">
        <f t="shared" si="313"/>
        <v>1</v>
      </c>
      <c r="R717" s="99">
        <f t="shared" si="314"/>
        <v>2</v>
      </c>
      <c r="S717" s="101">
        <f t="shared" si="315"/>
        <v>2</v>
      </c>
      <c r="T717" s="101">
        <f t="shared" si="316"/>
        <v>2</v>
      </c>
      <c r="U717" s="101">
        <f t="shared" si="306"/>
        <v>0</v>
      </c>
      <c r="V717" s="101">
        <f t="shared" si="317"/>
        <v>0</v>
      </c>
      <c r="W717" s="101">
        <f t="shared" si="318"/>
        <v>0</v>
      </c>
      <c r="X717" s="102">
        <f t="shared" si="319"/>
        <v>3550</v>
      </c>
      <c r="Y717" s="101">
        <f t="shared" si="320"/>
        <v>0</v>
      </c>
      <c r="Z717" s="84">
        <f t="shared" si="321"/>
        <v>0</v>
      </c>
      <c r="AA717" s="84">
        <f t="shared" si="322"/>
        <v>0</v>
      </c>
      <c r="AB717" s="84">
        <f t="shared" si="323"/>
        <v>50</v>
      </c>
      <c r="AC717" s="84">
        <f t="shared" si="307"/>
        <v>105</v>
      </c>
      <c r="AD717" s="84">
        <f t="shared" si="324"/>
        <v>175</v>
      </c>
      <c r="AE717" s="84" t="str">
        <f t="shared" si="325"/>
        <v/>
      </c>
      <c r="AF717" s="102">
        <f t="shared" si="308"/>
        <v>3520</v>
      </c>
      <c r="AG717" s="102" t="str">
        <f t="shared" si="309"/>
        <v/>
      </c>
      <c r="AH717" s="103" t="str">
        <f t="shared" si="326"/>
        <v/>
      </c>
      <c r="AI717" s="104" t="str">
        <f t="shared" si="327"/>
        <v/>
      </c>
      <c r="AJ717" s="104" t="str">
        <f t="shared" si="328"/>
        <v/>
      </c>
      <c r="AK717" s="104" t="str">
        <f t="shared" si="329"/>
        <v/>
      </c>
      <c r="IX717" s="5"/>
      <c r="IY717" s="5"/>
      <c r="IZ717" s="5"/>
    </row>
    <row r="718" spans="8:260" ht="12.75" customHeight="1">
      <c r="H718" s="97">
        <v>297</v>
      </c>
      <c r="I718" s="97">
        <f t="shared" si="301"/>
        <v>70</v>
      </c>
      <c r="J718" s="98">
        <f t="shared" si="302"/>
        <v>45588</v>
      </c>
      <c r="K718" s="98">
        <f t="shared" si="310"/>
        <v>45588</v>
      </c>
      <c r="L718" s="99">
        <f t="shared" si="303"/>
        <v>0</v>
      </c>
      <c r="M718" s="99">
        <f t="shared" si="304"/>
        <v>0</v>
      </c>
      <c r="N718" s="99">
        <f t="shared" si="305"/>
        <v>0</v>
      </c>
      <c r="O718" s="100">
        <f t="shared" si="311"/>
        <v>0</v>
      </c>
      <c r="P718" s="100" t="str">
        <f t="shared" si="312"/>
        <v/>
      </c>
      <c r="Q718" s="99">
        <f t="shared" si="313"/>
        <v>1</v>
      </c>
      <c r="R718" s="99">
        <f t="shared" si="314"/>
        <v>2</v>
      </c>
      <c r="S718" s="101">
        <f t="shared" si="315"/>
        <v>2</v>
      </c>
      <c r="T718" s="101">
        <f t="shared" si="316"/>
        <v>2</v>
      </c>
      <c r="U718" s="101">
        <f t="shared" si="306"/>
        <v>0</v>
      </c>
      <c r="V718" s="101">
        <f t="shared" si="317"/>
        <v>0</v>
      </c>
      <c r="W718" s="101">
        <f t="shared" si="318"/>
        <v>0</v>
      </c>
      <c r="X718" s="102">
        <f t="shared" si="319"/>
        <v>3550</v>
      </c>
      <c r="Y718" s="101">
        <f t="shared" si="320"/>
        <v>0</v>
      </c>
      <c r="Z718" s="84">
        <f t="shared" si="321"/>
        <v>0</v>
      </c>
      <c r="AA718" s="84">
        <f t="shared" si="322"/>
        <v>0</v>
      </c>
      <c r="AB718" s="84">
        <f t="shared" si="323"/>
        <v>50</v>
      </c>
      <c r="AC718" s="84">
        <f t="shared" si="307"/>
        <v>106</v>
      </c>
      <c r="AD718" s="84">
        <f t="shared" si="324"/>
        <v>175</v>
      </c>
      <c r="AE718" s="84" t="str">
        <f t="shared" si="325"/>
        <v/>
      </c>
      <c r="AF718" s="102">
        <f t="shared" si="308"/>
        <v>3519.7142857142858</v>
      </c>
      <c r="AG718" s="102" t="str">
        <f t="shared" si="309"/>
        <v/>
      </c>
      <c r="AH718" s="103" t="str">
        <f t="shared" si="326"/>
        <v/>
      </c>
      <c r="AI718" s="104" t="str">
        <f t="shared" si="327"/>
        <v/>
      </c>
      <c r="AJ718" s="104" t="str">
        <f t="shared" si="328"/>
        <v/>
      </c>
      <c r="AK718" s="104" t="str">
        <f t="shared" si="329"/>
        <v/>
      </c>
      <c r="IX718" s="5"/>
      <c r="IY718" s="5"/>
      <c r="IZ718" s="5"/>
    </row>
    <row r="719" spans="8:260" ht="12.75" customHeight="1">
      <c r="H719" s="97">
        <v>298</v>
      </c>
      <c r="I719" s="97">
        <f t="shared" si="301"/>
        <v>69</v>
      </c>
      <c r="J719" s="98">
        <f t="shared" si="302"/>
        <v>45589</v>
      </c>
      <c r="K719" s="98">
        <f t="shared" si="310"/>
        <v>45589</v>
      </c>
      <c r="L719" s="99">
        <f t="shared" si="303"/>
        <v>0</v>
      </c>
      <c r="M719" s="99">
        <f t="shared" si="304"/>
        <v>0</v>
      </c>
      <c r="N719" s="99">
        <f t="shared" si="305"/>
        <v>0</v>
      </c>
      <c r="O719" s="100">
        <f t="shared" si="311"/>
        <v>0</v>
      </c>
      <c r="P719" s="100" t="str">
        <f t="shared" si="312"/>
        <v/>
      </c>
      <c r="Q719" s="99">
        <f t="shared" si="313"/>
        <v>1</v>
      </c>
      <c r="R719" s="99">
        <f t="shared" si="314"/>
        <v>2</v>
      </c>
      <c r="S719" s="101">
        <f t="shared" si="315"/>
        <v>2</v>
      </c>
      <c r="T719" s="101">
        <f t="shared" si="316"/>
        <v>2</v>
      </c>
      <c r="U719" s="101">
        <f t="shared" si="306"/>
        <v>0</v>
      </c>
      <c r="V719" s="101">
        <f t="shared" si="317"/>
        <v>0</v>
      </c>
      <c r="W719" s="101">
        <f t="shared" si="318"/>
        <v>0</v>
      </c>
      <c r="X719" s="102">
        <f t="shared" si="319"/>
        <v>3550</v>
      </c>
      <c r="Y719" s="101">
        <f t="shared" si="320"/>
        <v>0</v>
      </c>
      <c r="Z719" s="84">
        <f t="shared" si="321"/>
        <v>0</v>
      </c>
      <c r="AA719" s="84">
        <f t="shared" si="322"/>
        <v>0</v>
      </c>
      <c r="AB719" s="84">
        <f t="shared" si="323"/>
        <v>50</v>
      </c>
      <c r="AC719" s="84">
        <f t="shared" si="307"/>
        <v>107</v>
      </c>
      <c r="AD719" s="84">
        <f t="shared" si="324"/>
        <v>175</v>
      </c>
      <c r="AE719" s="84" t="str">
        <f t="shared" si="325"/>
        <v/>
      </c>
      <c r="AF719" s="102">
        <f t="shared" si="308"/>
        <v>3519.4285714285716</v>
      </c>
      <c r="AG719" s="102" t="str">
        <f t="shared" si="309"/>
        <v/>
      </c>
      <c r="AH719" s="103" t="str">
        <f t="shared" si="326"/>
        <v/>
      </c>
      <c r="AI719" s="104" t="str">
        <f t="shared" si="327"/>
        <v/>
      </c>
      <c r="AJ719" s="104" t="str">
        <f t="shared" si="328"/>
        <v/>
      </c>
      <c r="AK719" s="104" t="str">
        <f t="shared" si="329"/>
        <v/>
      </c>
      <c r="IX719" s="5"/>
      <c r="IY719" s="5"/>
      <c r="IZ719" s="5"/>
    </row>
    <row r="720" spans="8:260" ht="12.75" customHeight="1">
      <c r="H720" s="97">
        <v>299</v>
      </c>
      <c r="I720" s="97">
        <f t="shared" si="301"/>
        <v>68</v>
      </c>
      <c r="J720" s="98">
        <f t="shared" si="302"/>
        <v>45590</v>
      </c>
      <c r="K720" s="98">
        <f t="shared" si="310"/>
        <v>45590</v>
      </c>
      <c r="L720" s="99">
        <f t="shared" si="303"/>
        <v>0</v>
      </c>
      <c r="M720" s="99">
        <f t="shared" si="304"/>
        <v>0</v>
      </c>
      <c r="N720" s="99">
        <f t="shared" si="305"/>
        <v>0</v>
      </c>
      <c r="O720" s="100">
        <f t="shared" si="311"/>
        <v>0</v>
      </c>
      <c r="P720" s="100" t="str">
        <f t="shared" si="312"/>
        <v/>
      </c>
      <c r="Q720" s="99">
        <f t="shared" si="313"/>
        <v>1</v>
      </c>
      <c r="R720" s="99">
        <f t="shared" si="314"/>
        <v>2</v>
      </c>
      <c r="S720" s="101">
        <f t="shared" si="315"/>
        <v>2</v>
      </c>
      <c r="T720" s="101">
        <f t="shared" si="316"/>
        <v>2</v>
      </c>
      <c r="U720" s="101">
        <f t="shared" si="306"/>
        <v>0</v>
      </c>
      <c r="V720" s="101">
        <f t="shared" si="317"/>
        <v>0</v>
      </c>
      <c r="W720" s="101">
        <f t="shared" si="318"/>
        <v>0</v>
      </c>
      <c r="X720" s="102">
        <f t="shared" si="319"/>
        <v>3550</v>
      </c>
      <c r="Y720" s="101">
        <f t="shared" si="320"/>
        <v>0</v>
      </c>
      <c r="Z720" s="84">
        <f t="shared" si="321"/>
        <v>0</v>
      </c>
      <c r="AA720" s="84">
        <f t="shared" si="322"/>
        <v>0</v>
      </c>
      <c r="AB720" s="84">
        <f t="shared" si="323"/>
        <v>50</v>
      </c>
      <c r="AC720" s="84">
        <f t="shared" si="307"/>
        <v>108</v>
      </c>
      <c r="AD720" s="84">
        <f t="shared" si="324"/>
        <v>175</v>
      </c>
      <c r="AE720" s="84" t="str">
        <f t="shared" si="325"/>
        <v/>
      </c>
      <c r="AF720" s="102">
        <f t="shared" si="308"/>
        <v>3519.1428571428573</v>
      </c>
      <c r="AG720" s="102" t="str">
        <f t="shared" si="309"/>
        <v/>
      </c>
      <c r="AH720" s="103" t="str">
        <f t="shared" si="326"/>
        <v/>
      </c>
      <c r="AI720" s="104" t="str">
        <f t="shared" si="327"/>
        <v/>
      </c>
      <c r="AJ720" s="104" t="str">
        <f t="shared" si="328"/>
        <v/>
      </c>
      <c r="AK720" s="104" t="str">
        <f t="shared" si="329"/>
        <v/>
      </c>
      <c r="IX720" s="5"/>
      <c r="IY720" s="5"/>
      <c r="IZ720" s="5"/>
    </row>
    <row r="721" spans="8:260" ht="12.75" customHeight="1">
      <c r="H721" s="97">
        <v>300</v>
      </c>
      <c r="I721" s="97">
        <f t="shared" si="301"/>
        <v>67</v>
      </c>
      <c r="J721" s="98">
        <f t="shared" si="302"/>
        <v>45591</v>
      </c>
      <c r="K721" s="98">
        <f t="shared" si="310"/>
        <v>45591</v>
      </c>
      <c r="L721" s="99">
        <f t="shared" si="303"/>
        <v>0</v>
      </c>
      <c r="M721" s="99">
        <f t="shared" si="304"/>
        <v>0</v>
      </c>
      <c r="N721" s="99">
        <f t="shared" si="305"/>
        <v>0</v>
      </c>
      <c r="O721" s="100">
        <f t="shared" si="311"/>
        <v>0</v>
      </c>
      <c r="P721" s="100" t="str">
        <f t="shared" si="312"/>
        <v/>
      </c>
      <c r="Q721" s="99">
        <f t="shared" si="313"/>
        <v>1</v>
      </c>
      <c r="R721" s="99">
        <f t="shared" si="314"/>
        <v>2</v>
      </c>
      <c r="S721" s="101">
        <f t="shared" si="315"/>
        <v>2</v>
      </c>
      <c r="T721" s="101">
        <f t="shared" si="316"/>
        <v>2</v>
      </c>
      <c r="U721" s="101">
        <f t="shared" si="306"/>
        <v>0</v>
      </c>
      <c r="V721" s="101">
        <f t="shared" si="317"/>
        <v>0</v>
      </c>
      <c r="W721" s="101">
        <f t="shared" si="318"/>
        <v>0</v>
      </c>
      <c r="X721" s="102">
        <f t="shared" si="319"/>
        <v>3550</v>
      </c>
      <c r="Y721" s="101">
        <f t="shared" si="320"/>
        <v>0</v>
      </c>
      <c r="Z721" s="84">
        <f t="shared" si="321"/>
        <v>0</v>
      </c>
      <c r="AA721" s="84">
        <f t="shared" si="322"/>
        <v>0</v>
      </c>
      <c r="AB721" s="84">
        <f t="shared" si="323"/>
        <v>50</v>
      </c>
      <c r="AC721" s="84">
        <f t="shared" si="307"/>
        <v>109</v>
      </c>
      <c r="AD721" s="84">
        <f t="shared" si="324"/>
        <v>175</v>
      </c>
      <c r="AE721" s="84" t="str">
        <f t="shared" si="325"/>
        <v/>
      </c>
      <c r="AF721" s="102">
        <f t="shared" si="308"/>
        <v>3518.8571428571427</v>
      </c>
      <c r="AG721" s="102" t="str">
        <f t="shared" si="309"/>
        <v/>
      </c>
      <c r="AH721" s="103" t="str">
        <f t="shared" si="326"/>
        <v/>
      </c>
      <c r="AI721" s="104" t="str">
        <f t="shared" si="327"/>
        <v/>
      </c>
      <c r="AJ721" s="104" t="str">
        <f t="shared" si="328"/>
        <v/>
      </c>
      <c r="AK721" s="104" t="str">
        <f t="shared" si="329"/>
        <v/>
      </c>
      <c r="IX721" s="5"/>
      <c r="IY721" s="5"/>
      <c r="IZ721" s="5"/>
    </row>
    <row r="722" spans="8:260" ht="12.75" customHeight="1">
      <c r="H722" s="97">
        <v>301</v>
      </c>
      <c r="I722" s="97">
        <f t="shared" si="301"/>
        <v>66</v>
      </c>
      <c r="J722" s="98">
        <f t="shared" si="302"/>
        <v>45592</v>
      </c>
      <c r="K722" s="98">
        <f t="shared" si="310"/>
        <v>45592</v>
      </c>
      <c r="L722" s="99">
        <f t="shared" si="303"/>
        <v>0</v>
      </c>
      <c r="M722" s="99">
        <f t="shared" si="304"/>
        <v>0</v>
      </c>
      <c r="N722" s="99">
        <f t="shared" si="305"/>
        <v>0</v>
      </c>
      <c r="O722" s="100">
        <f t="shared" si="311"/>
        <v>0</v>
      </c>
      <c r="P722" s="100" t="str">
        <f t="shared" si="312"/>
        <v/>
      </c>
      <c r="Q722" s="99">
        <f t="shared" si="313"/>
        <v>1</v>
      </c>
      <c r="R722" s="99">
        <f t="shared" si="314"/>
        <v>2</v>
      </c>
      <c r="S722" s="101">
        <f t="shared" si="315"/>
        <v>2</v>
      </c>
      <c r="T722" s="101">
        <f t="shared" si="316"/>
        <v>2</v>
      </c>
      <c r="U722" s="101">
        <f t="shared" si="306"/>
        <v>0</v>
      </c>
      <c r="V722" s="101">
        <f t="shared" si="317"/>
        <v>0</v>
      </c>
      <c r="W722" s="101">
        <f t="shared" si="318"/>
        <v>0</v>
      </c>
      <c r="X722" s="102">
        <f t="shared" si="319"/>
        <v>3550</v>
      </c>
      <c r="Y722" s="101">
        <f t="shared" si="320"/>
        <v>0</v>
      </c>
      <c r="Z722" s="84">
        <f t="shared" si="321"/>
        <v>0</v>
      </c>
      <c r="AA722" s="84">
        <f t="shared" si="322"/>
        <v>0</v>
      </c>
      <c r="AB722" s="84">
        <f t="shared" si="323"/>
        <v>50</v>
      </c>
      <c r="AC722" s="84">
        <f t="shared" si="307"/>
        <v>110</v>
      </c>
      <c r="AD722" s="84">
        <f t="shared" si="324"/>
        <v>175</v>
      </c>
      <c r="AE722" s="84" t="str">
        <f t="shared" si="325"/>
        <v/>
      </c>
      <c r="AF722" s="102">
        <f t="shared" si="308"/>
        <v>3518.5714285714284</v>
      </c>
      <c r="AG722" s="102" t="str">
        <f t="shared" si="309"/>
        <v/>
      </c>
      <c r="AH722" s="103" t="str">
        <f t="shared" si="326"/>
        <v/>
      </c>
      <c r="AI722" s="104" t="str">
        <f t="shared" si="327"/>
        <v/>
      </c>
      <c r="AJ722" s="104" t="str">
        <f t="shared" si="328"/>
        <v/>
      </c>
      <c r="AK722" s="104" t="str">
        <f t="shared" si="329"/>
        <v/>
      </c>
      <c r="IX722" s="5"/>
      <c r="IY722" s="5"/>
      <c r="IZ722" s="5"/>
    </row>
    <row r="723" spans="8:260" ht="12.75" customHeight="1">
      <c r="H723" s="97">
        <v>302</v>
      </c>
      <c r="I723" s="97">
        <f t="shared" si="301"/>
        <v>65</v>
      </c>
      <c r="J723" s="98">
        <f t="shared" si="302"/>
        <v>45593</v>
      </c>
      <c r="K723" s="98">
        <f t="shared" si="310"/>
        <v>45593</v>
      </c>
      <c r="L723" s="99">
        <f t="shared" si="303"/>
        <v>0</v>
      </c>
      <c r="M723" s="99">
        <f t="shared" si="304"/>
        <v>0</v>
      </c>
      <c r="N723" s="99">
        <f t="shared" si="305"/>
        <v>0</v>
      </c>
      <c r="O723" s="100">
        <f t="shared" si="311"/>
        <v>0</v>
      </c>
      <c r="P723" s="100" t="str">
        <f t="shared" si="312"/>
        <v/>
      </c>
      <c r="Q723" s="99">
        <f t="shared" si="313"/>
        <v>1</v>
      </c>
      <c r="R723" s="99">
        <f t="shared" si="314"/>
        <v>2</v>
      </c>
      <c r="S723" s="101">
        <f t="shared" si="315"/>
        <v>2</v>
      </c>
      <c r="T723" s="101">
        <f t="shared" si="316"/>
        <v>2</v>
      </c>
      <c r="U723" s="101">
        <f t="shared" si="306"/>
        <v>0</v>
      </c>
      <c r="V723" s="101">
        <f t="shared" si="317"/>
        <v>0</v>
      </c>
      <c r="W723" s="101">
        <f t="shared" si="318"/>
        <v>0</v>
      </c>
      <c r="X723" s="102">
        <f t="shared" si="319"/>
        <v>3550</v>
      </c>
      <c r="Y723" s="101">
        <f t="shared" si="320"/>
        <v>0</v>
      </c>
      <c r="Z723" s="84">
        <f t="shared" si="321"/>
        <v>0</v>
      </c>
      <c r="AA723" s="84">
        <f t="shared" si="322"/>
        <v>0</v>
      </c>
      <c r="AB723" s="84">
        <f t="shared" si="323"/>
        <v>50</v>
      </c>
      <c r="AC723" s="84">
        <f t="shared" si="307"/>
        <v>111</v>
      </c>
      <c r="AD723" s="84">
        <f t="shared" si="324"/>
        <v>175</v>
      </c>
      <c r="AE723" s="84" t="str">
        <f t="shared" si="325"/>
        <v/>
      </c>
      <c r="AF723" s="102">
        <f t="shared" si="308"/>
        <v>3518.2857142857142</v>
      </c>
      <c r="AG723" s="102" t="str">
        <f t="shared" si="309"/>
        <v/>
      </c>
      <c r="AH723" s="103" t="str">
        <f t="shared" si="326"/>
        <v/>
      </c>
      <c r="AI723" s="104" t="str">
        <f t="shared" si="327"/>
        <v/>
      </c>
      <c r="AJ723" s="104" t="str">
        <f t="shared" si="328"/>
        <v/>
      </c>
      <c r="AK723" s="104" t="str">
        <f t="shared" si="329"/>
        <v/>
      </c>
      <c r="IX723" s="5"/>
      <c r="IY723" s="5"/>
      <c r="IZ723" s="5"/>
    </row>
    <row r="724" spans="8:260" ht="12.75" customHeight="1">
      <c r="H724" s="97">
        <v>303</v>
      </c>
      <c r="I724" s="97">
        <f t="shared" si="301"/>
        <v>64</v>
      </c>
      <c r="J724" s="98">
        <f t="shared" si="302"/>
        <v>45594</v>
      </c>
      <c r="K724" s="98">
        <f t="shared" si="310"/>
        <v>45594</v>
      </c>
      <c r="L724" s="99">
        <f t="shared" si="303"/>
        <v>0</v>
      </c>
      <c r="M724" s="99">
        <f t="shared" si="304"/>
        <v>0</v>
      </c>
      <c r="N724" s="99">
        <f t="shared" si="305"/>
        <v>0</v>
      </c>
      <c r="O724" s="100">
        <f t="shared" si="311"/>
        <v>0</v>
      </c>
      <c r="P724" s="100" t="str">
        <f t="shared" si="312"/>
        <v/>
      </c>
      <c r="Q724" s="99">
        <f t="shared" si="313"/>
        <v>1</v>
      </c>
      <c r="R724" s="99">
        <f t="shared" si="314"/>
        <v>2</v>
      </c>
      <c r="S724" s="101">
        <f t="shared" si="315"/>
        <v>2</v>
      </c>
      <c r="T724" s="101">
        <f t="shared" si="316"/>
        <v>2</v>
      </c>
      <c r="U724" s="101">
        <f t="shared" si="306"/>
        <v>0</v>
      </c>
      <c r="V724" s="101">
        <f t="shared" si="317"/>
        <v>0</v>
      </c>
      <c r="W724" s="101">
        <f t="shared" si="318"/>
        <v>0</v>
      </c>
      <c r="X724" s="102">
        <f t="shared" si="319"/>
        <v>3550</v>
      </c>
      <c r="Y724" s="101">
        <f t="shared" si="320"/>
        <v>0</v>
      </c>
      <c r="Z724" s="84">
        <f t="shared" si="321"/>
        <v>0</v>
      </c>
      <c r="AA724" s="84">
        <f t="shared" si="322"/>
        <v>0</v>
      </c>
      <c r="AB724" s="84">
        <f t="shared" si="323"/>
        <v>50</v>
      </c>
      <c r="AC724" s="84">
        <f t="shared" si="307"/>
        <v>112</v>
      </c>
      <c r="AD724" s="84">
        <f t="shared" si="324"/>
        <v>175</v>
      </c>
      <c r="AE724" s="84" t="str">
        <f t="shared" si="325"/>
        <v/>
      </c>
      <c r="AF724" s="102">
        <f t="shared" si="308"/>
        <v>3518</v>
      </c>
      <c r="AG724" s="102" t="str">
        <f t="shared" si="309"/>
        <v/>
      </c>
      <c r="AH724" s="103" t="str">
        <f t="shared" si="326"/>
        <v/>
      </c>
      <c r="AI724" s="104" t="str">
        <f t="shared" si="327"/>
        <v/>
      </c>
      <c r="AJ724" s="104" t="str">
        <f t="shared" si="328"/>
        <v/>
      </c>
      <c r="AK724" s="104" t="str">
        <f t="shared" si="329"/>
        <v/>
      </c>
      <c r="IX724" s="5"/>
      <c r="IY724" s="5"/>
      <c r="IZ724" s="5"/>
    </row>
    <row r="725" spans="8:260" ht="12.75" customHeight="1">
      <c r="H725" s="97">
        <v>304</v>
      </c>
      <c r="I725" s="97">
        <f t="shared" si="301"/>
        <v>63</v>
      </c>
      <c r="J725" s="98">
        <f t="shared" si="302"/>
        <v>45595</v>
      </c>
      <c r="K725" s="98">
        <f t="shared" si="310"/>
        <v>45595</v>
      </c>
      <c r="L725" s="99">
        <f t="shared" si="303"/>
        <v>0</v>
      </c>
      <c r="M725" s="99">
        <f t="shared" si="304"/>
        <v>0</v>
      </c>
      <c r="N725" s="99">
        <f t="shared" si="305"/>
        <v>0</v>
      </c>
      <c r="O725" s="100">
        <f t="shared" si="311"/>
        <v>0</v>
      </c>
      <c r="P725" s="100" t="str">
        <f t="shared" si="312"/>
        <v/>
      </c>
      <c r="Q725" s="99">
        <f t="shared" si="313"/>
        <v>1</v>
      </c>
      <c r="R725" s="99">
        <f t="shared" si="314"/>
        <v>2</v>
      </c>
      <c r="S725" s="101">
        <f t="shared" si="315"/>
        <v>2</v>
      </c>
      <c r="T725" s="101">
        <f t="shared" si="316"/>
        <v>2</v>
      </c>
      <c r="U725" s="101">
        <f t="shared" si="306"/>
        <v>0</v>
      </c>
      <c r="V725" s="101">
        <f t="shared" si="317"/>
        <v>0</v>
      </c>
      <c r="W725" s="101">
        <f t="shared" si="318"/>
        <v>0</v>
      </c>
      <c r="X725" s="102">
        <f t="shared" si="319"/>
        <v>3550</v>
      </c>
      <c r="Y725" s="101">
        <f t="shared" si="320"/>
        <v>0</v>
      </c>
      <c r="Z725" s="84">
        <f t="shared" si="321"/>
        <v>0</v>
      </c>
      <c r="AA725" s="84">
        <f t="shared" si="322"/>
        <v>0</v>
      </c>
      <c r="AB725" s="84">
        <f t="shared" si="323"/>
        <v>50</v>
      </c>
      <c r="AC725" s="84">
        <f t="shared" si="307"/>
        <v>113</v>
      </c>
      <c r="AD725" s="84">
        <f t="shared" si="324"/>
        <v>175</v>
      </c>
      <c r="AE725" s="84" t="str">
        <f t="shared" si="325"/>
        <v/>
      </c>
      <c r="AF725" s="102">
        <f t="shared" si="308"/>
        <v>3517.7142857142858</v>
      </c>
      <c r="AG725" s="102" t="str">
        <f t="shared" si="309"/>
        <v/>
      </c>
      <c r="AH725" s="103" t="str">
        <f t="shared" si="326"/>
        <v/>
      </c>
      <c r="AI725" s="104" t="str">
        <f t="shared" si="327"/>
        <v/>
      </c>
      <c r="AJ725" s="104" t="str">
        <f t="shared" si="328"/>
        <v/>
      </c>
      <c r="AK725" s="104" t="str">
        <f t="shared" si="329"/>
        <v/>
      </c>
      <c r="IX725" s="5"/>
      <c r="IY725" s="5"/>
      <c r="IZ725" s="5"/>
    </row>
    <row r="726" spans="8:260" ht="12.75" customHeight="1">
      <c r="H726" s="97">
        <v>305</v>
      </c>
      <c r="I726" s="97">
        <f t="shared" si="301"/>
        <v>62</v>
      </c>
      <c r="J726" s="98">
        <f t="shared" si="302"/>
        <v>45596</v>
      </c>
      <c r="K726" s="98">
        <f t="shared" si="310"/>
        <v>45596</v>
      </c>
      <c r="L726" s="99">
        <f t="shared" si="303"/>
        <v>0</v>
      </c>
      <c r="M726" s="99">
        <f t="shared" si="304"/>
        <v>0</v>
      </c>
      <c r="N726" s="99">
        <f t="shared" si="305"/>
        <v>0</v>
      </c>
      <c r="O726" s="100">
        <f t="shared" si="311"/>
        <v>0</v>
      </c>
      <c r="P726" s="100" t="str">
        <f t="shared" si="312"/>
        <v/>
      </c>
      <c r="Q726" s="99">
        <f t="shared" si="313"/>
        <v>1</v>
      </c>
      <c r="R726" s="99">
        <f t="shared" si="314"/>
        <v>2</v>
      </c>
      <c r="S726" s="101">
        <f t="shared" si="315"/>
        <v>2</v>
      </c>
      <c r="T726" s="101">
        <f t="shared" si="316"/>
        <v>2</v>
      </c>
      <c r="U726" s="101">
        <f t="shared" si="306"/>
        <v>0</v>
      </c>
      <c r="V726" s="101">
        <f t="shared" si="317"/>
        <v>0</v>
      </c>
      <c r="W726" s="101">
        <f t="shared" si="318"/>
        <v>0</v>
      </c>
      <c r="X726" s="102">
        <f t="shared" si="319"/>
        <v>3550</v>
      </c>
      <c r="Y726" s="101">
        <f t="shared" si="320"/>
        <v>0</v>
      </c>
      <c r="Z726" s="84">
        <f t="shared" si="321"/>
        <v>0</v>
      </c>
      <c r="AA726" s="84">
        <f t="shared" si="322"/>
        <v>0</v>
      </c>
      <c r="AB726" s="84">
        <f t="shared" si="323"/>
        <v>50</v>
      </c>
      <c r="AC726" s="84">
        <f t="shared" si="307"/>
        <v>114</v>
      </c>
      <c r="AD726" s="84">
        <f t="shared" si="324"/>
        <v>175</v>
      </c>
      <c r="AE726" s="84" t="str">
        <f t="shared" si="325"/>
        <v/>
      </c>
      <c r="AF726" s="102">
        <f t="shared" si="308"/>
        <v>3517.4285714285716</v>
      </c>
      <c r="AG726" s="102" t="str">
        <f t="shared" si="309"/>
        <v/>
      </c>
      <c r="AH726" s="103" t="str">
        <f t="shared" si="326"/>
        <v/>
      </c>
      <c r="AI726" s="104" t="str">
        <f t="shared" si="327"/>
        <v/>
      </c>
      <c r="AJ726" s="104" t="str">
        <f t="shared" si="328"/>
        <v/>
      </c>
      <c r="AK726" s="104" t="str">
        <f t="shared" si="329"/>
        <v/>
      </c>
      <c r="IX726" s="5"/>
      <c r="IY726" s="5"/>
      <c r="IZ726" s="5"/>
    </row>
    <row r="727" spans="8:260" ht="12.75" customHeight="1">
      <c r="H727" s="97">
        <v>306</v>
      </c>
      <c r="I727" s="97">
        <f t="shared" si="301"/>
        <v>61</v>
      </c>
      <c r="J727" s="98">
        <f t="shared" si="302"/>
        <v>45597</v>
      </c>
      <c r="K727" s="98">
        <f t="shared" si="310"/>
        <v>45597</v>
      </c>
      <c r="L727" s="99">
        <f t="shared" si="303"/>
        <v>0</v>
      </c>
      <c r="M727" s="99">
        <f t="shared" si="304"/>
        <v>0</v>
      </c>
      <c r="N727" s="99">
        <f t="shared" si="305"/>
        <v>0</v>
      </c>
      <c r="O727" s="100">
        <f t="shared" si="311"/>
        <v>0</v>
      </c>
      <c r="P727" s="100" t="str">
        <f t="shared" si="312"/>
        <v/>
      </c>
      <c r="Q727" s="99">
        <f t="shared" si="313"/>
        <v>1</v>
      </c>
      <c r="R727" s="99">
        <f t="shared" si="314"/>
        <v>2</v>
      </c>
      <c r="S727" s="101">
        <f t="shared" si="315"/>
        <v>2</v>
      </c>
      <c r="T727" s="101">
        <f t="shared" si="316"/>
        <v>2</v>
      </c>
      <c r="U727" s="101">
        <f t="shared" si="306"/>
        <v>0</v>
      </c>
      <c r="V727" s="101">
        <f t="shared" si="317"/>
        <v>0</v>
      </c>
      <c r="W727" s="101">
        <f t="shared" si="318"/>
        <v>0</v>
      </c>
      <c r="X727" s="102">
        <f t="shared" si="319"/>
        <v>3550</v>
      </c>
      <c r="Y727" s="101">
        <f t="shared" si="320"/>
        <v>0</v>
      </c>
      <c r="Z727" s="84">
        <f t="shared" si="321"/>
        <v>0</v>
      </c>
      <c r="AA727" s="84">
        <f t="shared" si="322"/>
        <v>0</v>
      </c>
      <c r="AB727" s="84">
        <f t="shared" si="323"/>
        <v>50</v>
      </c>
      <c r="AC727" s="84">
        <f t="shared" si="307"/>
        <v>115</v>
      </c>
      <c r="AD727" s="84">
        <f t="shared" si="324"/>
        <v>175</v>
      </c>
      <c r="AE727" s="84" t="str">
        <f t="shared" si="325"/>
        <v/>
      </c>
      <c r="AF727" s="102">
        <f t="shared" si="308"/>
        <v>3517.1428571428573</v>
      </c>
      <c r="AG727" s="102" t="str">
        <f t="shared" si="309"/>
        <v/>
      </c>
      <c r="AH727" s="103" t="str">
        <f t="shared" si="326"/>
        <v/>
      </c>
      <c r="AI727" s="104" t="str">
        <f t="shared" si="327"/>
        <v/>
      </c>
      <c r="AJ727" s="104" t="str">
        <f t="shared" si="328"/>
        <v/>
      </c>
      <c r="AK727" s="104" t="str">
        <f t="shared" si="329"/>
        <v/>
      </c>
      <c r="IX727" s="5"/>
      <c r="IY727" s="5"/>
      <c r="IZ727" s="5"/>
    </row>
    <row r="728" spans="8:260" ht="12.75" customHeight="1">
      <c r="H728" s="97">
        <v>307</v>
      </c>
      <c r="I728" s="97">
        <f t="shared" si="301"/>
        <v>60</v>
      </c>
      <c r="J728" s="98">
        <f t="shared" si="302"/>
        <v>45598</v>
      </c>
      <c r="K728" s="98">
        <f t="shared" si="310"/>
        <v>45598</v>
      </c>
      <c r="L728" s="99">
        <f t="shared" si="303"/>
        <v>0</v>
      </c>
      <c r="M728" s="99">
        <f t="shared" si="304"/>
        <v>0</v>
      </c>
      <c r="N728" s="99">
        <f t="shared" si="305"/>
        <v>0</v>
      </c>
      <c r="O728" s="100">
        <f t="shared" si="311"/>
        <v>0</v>
      </c>
      <c r="P728" s="100" t="str">
        <f t="shared" si="312"/>
        <v/>
      </c>
      <c r="Q728" s="99">
        <f t="shared" si="313"/>
        <v>1</v>
      </c>
      <c r="R728" s="99">
        <f t="shared" si="314"/>
        <v>2</v>
      </c>
      <c r="S728" s="101">
        <f t="shared" si="315"/>
        <v>2</v>
      </c>
      <c r="T728" s="101">
        <f t="shared" si="316"/>
        <v>2</v>
      </c>
      <c r="U728" s="101">
        <f t="shared" si="306"/>
        <v>0</v>
      </c>
      <c r="V728" s="101">
        <f t="shared" si="317"/>
        <v>0</v>
      </c>
      <c r="W728" s="101">
        <f t="shared" si="318"/>
        <v>0</v>
      </c>
      <c r="X728" s="102">
        <f t="shared" si="319"/>
        <v>3550</v>
      </c>
      <c r="Y728" s="101">
        <f t="shared" si="320"/>
        <v>0</v>
      </c>
      <c r="Z728" s="84">
        <f t="shared" si="321"/>
        <v>0</v>
      </c>
      <c r="AA728" s="84">
        <f t="shared" si="322"/>
        <v>0</v>
      </c>
      <c r="AB728" s="84">
        <f t="shared" si="323"/>
        <v>50</v>
      </c>
      <c r="AC728" s="84">
        <f t="shared" si="307"/>
        <v>116</v>
      </c>
      <c r="AD728" s="84">
        <f t="shared" si="324"/>
        <v>175</v>
      </c>
      <c r="AE728" s="84" t="str">
        <f t="shared" si="325"/>
        <v/>
      </c>
      <c r="AF728" s="102">
        <f t="shared" si="308"/>
        <v>3516.8571428571427</v>
      </c>
      <c r="AG728" s="102" t="str">
        <f t="shared" si="309"/>
        <v/>
      </c>
      <c r="AH728" s="103" t="str">
        <f t="shared" si="326"/>
        <v/>
      </c>
      <c r="AI728" s="104" t="str">
        <f t="shared" si="327"/>
        <v/>
      </c>
      <c r="AJ728" s="104" t="str">
        <f t="shared" si="328"/>
        <v/>
      </c>
      <c r="AK728" s="104" t="str">
        <f t="shared" si="329"/>
        <v/>
      </c>
      <c r="IX728" s="5"/>
      <c r="IY728" s="5"/>
      <c r="IZ728" s="5"/>
    </row>
    <row r="729" spans="8:260" ht="12.75" customHeight="1">
      <c r="H729" s="97">
        <v>308</v>
      </c>
      <c r="I729" s="97">
        <f t="shared" si="301"/>
        <v>59</v>
      </c>
      <c r="J729" s="98">
        <f t="shared" si="302"/>
        <v>45599</v>
      </c>
      <c r="K729" s="98">
        <f t="shared" si="310"/>
        <v>45599</v>
      </c>
      <c r="L729" s="99">
        <f t="shared" si="303"/>
        <v>0</v>
      </c>
      <c r="M729" s="99">
        <f t="shared" si="304"/>
        <v>0</v>
      </c>
      <c r="N729" s="99">
        <f t="shared" si="305"/>
        <v>0</v>
      </c>
      <c r="O729" s="100">
        <f t="shared" si="311"/>
        <v>0</v>
      </c>
      <c r="P729" s="100" t="str">
        <f t="shared" si="312"/>
        <v/>
      </c>
      <c r="Q729" s="99">
        <f t="shared" si="313"/>
        <v>1</v>
      </c>
      <c r="R729" s="99">
        <f t="shared" si="314"/>
        <v>2</v>
      </c>
      <c r="S729" s="101">
        <f t="shared" si="315"/>
        <v>2</v>
      </c>
      <c r="T729" s="101">
        <f t="shared" si="316"/>
        <v>2</v>
      </c>
      <c r="U729" s="101">
        <f t="shared" si="306"/>
        <v>0</v>
      </c>
      <c r="V729" s="101">
        <f t="shared" si="317"/>
        <v>0</v>
      </c>
      <c r="W729" s="101">
        <f t="shared" si="318"/>
        <v>0</v>
      </c>
      <c r="X729" s="102">
        <f t="shared" si="319"/>
        <v>3550</v>
      </c>
      <c r="Y729" s="101">
        <f t="shared" si="320"/>
        <v>0</v>
      </c>
      <c r="Z729" s="84">
        <f t="shared" si="321"/>
        <v>0</v>
      </c>
      <c r="AA729" s="84">
        <f t="shared" si="322"/>
        <v>0</v>
      </c>
      <c r="AB729" s="84">
        <f t="shared" si="323"/>
        <v>50</v>
      </c>
      <c r="AC729" s="84">
        <f t="shared" si="307"/>
        <v>117</v>
      </c>
      <c r="AD729" s="84">
        <f t="shared" si="324"/>
        <v>175</v>
      </c>
      <c r="AE729" s="84" t="str">
        <f t="shared" si="325"/>
        <v/>
      </c>
      <c r="AF729" s="102">
        <f t="shared" si="308"/>
        <v>3516.5714285714284</v>
      </c>
      <c r="AG729" s="102" t="str">
        <f t="shared" si="309"/>
        <v/>
      </c>
      <c r="AH729" s="103" t="str">
        <f t="shared" si="326"/>
        <v/>
      </c>
      <c r="AI729" s="104" t="str">
        <f t="shared" si="327"/>
        <v/>
      </c>
      <c r="AJ729" s="104" t="str">
        <f t="shared" si="328"/>
        <v/>
      </c>
      <c r="AK729" s="104" t="str">
        <f t="shared" si="329"/>
        <v/>
      </c>
      <c r="IX729" s="5"/>
      <c r="IY729" s="5"/>
      <c r="IZ729" s="5"/>
    </row>
    <row r="730" spans="8:260" ht="12.75" customHeight="1">
      <c r="H730" s="97">
        <v>309</v>
      </c>
      <c r="I730" s="97">
        <f t="shared" si="301"/>
        <v>58</v>
      </c>
      <c r="J730" s="98">
        <f t="shared" si="302"/>
        <v>45600</v>
      </c>
      <c r="K730" s="98">
        <f t="shared" si="310"/>
        <v>45600</v>
      </c>
      <c r="L730" s="99">
        <f t="shared" si="303"/>
        <v>0</v>
      </c>
      <c r="M730" s="99">
        <f t="shared" si="304"/>
        <v>0</v>
      </c>
      <c r="N730" s="99">
        <f t="shared" si="305"/>
        <v>0</v>
      </c>
      <c r="O730" s="100">
        <f t="shared" si="311"/>
        <v>0</v>
      </c>
      <c r="P730" s="100" t="str">
        <f t="shared" si="312"/>
        <v/>
      </c>
      <c r="Q730" s="99">
        <f t="shared" si="313"/>
        <v>1</v>
      </c>
      <c r="R730" s="99">
        <f t="shared" si="314"/>
        <v>2</v>
      </c>
      <c r="S730" s="101">
        <f t="shared" si="315"/>
        <v>2</v>
      </c>
      <c r="T730" s="101">
        <f t="shared" si="316"/>
        <v>2</v>
      </c>
      <c r="U730" s="101">
        <f t="shared" si="306"/>
        <v>0</v>
      </c>
      <c r="V730" s="101">
        <f t="shared" si="317"/>
        <v>0</v>
      </c>
      <c r="W730" s="101">
        <f t="shared" si="318"/>
        <v>0</v>
      </c>
      <c r="X730" s="102">
        <f t="shared" si="319"/>
        <v>3550</v>
      </c>
      <c r="Y730" s="101">
        <f t="shared" si="320"/>
        <v>0</v>
      </c>
      <c r="Z730" s="84">
        <f t="shared" si="321"/>
        <v>0</v>
      </c>
      <c r="AA730" s="84">
        <f t="shared" si="322"/>
        <v>0</v>
      </c>
      <c r="AB730" s="84">
        <f t="shared" si="323"/>
        <v>50</v>
      </c>
      <c r="AC730" s="84">
        <f t="shared" si="307"/>
        <v>118</v>
      </c>
      <c r="AD730" s="84">
        <f t="shared" si="324"/>
        <v>175</v>
      </c>
      <c r="AE730" s="84" t="str">
        <f t="shared" si="325"/>
        <v/>
      </c>
      <c r="AF730" s="102">
        <f t="shared" si="308"/>
        <v>3516.2857142857142</v>
      </c>
      <c r="AG730" s="102" t="str">
        <f t="shared" si="309"/>
        <v/>
      </c>
      <c r="AH730" s="103" t="str">
        <f t="shared" si="326"/>
        <v/>
      </c>
      <c r="AI730" s="104" t="str">
        <f t="shared" si="327"/>
        <v/>
      </c>
      <c r="AJ730" s="104" t="str">
        <f t="shared" si="328"/>
        <v/>
      </c>
      <c r="AK730" s="104" t="str">
        <f t="shared" si="329"/>
        <v/>
      </c>
      <c r="IX730" s="5"/>
      <c r="IY730" s="5"/>
      <c r="IZ730" s="5"/>
    </row>
    <row r="731" spans="8:260" ht="12.75" customHeight="1">
      <c r="H731" s="97">
        <v>310</v>
      </c>
      <c r="I731" s="97">
        <f t="shared" si="301"/>
        <v>57</v>
      </c>
      <c r="J731" s="98">
        <f t="shared" si="302"/>
        <v>45601</v>
      </c>
      <c r="K731" s="98">
        <f t="shared" si="310"/>
        <v>45601</v>
      </c>
      <c r="L731" s="99">
        <f t="shared" si="303"/>
        <v>0</v>
      </c>
      <c r="M731" s="99">
        <f t="shared" si="304"/>
        <v>0</v>
      </c>
      <c r="N731" s="99">
        <f t="shared" si="305"/>
        <v>0</v>
      </c>
      <c r="O731" s="100">
        <f t="shared" si="311"/>
        <v>0</v>
      </c>
      <c r="P731" s="100" t="str">
        <f t="shared" si="312"/>
        <v/>
      </c>
      <c r="Q731" s="99">
        <f t="shared" si="313"/>
        <v>1</v>
      </c>
      <c r="R731" s="99">
        <f t="shared" si="314"/>
        <v>2</v>
      </c>
      <c r="S731" s="101">
        <f t="shared" si="315"/>
        <v>2</v>
      </c>
      <c r="T731" s="101">
        <f t="shared" si="316"/>
        <v>2</v>
      </c>
      <c r="U731" s="101">
        <f t="shared" si="306"/>
        <v>0</v>
      </c>
      <c r="V731" s="101">
        <f t="shared" si="317"/>
        <v>0</v>
      </c>
      <c r="W731" s="101">
        <f t="shared" si="318"/>
        <v>0</v>
      </c>
      <c r="X731" s="102">
        <f t="shared" si="319"/>
        <v>3550</v>
      </c>
      <c r="Y731" s="101">
        <f t="shared" si="320"/>
        <v>0</v>
      </c>
      <c r="Z731" s="84">
        <f t="shared" si="321"/>
        <v>0</v>
      </c>
      <c r="AA731" s="84">
        <f t="shared" si="322"/>
        <v>0</v>
      </c>
      <c r="AB731" s="84">
        <f t="shared" si="323"/>
        <v>50</v>
      </c>
      <c r="AC731" s="84">
        <f t="shared" si="307"/>
        <v>119</v>
      </c>
      <c r="AD731" s="84">
        <f t="shared" si="324"/>
        <v>175</v>
      </c>
      <c r="AE731" s="84" t="str">
        <f t="shared" si="325"/>
        <v/>
      </c>
      <c r="AF731" s="102">
        <f t="shared" si="308"/>
        <v>3516</v>
      </c>
      <c r="AG731" s="102" t="str">
        <f t="shared" si="309"/>
        <v/>
      </c>
      <c r="AH731" s="103" t="str">
        <f t="shared" si="326"/>
        <v/>
      </c>
      <c r="AI731" s="104" t="str">
        <f t="shared" si="327"/>
        <v/>
      </c>
      <c r="AJ731" s="104" t="str">
        <f t="shared" si="328"/>
        <v/>
      </c>
      <c r="AK731" s="104" t="str">
        <f t="shared" si="329"/>
        <v/>
      </c>
      <c r="IX731" s="5"/>
      <c r="IY731" s="5"/>
      <c r="IZ731" s="5"/>
    </row>
    <row r="732" spans="8:260" ht="12.75" customHeight="1">
      <c r="H732" s="97">
        <v>311</v>
      </c>
      <c r="I732" s="97">
        <f t="shared" si="301"/>
        <v>56</v>
      </c>
      <c r="J732" s="98">
        <f t="shared" si="302"/>
        <v>45602</v>
      </c>
      <c r="K732" s="98">
        <f t="shared" si="310"/>
        <v>45602</v>
      </c>
      <c r="L732" s="99">
        <f t="shared" si="303"/>
        <v>0</v>
      </c>
      <c r="M732" s="99">
        <f t="shared" si="304"/>
        <v>0</v>
      </c>
      <c r="N732" s="99">
        <f t="shared" si="305"/>
        <v>0</v>
      </c>
      <c r="O732" s="100">
        <f t="shared" si="311"/>
        <v>0</v>
      </c>
      <c r="P732" s="100" t="str">
        <f t="shared" si="312"/>
        <v/>
      </c>
      <c r="Q732" s="99">
        <f t="shared" si="313"/>
        <v>1</v>
      </c>
      <c r="R732" s="99">
        <f t="shared" si="314"/>
        <v>2</v>
      </c>
      <c r="S732" s="101">
        <f t="shared" si="315"/>
        <v>2</v>
      </c>
      <c r="T732" s="101">
        <f t="shared" si="316"/>
        <v>2</v>
      </c>
      <c r="U732" s="101">
        <f t="shared" si="306"/>
        <v>0</v>
      </c>
      <c r="V732" s="101">
        <f t="shared" si="317"/>
        <v>0</v>
      </c>
      <c r="W732" s="101">
        <f t="shared" si="318"/>
        <v>0</v>
      </c>
      <c r="X732" s="102">
        <f t="shared" si="319"/>
        <v>3550</v>
      </c>
      <c r="Y732" s="101">
        <f t="shared" si="320"/>
        <v>0</v>
      </c>
      <c r="Z732" s="84">
        <f t="shared" si="321"/>
        <v>0</v>
      </c>
      <c r="AA732" s="84">
        <f t="shared" si="322"/>
        <v>0</v>
      </c>
      <c r="AB732" s="84">
        <f t="shared" si="323"/>
        <v>50</v>
      </c>
      <c r="AC732" s="84">
        <f t="shared" si="307"/>
        <v>120</v>
      </c>
      <c r="AD732" s="84">
        <f t="shared" si="324"/>
        <v>175</v>
      </c>
      <c r="AE732" s="84" t="str">
        <f t="shared" si="325"/>
        <v/>
      </c>
      <c r="AF732" s="102">
        <f t="shared" si="308"/>
        <v>3515.7142857142858</v>
      </c>
      <c r="AG732" s="102" t="str">
        <f t="shared" si="309"/>
        <v/>
      </c>
      <c r="AH732" s="103" t="str">
        <f t="shared" si="326"/>
        <v/>
      </c>
      <c r="AI732" s="104" t="str">
        <f t="shared" si="327"/>
        <v/>
      </c>
      <c r="AJ732" s="104" t="str">
        <f t="shared" si="328"/>
        <v/>
      </c>
      <c r="AK732" s="104" t="str">
        <f t="shared" si="329"/>
        <v/>
      </c>
      <c r="IX732" s="5"/>
      <c r="IY732" s="5"/>
      <c r="IZ732" s="5"/>
    </row>
    <row r="733" spans="8:260" ht="12.75" customHeight="1">
      <c r="H733" s="97">
        <v>312</v>
      </c>
      <c r="I733" s="97">
        <f t="shared" si="301"/>
        <v>55</v>
      </c>
      <c r="J733" s="98">
        <f t="shared" si="302"/>
        <v>45603</v>
      </c>
      <c r="K733" s="98">
        <f t="shared" si="310"/>
        <v>45603</v>
      </c>
      <c r="L733" s="99">
        <f t="shared" si="303"/>
        <v>0</v>
      </c>
      <c r="M733" s="99">
        <f t="shared" si="304"/>
        <v>0</v>
      </c>
      <c r="N733" s="99">
        <f t="shared" si="305"/>
        <v>0</v>
      </c>
      <c r="O733" s="100">
        <f t="shared" si="311"/>
        <v>0</v>
      </c>
      <c r="P733" s="100" t="str">
        <f t="shared" si="312"/>
        <v/>
      </c>
      <c r="Q733" s="99">
        <f t="shared" si="313"/>
        <v>1</v>
      </c>
      <c r="R733" s="99">
        <f t="shared" si="314"/>
        <v>2</v>
      </c>
      <c r="S733" s="101">
        <f t="shared" si="315"/>
        <v>2</v>
      </c>
      <c r="T733" s="101">
        <f t="shared" si="316"/>
        <v>2</v>
      </c>
      <c r="U733" s="101">
        <f t="shared" si="306"/>
        <v>0</v>
      </c>
      <c r="V733" s="101">
        <f t="shared" si="317"/>
        <v>0</v>
      </c>
      <c r="W733" s="101">
        <f t="shared" si="318"/>
        <v>0</v>
      </c>
      <c r="X733" s="102">
        <f t="shared" si="319"/>
        <v>3550</v>
      </c>
      <c r="Y733" s="101">
        <f t="shared" si="320"/>
        <v>0</v>
      </c>
      <c r="Z733" s="84">
        <f t="shared" si="321"/>
        <v>0</v>
      </c>
      <c r="AA733" s="84">
        <f t="shared" si="322"/>
        <v>0</v>
      </c>
      <c r="AB733" s="84">
        <f t="shared" si="323"/>
        <v>50</v>
      </c>
      <c r="AC733" s="84">
        <f t="shared" si="307"/>
        <v>121</v>
      </c>
      <c r="AD733" s="84">
        <f t="shared" si="324"/>
        <v>175</v>
      </c>
      <c r="AE733" s="84" t="str">
        <f t="shared" si="325"/>
        <v/>
      </c>
      <c r="AF733" s="102">
        <f t="shared" si="308"/>
        <v>3515.4285714285716</v>
      </c>
      <c r="AG733" s="102" t="str">
        <f t="shared" si="309"/>
        <v/>
      </c>
      <c r="AH733" s="103" t="str">
        <f t="shared" si="326"/>
        <v/>
      </c>
      <c r="AI733" s="104" t="str">
        <f t="shared" si="327"/>
        <v/>
      </c>
      <c r="AJ733" s="104" t="str">
        <f t="shared" si="328"/>
        <v/>
      </c>
      <c r="AK733" s="104" t="str">
        <f t="shared" si="329"/>
        <v/>
      </c>
      <c r="IX733" s="5"/>
      <c r="IY733" s="5"/>
      <c r="IZ733" s="5"/>
    </row>
    <row r="734" spans="8:260" ht="12.75" customHeight="1">
      <c r="H734" s="97">
        <v>313</v>
      </c>
      <c r="I734" s="97">
        <f t="shared" si="301"/>
        <v>54</v>
      </c>
      <c r="J734" s="98">
        <f t="shared" si="302"/>
        <v>45604</v>
      </c>
      <c r="K734" s="98">
        <f t="shared" si="310"/>
        <v>45604</v>
      </c>
      <c r="L734" s="99">
        <f t="shared" si="303"/>
        <v>0</v>
      </c>
      <c r="M734" s="99">
        <f t="shared" si="304"/>
        <v>0</v>
      </c>
      <c r="N734" s="99">
        <f t="shared" si="305"/>
        <v>0</v>
      </c>
      <c r="O734" s="100">
        <f t="shared" si="311"/>
        <v>0</v>
      </c>
      <c r="P734" s="100" t="str">
        <f t="shared" si="312"/>
        <v/>
      </c>
      <c r="Q734" s="99">
        <f t="shared" si="313"/>
        <v>1</v>
      </c>
      <c r="R734" s="99">
        <f t="shared" si="314"/>
        <v>2</v>
      </c>
      <c r="S734" s="101">
        <f t="shared" si="315"/>
        <v>2</v>
      </c>
      <c r="T734" s="101">
        <f t="shared" si="316"/>
        <v>2</v>
      </c>
      <c r="U734" s="101">
        <f t="shared" si="306"/>
        <v>0</v>
      </c>
      <c r="V734" s="101">
        <f t="shared" si="317"/>
        <v>0</v>
      </c>
      <c r="W734" s="101">
        <f t="shared" si="318"/>
        <v>0</v>
      </c>
      <c r="X734" s="102">
        <f t="shared" si="319"/>
        <v>3550</v>
      </c>
      <c r="Y734" s="101">
        <f t="shared" si="320"/>
        <v>0</v>
      </c>
      <c r="Z734" s="84">
        <f t="shared" si="321"/>
        <v>0</v>
      </c>
      <c r="AA734" s="84">
        <f t="shared" si="322"/>
        <v>0</v>
      </c>
      <c r="AB734" s="84">
        <f t="shared" si="323"/>
        <v>50</v>
      </c>
      <c r="AC734" s="84">
        <f t="shared" si="307"/>
        <v>122</v>
      </c>
      <c r="AD734" s="84">
        <f t="shared" si="324"/>
        <v>175</v>
      </c>
      <c r="AE734" s="84" t="str">
        <f t="shared" si="325"/>
        <v/>
      </c>
      <c r="AF734" s="102">
        <f t="shared" si="308"/>
        <v>3515.1428571428573</v>
      </c>
      <c r="AG734" s="102" t="str">
        <f t="shared" si="309"/>
        <v/>
      </c>
      <c r="AH734" s="103" t="str">
        <f t="shared" si="326"/>
        <v/>
      </c>
      <c r="AI734" s="104" t="str">
        <f t="shared" si="327"/>
        <v/>
      </c>
      <c r="AJ734" s="104" t="str">
        <f t="shared" si="328"/>
        <v/>
      </c>
      <c r="AK734" s="104" t="str">
        <f t="shared" si="329"/>
        <v/>
      </c>
      <c r="IX734" s="5"/>
      <c r="IY734" s="5"/>
      <c r="IZ734" s="5"/>
    </row>
    <row r="735" spans="8:260" ht="12.75" customHeight="1">
      <c r="H735" s="97">
        <v>314</v>
      </c>
      <c r="I735" s="97">
        <f t="shared" si="301"/>
        <v>53</v>
      </c>
      <c r="J735" s="98">
        <f t="shared" si="302"/>
        <v>45605</v>
      </c>
      <c r="K735" s="98">
        <f t="shared" si="310"/>
        <v>45605</v>
      </c>
      <c r="L735" s="99">
        <f t="shared" si="303"/>
        <v>0</v>
      </c>
      <c r="M735" s="99">
        <f t="shared" si="304"/>
        <v>0</v>
      </c>
      <c r="N735" s="99">
        <f t="shared" si="305"/>
        <v>0</v>
      </c>
      <c r="O735" s="100">
        <f t="shared" si="311"/>
        <v>0</v>
      </c>
      <c r="P735" s="100" t="str">
        <f t="shared" si="312"/>
        <v/>
      </c>
      <c r="Q735" s="99">
        <f t="shared" si="313"/>
        <v>1</v>
      </c>
      <c r="R735" s="99">
        <f t="shared" si="314"/>
        <v>2</v>
      </c>
      <c r="S735" s="101">
        <f t="shared" si="315"/>
        <v>2</v>
      </c>
      <c r="T735" s="101">
        <f t="shared" si="316"/>
        <v>2</v>
      </c>
      <c r="U735" s="101">
        <f t="shared" si="306"/>
        <v>0</v>
      </c>
      <c r="V735" s="101">
        <f t="shared" si="317"/>
        <v>0</v>
      </c>
      <c r="W735" s="101">
        <f t="shared" si="318"/>
        <v>0</v>
      </c>
      <c r="X735" s="102">
        <f t="shared" si="319"/>
        <v>3550</v>
      </c>
      <c r="Y735" s="101">
        <f t="shared" si="320"/>
        <v>0</v>
      </c>
      <c r="Z735" s="84">
        <f t="shared" si="321"/>
        <v>0</v>
      </c>
      <c r="AA735" s="84">
        <f t="shared" si="322"/>
        <v>0</v>
      </c>
      <c r="AB735" s="84">
        <f t="shared" si="323"/>
        <v>50</v>
      </c>
      <c r="AC735" s="84">
        <f t="shared" si="307"/>
        <v>123</v>
      </c>
      <c r="AD735" s="84">
        <f t="shared" si="324"/>
        <v>175</v>
      </c>
      <c r="AE735" s="84" t="str">
        <f t="shared" si="325"/>
        <v/>
      </c>
      <c r="AF735" s="102">
        <f t="shared" si="308"/>
        <v>3514.8571428571427</v>
      </c>
      <c r="AG735" s="102" t="str">
        <f t="shared" si="309"/>
        <v/>
      </c>
      <c r="AH735" s="103" t="str">
        <f t="shared" si="326"/>
        <v/>
      </c>
      <c r="AI735" s="104" t="str">
        <f t="shared" si="327"/>
        <v/>
      </c>
      <c r="AJ735" s="104" t="str">
        <f t="shared" si="328"/>
        <v/>
      </c>
      <c r="AK735" s="104" t="str">
        <f t="shared" si="329"/>
        <v/>
      </c>
      <c r="IX735" s="5"/>
      <c r="IY735" s="5"/>
      <c r="IZ735" s="5"/>
    </row>
    <row r="736" spans="8:260" ht="12.75" customHeight="1">
      <c r="H736" s="97">
        <v>315</v>
      </c>
      <c r="I736" s="97">
        <f t="shared" si="301"/>
        <v>52</v>
      </c>
      <c r="J736" s="98">
        <f t="shared" si="302"/>
        <v>45606</v>
      </c>
      <c r="K736" s="98">
        <f t="shared" si="310"/>
        <v>45606</v>
      </c>
      <c r="L736" s="99">
        <f t="shared" si="303"/>
        <v>0</v>
      </c>
      <c r="M736" s="99">
        <f t="shared" si="304"/>
        <v>0</v>
      </c>
      <c r="N736" s="99">
        <f t="shared" si="305"/>
        <v>0</v>
      </c>
      <c r="O736" s="100">
        <f t="shared" si="311"/>
        <v>0</v>
      </c>
      <c r="P736" s="100" t="str">
        <f t="shared" si="312"/>
        <v/>
      </c>
      <c r="Q736" s="99">
        <f t="shared" si="313"/>
        <v>1</v>
      </c>
      <c r="R736" s="99">
        <f t="shared" si="314"/>
        <v>2</v>
      </c>
      <c r="S736" s="101">
        <f t="shared" si="315"/>
        <v>2</v>
      </c>
      <c r="T736" s="101">
        <f t="shared" si="316"/>
        <v>2</v>
      </c>
      <c r="U736" s="101">
        <f t="shared" si="306"/>
        <v>0</v>
      </c>
      <c r="V736" s="101">
        <f t="shared" si="317"/>
        <v>0</v>
      </c>
      <c r="W736" s="101">
        <f t="shared" si="318"/>
        <v>0</v>
      </c>
      <c r="X736" s="102">
        <f t="shared" si="319"/>
        <v>3550</v>
      </c>
      <c r="Y736" s="101">
        <f t="shared" si="320"/>
        <v>0</v>
      </c>
      <c r="Z736" s="84">
        <f t="shared" si="321"/>
        <v>0</v>
      </c>
      <c r="AA736" s="84">
        <f t="shared" si="322"/>
        <v>0</v>
      </c>
      <c r="AB736" s="84">
        <f t="shared" si="323"/>
        <v>50</v>
      </c>
      <c r="AC736" s="84">
        <f t="shared" si="307"/>
        <v>124</v>
      </c>
      <c r="AD736" s="84">
        <f t="shared" si="324"/>
        <v>175</v>
      </c>
      <c r="AE736" s="84" t="str">
        <f t="shared" si="325"/>
        <v/>
      </c>
      <c r="AF736" s="102">
        <f t="shared" si="308"/>
        <v>3514.5714285714284</v>
      </c>
      <c r="AG736" s="102" t="str">
        <f t="shared" si="309"/>
        <v/>
      </c>
      <c r="AH736" s="103" t="str">
        <f t="shared" si="326"/>
        <v/>
      </c>
      <c r="AI736" s="104" t="str">
        <f t="shared" si="327"/>
        <v/>
      </c>
      <c r="AJ736" s="104" t="str">
        <f t="shared" si="328"/>
        <v/>
      </c>
      <c r="AK736" s="104" t="str">
        <f t="shared" si="329"/>
        <v/>
      </c>
      <c r="IX736" s="5"/>
      <c r="IY736" s="5"/>
      <c r="IZ736" s="5"/>
    </row>
    <row r="737" spans="8:260" ht="12.75" customHeight="1">
      <c r="H737" s="97">
        <v>316</v>
      </c>
      <c r="I737" s="97">
        <f t="shared" si="301"/>
        <v>51</v>
      </c>
      <c r="J737" s="98">
        <f t="shared" si="302"/>
        <v>45607</v>
      </c>
      <c r="K737" s="98">
        <f t="shared" si="310"/>
        <v>45607</v>
      </c>
      <c r="L737" s="99">
        <f t="shared" si="303"/>
        <v>0</v>
      </c>
      <c r="M737" s="99">
        <f t="shared" si="304"/>
        <v>0</v>
      </c>
      <c r="N737" s="99">
        <f t="shared" si="305"/>
        <v>0</v>
      </c>
      <c r="O737" s="100">
        <f t="shared" si="311"/>
        <v>0</v>
      </c>
      <c r="P737" s="100" t="str">
        <f t="shared" si="312"/>
        <v/>
      </c>
      <c r="Q737" s="99">
        <f t="shared" si="313"/>
        <v>1</v>
      </c>
      <c r="R737" s="99">
        <f t="shared" si="314"/>
        <v>2</v>
      </c>
      <c r="S737" s="101">
        <f t="shared" si="315"/>
        <v>2</v>
      </c>
      <c r="T737" s="101">
        <f t="shared" si="316"/>
        <v>2</v>
      </c>
      <c r="U737" s="101">
        <f t="shared" si="306"/>
        <v>0</v>
      </c>
      <c r="V737" s="101">
        <f t="shared" si="317"/>
        <v>0</v>
      </c>
      <c r="W737" s="101">
        <f t="shared" si="318"/>
        <v>0</v>
      </c>
      <c r="X737" s="102">
        <f t="shared" si="319"/>
        <v>3550</v>
      </c>
      <c r="Y737" s="101">
        <f t="shared" si="320"/>
        <v>0</v>
      </c>
      <c r="Z737" s="84">
        <f t="shared" si="321"/>
        <v>0</v>
      </c>
      <c r="AA737" s="84">
        <f t="shared" si="322"/>
        <v>0</v>
      </c>
      <c r="AB737" s="84">
        <f t="shared" si="323"/>
        <v>50</v>
      </c>
      <c r="AC737" s="84">
        <f t="shared" si="307"/>
        <v>125</v>
      </c>
      <c r="AD737" s="84">
        <f t="shared" si="324"/>
        <v>175</v>
      </c>
      <c r="AE737" s="84" t="str">
        <f t="shared" si="325"/>
        <v/>
      </c>
      <c r="AF737" s="102">
        <f t="shared" si="308"/>
        <v>3514.2857142857142</v>
      </c>
      <c r="AG737" s="102" t="str">
        <f t="shared" si="309"/>
        <v/>
      </c>
      <c r="AH737" s="103" t="str">
        <f t="shared" si="326"/>
        <v/>
      </c>
      <c r="AI737" s="104" t="str">
        <f t="shared" si="327"/>
        <v/>
      </c>
      <c r="AJ737" s="104" t="str">
        <f t="shared" si="328"/>
        <v/>
      </c>
      <c r="AK737" s="104" t="str">
        <f t="shared" si="329"/>
        <v/>
      </c>
      <c r="IX737" s="5"/>
      <c r="IY737" s="5"/>
      <c r="IZ737" s="5"/>
    </row>
    <row r="738" spans="8:260" ht="12.75" customHeight="1">
      <c r="H738" s="97">
        <v>317</v>
      </c>
      <c r="I738" s="97">
        <f t="shared" si="301"/>
        <v>50</v>
      </c>
      <c r="J738" s="98">
        <f t="shared" si="302"/>
        <v>45608</v>
      </c>
      <c r="K738" s="98">
        <f t="shared" si="310"/>
        <v>45608</v>
      </c>
      <c r="L738" s="99">
        <f t="shared" si="303"/>
        <v>0</v>
      </c>
      <c r="M738" s="99">
        <f t="shared" si="304"/>
        <v>0</v>
      </c>
      <c r="N738" s="99">
        <f t="shared" si="305"/>
        <v>0</v>
      </c>
      <c r="O738" s="100">
        <f t="shared" si="311"/>
        <v>0</v>
      </c>
      <c r="P738" s="100" t="str">
        <f t="shared" si="312"/>
        <v/>
      </c>
      <c r="Q738" s="99">
        <f t="shared" si="313"/>
        <v>1</v>
      </c>
      <c r="R738" s="99">
        <f t="shared" si="314"/>
        <v>2</v>
      </c>
      <c r="S738" s="101">
        <f t="shared" si="315"/>
        <v>2</v>
      </c>
      <c r="T738" s="101">
        <f t="shared" si="316"/>
        <v>2</v>
      </c>
      <c r="U738" s="101">
        <f t="shared" si="306"/>
        <v>0</v>
      </c>
      <c r="V738" s="101">
        <f t="shared" si="317"/>
        <v>0</v>
      </c>
      <c r="W738" s="101">
        <f t="shared" si="318"/>
        <v>0</v>
      </c>
      <c r="X738" s="102">
        <f t="shared" si="319"/>
        <v>3550</v>
      </c>
      <c r="Y738" s="101">
        <f t="shared" si="320"/>
        <v>0</v>
      </c>
      <c r="Z738" s="84">
        <f t="shared" si="321"/>
        <v>0</v>
      </c>
      <c r="AA738" s="84">
        <f t="shared" si="322"/>
        <v>0</v>
      </c>
      <c r="AB738" s="84">
        <f t="shared" si="323"/>
        <v>50</v>
      </c>
      <c r="AC738" s="84">
        <f t="shared" si="307"/>
        <v>126</v>
      </c>
      <c r="AD738" s="84">
        <f t="shared" si="324"/>
        <v>175</v>
      </c>
      <c r="AE738" s="84" t="str">
        <f t="shared" si="325"/>
        <v/>
      </c>
      <c r="AF738" s="102">
        <f t="shared" si="308"/>
        <v>3514</v>
      </c>
      <c r="AG738" s="102" t="str">
        <f t="shared" si="309"/>
        <v/>
      </c>
      <c r="AH738" s="103" t="str">
        <f t="shared" si="326"/>
        <v/>
      </c>
      <c r="AI738" s="104" t="str">
        <f t="shared" si="327"/>
        <v/>
      </c>
      <c r="AJ738" s="104" t="str">
        <f t="shared" si="328"/>
        <v/>
      </c>
      <c r="AK738" s="104" t="str">
        <f t="shared" si="329"/>
        <v/>
      </c>
      <c r="IX738" s="5"/>
      <c r="IY738" s="5"/>
      <c r="IZ738" s="5"/>
    </row>
    <row r="739" spans="8:260" ht="12.75" customHeight="1">
      <c r="H739" s="97">
        <v>318</v>
      </c>
      <c r="I739" s="97">
        <f t="shared" si="301"/>
        <v>49</v>
      </c>
      <c r="J739" s="98">
        <f t="shared" si="302"/>
        <v>45609</v>
      </c>
      <c r="K739" s="98">
        <f t="shared" si="310"/>
        <v>45609</v>
      </c>
      <c r="L739" s="99">
        <f t="shared" si="303"/>
        <v>0</v>
      </c>
      <c r="M739" s="99">
        <f t="shared" si="304"/>
        <v>0</v>
      </c>
      <c r="N739" s="99">
        <f t="shared" si="305"/>
        <v>0</v>
      </c>
      <c r="O739" s="100">
        <f t="shared" si="311"/>
        <v>0</v>
      </c>
      <c r="P739" s="100" t="str">
        <f t="shared" si="312"/>
        <v/>
      </c>
      <c r="Q739" s="99">
        <f t="shared" si="313"/>
        <v>1</v>
      </c>
      <c r="R739" s="99">
        <f t="shared" si="314"/>
        <v>2</v>
      </c>
      <c r="S739" s="101">
        <f t="shared" si="315"/>
        <v>2</v>
      </c>
      <c r="T739" s="101">
        <f t="shared" si="316"/>
        <v>2</v>
      </c>
      <c r="U739" s="101">
        <f t="shared" si="306"/>
        <v>0</v>
      </c>
      <c r="V739" s="101">
        <f t="shared" si="317"/>
        <v>0</v>
      </c>
      <c r="W739" s="101">
        <f t="shared" si="318"/>
        <v>0</v>
      </c>
      <c r="X739" s="102">
        <f t="shared" si="319"/>
        <v>3550</v>
      </c>
      <c r="Y739" s="101">
        <f t="shared" si="320"/>
        <v>0</v>
      </c>
      <c r="Z739" s="84">
        <f t="shared" si="321"/>
        <v>0</v>
      </c>
      <c r="AA739" s="84">
        <f t="shared" si="322"/>
        <v>0</v>
      </c>
      <c r="AB739" s="84">
        <f t="shared" si="323"/>
        <v>50</v>
      </c>
      <c r="AC739" s="84">
        <f t="shared" si="307"/>
        <v>127</v>
      </c>
      <c r="AD739" s="84">
        <f t="shared" si="324"/>
        <v>175</v>
      </c>
      <c r="AE739" s="84" t="str">
        <f t="shared" si="325"/>
        <v/>
      </c>
      <c r="AF739" s="102">
        <f t="shared" si="308"/>
        <v>3513.7142857142858</v>
      </c>
      <c r="AG739" s="102" t="str">
        <f t="shared" si="309"/>
        <v/>
      </c>
      <c r="AH739" s="103" t="str">
        <f t="shared" si="326"/>
        <v/>
      </c>
      <c r="AI739" s="104" t="str">
        <f t="shared" si="327"/>
        <v/>
      </c>
      <c r="AJ739" s="104" t="str">
        <f t="shared" si="328"/>
        <v/>
      </c>
      <c r="AK739" s="104" t="str">
        <f t="shared" si="329"/>
        <v/>
      </c>
      <c r="IX739" s="5"/>
      <c r="IY739" s="5"/>
      <c r="IZ739" s="5"/>
    </row>
    <row r="740" spans="8:260" ht="12.75" customHeight="1">
      <c r="H740" s="97">
        <v>319</v>
      </c>
      <c r="I740" s="97">
        <f t="shared" si="301"/>
        <v>48</v>
      </c>
      <c r="J740" s="98">
        <f t="shared" si="302"/>
        <v>45610</v>
      </c>
      <c r="K740" s="98">
        <f t="shared" si="310"/>
        <v>45610</v>
      </c>
      <c r="L740" s="99">
        <f t="shared" si="303"/>
        <v>0</v>
      </c>
      <c r="M740" s="99">
        <f t="shared" si="304"/>
        <v>0</v>
      </c>
      <c r="N740" s="99">
        <f t="shared" si="305"/>
        <v>0</v>
      </c>
      <c r="O740" s="100">
        <f t="shared" si="311"/>
        <v>0</v>
      </c>
      <c r="P740" s="100" t="str">
        <f t="shared" si="312"/>
        <v/>
      </c>
      <c r="Q740" s="99">
        <f t="shared" si="313"/>
        <v>1</v>
      </c>
      <c r="R740" s="99">
        <f t="shared" si="314"/>
        <v>2</v>
      </c>
      <c r="S740" s="101">
        <f t="shared" si="315"/>
        <v>2</v>
      </c>
      <c r="T740" s="101">
        <f t="shared" si="316"/>
        <v>2</v>
      </c>
      <c r="U740" s="101">
        <f t="shared" si="306"/>
        <v>0</v>
      </c>
      <c r="V740" s="101">
        <f t="shared" si="317"/>
        <v>0</v>
      </c>
      <c r="W740" s="101">
        <f t="shared" si="318"/>
        <v>0</v>
      </c>
      <c r="X740" s="102">
        <f t="shared" si="319"/>
        <v>3550</v>
      </c>
      <c r="Y740" s="101">
        <f t="shared" si="320"/>
        <v>0</v>
      </c>
      <c r="Z740" s="84">
        <f t="shared" si="321"/>
        <v>0</v>
      </c>
      <c r="AA740" s="84">
        <f t="shared" si="322"/>
        <v>0</v>
      </c>
      <c r="AB740" s="84">
        <f t="shared" si="323"/>
        <v>50</v>
      </c>
      <c r="AC740" s="84">
        <f t="shared" si="307"/>
        <v>128</v>
      </c>
      <c r="AD740" s="84">
        <f t="shared" si="324"/>
        <v>175</v>
      </c>
      <c r="AE740" s="84" t="str">
        <f t="shared" si="325"/>
        <v/>
      </c>
      <c r="AF740" s="102">
        <f t="shared" si="308"/>
        <v>3513.4285714285716</v>
      </c>
      <c r="AG740" s="102" t="str">
        <f t="shared" si="309"/>
        <v/>
      </c>
      <c r="AH740" s="103" t="str">
        <f t="shared" si="326"/>
        <v/>
      </c>
      <c r="AI740" s="104" t="str">
        <f t="shared" si="327"/>
        <v/>
      </c>
      <c r="AJ740" s="104" t="str">
        <f t="shared" si="328"/>
        <v/>
      </c>
      <c r="AK740" s="104" t="str">
        <f t="shared" si="329"/>
        <v/>
      </c>
      <c r="IX740" s="5"/>
      <c r="IY740" s="5"/>
      <c r="IZ740" s="5"/>
    </row>
    <row r="741" spans="8:260" ht="12.75" customHeight="1">
      <c r="H741" s="97">
        <v>320</v>
      </c>
      <c r="I741" s="97">
        <f t="shared" si="301"/>
        <v>47</v>
      </c>
      <c r="J741" s="98">
        <f t="shared" si="302"/>
        <v>45611</v>
      </c>
      <c r="K741" s="98">
        <f t="shared" si="310"/>
        <v>45611</v>
      </c>
      <c r="L741" s="99">
        <f t="shared" si="303"/>
        <v>0</v>
      </c>
      <c r="M741" s="99">
        <f t="shared" si="304"/>
        <v>0</v>
      </c>
      <c r="N741" s="99">
        <f t="shared" si="305"/>
        <v>0</v>
      </c>
      <c r="O741" s="100">
        <f t="shared" si="311"/>
        <v>0</v>
      </c>
      <c r="P741" s="100" t="str">
        <f t="shared" si="312"/>
        <v/>
      </c>
      <c r="Q741" s="99">
        <f t="shared" si="313"/>
        <v>1</v>
      </c>
      <c r="R741" s="99">
        <f t="shared" si="314"/>
        <v>2</v>
      </c>
      <c r="S741" s="101">
        <f t="shared" si="315"/>
        <v>2</v>
      </c>
      <c r="T741" s="101">
        <f t="shared" si="316"/>
        <v>2</v>
      </c>
      <c r="U741" s="101">
        <f t="shared" si="306"/>
        <v>0</v>
      </c>
      <c r="V741" s="101">
        <f t="shared" si="317"/>
        <v>0</v>
      </c>
      <c r="W741" s="101">
        <f t="shared" si="318"/>
        <v>0</v>
      </c>
      <c r="X741" s="102">
        <f t="shared" si="319"/>
        <v>3550</v>
      </c>
      <c r="Y741" s="101">
        <f t="shared" si="320"/>
        <v>0</v>
      </c>
      <c r="Z741" s="84">
        <f t="shared" si="321"/>
        <v>0</v>
      </c>
      <c r="AA741" s="84">
        <f t="shared" si="322"/>
        <v>0</v>
      </c>
      <c r="AB741" s="84">
        <f t="shared" si="323"/>
        <v>50</v>
      </c>
      <c r="AC741" s="84">
        <f t="shared" si="307"/>
        <v>129</v>
      </c>
      <c r="AD741" s="84">
        <f t="shared" si="324"/>
        <v>175</v>
      </c>
      <c r="AE741" s="84" t="str">
        <f t="shared" si="325"/>
        <v/>
      </c>
      <c r="AF741" s="102">
        <f t="shared" si="308"/>
        <v>3513.1428571428573</v>
      </c>
      <c r="AG741" s="102" t="str">
        <f t="shared" si="309"/>
        <v/>
      </c>
      <c r="AH741" s="103" t="str">
        <f t="shared" si="326"/>
        <v/>
      </c>
      <c r="AI741" s="104" t="str">
        <f t="shared" si="327"/>
        <v/>
      </c>
      <c r="AJ741" s="104" t="str">
        <f t="shared" si="328"/>
        <v/>
      </c>
      <c r="AK741" s="104" t="str">
        <f t="shared" si="329"/>
        <v/>
      </c>
      <c r="IX741" s="5"/>
      <c r="IY741" s="5"/>
      <c r="IZ741" s="5"/>
    </row>
    <row r="742" spans="8:260" ht="12.75" customHeight="1">
      <c r="H742" s="97">
        <v>321</v>
      </c>
      <c r="I742" s="97">
        <f t="shared" ref="I742:I786" si="330">J$788-J742</f>
        <v>46</v>
      </c>
      <c r="J742" s="98">
        <f t="shared" ref="J742:J786" si="331">J741+1</f>
        <v>45612</v>
      </c>
      <c r="K742" s="98">
        <f t="shared" si="310"/>
        <v>45612</v>
      </c>
      <c r="L742" s="99">
        <f t="shared" ref="L742:L786" si="332">IF(J742&lt;AQ$53,"",(_xlfn.IFNA(VLOOKUP(J742,$B$55:$D$84,2,),0)))</f>
        <v>0</v>
      </c>
      <c r="M742" s="99">
        <f t="shared" ref="M742:M786" si="333">IF(J742&lt;AQ$53,"",(_xlfn.IFNA(VLOOKUP(J742,$B$55:$D$84,3,),0)))</f>
        <v>0</v>
      </c>
      <c r="N742" s="99">
        <f t="shared" ref="N742:N786" si="334">IF(J742&lt;AQ$53,"",IF(J742=AQ$53,1,(_xlfn.IFNA(VLOOKUP(J742,$B$55:$E$84,4,),0))))</f>
        <v>0</v>
      </c>
      <c r="O742" s="100">
        <f t="shared" si="311"/>
        <v>0</v>
      </c>
      <c r="P742" s="100" t="str">
        <f t="shared" si="312"/>
        <v/>
      </c>
      <c r="Q742" s="99">
        <f t="shared" si="313"/>
        <v>1</v>
      </c>
      <c r="R742" s="99">
        <f t="shared" si="314"/>
        <v>2</v>
      </c>
      <c r="S742" s="101">
        <f t="shared" si="315"/>
        <v>2</v>
      </c>
      <c r="T742" s="101">
        <f t="shared" si="316"/>
        <v>2</v>
      </c>
      <c r="U742" s="101">
        <f t="shared" ref="U742:U786" si="335">IF(AND(S$788&lt;&gt;0,S742=S$53),0,T742)</f>
        <v>0</v>
      </c>
      <c r="V742" s="101">
        <f t="shared" si="317"/>
        <v>0</v>
      </c>
      <c r="W742" s="101">
        <f t="shared" si="318"/>
        <v>0</v>
      </c>
      <c r="X742" s="102">
        <f t="shared" si="319"/>
        <v>3550</v>
      </c>
      <c r="Y742" s="101">
        <f t="shared" si="320"/>
        <v>0</v>
      </c>
      <c r="Z742" s="84">
        <f t="shared" si="321"/>
        <v>0</v>
      </c>
      <c r="AA742" s="84">
        <f t="shared" si="322"/>
        <v>0</v>
      </c>
      <c r="AB742" s="84">
        <f t="shared" si="323"/>
        <v>50</v>
      </c>
      <c r="AC742" s="84">
        <f t="shared" ref="AC742:AC786" si="336">IF(Q742=1,AC741+1,0)</f>
        <v>130</v>
      </c>
      <c r="AD742" s="84">
        <f t="shared" si="324"/>
        <v>175</v>
      </c>
      <c r="AE742" s="84" t="str">
        <f t="shared" si="325"/>
        <v/>
      </c>
      <c r="AF742" s="102">
        <f t="shared" ref="AF742:AF787" si="337">IF(J742&gt;=AQ$53,IF(O742=0,X742-Z742-AB742/AD742*(AC742),0),"")</f>
        <v>3512.8571428571427</v>
      </c>
      <c r="AG742" s="102" t="str">
        <f t="shared" ref="AG742:AG787" si="338">IF(J742&gt;=AQ$53,IF(R742&lt;=V$53,IF(O742=0,X742-Z742-AB742/AD742*(AC742),0),""),"")</f>
        <v/>
      </c>
      <c r="AH742" s="103" t="str">
        <f t="shared" si="326"/>
        <v/>
      </c>
      <c r="AI742" s="104" t="str">
        <f t="shared" si="327"/>
        <v/>
      </c>
      <c r="AJ742" s="104" t="str">
        <f t="shared" si="328"/>
        <v/>
      </c>
      <c r="AK742" s="104" t="str">
        <f t="shared" si="329"/>
        <v/>
      </c>
      <c r="IX742" s="5"/>
      <c r="IY742" s="5"/>
      <c r="IZ742" s="5"/>
    </row>
    <row r="743" spans="8:260" ht="12.75" customHeight="1">
      <c r="H743" s="97">
        <v>322</v>
      </c>
      <c r="I743" s="97">
        <f t="shared" si="330"/>
        <v>45</v>
      </c>
      <c r="J743" s="98">
        <f t="shared" si="331"/>
        <v>45613</v>
      </c>
      <c r="K743" s="98">
        <f t="shared" si="310"/>
        <v>45613</v>
      </c>
      <c r="L743" s="99">
        <f t="shared" si="332"/>
        <v>0</v>
      </c>
      <c r="M743" s="99">
        <f t="shared" si="333"/>
        <v>0</v>
      </c>
      <c r="N743" s="99">
        <f t="shared" si="334"/>
        <v>0</v>
      </c>
      <c r="O743" s="100">
        <f t="shared" si="311"/>
        <v>0</v>
      </c>
      <c r="P743" s="100" t="str">
        <f t="shared" si="312"/>
        <v/>
      </c>
      <c r="Q743" s="99">
        <f t="shared" si="313"/>
        <v>1</v>
      </c>
      <c r="R743" s="99">
        <f t="shared" si="314"/>
        <v>2</v>
      </c>
      <c r="S743" s="101">
        <f t="shared" si="315"/>
        <v>2</v>
      </c>
      <c r="T743" s="101">
        <f t="shared" si="316"/>
        <v>2</v>
      </c>
      <c r="U743" s="101">
        <f t="shared" si="335"/>
        <v>0</v>
      </c>
      <c r="V743" s="101">
        <f t="shared" si="317"/>
        <v>0</v>
      </c>
      <c r="W743" s="101">
        <f t="shared" si="318"/>
        <v>0</v>
      </c>
      <c r="X743" s="102">
        <f t="shared" si="319"/>
        <v>3550</v>
      </c>
      <c r="Y743" s="101">
        <f t="shared" si="320"/>
        <v>0</v>
      </c>
      <c r="Z743" s="84">
        <f t="shared" si="321"/>
        <v>0</v>
      </c>
      <c r="AA743" s="84">
        <f t="shared" si="322"/>
        <v>0</v>
      </c>
      <c r="AB743" s="84">
        <f t="shared" si="323"/>
        <v>50</v>
      </c>
      <c r="AC743" s="84">
        <f t="shared" si="336"/>
        <v>131</v>
      </c>
      <c r="AD743" s="84">
        <f t="shared" si="324"/>
        <v>175</v>
      </c>
      <c r="AE743" s="84" t="str">
        <f t="shared" si="325"/>
        <v/>
      </c>
      <c r="AF743" s="102">
        <f t="shared" si="337"/>
        <v>3512.5714285714284</v>
      </c>
      <c r="AG743" s="102" t="str">
        <f t="shared" si="338"/>
        <v/>
      </c>
      <c r="AH743" s="103" t="str">
        <f t="shared" si="326"/>
        <v/>
      </c>
      <c r="AI743" s="104" t="str">
        <f t="shared" si="327"/>
        <v/>
      </c>
      <c r="AJ743" s="104" t="str">
        <f t="shared" si="328"/>
        <v/>
      </c>
      <c r="AK743" s="104" t="str">
        <f t="shared" si="329"/>
        <v/>
      </c>
      <c r="IX743" s="5"/>
      <c r="IY743" s="5"/>
      <c r="IZ743" s="5"/>
    </row>
    <row r="744" spans="8:260" ht="12.75" customHeight="1">
      <c r="H744" s="97">
        <v>323</v>
      </c>
      <c r="I744" s="97">
        <f t="shared" si="330"/>
        <v>44</v>
      </c>
      <c r="J744" s="98">
        <f t="shared" si="331"/>
        <v>45614</v>
      </c>
      <c r="K744" s="98">
        <f t="shared" si="310"/>
        <v>45614</v>
      </c>
      <c r="L744" s="99">
        <f t="shared" si="332"/>
        <v>0</v>
      </c>
      <c r="M744" s="99">
        <f t="shared" si="333"/>
        <v>0</v>
      </c>
      <c r="N744" s="99">
        <f t="shared" si="334"/>
        <v>0</v>
      </c>
      <c r="O744" s="100">
        <f t="shared" si="311"/>
        <v>0</v>
      </c>
      <c r="P744" s="100" t="str">
        <f t="shared" si="312"/>
        <v/>
      </c>
      <c r="Q744" s="99">
        <f t="shared" si="313"/>
        <v>1</v>
      </c>
      <c r="R744" s="99">
        <f t="shared" si="314"/>
        <v>2</v>
      </c>
      <c r="S744" s="101">
        <f t="shared" si="315"/>
        <v>2</v>
      </c>
      <c r="T744" s="101">
        <f t="shared" si="316"/>
        <v>2</v>
      </c>
      <c r="U744" s="101">
        <f t="shared" si="335"/>
        <v>0</v>
      </c>
      <c r="V744" s="101">
        <f t="shared" si="317"/>
        <v>0</v>
      </c>
      <c r="W744" s="101">
        <f t="shared" si="318"/>
        <v>0</v>
      </c>
      <c r="X744" s="102">
        <f t="shared" si="319"/>
        <v>3550</v>
      </c>
      <c r="Y744" s="101">
        <f t="shared" si="320"/>
        <v>0</v>
      </c>
      <c r="Z744" s="84">
        <f t="shared" si="321"/>
        <v>0</v>
      </c>
      <c r="AA744" s="84">
        <f t="shared" si="322"/>
        <v>0</v>
      </c>
      <c r="AB744" s="84">
        <f t="shared" si="323"/>
        <v>50</v>
      </c>
      <c r="AC744" s="84">
        <f t="shared" si="336"/>
        <v>132</v>
      </c>
      <c r="AD744" s="84">
        <f t="shared" si="324"/>
        <v>175</v>
      </c>
      <c r="AE744" s="84" t="str">
        <f t="shared" si="325"/>
        <v/>
      </c>
      <c r="AF744" s="102">
        <f t="shared" si="337"/>
        <v>3512.2857142857142</v>
      </c>
      <c r="AG744" s="102" t="str">
        <f t="shared" si="338"/>
        <v/>
      </c>
      <c r="AH744" s="103" t="str">
        <f t="shared" si="326"/>
        <v/>
      </c>
      <c r="AI744" s="104" t="str">
        <f t="shared" si="327"/>
        <v/>
      </c>
      <c r="AJ744" s="104" t="str">
        <f t="shared" si="328"/>
        <v/>
      </c>
      <c r="AK744" s="104" t="str">
        <f t="shared" si="329"/>
        <v/>
      </c>
      <c r="IX744" s="5"/>
      <c r="IY744" s="5"/>
      <c r="IZ744" s="5"/>
    </row>
    <row r="745" spans="8:260" ht="12.75" customHeight="1">
      <c r="H745" s="97">
        <v>324</v>
      </c>
      <c r="I745" s="97">
        <f t="shared" si="330"/>
        <v>43</v>
      </c>
      <c r="J745" s="98">
        <f t="shared" si="331"/>
        <v>45615</v>
      </c>
      <c r="K745" s="98">
        <f t="shared" si="310"/>
        <v>45615</v>
      </c>
      <c r="L745" s="99">
        <f t="shared" si="332"/>
        <v>0</v>
      </c>
      <c r="M745" s="99">
        <f t="shared" si="333"/>
        <v>0</v>
      </c>
      <c r="N745" s="99">
        <f t="shared" si="334"/>
        <v>0</v>
      </c>
      <c r="O745" s="100">
        <f t="shared" si="311"/>
        <v>0</v>
      </c>
      <c r="P745" s="100" t="str">
        <f t="shared" si="312"/>
        <v/>
      </c>
      <c r="Q745" s="99">
        <f t="shared" si="313"/>
        <v>1</v>
      </c>
      <c r="R745" s="99">
        <f t="shared" si="314"/>
        <v>2</v>
      </c>
      <c r="S745" s="101">
        <f t="shared" si="315"/>
        <v>2</v>
      </c>
      <c r="T745" s="101">
        <f t="shared" si="316"/>
        <v>2</v>
      </c>
      <c r="U745" s="101">
        <f t="shared" si="335"/>
        <v>0</v>
      </c>
      <c r="V745" s="101">
        <f t="shared" si="317"/>
        <v>0</v>
      </c>
      <c r="W745" s="101">
        <f t="shared" si="318"/>
        <v>0</v>
      </c>
      <c r="X745" s="102">
        <f t="shared" si="319"/>
        <v>3550</v>
      </c>
      <c r="Y745" s="101">
        <f t="shared" si="320"/>
        <v>0</v>
      </c>
      <c r="Z745" s="84">
        <f t="shared" si="321"/>
        <v>0</v>
      </c>
      <c r="AA745" s="84">
        <f t="shared" si="322"/>
        <v>0</v>
      </c>
      <c r="AB745" s="84">
        <f t="shared" si="323"/>
        <v>50</v>
      </c>
      <c r="AC745" s="84">
        <f t="shared" si="336"/>
        <v>133</v>
      </c>
      <c r="AD745" s="84">
        <f t="shared" si="324"/>
        <v>175</v>
      </c>
      <c r="AE745" s="84" t="str">
        <f t="shared" si="325"/>
        <v/>
      </c>
      <c r="AF745" s="102">
        <f t="shared" si="337"/>
        <v>3512</v>
      </c>
      <c r="AG745" s="102" t="str">
        <f t="shared" si="338"/>
        <v/>
      </c>
      <c r="AH745" s="103" t="str">
        <f t="shared" si="326"/>
        <v/>
      </c>
      <c r="AI745" s="104" t="str">
        <f t="shared" si="327"/>
        <v/>
      </c>
      <c r="AJ745" s="104" t="str">
        <f t="shared" si="328"/>
        <v/>
      </c>
      <c r="AK745" s="104" t="str">
        <f t="shared" si="329"/>
        <v/>
      </c>
      <c r="IX745" s="5"/>
      <c r="IY745" s="5"/>
      <c r="IZ745" s="5"/>
    </row>
    <row r="746" spans="8:260" ht="12.75" customHeight="1">
      <c r="H746" s="97">
        <v>325</v>
      </c>
      <c r="I746" s="97">
        <f t="shared" si="330"/>
        <v>42</v>
      </c>
      <c r="J746" s="98">
        <f t="shared" si="331"/>
        <v>45616</v>
      </c>
      <c r="K746" s="98">
        <f t="shared" si="310"/>
        <v>45616</v>
      </c>
      <c r="L746" s="99">
        <f t="shared" si="332"/>
        <v>0</v>
      </c>
      <c r="M746" s="99">
        <f t="shared" si="333"/>
        <v>0</v>
      </c>
      <c r="N746" s="99">
        <f t="shared" si="334"/>
        <v>0</v>
      </c>
      <c r="O746" s="100">
        <f t="shared" si="311"/>
        <v>0</v>
      </c>
      <c r="P746" s="100" t="str">
        <f t="shared" si="312"/>
        <v/>
      </c>
      <c r="Q746" s="99">
        <f t="shared" si="313"/>
        <v>1</v>
      </c>
      <c r="R746" s="99">
        <f t="shared" si="314"/>
        <v>2</v>
      </c>
      <c r="S746" s="101">
        <f t="shared" si="315"/>
        <v>2</v>
      </c>
      <c r="T746" s="101">
        <f t="shared" si="316"/>
        <v>2</v>
      </c>
      <c r="U746" s="101">
        <f t="shared" si="335"/>
        <v>0</v>
      </c>
      <c r="V746" s="101">
        <f t="shared" si="317"/>
        <v>0</v>
      </c>
      <c r="W746" s="101">
        <f t="shared" si="318"/>
        <v>0</v>
      </c>
      <c r="X746" s="102">
        <f t="shared" si="319"/>
        <v>3550</v>
      </c>
      <c r="Y746" s="101">
        <f t="shared" si="320"/>
        <v>0</v>
      </c>
      <c r="Z746" s="84">
        <f t="shared" si="321"/>
        <v>0</v>
      </c>
      <c r="AA746" s="84">
        <f t="shared" si="322"/>
        <v>0</v>
      </c>
      <c r="AB746" s="84">
        <f t="shared" si="323"/>
        <v>50</v>
      </c>
      <c r="AC746" s="84">
        <f t="shared" si="336"/>
        <v>134</v>
      </c>
      <c r="AD746" s="84">
        <f t="shared" si="324"/>
        <v>175</v>
      </c>
      <c r="AE746" s="84" t="str">
        <f t="shared" si="325"/>
        <v/>
      </c>
      <c r="AF746" s="102">
        <f t="shared" si="337"/>
        <v>3511.7142857142858</v>
      </c>
      <c r="AG746" s="102" t="str">
        <f t="shared" si="338"/>
        <v/>
      </c>
      <c r="AH746" s="103" t="str">
        <f t="shared" si="326"/>
        <v/>
      </c>
      <c r="AI746" s="104" t="str">
        <f t="shared" si="327"/>
        <v/>
      </c>
      <c r="AJ746" s="104" t="str">
        <f t="shared" si="328"/>
        <v/>
      </c>
      <c r="AK746" s="104" t="str">
        <f t="shared" si="329"/>
        <v/>
      </c>
      <c r="IX746" s="5"/>
      <c r="IY746" s="5"/>
      <c r="IZ746" s="5"/>
    </row>
    <row r="747" spans="8:260" ht="12.75" customHeight="1">
      <c r="H747" s="97">
        <v>326</v>
      </c>
      <c r="I747" s="97">
        <f t="shared" si="330"/>
        <v>41</v>
      </c>
      <c r="J747" s="98">
        <f t="shared" si="331"/>
        <v>45617</v>
      </c>
      <c r="K747" s="98">
        <f t="shared" si="310"/>
        <v>45617</v>
      </c>
      <c r="L747" s="99">
        <f t="shared" si="332"/>
        <v>0</v>
      </c>
      <c r="M747" s="99">
        <f t="shared" si="333"/>
        <v>0</v>
      </c>
      <c r="N747" s="99">
        <f t="shared" si="334"/>
        <v>0</v>
      </c>
      <c r="O747" s="100">
        <f t="shared" si="311"/>
        <v>0</v>
      </c>
      <c r="P747" s="100" t="str">
        <f t="shared" si="312"/>
        <v/>
      </c>
      <c r="Q747" s="99">
        <f t="shared" si="313"/>
        <v>1</v>
      </c>
      <c r="R747" s="99">
        <f t="shared" si="314"/>
        <v>2</v>
      </c>
      <c r="S747" s="101">
        <f t="shared" si="315"/>
        <v>2</v>
      </c>
      <c r="T747" s="101">
        <f t="shared" si="316"/>
        <v>2</v>
      </c>
      <c r="U747" s="101">
        <f t="shared" si="335"/>
        <v>0</v>
      </c>
      <c r="V747" s="101">
        <f t="shared" si="317"/>
        <v>0</v>
      </c>
      <c r="W747" s="101">
        <f t="shared" si="318"/>
        <v>0</v>
      </c>
      <c r="X747" s="102">
        <f t="shared" si="319"/>
        <v>3550</v>
      </c>
      <c r="Y747" s="101">
        <f t="shared" si="320"/>
        <v>0</v>
      </c>
      <c r="Z747" s="84">
        <f t="shared" si="321"/>
        <v>0</v>
      </c>
      <c r="AA747" s="84">
        <f t="shared" si="322"/>
        <v>0</v>
      </c>
      <c r="AB747" s="84">
        <f t="shared" si="323"/>
        <v>50</v>
      </c>
      <c r="AC747" s="84">
        <f t="shared" si="336"/>
        <v>135</v>
      </c>
      <c r="AD747" s="84">
        <f t="shared" si="324"/>
        <v>175</v>
      </c>
      <c r="AE747" s="84" t="str">
        <f t="shared" si="325"/>
        <v/>
      </c>
      <c r="AF747" s="102">
        <f t="shared" si="337"/>
        <v>3511.4285714285716</v>
      </c>
      <c r="AG747" s="102" t="str">
        <f t="shared" si="338"/>
        <v/>
      </c>
      <c r="AH747" s="103" t="str">
        <f t="shared" si="326"/>
        <v/>
      </c>
      <c r="AI747" s="104" t="str">
        <f t="shared" si="327"/>
        <v/>
      </c>
      <c r="AJ747" s="104" t="str">
        <f t="shared" si="328"/>
        <v/>
      </c>
      <c r="AK747" s="104" t="str">
        <f t="shared" si="329"/>
        <v/>
      </c>
      <c r="IX747" s="5"/>
      <c r="IY747" s="5"/>
      <c r="IZ747" s="5"/>
    </row>
    <row r="748" spans="8:260" ht="12.75" customHeight="1">
      <c r="H748" s="97">
        <v>327</v>
      </c>
      <c r="I748" s="97">
        <f t="shared" si="330"/>
        <v>40</v>
      </c>
      <c r="J748" s="98">
        <f t="shared" si="331"/>
        <v>45618</v>
      </c>
      <c r="K748" s="98">
        <f t="shared" si="310"/>
        <v>45618</v>
      </c>
      <c r="L748" s="99">
        <f t="shared" si="332"/>
        <v>0</v>
      </c>
      <c r="M748" s="99">
        <f t="shared" si="333"/>
        <v>0</v>
      </c>
      <c r="N748" s="99">
        <f t="shared" si="334"/>
        <v>0</v>
      </c>
      <c r="O748" s="100">
        <f t="shared" si="311"/>
        <v>0</v>
      </c>
      <c r="P748" s="100" t="str">
        <f t="shared" si="312"/>
        <v/>
      </c>
      <c r="Q748" s="99">
        <f t="shared" si="313"/>
        <v>1</v>
      </c>
      <c r="R748" s="99">
        <f t="shared" si="314"/>
        <v>2</v>
      </c>
      <c r="S748" s="101">
        <f t="shared" si="315"/>
        <v>2</v>
      </c>
      <c r="T748" s="101">
        <f t="shared" si="316"/>
        <v>2</v>
      </c>
      <c r="U748" s="101">
        <f t="shared" si="335"/>
        <v>0</v>
      </c>
      <c r="V748" s="101">
        <f t="shared" si="317"/>
        <v>0</v>
      </c>
      <c r="W748" s="101">
        <f t="shared" si="318"/>
        <v>0</v>
      </c>
      <c r="X748" s="102">
        <f t="shared" si="319"/>
        <v>3550</v>
      </c>
      <c r="Y748" s="101">
        <f t="shared" si="320"/>
        <v>0</v>
      </c>
      <c r="Z748" s="84">
        <f t="shared" si="321"/>
        <v>0</v>
      </c>
      <c r="AA748" s="84">
        <f t="shared" si="322"/>
        <v>0</v>
      </c>
      <c r="AB748" s="84">
        <f t="shared" si="323"/>
        <v>50</v>
      </c>
      <c r="AC748" s="84">
        <f t="shared" si="336"/>
        <v>136</v>
      </c>
      <c r="AD748" s="84">
        <f t="shared" si="324"/>
        <v>175</v>
      </c>
      <c r="AE748" s="84" t="str">
        <f t="shared" si="325"/>
        <v/>
      </c>
      <c r="AF748" s="102">
        <f t="shared" si="337"/>
        <v>3511.1428571428573</v>
      </c>
      <c r="AG748" s="102" t="str">
        <f t="shared" si="338"/>
        <v/>
      </c>
      <c r="AH748" s="103" t="str">
        <f t="shared" si="326"/>
        <v/>
      </c>
      <c r="AI748" s="104" t="str">
        <f t="shared" si="327"/>
        <v/>
      </c>
      <c r="AJ748" s="104" t="str">
        <f t="shared" si="328"/>
        <v/>
      </c>
      <c r="AK748" s="104" t="str">
        <f t="shared" si="329"/>
        <v/>
      </c>
      <c r="IX748" s="5"/>
      <c r="IY748" s="5"/>
      <c r="IZ748" s="5"/>
    </row>
    <row r="749" spans="8:260" ht="12.75" customHeight="1">
      <c r="H749" s="97">
        <v>328</v>
      </c>
      <c r="I749" s="97">
        <f t="shared" si="330"/>
        <v>39</v>
      </c>
      <c r="J749" s="98">
        <f t="shared" si="331"/>
        <v>45619</v>
      </c>
      <c r="K749" s="98">
        <f t="shared" si="310"/>
        <v>45619</v>
      </c>
      <c r="L749" s="99">
        <f t="shared" si="332"/>
        <v>0</v>
      </c>
      <c r="M749" s="99">
        <f t="shared" si="333"/>
        <v>0</v>
      </c>
      <c r="N749" s="99">
        <f t="shared" si="334"/>
        <v>0</v>
      </c>
      <c r="O749" s="100">
        <f t="shared" si="311"/>
        <v>0</v>
      </c>
      <c r="P749" s="100" t="str">
        <f t="shared" si="312"/>
        <v/>
      </c>
      <c r="Q749" s="99">
        <f t="shared" si="313"/>
        <v>1</v>
      </c>
      <c r="R749" s="99">
        <f t="shared" si="314"/>
        <v>2</v>
      </c>
      <c r="S749" s="101">
        <f t="shared" si="315"/>
        <v>2</v>
      </c>
      <c r="T749" s="101">
        <f t="shared" si="316"/>
        <v>2</v>
      </c>
      <c r="U749" s="101">
        <f t="shared" si="335"/>
        <v>0</v>
      </c>
      <c r="V749" s="101">
        <f t="shared" si="317"/>
        <v>0</v>
      </c>
      <c r="W749" s="101">
        <f t="shared" si="318"/>
        <v>0</v>
      </c>
      <c r="X749" s="102">
        <f t="shared" si="319"/>
        <v>3550</v>
      </c>
      <c r="Y749" s="101">
        <f t="shared" si="320"/>
        <v>0</v>
      </c>
      <c r="Z749" s="84">
        <f t="shared" si="321"/>
        <v>0</v>
      </c>
      <c r="AA749" s="84">
        <f t="shared" si="322"/>
        <v>0</v>
      </c>
      <c r="AB749" s="84">
        <f t="shared" si="323"/>
        <v>50</v>
      </c>
      <c r="AC749" s="84">
        <f t="shared" si="336"/>
        <v>137</v>
      </c>
      <c r="AD749" s="84">
        <f t="shared" si="324"/>
        <v>175</v>
      </c>
      <c r="AE749" s="84" t="str">
        <f t="shared" si="325"/>
        <v/>
      </c>
      <c r="AF749" s="102">
        <f t="shared" si="337"/>
        <v>3510.8571428571427</v>
      </c>
      <c r="AG749" s="102" t="str">
        <f t="shared" si="338"/>
        <v/>
      </c>
      <c r="AH749" s="103" t="str">
        <f t="shared" si="326"/>
        <v/>
      </c>
      <c r="AI749" s="104" t="str">
        <f t="shared" si="327"/>
        <v/>
      </c>
      <c r="AJ749" s="104" t="str">
        <f t="shared" si="328"/>
        <v/>
      </c>
      <c r="AK749" s="104" t="str">
        <f t="shared" si="329"/>
        <v/>
      </c>
      <c r="IX749" s="5"/>
      <c r="IY749" s="5"/>
      <c r="IZ749" s="5"/>
    </row>
    <row r="750" spans="8:260" ht="12.75" customHeight="1">
      <c r="H750" s="97">
        <v>329</v>
      </c>
      <c r="I750" s="97">
        <f t="shared" si="330"/>
        <v>38</v>
      </c>
      <c r="J750" s="98">
        <f t="shared" si="331"/>
        <v>45620</v>
      </c>
      <c r="K750" s="98">
        <f t="shared" si="310"/>
        <v>45620</v>
      </c>
      <c r="L750" s="99">
        <f t="shared" si="332"/>
        <v>0</v>
      </c>
      <c r="M750" s="99">
        <f t="shared" si="333"/>
        <v>0</v>
      </c>
      <c r="N750" s="99">
        <f t="shared" si="334"/>
        <v>0</v>
      </c>
      <c r="O750" s="100">
        <f t="shared" si="311"/>
        <v>0</v>
      </c>
      <c r="P750" s="100" t="str">
        <f t="shared" si="312"/>
        <v/>
      </c>
      <c r="Q750" s="99">
        <f t="shared" si="313"/>
        <v>1</v>
      </c>
      <c r="R750" s="99">
        <f t="shared" si="314"/>
        <v>2</v>
      </c>
      <c r="S750" s="101">
        <f t="shared" si="315"/>
        <v>2</v>
      </c>
      <c r="T750" s="101">
        <f t="shared" si="316"/>
        <v>2</v>
      </c>
      <c r="U750" s="101">
        <f t="shared" si="335"/>
        <v>0</v>
      </c>
      <c r="V750" s="101">
        <f t="shared" si="317"/>
        <v>0</v>
      </c>
      <c r="W750" s="101">
        <f t="shared" si="318"/>
        <v>0</v>
      </c>
      <c r="X750" s="102">
        <f t="shared" si="319"/>
        <v>3550</v>
      </c>
      <c r="Y750" s="101">
        <f t="shared" si="320"/>
        <v>0</v>
      </c>
      <c r="Z750" s="84">
        <f t="shared" si="321"/>
        <v>0</v>
      </c>
      <c r="AA750" s="84">
        <f t="shared" si="322"/>
        <v>0</v>
      </c>
      <c r="AB750" s="84">
        <f t="shared" si="323"/>
        <v>50</v>
      </c>
      <c r="AC750" s="84">
        <f t="shared" si="336"/>
        <v>138</v>
      </c>
      <c r="AD750" s="84">
        <f t="shared" si="324"/>
        <v>175</v>
      </c>
      <c r="AE750" s="84" t="str">
        <f t="shared" si="325"/>
        <v/>
      </c>
      <c r="AF750" s="102">
        <f t="shared" si="337"/>
        <v>3510.5714285714284</v>
      </c>
      <c r="AG750" s="102" t="str">
        <f t="shared" si="338"/>
        <v/>
      </c>
      <c r="AH750" s="103" t="str">
        <f t="shared" si="326"/>
        <v/>
      </c>
      <c r="AI750" s="104" t="str">
        <f t="shared" si="327"/>
        <v/>
      </c>
      <c r="AJ750" s="104" t="str">
        <f t="shared" si="328"/>
        <v/>
      </c>
      <c r="AK750" s="104" t="str">
        <f t="shared" si="329"/>
        <v/>
      </c>
      <c r="IX750" s="5"/>
      <c r="IY750" s="5"/>
      <c r="IZ750" s="5"/>
    </row>
    <row r="751" spans="8:260" ht="12.75" customHeight="1">
      <c r="H751" s="97">
        <v>330</v>
      </c>
      <c r="I751" s="97">
        <f t="shared" si="330"/>
        <v>37</v>
      </c>
      <c r="J751" s="98">
        <f t="shared" si="331"/>
        <v>45621</v>
      </c>
      <c r="K751" s="98">
        <f t="shared" si="310"/>
        <v>45621</v>
      </c>
      <c r="L751" s="99">
        <f t="shared" si="332"/>
        <v>0</v>
      </c>
      <c r="M751" s="99">
        <f t="shared" si="333"/>
        <v>0</v>
      </c>
      <c r="N751" s="99">
        <f t="shared" si="334"/>
        <v>0</v>
      </c>
      <c r="O751" s="100">
        <f t="shared" si="311"/>
        <v>0</v>
      </c>
      <c r="P751" s="100" t="str">
        <f t="shared" si="312"/>
        <v/>
      </c>
      <c r="Q751" s="99">
        <f t="shared" si="313"/>
        <v>1</v>
      </c>
      <c r="R751" s="99">
        <f t="shared" si="314"/>
        <v>2</v>
      </c>
      <c r="S751" s="101">
        <f t="shared" si="315"/>
        <v>2</v>
      </c>
      <c r="T751" s="101">
        <f t="shared" si="316"/>
        <v>2</v>
      </c>
      <c r="U751" s="101">
        <f t="shared" si="335"/>
        <v>0</v>
      </c>
      <c r="V751" s="101">
        <f t="shared" si="317"/>
        <v>0</v>
      </c>
      <c r="W751" s="101">
        <f t="shared" si="318"/>
        <v>0</v>
      </c>
      <c r="X751" s="102">
        <f t="shared" si="319"/>
        <v>3550</v>
      </c>
      <c r="Y751" s="101">
        <f t="shared" si="320"/>
        <v>0</v>
      </c>
      <c r="Z751" s="84">
        <f t="shared" si="321"/>
        <v>0</v>
      </c>
      <c r="AA751" s="84">
        <f t="shared" si="322"/>
        <v>0</v>
      </c>
      <c r="AB751" s="84">
        <f t="shared" si="323"/>
        <v>50</v>
      </c>
      <c r="AC751" s="84">
        <f t="shared" si="336"/>
        <v>139</v>
      </c>
      <c r="AD751" s="84">
        <f t="shared" si="324"/>
        <v>175</v>
      </c>
      <c r="AE751" s="84" t="str">
        <f t="shared" si="325"/>
        <v/>
      </c>
      <c r="AF751" s="102">
        <f t="shared" si="337"/>
        <v>3510.2857142857142</v>
      </c>
      <c r="AG751" s="102" t="str">
        <f t="shared" si="338"/>
        <v/>
      </c>
      <c r="AH751" s="103" t="str">
        <f t="shared" si="326"/>
        <v/>
      </c>
      <c r="AI751" s="104" t="str">
        <f t="shared" si="327"/>
        <v/>
      </c>
      <c r="AJ751" s="104" t="str">
        <f t="shared" si="328"/>
        <v/>
      </c>
      <c r="AK751" s="104" t="str">
        <f t="shared" si="329"/>
        <v/>
      </c>
      <c r="IX751" s="5"/>
      <c r="IY751" s="5"/>
      <c r="IZ751" s="5"/>
    </row>
    <row r="752" spans="8:260" ht="12.75" customHeight="1">
      <c r="H752" s="97">
        <v>331</v>
      </c>
      <c r="I752" s="97">
        <f t="shared" si="330"/>
        <v>36</v>
      </c>
      <c r="J752" s="98">
        <f t="shared" si="331"/>
        <v>45622</v>
      </c>
      <c r="K752" s="98">
        <f t="shared" si="310"/>
        <v>45622</v>
      </c>
      <c r="L752" s="99">
        <f t="shared" si="332"/>
        <v>0</v>
      </c>
      <c r="M752" s="99">
        <f t="shared" si="333"/>
        <v>0</v>
      </c>
      <c r="N752" s="99">
        <f t="shared" si="334"/>
        <v>0</v>
      </c>
      <c r="O752" s="100">
        <f t="shared" si="311"/>
        <v>0</v>
      </c>
      <c r="P752" s="100" t="str">
        <f t="shared" si="312"/>
        <v/>
      </c>
      <c r="Q752" s="99">
        <f t="shared" si="313"/>
        <v>1</v>
      </c>
      <c r="R752" s="99">
        <f t="shared" si="314"/>
        <v>2</v>
      </c>
      <c r="S752" s="101">
        <f t="shared" si="315"/>
        <v>2</v>
      </c>
      <c r="T752" s="101">
        <f t="shared" si="316"/>
        <v>2</v>
      </c>
      <c r="U752" s="101">
        <f t="shared" si="335"/>
        <v>0</v>
      </c>
      <c r="V752" s="101">
        <f t="shared" si="317"/>
        <v>0</v>
      </c>
      <c r="W752" s="101">
        <f t="shared" si="318"/>
        <v>0</v>
      </c>
      <c r="X752" s="102">
        <f t="shared" si="319"/>
        <v>3550</v>
      </c>
      <c r="Y752" s="101">
        <f t="shared" si="320"/>
        <v>0</v>
      </c>
      <c r="Z752" s="84">
        <f t="shared" si="321"/>
        <v>0</v>
      </c>
      <c r="AA752" s="84">
        <f t="shared" si="322"/>
        <v>0</v>
      </c>
      <c r="AB752" s="84">
        <f t="shared" si="323"/>
        <v>50</v>
      </c>
      <c r="AC752" s="84">
        <f t="shared" si="336"/>
        <v>140</v>
      </c>
      <c r="AD752" s="84">
        <f t="shared" si="324"/>
        <v>175</v>
      </c>
      <c r="AE752" s="84" t="str">
        <f t="shared" si="325"/>
        <v/>
      </c>
      <c r="AF752" s="102">
        <f t="shared" si="337"/>
        <v>3510</v>
      </c>
      <c r="AG752" s="102" t="str">
        <f t="shared" si="338"/>
        <v/>
      </c>
      <c r="AH752" s="103" t="str">
        <f t="shared" si="326"/>
        <v/>
      </c>
      <c r="AI752" s="104" t="str">
        <f t="shared" si="327"/>
        <v/>
      </c>
      <c r="AJ752" s="104" t="str">
        <f t="shared" si="328"/>
        <v/>
      </c>
      <c r="AK752" s="104" t="str">
        <f t="shared" si="329"/>
        <v/>
      </c>
      <c r="IX752" s="5"/>
      <c r="IY752" s="5"/>
      <c r="IZ752" s="5"/>
    </row>
    <row r="753" spans="1:260" ht="12.75" customHeight="1">
      <c r="H753" s="97">
        <v>332</v>
      </c>
      <c r="I753" s="97">
        <f t="shared" si="330"/>
        <v>35</v>
      </c>
      <c r="J753" s="98">
        <f t="shared" si="331"/>
        <v>45623</v>
      </c>
      <c r="K753" s="98">
        <f t="shared" si="310"/>
        <v>45623</v>
      </c>
      <c r="L753" s="99">
        <f t="shared" si="332"/>
        <v>0</v>
      </c>
      <c r="M753" s="99">
        <f t="shared" si="333"/>
        <v>0</v>
      </c>
      <c r="N753" s="99">
        <f t="shared" si="334"/>
        <v>0</v>
      </c>
      <c r="O753" s="100">
        <f t="shared" si="311"/>
        <v>0</v>
      </c>
      <c r="P753" s="100" t="str">
        <f t="shared" si="312"/>
        <v/>
      </c>
      <c r="Q753" s="99">
        <f t="shared" si="313"/>
        <v>1</v>
      </c>
      <c r="R753" s="99">
        <f t="shared" si="314"/>
        <v>2</v>
      </c>
      <c r="S753" s="101">
        <f t="shared" si="315"/>
        <v>2</v>
      </c>
      <c r="T753" s="101">
        <f t="shared" si="316"/>
        <v>2</v>
      </c>
      <c r="U753" s="101">
        <f t="shared" si="335"/>
        <v>0</v>
      </c>
      <c r="V753" s="101">
        <f t="shared" si="317"/>
        <v>0</v>
      </c>
      <c r="W753" s="101">
        <f t="shared" si="318"/>
        <v>0</v>
      </c>
      <c r="X753" s="102">
        <f t="shared" si="319"/>
        <v>3550</v>
      </c>
      <c r="Y753" s="101">
        <f t="shared" si="320"/>
        <v>0</v>
      </c>
      <c r="Z753" s="84">
        <f t="shared" si="321"/>
        <v>0</v>
      </c>
      <c r="AA753" s="84">
        <f t="shared" si="322"/>
        <v>0</v>
      </c>
      <c r="AB753" s="84">
        <f t="shared" si="323"/>
        <v>50</v>
      </c>
      <c r="AC753" s="84">
        <f t="shared" si="336"/>
        <v>141</v>
      </c>
      <c r="AD753" s="84">
        <f t="shared" si="324"/>
        <v>175</v>
      </c>
      <c r="AE753" s="84" t="str">
        <f t="shared" si="325"/>
        <v/>
      </c>
      <c r="AF753" s="102">
        <f t="shared" si="337"/>
        <v>3509.7142857142858</v>
      </c>
      <c r="AG753" s="102" t="str">
        <f t="shared" si="338"/>
        <v/>
      </c>
      <c r="AH753" s="103" t="str">
        <f t="shared" si="326"/>
        <v/>
      </c>
      <c r="AI753" s="104" t="str">
        <f t="shared" si="327"/>
        <v/>
      </c>
      <c r="AJ753" s="104" t="str">
        <f t="shared" si="328"/>
        <v/>
      </c>
      <c r="AK753" s="104" t="str">
        <f t="shared" si="329"/>
        <v/>
      </c>
      <c r="IX753" s="5"/>
      <c r="IY753" s="5"/>
      <c r="IZ753" s="5"/>
    </row>
    <row r="754" spans="1:260" ht="12.75" customHeight="1">
      <c r="H754" s="97">
        <v>333</v>
      </c>
      <c r="I754" s="97">
        <f t="shared" si="330"/>
        <v>34</v>
      </c>
      <c r="J754" s="98">
        <f t="shared" si="331"/>
        <v>45624</v>
      </c>
      <c r="K754" s="98">
        <f t="shared" si="310"/>
        <v>45624</v>
      </c>
      <c r="L754" s="99">
        <f t="shared" si="332"/>
        <v>0</v>
      </c>
      <c r="M754" s="99">
        <f t="shared" si="333"/>
        <v>0</v>
      </c>
      <c r="N754" s="99">
        <f t="shared" si="334"/>
        <v>0</v>
      </c>
      <c r="O754" s="100">
        <f t="shared" si="311"/>
        <v>0</v>
      </c>
      <c r="P754" s="100" t="str">
        <f t="shared" si="312"/>
        <v/>
      </c>
      <c r="Q754" s="99">
        <f t="shared" si="313"/>
        <v>1</v>
      </c>
      <c r="R754" s="99">
        <f t="shared" si="314"/>
        <v>2</v>
      </c>
      <c r="S754" s="101">
        <f t="shared" si="315"/>
        <v>2</v>
      </c>
      <c r="T754" s="101">
        <f t="shared" si="316"/>
        <v>2</v>
      </c>
      <c r="U754" s="101">
        <f t="shared" si="335"/>
        <v>0</v>
      </c>
      <c r="V754" s="101">
        <f t="shared" si="317"/>
        <v>0</v>
      </c>
      <c r="W754" s="101">
        <f t="shared" si="318"/>
        <v>0</v>
      </c>
      <c r="X754" s="102">
        <f t="shared" si="319"/>
        <v>3550</v>
      </c>
      <c r="Y754" s="101">
        <f t="shared" si="320"/>
        <v>0</v>
      </c>
      <c r="Z754" s="84">
        <f t="shared" si="321"/>
        <v>0</v>
      </c>
      <c r="AA754" s="84">
        <f t="shared" si="322"/>
        <v>0</v>
      </c>
      <c r="AB754" s="84">
        <f t="shared" si="323"/>
        <v>50</v>
      </c>
      <c r="AC754" s="84">
        <f t="shared" si="336"/>
        <v>142</v>
      </c>
      <c r="AD754" s="84">
        <f t="shared" si="324"/>
        <v>175</v>
      </c>
      <c r="AE754" s="84" t="str">
        <f t="shared" si="325"/>
        <v/>
      </c>
      <c r="AF754" s="102">
        <f t="shared" si="337"/>
        <v>3509.4285714285716</v>
      </c>
      <c r="AG754" s="102" t="str">
        <f t="shared" si="338"/>
        <v/>
      </c>
      <c r="AH754" s="103" t="str">
        <f t="shared" si="326"/>
        <v/>
      </c>
      <c r="AI754" s="104" t="str">
        <f t="shared" si="327"/>
        <v/>
      </c>
      <c r="AJ754" s="104" t="str">
        <f t="shared" si="328"/>
        <v/>
      </c>
      <c r="AK754" s="104" t="str">
        <f t="shared" si="329"/>
        <v/>
      </c>
      <c r="IX754" s="5"/>
      <c r="IY754" s="5"/>
      <c r="IZ754" s="5"/>
    </row>
    <row r="755" spans="1:260" ht="15" customHeight="1">
      <c r="A755"/>
      <c r="B755"/>
      <c r="C755"/>
      <c r="D755"/>
      <c r="E755"/>
      <c r="F755"/>
      <c r="G755"/>
      <c r="H755" s="97">
        <v>334</v>
      </c>
      <c r="I755" s="97">
        <f t="shared" si="330"/>
        <v>33</v>
      </c>
      <c r="J755" s="98">
        <f t="shared" si="331"/>
        <v>45625</v>
      </c>
      <c r="K755" s="98">
        <f t="shared" si="310"/>
        <v>45625</v>
      </c>
      <c r="L755" s="99">
        <f t="shared" si="332"/>
        <v>0</v>
      </c>
      <c r="M755" s="99">
        <f t="shared" si="333"/>
        <v>0</v>
      </c>
      <c r="N755" s="99">
        <f t="shared" si="334"/>
        <v>0</v>
      </c>
      <c r="O755" s="100">
        <f t="shared" si="311"/>
        <v>0</v>
      </c>
      <c r="P755" s="100" t="str">
        <f t="shared" si="312"/>
        <v/>
      </c>
      <c r="Q755" s="99">
        <f t="shared" si="313"/>
        <v>1</v>
      </c>
      <c r="R755" s="99">
        <f t="shared" si="314"/>
        <v>2</v>
      </c>
      <c r="S755" s="101">
        <f t="shared" si="315"/>
        <v>2</v>
      </c>
      <c r="T755" s="101">
        <f t="shared" si="316"/>
        <v>2</v>
      </c>
      <c r="U755" s="101">
        <f t="shared" si="335"/>
        <v>0</v>
      </c>
      <c r="V755" s="101">
        <f t="shared" si="317"/>
        <v>0</v>
      </c>
      <c r="W755" s="101">
        <f t="shared" si="318"/>
        <v>0</v>
      </c>
      <c r="X755" s="102">
        <f t="shared" si="319"/>
        <v>3550</v>
      </c>
      <c r="Y755" s="101">
        <f t="shared" si="320"/>
        <v>0</v>
      </c>
      <c r="Z755" s="84">
        <f t="shared" si="321"/>
        <v>0</v>
      </c>
      <c r="AA755" s="84">
        <f t="shared" si="322"/>
        <v>0</v>
      </c>
      <c r="AB755" s="84">
        <f t="shared" si="323"/>
        <v>50</v>
      </c>
      <c r="AC755" s="84">
        <f t="shared" si="336"/>
        <v>143</v>
      </c>
      <c r="AD755" s="84">
        <f t="shared" si="324"/>
        <v>175</v>
      </c>
      <c r="AE755" s="84" t="str">
        <f t="shared" si="325"/>
        <v/>
      </c>
      <c r="AF755" s="102">
        <f t="shared" si="337"/>
        <v>3509.1428571428573</v>
      </c>
      <c r="AG755" s="102" t="str">
        <f t="shared" si="338"/>
        <v/>
      </c>
      <c r="AH755" s="103" t="str">
        <f t="shared" si="326"/>
        <v/>
      </c>
      <c r="AI755" s="104" t="str">
        <f t="shared" si="327"/>
        <v/>
      </c>
      <c r="AJ755" s="104" t="str">
        <f t="shared" si="328"/>
        <v/>
      </c>
      <c r="AK755" s="104" t="str">
        <f t="shared" si="329"/>
        <v/>
      </c>
      <c r="AL755"/>
      <c r="AM755"/>
      <c r="AN755"/>
      <c r="AO755"/>
      <c r="AP755"/>
      <c r="AQ755"/>
      <c r="AR755"/>
      <c r="AS755"/>
      <c r="AT755"/>
      <c r="AU755"/>
      <c r="AV755"/>
      <c r="AW755"/>
      <c r="AX755"/>
      <c r="AY755"/>
      <c r="AZ755"/>
      <c r="BA755"/>
      <c r="BB755"/>
      <c r="BC755"/>
      <c r="BD755"/>
      <c r="BE755"/>
      <c r="BF755"/>
      <c r="BG755"/>
      <c r="BH755"/>
      <c r="BI755"/>
      <c r="BJ755"/>
      <c r="BK755"/>
      <c r="BL755"/>
      <c r="BM755"/>
      <c r="BN755"/>
      <c r="BO755"/>
      <c r="BP755"/>
      <c r="BQ755"/>
      <c r="BR755"/>
      <c r="BS755"/>
      <c r="BT755"/>
      <c r="BU755"/>
      <c r="BV755"/>
      <c r="BW755"/>
      <c r="BX755"/>
      <c r="BY755"/>
      <c r="BZ755"/>
      <c r="CA755"/>
      <c r="CB755"/>
      <c r="CC755"/>
      <c r="CD755"/>
      <c r="CE755"/>
      <c r="CF755"/>
      <c r="CG755"/>
      <c r="CH755"/>
      <c r="CI755"/>
      <c r="CJ755"/>
      <c r="CK755"/>
      <c r="CL755"/>
      <c r="CM755"/>
      <c r="CN755"/>
      <c r="CO755"/>
      <c r="CP755"/>
      <c r="CQ755"/>
      <c r="CR755"/>
      <c r="CS755"/>
      <c r="CT755"/>
      <c r="CU755"/>
      <c r="CV755"/>
      <c r="CW755"/>
      <c r="CX755"/>
      <c r="CY755"/>
      <c r="CZ755"/>
      <c r="DA755"/>
      <c r="DB755"/>
      <c r="DC755"/>
      <c r="DD755"/>
      <c r="DE755"/>
      <c r="DF755"/>
      <c r="DG755"/>
      <c r="DH755"/>
      <c r="DI755"/>
      <c r="DJ755"/>
      <c r="DK755"/>
      <c r="DL755"/>
      <c r="DM755"/>
      <c r="DN755"/>
      <c r="DO755"/>
      <c r="DP755"/>
      <c r="DQ755"/>
      <c r="DR755"/>
      <c r="DS755"/>
      <c r="DT755"/>
      <c r="DU755"/>
      <c r="DV755"/>
      <c r="DW755"/>
      <c r="DX755"/>
      <c r="DY755"/>
      <c r="DZ755"/>
      <c r="EA755"/>
      <c r="EB755"/>
      <c r="EC755"/>
      <c r="ED755"/>
      <c r="EE755"/>
      <c r="EF755"/>
      <c r="EG755"/>
      <c r="EH755"/>
      <c r="EI755"/>
      <c r="EJ755"/>
      <c r="EK755"/>
      <c r="EL755"/>
      <c r="EM755"/>
      <c r="EN755"/>
      <c r="EO755"/>
      <c r="EP755"/>
      <c r="EQ755"/>
      <c r="ER755"/>
      <c r="ES755"/>
      <c r="ET755"/>
      <c r="EU755"/>
      <c r="EV755"/>
      <c r="EW755"/>
      <c r="EX755"/>
      <c r="EY755"/>
      <c r="EZ755"/>
      <c r="FA755"/>
      <c r="FB755"/>
      <c r="FC755"/>
      <c r="FD755"/>
      <c r="FE755"/>
      <c r="FF755"/>
      <c r="FG755"/>
      <c r="FH755"/>
      <c r="FI755"/>
      <c r="FJ755"/>
      <c r="FK755"/>
      <c r="FL755"/>
      <c r="FM755"/>
      <c r="FN755"/>
      <c r="FO755"/>
      <c r="FP755"/>
      <c r="FQ755"/>
      <c r="FR755"/>
      <c r="FS755"/>
      <c r="FT755"/>
      <c r="FU755"/>
      <c r="FV755"/>
      <c r="FW755"/>
      <c r="FX755"/>
      <c r="FY755"/>
      <c r="FZ755"/>
      <c r="GA755"/>
      <c r="GB755"/>
      <c r="GC755"/>
      <c r="GD755"/>
      <c r="GE755"/>
      <c r="GF755"/>
      <c r="GG755"/>
      <c r="GH755"/>
      <c r="GI755"/>
      <c r="GJ755"/>
      <c r="GK755"/>
      <c r="GL755"/>
      <c r="GM755"/>
      <c r="GN755"/>
      <c r="GO755"/>
      <c r="GP755"/>
      <c r="GQ755"/>
      <c r="GR755"/>
      <c r="GS755"/>
      <c r="GT755"/>
      <c r="GU755"/>
      <c r="GV755"/>
      <c r="GW755"/>
      <c r="GX755"/>
      <c r="GY755"/>
      <c r="GZ755"/>
      <c r="HA755"/>
      <c r="HB755"/>
      <c r="HC755"/>
      <c r="HD755"/>
      <c r="HE755"/>
      <c r="HF755"/>
      <c r="HG755"/>
      <c r="HH755"/>
      <c r="HI755"/>
      <c r="HJ755"/>
      <c r="HK755"/>
      <c r="HL755"/>
      <c r="HM755"/>
      <c r="HN755"/>
      <c r="HO755"/>
      <c r="HP755"/>
      <c r="HQ755"/>
      <c r="HR755"/>
      <c r="HS755"/>
      <c r="HT755"/>
      <c r="HU755"/>
      <c r="HV755"/>
      <c r="HW755"/>
      <c r="HX755"/>
      <c r="HY755"/>
      <c r="HZ755"/>
      <c r="IA755"/>
      <c r="IB755"/>
      <c r="IC755"/>
      <c r="ID755"/>
      <c r="IE755"/>
      <c r="IF755"/>
      <c r="IG755"/>
      <c r="IH755"/>
      <c r="II755"/>
      <c r="IJ755"/>
      <c r="IK755"/>
      <c r="IL755"/>
      <c r="IM755"/>
      <c r="IN755"/>
      <c r="IO755"/>
      <c r="IP755"/>
      <c r="IQ755"/>
      <c r="IR755"/>
      <c r="IS755"/>
      <c r="IT755"/>
      <c r="IU755"/>
      <c r="IV755"/>
      <c r="IW755"/>
    </row>
    <row r="756" spans="1:260" ht="12.75" customHeight="1">
      <c r="H756" s="97">
        <v>335</v>
      </c>
      <c r="I756" s="97">
        <f t="shared" si="330"/>
        <v>32</v>
      </c>
      <c r="J756" s="98">
        <f t="shared" si="331"/>
        <v>45626</v>
      </c>
      <c r="K756" s="98">
        <f t="shared" si="310"/>
        <v>45626</v>
      </c>
      <c r="L756" s="99">
        <f t="shared" si="332"/>
        <v>0</v>
      </c>
      <c r="M756" s="99">
        <f t="shared" si="333"/>
        <v>0</v>
      </c>
      <c r="N756" s="99">
        <f t="shared" si="334"/>
        <v>0</v>
      </c>
      <c r="O756" s="100">
        <f t="shared" si="311"/>
        <v>0</v>
      </c>
      <c r="P756" s="100" t="str">
        <f t="shared" si="312"/>
        <v/>
      </c>
      <c r="Q756" s="99">
        <f t="shared" si="313"/>
        <v>1</v>
      </c>
      <c r="R756" s="99">
        <f t="shared" si="314"/>
        <v>2</v>
      </c>
      <c r="S756" s="101">
        <f t="shared" si="315"/>
        <v>2</v>
      </c>
      <c r="T756" s="101">
        <f t="shared" si="316"/>
        <v>2</v>
      </c>
      <c r="U756" s="101">
        <f t="shared" si="335"/>
        <v>0</v>
      </c>
      <c r="V756" s="101">
        <f t="shared" si="317"/>
        <v>0</v>
      </c>
      <c r="W756" s="101">
        <f t="shared" si="318"/>
        <v>0</v>
      </c>
      <c r="X756" s="102">
        <f t="shared" si="319"/>
        <v>3550</v>
      </c>
      <c r="Y756" s="101">
        <f t="shared" si="320"/>
        <v>0</v>
      </c>
      <c r="Z756" s="84">
        <f t="shared" si="321"/>
        <v>0</v>
      </c>
      <c r="AA756" s="84">
        <f t="shared" si="322"/>
        <v>0</v>
      </c>
      <c r="AB756" s="84">
        <f t="shared" si="323"/>
        <v>50</v>
      </c>
      <c r="AC756" s="84">
        <f t="shared" si="336"/>
        <v>144</v>
      </c>
      <c r="AD756" s="84">
        <f t="shared" si="324"/>
        <v>175</v>
      </c>
      <c r="AE756" s="84" t="str">
        <f t="shared" si="325"/>
        <v/>
      </c>
      <c r="AF756" s="102">
        <f t="shared" si="337"/>
        <v>3508.8571428571427</v>
      </c>
      <c r="AG756" s="102" t="str">
        <f t="shared" si="338"/>
        <v/>
      </c>
      <c r="AH756" s="103" t="str">
        <f t="shared" si="326"/>
        <v/>
      </c>
      <c r="AI756" s="104" t="str">
        <f t="shared" si="327"/>
        <v/>
      </c>
      <c r="AJ756" s="104" t="str">
        <f t="shared" si="328"/>
        <v/>
      </c>
      <c r="AK756" s="104" t="str">
        <f t="shared" si="329"/>
        <v/>
      </c>
      <c r="IX756" s="5"/>
      <c r="IY756" s="5"/>
      <c r="IZ756" s="5"/>
    </row>
    <row r="757" spans="1:260" ht="12.75" customHeight="1">
      <c r="H757" s="97">
        <v>336</v>
      </c>
      <c r="I757" s="97">
        <f t="shared" si="330"/>
        <v>31</v>
      </c>
      <c r="J757" s="98">
        <f t="shared" si="331"/>
        <v>45627</v>
      </c>
      <c r="K757" s="98">
        <f t="shared" si="310"/>
        <v>45627</v>
      </c>
      <c r="L757" s="99">
        <f t="shared" si="332"/>
        <v>0</v>
      </c>
      <c r="M757" s="99">
        <f t="shared" si="333"/>
        <v>0</v>
      </c>
      <c r="N757" s="99">
        <f t="shared" si="334"/>
        <v>0</v>
      </c>
      <c r="O757" s="100">
        <f t="shared" si="311"/>
        <v>0</v>
      </c>
      <c r="P757" s="100" t="str">
        <f t="shared" si="312"/>
        <v/>
      </c>
      <c r="Q757" s="99">
        <f t="shared" si="313"/>
        <v>1</v>
      </c>
      <c r="R757" s="99">
        <f t="shared" si="314"/>
        <v>2</v>
      </c>
      <c r="S757" s="101">
        <f t="shared" si="315"/>
        <v>2</v>
      </c>
      <c r="T757" s="101">
        <f t="shared" si="316"/>
        <v>2</v>
      </c>
      <c r="U757" s="101">
        <f t="shared" si="335"/>
        <v>0</v>
      </c>
      <c r="V757" s="101">
        <f t="shared" si="317"/>
        <v>0</v>
      </c>
      <c r="W757" s="101">
        <f t="shared" si="318"/>
        <v>0</v>
      </c>
      <c r="X757" s="102">
        <f t="shared" si="319"/>
        <v>3550</v>
      </c>
      <c r="Y757" s="101">
        <f t="shared" si="320"/>
        <v>0</v>
      </c>
      <c r="Z757" s="84">
        <f t="shared" si="321"/>
        <v>0</v>
      </c>
      <c r="AA757" s="84">
        <f t="shared" si="322"/>
        <v>0</v>
      </c>
      <c r="AB757" s="84">
        <f t="shared" si="323"/>
        <v>50</v>
      </c>
      <c r="AC757" s="84">
        <f t="shared" si="336"/>
        <v>145</v>
      </c>
      <c r="AD757" s="84">
        <f t="shared" si="324"/>
        <v>175</v>
      </c>
      <c r="AE757" s="84" t="str">
        <f t="shared" si="325"/>
        <v/>
      </c>
      <c r="AF757" s="102">
        <f t="shared" si="337"/>
        <v>3508.5714285714284</v>
      </c>
      <c r="AG757" s="102" t="str">
        <f t="shared" si="338"/>
        <v/>
      </c>
      <c r="AH757" s="103" t="str">
        <f t="shared" si="326"/>
        <v/>
      </c>
      <c r="AI757" s="104" t="str">
        <f t="shared" si="327"/>
        <v/>
      </c>
      <c r="AJ757" s="104" t="str">
        <f t="shared" si="328"/>
        <v/>
      </c>
      <c r="AK757" s="104" t="str">
        <f t="shared" si="329"/>
        <v/>
      </c>
      <c r="IX757" s="5"/>
      <c r="IY757" s="5"/>
      <c r="IZ757" s="5"/>
    </row>
    <row r="758" spans="1:260" ht="12.75" customHeight="1">
      <c r="H758" s="97">
        <v>337</v>
      </c>
      <c r="I758" s="97">
        <f t="shared" si="330"/>
        <v>30</v>
      </c>
      <c r="J758" s="98">
        <f t="shared" si="331"/>
        <v>45628</v>
      </c>
      <c r="K758" s="98">
        <f t="shared" si="310"/>
        <v>45628</v>
      </c>
      <c r="L758" s="99">
        <f t="shared" si="332"/>
        <v>0</v>
      </c>
      <c r="M758" s="99">
        <f t="shared" si="333"/>
        <v>0</v>
      </c>
      <c r="N758" s="99">
        <f t="shared" si="334"/>
        <v>0</v>
      </c>
      <c r="O758" s="100">
        <f t="shared" si="311"/>
        <v>0</v>
      </c>
      <c r="P758" s="100" t="str">
        <f t="shared" si="312"/>
        <v/>
      </c>
      <c r="Q758" s="99">
        <f t="shared" si="313"/>
        <v>1</v>
      </c>
      <c r="R758" s="99">
        <f t="shared" si="314"/>
        <v>2</v>
      </c>
      <c r="S758" s="101">
        <f t="shared" si="315"/>
        <v>2</v>
      </c>
      <c r="T758" s="101">
        <f t="shared" si="316"/>
        <v>2</v>
      </c>
      <c r="U758" s="101">
        <f t="shared" si="335"/>
        <v>0</v>
      </c>
      <c r="V758" s="101">
        <f t="shared" si="317"/>
        <v>0</v>
      </c>
      <c r="W758" s="101">
        <f t="shared" si="318"/>
        <v>0</v>
      </c>
      <c r="X758" s="102">
        <f t="shared" si="319"/>
        <v>3550</v>
      </c>
      <c r="Y758" s="101">
        <f t="shared" si="320"/>
        <v>0</v>
      </c>
      <c r="Z758" s="84">
        <f t="shared" si="321"/>
        <v>0</v>
      </c>
      <c r="AA758" s="84">
        <f t="shared" si="322"/>
        <v>0</v>
      </c>
      <c r="AB758" s="84">
        <f t="shared" si="323"/>
        <v>50</v>
      </c>
      <c r="AC758" s="84">
        <f t="shared" si="336"/>
        <v>146</v>
      </c>
      <c r="AD758" s="84">
        <f t="shared" si="324"/>
        <v>175</v>
      </c>
      <c r="AE758" s="84" t="str">
        <f t="shared" si="325"/>
        <v/>
      </c>
      <c r="AF758" s="102">
        <f t="shared" si="337"/>
        <v>3508.2857142857142</v>
      </c>
      <c r="AG758" s="102" t="str">
        <f t="shared" si="338"/>
        <v/>
      </c>
      <c r="AH758" s="103" t="str">
        <f t="shared" si="326"/>
        <v/>
      </c>
      <c r="AI758" s="104" t="str">
        <f t="shared" si="327"/>
        <v/>
      </c>
      <c r="AJ758" s="104" t="str">
        <f t="shared" si="328"/>
        <v/>
      </c>
      <c r="AK758" s="104" t="str">
        <f t="shared" si="329"/>
        <v/>
      </c>
      <c r="IX758" s="5"/>
      <c r="IY758" s="5"/>
      <c r="IZ758" s="5"/>
    </row>
    <row r="759" spans="1:260" ht="12.75" customHeight="1">
      <c r="H759" s="97">
        <v>338</v>
      </c>
      <c r="I759" s="97">
        <f t="shared" si="330"/>
        <v>29</v>
      </c>
      <c r="J759" s="98">
        <f t="shared" si="331"/>
        <v>45629</v>
      </c>
      <c r="K759" s="98">
        <f t="shared" si="310"/>
        <v>45629</v>
      </c>
      <c r="L759" s="99">
        <f t="shared" si="332"/>
        <v>0</v>
      </c>
      <c r="M759" s="99">
        <f t="shared" si="333"/>
        <v>0</v>
      </c>
      <c r="N759" s="99">
        <f t="shared" si="334"/>
        <v>0</v>
      </c>
      <c r="O759" s="100">
        <f t="shared" si="311"/>
        <v>0</v>
      </c>
      <c r="P759" s="100" t="str">
        <f t="shared" si="312"/>
        <v/>
      </c>
      <c r="Q759" s="99">
        <f t="shared" si="313"/>
        <v>1</v>
      </c>
      <c r="R759" s="99">
        <f t="shared" si="314"/>
        <v>2</v>
      </c>
      <c r="S759" s="101">
        <f t="shared" si="315"/>
        <v>2</v>
      </c>
      <c r="T759" s="101">
        <f t="shared" si="316"/>
        <v>2</v>
      </c>
      <c r="U759" s="101">
        <f t="shared" si="335"/>
        <v>0</v>
      </c>
      <c r="V759" s="101">
        <f t="shared" si="317"/>
        <v>0</v>
      </c>
      <c r="W759" s="101">
        <f t="shared" si="318"/>
        <v>0</v>
      </c>
      <c r="X759" s="102">
        <f t="shared" si="319"/>
        <v>3550</v>
      </c>
      <c r="Y759" s="101">
        <f t="shared" si="320"/>
        <v>0</v>
      </c>
      <c r="Z759" s="84">
        <f t="shared" si="321"/>
        <v>0</v>
      </c>
      <c r="AA759" s="84">
        <f t="shared" si="322"/>
        <v>0</v>
      </c>
      <c r="AB759" s="84">
        <f t="shared" si="323"/>
        <v>50</v>
      </c>
      <c r="AC759" s="84">
        <f t="shared" si="336"/>
        <v>147</v>
      </c>
      <c r="AD759" s="84">
        <f t="shared" si="324"/>
        <v>175</v>
      </c>
      <c r="AE759" s="84" t="str">
        <f t="shared" si="325"/>
        <v/>
      </c>
      <c r="AF759" s="102">
        <f t="shared" si="337"/>
        <v>3508</v>
      </c>
      <c r="AG759" s="102" t="str">
        <f t="shared" si="338"/>
        <v/>
      </c>
      <c r="AH759" s="103" t="str">
        <f t="shared" si="326"/>
        <v/>
      </c>
      <c r="AI759" s="104" t="str">
        <f t="shared" si="327"/>
        <v/>
      </c>
      <c r="AJ759" s="104" t="str">
        <f t="shared" si="328"/>
        <v/>
      </c>
      <c r="AK759" s="104" t="str">
        <f t="shared" si="329"/>
        <v/>
      </c>
      <c r="IX759" s="5"/>
      <c r="IY759" s="5"/>
      <c r="IZ759" s="5"/>
    </row>
    <row r="760" spans="1:260" ht="12.75" customHeight="1">
      <c r="H760" s="97">
        <v>339</v>
      </c>
      <c r="I760" s="97">
        <f t="shared" si="330"/>
        <v>28</v>
      </c>
      <c r="J760" s="98">
        <f t="shared" si="331"/>
        <v>45630</v>
      </c>
      <c r="K760" s="98">
        <f t="shared" ref="K760:K787" si="339">IF(J760&gt;=AQ$53,J760,"")</f>
        <v>45630</v>
      </c>
      <c r="L760" s="99">
        <f t="shared" si="332"/>
        <v>0</v>
      </c>
      <c r="M760" s="99">
        <f t="shared" si="333"/>
        <v>0</v>
      </c>
      <c r="N760" s="99">
        <f t="shared" si="334"/>
        <v>0</v>
      </c>
      <c r="O760" s="100">
        <f t="shared" ref="O760:O787" si="340">IF(N760&lt;&gt;"",IF(AND(N760=1,L760=0),1,IF(L760=0,O759,0)),"")</f>
        <v>0</v>
      </c>
      <c r="P760" s="100" t="str">
        <f t="shared" ref="P760:P787" si="341">IF(R761&lt;=V$53,O760,"")</f>
        <v/>
      </c>
      <c r="Q760" s="99">
        <f t="shared" ref="Q760:Q786" si="342">IF(O760&lt;&gt;"",IF(O760=1,0,1),"")</f>
        <v>1</v>
      </c>
      <c r="R760" s="99">
        <f t="shared" ref="R760:R787" si="343">IF(N759=1,R759+1,R759)</f>
        <v>2</v>
      </c>
      <c r="S760" s="101">
        <f t="shared" ref="S760:S787" si="344">IF(J760&gt;=AQ$53,Q760*R760,"")</f>
        <v>2</v>
      </c>
      <c r="T760" s="101">
        <f t="shared" ref="T760:T788" si="345">S760</f>
        <v>2</v>
      </c>
      <c r="U760" s="101">
        <f t="shared" si="335"/>
        <v>0</v>
      </c>
      <c r="V760" s="101">
        <f t="shared" ref="V760:V786" si="346">IF(J760&gt;=AQ$53,U760*NOT(O760),"")</f>
        <v>0</v>
      </c>
      <c r="W760" s="101">
        <f t="shared" ref="W760:W787" si="347">IF(J760&gt;=AQ$53,IF(T760&lt;&gt;T761,T760,0),"")</f>
        <v>0</v>
      </c>
      <c r="X760" s="102">
        <f t="shared" ref="X760:X787" si="348">IF(J760&gt;=AQ$53,IF(N760=0,X759+L760,L760),"")</f>
        <v>3550</v>
      </c>
      <c r="Y760" s="101">
        <f t="shared" ref="Y760:Y787" si="349">IF(J760&gt;=AQ$53,IF(V760&lt;&gt;V761,V760,0),"")</f>
        <v>0</v>
      </c>
      <c r="Z760" s="84">
        <f t="shared" ref="Z760:Z787" si="350">IF(J760&gt;=AQ$53,IF(N760=0,Z759+M761,0),"")</f>
        <v>0</v>
      </c>
      <c r="AA760" s="84">
        <f t="shared" ref="AA760:AA787" si="351">IF(J760&gt;=AQ$53,IF(N761=1,X760-Z760,0),"")</f>
        <v>0</v>
      </c>
      <c r="AB760" s="84">
        <f t="shared" ref="AB760:AB787" si="352">IF(J760&gt;=AQ$53,IF(Q760=1,IF(T760&lt;&gt;T761,AA760,AB761),0),"")</f>
        <v>50</v>
      </c>
      <c r="AC760" s="84">
        <f t="shared" si="336"/>
        <v>148</v>
      </c>
      <c r="AD760" s="84">
        <f t="shared" ref="AD760:AD787" si="353">IF(Q760=1,IF(S760&lt;&gt;S761,AC760,AD761),0)</f>
        <v>175</v>
      </c>
      <c r="AE760" s="84" t="str">
        <f t="shared" ref="AE760:AE787" si="354">IF(J760&gt;=AQ$53,IF(V760=0,"",IF(Q760=1,IF(S760&lt;&gt;S761,AC760,AD761),0)),"")</f>
        <v/>
      </c>
      <c r="AF760" s="102">
        <f t="shared" si="337"/>
        <v>3507.7142857142858</v>
      </c>
      <c r="AG760" s="102" t="str">
        <f t="shared" si="338"/>
        <v/>
      </c>
      <c r="AH760" s="103" t="str">
        <f t="shared" ref="AH760:AH787" si="355">IF(J760&gt;=AQ$53,IF(R760&lt;=V$53,_xlfn.IFNA(VLOOKUP(J760,$B$55:$G$84,5,),0),""),"")</f>
        <v/>
      </c>
      <c r="AI760" s="104" t="str">
        <f t="shared" ref="AI760:AI787" si="356">IF(J760&gt;=AQ$53,IF(R760&lt;=V$53,_xlfn.IFNA(VLOOKUP(J760,$B$55:$G$84,6,),0),""),"")</f>
        <v/>
      </c>
      <c r="AJ760" s="104" t="str">
        <f t="shared" ref="AJ760:AJ787" si="357">IF(AH760&lt;&gt;"",AH760*L760,"")</f>
        <v/>
      </c>
      <c r="AK760" s="104" t="str">
        <f t="shared" ref="AK760:AK787" si="358">IF(AI760&lt;&gt;"",AI760*M760,"")</f>
        <v/>
      </c>
      <c r="IX760" s="5"/>
      <c r="IY760" s="5"/>
      <c r="IZ760" s="5"/>
    </row>
    <row r="761" spans="1:260" ht="12.75" customHeight="1">
      <c r="H761" s="97">
        <v>340</v>
      </c>
      <c r="I761" s="97">
        <f t="shared" si="330"/>
        <v>27</v>
      </c>
      <c r="J761" s="98">
        <f t="shared" si="331"/>
        <v>45631</v>
      </c>
      <c r="K761" s="98">
        <f t="shared" si="339"/>
        <v>45631</v>
      </c>
      <c r="L761" s="99">
        <f t="shared" si="332"/>
        <v>0</v>
      </c>
      <c r="M761" s="99">
        <f t="shared" si="333"/>
        <v>0</v>
      </c>
      <c r="N761" s="99">
        <f t="shared" si="334"/>
        <v>0</v>
      </c>
      <c r="O761" s="100">
        <f t="shared" si="340"/>
        <v>0</v>
      </c>
      <c r="P761" s="100" t="str">
        <f t="shared" si="341"/>
        <v/>
      </c>
      <c r="Q761" s="99">
        <f t="shared" si="342"/>
        <v>1</v>
      </c>
      <c r="R761" s="99">
        <f t="shared" si="343"/>
        <v>2</v>
      </c>
      <c r="S761" s="101">
        <f t="shared" si="344"/>
        <v>2</v>
      </c>
      <c r="T761" s="101">
        <f t="shared" si="345"/>
        <v>2</v>
      </c>
      <c r="U761" s="101">
        <f t="shared" si="335"/>
        <v>0</v>
      </c>
      <c r="V761" s="101">
        <f t="shared" si="346"/>
        <v>0</v>
      </c>
      <c r="W761" s="101">
        <f t="shared" si="347"/>
        <v>0</v>
      </c>
      <c r="X761" s="102">
        <f t="shared" si="348"/>
        <v>3550</v>
      </c>
      <c r="Y761" s="101">
        <f t="shared" si="349"/>
        <v>0</v>
      </c>
      <c r="Z761" s="84">
        <f t="shared" si="350"/>
        <v>0</v>
      </c>
      <c r="AA761" s="84">
        <f t="shared" si="351"/>
        <v>0</v>
      </c>
      <c r="AB761" s="84">
        <f t="shared" si="352"/>
        <v>50</v>
      </c>
      <c r="AC761" s="84">
        <f t="shared" si="336"/>
        <v>149</v>
      </c>
      <c r="AD761" s="84">
        <f t="shared" si="353"/>
        <v>175</v>
      </c>
      <c r="AE761" s="84" t="str">
        <f t="shared" si="354"/>
        <v/>
      </c>
      <c r="AF761" s="102">
        <f t="shared" si="337"/>
        <v>3507.4285714285716</v>
      </c>
      <c r="AG761" s="102" t="str">
        <f t="shared" si="338"/>
        <v/>
      </c>
      <c r="AH761" s="103" t="str">
        <f t="shared" si="355"/>
        <v/>
      </c>
      <c r="AI761" s="104" t="str">
        <f t="shared" si="356"/>
        <v/>
      </c>
      <c r="AJ761" s="104" t="str">
        <f t="shared" si="357"/>
        <v/>
      </c>
      <c r="AK761" s="104" t="str">
        <f t="shared" si="358"/>
        <v/>
      </c>
      <c r="IX761" s="5"/>
      <c r="IY761" s="5"/>
      <c r="IZ761" s="5"/>
    </row>
    <row r="762" spans="1:260" ht="12.75" customHeight="1">
      <c r="H762" s="97">
        <v>341</v>
      </c>
      <c r="I762" s="97">
        <f t="shared" si="330"/>
        <v>26</v>
      </c>
      <c r="J762" s="98">
        <f t="shared" si="331"/>
        <v>45632</v>
      </c>
      <c r="K762" s="98">
        <f t="shared" si="339"/>
        <v>45632</v>
      </c>
      <c r="L762" s="99">
        <f t="shared" si="332"/>
        <v>0</v>
      </c>
      <c r="M762" s="99">
        <f t="shared" si="333"/>
        <v>0</v>
      </c>
      <c r="N762" s="99">
        <f t="shared" si="334"/>
        <v>0</v>
      </c>
      <c r="O762" s="100">
        <f t="shared" si="340"/>
        <v>0</v>
      </c>
      <c r="P762" s="100" t="str">
        <f t="shared" si="341"/>
        <v/>
      </c>
      <c r="Q762" s="99">
        <f t="shared" si="342"/>
        <v>1</v>
      </c>
      <c r="R762" s="99">
        <f t="shared" si="343"/>
        <v>2</v>
      </c>
      <c r="S762" s="101">
        <f t="shared" si="344"/>
        <v>2</v>
      </c>
      <c r="T762" s="101">
        <f t="shared" si="345"/>
        <v>2</v>
      </c>
      <c r="U762" s="101">
        <f t="shared" si="335"/>
        <v>0</v>
      </c>
      <c r="V762" s="101">
        <f t="shared" si="346"/>
        <v>0</v>
      </c>
      <c r="W762" s="101">
        <f t="shared" si="347"/>
        <v>0</v>
      </c>
      <c r="X762" s="102">
        <f t="shared" si="348"/>
        <v>3550</v>
      </c>
      <c r="Y762" s="101">
        <f t="shared" si="349"/>
        <v>0</v>
      </c>
      <c r="Z762" s="84">
        <f t="shared" si="350"/>
        <v>0</v>
      </c>
      <c r="AA762" s="84">
        <f t="shared" si="351"/>
        <v>0</v>
      </c>
      <c r="AB762" s="84">
        <f t="shared" si="352"/>
        <v>50</v>
      </c>
      <c r="AC762" s="84">
        <f t="shared" si="336"/>
        <v>150</v>
      </c>
      <c r="AD762" s="84">
        <f t="shared" si="353"/>
        <v>175</v>
      </c>
      <c r="AE762" s="84" t="str">
        <f t="shared" si="354"/>
        <v/>
      </c>
      <c r="AF762" s="102">
        <f t="shared" si="337"/>
        <v>3507.1428571428573</v>
      </c>
      <c r="AG762" s="102" t="str">
        <f t="shared" si="338"/>
        <v/>
      </c>
      <c r="AH762" s="103" t="str">
        <f t="shared" si="355"/>
        <v/>
      </c>
      <c r="AI762" s="104" t="str">
        <f t="shared" si="356"/>
        <v/>
      </c>
      <c r="AJ762" s="104" t="str">
        <f t="shared" si="357"/>
        <v/>
      </c>
      <c r="AK762" s="104" t="str">
        <f t="shared" si="358"/>
        <v/>
      </c>
      <c r="IX762" s="5"/>
      <c r="IY762" s="5"/>
      <c r="IZ762" s="5"/>
    </row>
    <row r="763" spans="1:260" ht="12.75" customHeight="1">
      <c r="H763" s="97">
        <v>342</v>
      </c>
      <c r="I763" s="97">
        <f t="shared" si="330"/>
        <v>25</v>
      </c>
      <c r="J763" s="98">
        <f t="shared" si="331"/>
        <v>45633</v>
      </c>
      <c r="K763" s="98">
        <f t="shared" si="339"/>
        <v>45633</v>
      </c>
      <c r="L763" s="99">
        <f t="shared" si="332"/>
        <v>0</v>
      </c>
      <c r="M763" s="99">
        <f t="shared" si="333"/>
        <v>0</v>
      </c>
      <c r="N763" s="99">
        <f t="shared" si="334"/>
        <v>0</v>
      </c>
      <c r="O763" s="100">
        <f t="shared" si="340"/>
        <v>0</v>
      </c>
      <c r="P763" s="100" t="str">
        <f t="shared" si="341"/>
        <v/>
      </c>
      <c r="Q763" s="99">
        <f t="shared" si="342"/>
        <v>1</v>
      </c>
      <c r="R763" s="99">
        <f t="shared" si="343"/>
        <v>2</v>
      </c>
      <c r="S763" s="101">
        <f t="shared" si="344"/>
        <v>2</v>
      </c>
      <c r="T763" s="101">
        <f t="shared" si="345"/>
        <v>2</v>
      </c>
      <c r="U763" s="101">
        <f t="shared" si="335"/>
        <v>0</v>
      </c>
      <c r="V763" s="101">
        <f t="shared" si="346"/>
        <v>0</v>
      </c>
      <c r="W763" s="101">
        <f t="shared" si="347"/>
        <v>0</v>
      </c>
      <c r="X763" s="102">
        <f t="shared" si="348"/>
        <v>3550</v>
      </c>
      <c r="Y763" s="101">
        <f t="shared" si="349"/>
        <v>0</v>
      </c>
      <c r="Z763" s="84">
        <f t="shared" si="350"/>
        <v>0</v>
      </c>
      <c r="AA763" s="84">
        <f t="shared" si="351"/>
        <v>0</v>
      </c>
      <c r="AB763" s="84">
        <f t="shared" si="352"/>
        <v>50</v>
      </c>
      <c r="AC763" s="84">
        <f t="shared" si="336"/>
        <v>151</v>
      </c>
      <c r="AD763" s="84">
        <f t="shared" si="353"/>
        <v>175</v>
      </c>
      <c r="AE763" s="84" t="str">
        <f t="shared" si="354"/>
        <v/>
      </c>
      <c r="AF763" s="102">
        <f t="shared" si="337"/>
        <v>3506.8571428571427</v>
      </c>
      <c r="AG763" s="102" t="str">
        <f t="shared" si="338"/>
        <v/>
      </c>
      <c r="AH763" s="103" t="str">
        <f t="shared" si="355"/>
        <v/>
      </c>
      <c r="AI763" s="104" t="str">
        <f t="shared" si="356"/>
        <v/>
      </c>
      <c r="AJ763" s="104" t="str">
        <f t="shared" si="357"/>
        <v/>
      </c>
      <c r="AK763" s="104" t="str">
        <f t="shared" si="358"/>
        <v/>
      </c>
      <c r="IX763" s="5"/>
      <c r="IY763" s="5"/>
      <c r="IZ763" s="5"/>
    </row>
    <row r="764" spans="1:260" ht="12.75" customHeight="1">
      <c r="H764" s="97">
        <v>343</v>
      </c>
      <c r="I764" s="97">
        <f t="shared" si="330"/>
        <v>24</v>
      </c>
      <c r="J764" s="98">
        <f t="shared" si="331"/>
        <v>45634</v>
      </c>
      <c r="K764" s="98">
        <f t="shared" si="339"/>
        <v>45634</v>
      </c>
      <c r="L764" s="99">
        <f t="shared" si="332"/>
        <v>0</v>
      </c>
      <c r="M764" s="99">
        <f t="shared" si="333"/>
        <v>0</v>
      </c>
      <c r="N764" s="99">
        <f t="shared" si="334"/>
        <v>0</v>
      </c>
      <c r="O764" s="100">
        <f t="shared" si="340"/>
        <v>0</v>
      </c>
      <c r="P764" s="100" t="str">
        <f t="shared" si="341"/>
        <v/>
      </c>
      <c r="Q764" s="99">
        <f t="shared" si="342"/>
        <v>1</v>
      </c>
      <c r="R764" s="99">
        <f t="shared" si="343"/>
        <v>2</v>
      </c>
      <c r="S764" s="101">
        <f t="shared" si="344"/>
        <v>2</v>
      </c>
      <c r="T764" s="101">
        <f t="shared" si="345"/>
        <v>2</v>
      </c>
      <c r="U764" s="101">
        <f t="shared" si="335"/>
        <v>0</v>
      </c>
      <c r="V764" s="101">
        <f t="shared" si="346"/>
        <v>0</v>
      </c>
      <c r="W764" s="101">
        <f t="shared" si="347"/>
        <v>0</v>
      </c>
      <c r="X764" s="102">
        <f t="shared" si="348"/>
        <v>3550</v>
      </c>
      <c r="Y764" s="101">
        <f t="shared" si="349"/>
        <v>0</v>
      </c>
      <c r="Z764" s="84">
        <f t="shared" si="350"/>
        <v>0</v>
      </c>
      <c r="AA764" s="84">
        <f t="shared" si="351"/>
        <v>0</v>
      </c>
      <c r="AB764" s="84">
        <f t="shared" si="352"/>
        <v>50</v>
      </c>
      <c r="AC764" s="84">
        <f t="shared" si="336"/>
        <v>152</v>
      </c>
      <c r="AD764" s="84">
        <f t="shared" si="353"/>
        <v>175</v>
      </c>
      <c r="AE764" s="84" t="str">
        <f t="shared" si="354"/>
        <v/>
      </c>
      <c r="AF764" s="102">
        <f t="shared" si="337"/>
        <v>3506.5714285714284</v>
      </c>
      <c r="AG764" s="102" t="str">
        <f t="shared" si="338"/>
        <v/>
      </c>
      <c r="AH764" s="103" t="str">
        <f t="shared" si="355"/>
        <v/>
      </c>
      <c r="AI764" s="104" t="str">
        <f t="shared" si="356"/>
        <v/>
      </c>
      <c r="AJ764" s="104" t="str">
        <f t="shared" si="357"/>
        <v/>
      </c>
      <c r="AK764" s="104" t="str">
        <f t="shared" si="358"/>
        <v/>
      </c>
      <c r="IX764" s="5"/>
      <c r="IY764" s="5"/>
      <c r="IZ764" s="5"/>
    </row>
    <row r="765" spans="1:260" ht="12.75" customHeight="1">
      <c r="H765" s="97">
        <v>344</v>
      </c>
      <c r="I765" s="97">
        <f t="shared" si="330"/>
        <v>23</v>
      </c>
      <c r="J765" s="98">
        <f t="shared" si="331"/>
        <v>45635</v>
      </c>
      <c r="K765" s="98">
        <f t="shared" si="339"/>
        <v>45635</v>
      </c>
      <c r="L765" s="99">
        <f t="shared" si="332"/>
        <v>0</v>
      </c>
      <c r="M765" s="99">
        <f t="shared" si="333"/>
        <v>0</v>
      </c>
      <c r="N765" s="99">
        <f t="shared" si="334"/>
        <v>0</v>
      </c>
      <c r="O765" s="100">
        <f t="shared" si="340"/>
        <v>0</v>
      </c>
      <c r="P765" s="100" t="str">
        <f t="shared" si="341"/>
        <v/>
      </c>
      <c r="Q765" s="99">
        <f t="shared" si="342"/>
        <v>1</v>
      </c>
      <c r="R765" s="99">
        <f t="shared" si="343"/>
        <v>2</v>
      </c>
      <c r="S765" s="101">
        <f t="shared" si="344"/>
        <v>2</v>
      </c>
      <c r="T765" s="101">
        <f t="shared" si="345"/>
        <v>2</v>
      </c>
      <c r="U765" s="101">
        <f t="shared" si="335"/>
        <v>0</v>
      </c>
      <c r="V765" s="101">
        <f t="shared" si="346"/>
        <v>0</v>
      </c>
      <c r="W765" s="101">
        <f t="shared" si="347"/>
        <v>0</v>
      </c>
      <c r="X765" s="102">
        <f t="shared" si="348"/>
        <v>3550</v>
      </c>
      <c r="Y765" s="101">
        <f t="shared" si="349"/>
        <v>0</v>
      </c>
      <c r="Z765" s="84">
        <f t="shared" si="350"/>
        <v>0</v>
      </c>
      <c r="AA765" s="84">
        <f t="shared" si="351"/>
        <v>0</v>
      </c>
      <c r="AB765" s="84">
        <f t="shared" si="352"/>
        <v>50</v>
      </c>
      <c r="AC765" s="84">
        <f t="shared" si="336"/>
        <v>153</v>
      </c>
      <c r="AD765" s="84">
        <f t="shared" si="353"/>
        <v>175</v>
      </c>
      <c r="AE765" s="84" t="str">
        <f t="shared" si="354"/>
        <v/>
      </c>
      <c r="AF765" s="102">
        <f t="shared" si="337"/>
        <v>3506.2857142857142</v>
      </c>
      <c r="AG765" s="102" t="str">
        <f t="shared" si="338"/>
        <v/>
      </c>
      <c r="AH765" s="103" t="str">
        <f t="shared" si="355"/>
        <v/>
      </c>
      <c r="AI765" s="104" t="str">
        <f t="shared" si="356"/>
        <v/>
      </c>
      <c r="AJ765" s="104" t="str">
        <f t="shared" si="357"/>
        <v/>
      </c>
      <c r="AK765" s="104" t="str">
        <f t="shared" si="358"/>
        <v/>
      </c>
      <c r="IX765" s="5"/>
      <c r="IY765" s="5"/>
      <c r="IZ765" s="5"/>
    </row>
    <row r="766" spans="1:260" ht="12.75" customHeight="1">
      <c r="H766" s="97">
        <v>345</v>
      </c>
      <c r="I766" s="97">
        <f t="shared" si="330"/>
        <v>22</v>
      </c>
      <c r="J766" s="98">
        <f t="shared" si="331"/>
        <v>45636</v>
      </c>
      <c r="K766" s="98">
        <f t="shared" si="339"/>
        <v>45636</v>
      </c>
      <c r="L766" s="99">
        <f t="shared" si="332"/>
        <v>0</v>
      </c>
      <c r="M766" s="99">
        <f t="shared" si="333"/>
        <v>0</v>
      </c>
      <c r="N766" s="99">
        <f t="shared" si="334"/>
        <v>0</v>
      </c>
      <c r="O766" s="100">
        <f t="shared" si="340"/>
        <v>0</v>
      </c>
      <c r="P766" s="100" t="str">
        <f t="shared" si="341"/>
        <v/>
      </c>
      <c r="Q766" s="99">
        <f t="shared" si="342"/>
        <v>1</v>
      </c>
      <c r="R766" s="99">
        <f t="shared" si="343"/>
        <v>2</v>
      </c>
      <c r="S766" s="101">
        <f t="shared" si="344"/>
        <v>2</v>
      </c>
      <c r="T766" s="101">
        <f t="shared" si="345"/>
        <v>2</v>
      </c>
      <c r="U766" s="101">
        <f t="shared" si="335"/>
        <v>0</v>
      </c>
      <c r="V766" s="101">
        <f t="shared" si="346"/>
        <v>0</v>
      </c>
      <c r="W766" s="101">
        <f t="shared" si="347"/>
        <v>0</v>
      </c>
      <c r="X766" s="102">
        <f t="shared" si="348"/>
        <v>3550</v>
      </c>
      <c r="Y766" s="101">
        <f t="shared" si="349"/>
        <v>0</v>
      </c>
      <c r="Z766" s="84">
        <f t="shared" si="350"/>
        <v>0</v>
      </c>
      <c r="AA766" s="84">
        <f t="shared" si="351"/>
        <v>0</v>
      </c>
      <c r="AB766" s="84">
        <f t="shared" si="352"/>
        <v>50</v>
      </c>
      <c r="AC766" s="84">
        <f t="shared" si="336"/>
        <v>154</v>
      </c>
      <c r="AD766" s="84">
        <f t="shared" si="353"/>
        <v>175</v>
      </c>
      <c r="AE766" s="84" t="str">
        <f t="shared" si="354"/>
        <v/>
      </c>
      <c r="AF766" s="102">
        <f t="shared" si="337"/>
        <v>3506</v>
      </c>
      <c r="AG766" s="102" t="str">
        <f t="shared" si="338"/>
        <v/>
      </c>
      <c r="AH766" s="103" t="str">
        <f t="shared" si="355"/>
        <v/>
      </c>
      <c r="AI766" s="104" t="str">
        <f t="shared" si="356"/>
        <v/>
      </c>
      <c r="AJ766" s="104" t="str">
        <f t="shared" si="357"/>
        <v/>
      </c>
      <c r="AK766" s="104" t="str">
        <f t="shared" si="358"/>
        <v/>
      </c>
      <c r="IX766" s="5"/>
      <c r="IY766" s="5"/>
      <c r="IZ766" s="5"/>
    </row>
    <row r="767" spans="1:260" ht="12.75" customHeight="1">
      <c r="H767" s="97">
        <v>346</v>
      </c>
      <c r="I767" s="97">
        <f t="shared" si="330"/>
        <v>21</v>
      </c>
      <c r="J767" s="98">
        <f t="shared" si="331"/>
        <v>45637</v>
      </c>
      <c r="K767" s="98">
        <f t="shared" si="339"/>
        <v>45637</v>
      </c>
      <c r="L767" s="99">
        <f t="shared" si="332"/>
        <v>0</v>
      </c>
      <c r="M767" s="99">
        <f t="shared" si="333"/>
        <v>0</v>
      </c>
      <c r="N767" s="99">
        <f t="shared" si="334"/>
        <v>0</v>
      </c>
      <c r="O767" s="100">
        <f t="shared" si="340"/>
        <v>0</v>
      </c>
      <c r="P767" s="100" t="str">
        <f t="shared" si="341"/>
        <v/>
      </c>
      <c r="Q767" s="99">
        <f t="shared" si="342"/>
        <v>1</v>
      </c>
      <c r="R767" s="99">
        <f t="shared" si="343"/>
        <v>2</v>
      </c>
      <c r="S767" s="101">
        <f t="shared" si="344"/>
        <v>2</v>
      </c>
      <c r="T767" s="101">
        <f t="shared" si="345"/>
        <v>2</v>
      </c>
      <c r="U767" s="101">
        <f t="shared" si="335"/>
        <v>0</v>
      </c>
      <c r="V767" s="101">
        <f t="shared" si="346"/>
        <v>0</v>
      </c>
      <c r="W767" s="101">
        <f t="shared" si="347"/>
        <v>0</v>
      </c>
      <c r="X767" s="102">
        <f t="shared" si="348"/>
        <v>3550</v>
      </c>
      <c r="Y767" s="101">
        <f t="shared" si="349"/>
        <v>0</v>
      </c>
      <c r="Z767" s="84">
        <f t="shared" si="350"/>
        <v>0</v>
      </c>
      <c r="AA767" s="84">
        <f t="shared" si="351"/>
        <v>0</v>
      </c>
      <c r="AB767" s="84">
        <f t="shared" si="352"/>
        <v>50</v>
      </c>
      <c r="AC767" s="84">
        <f t="shared" si="336"/>
        <v>155</v>
      </c>
      <c r="AD767" s="84">
        <f t="shared" si="353"/>
        <v>175</v>
      </c>
      <c r="AE767" s="84" t="str">
        <f t="shared" si="354"/>
        <v/>
      </c>
      <c r="AF767" s="102">
        <f t="shared" si="337"/>
        <v>3505.7142857142858</v>
      </c>
      <c r="AG767" s="102" t="str">
        <f t="shared" si="338"/>
        <v/>
      </c>
      <c r="AH767" s="103" t="str">
        <f t="shared" si="355"/>
        <v/>
      </c>
      <c r="AI767" s="104" t="str">
        <f t="shared" si="356"/>
        <v/>
      </c>
      <c r="AJ767" s="104" t="str">
        <f t="shared" si="357"/>
        <v/>
      </c>
      <c r="AK767" s="104" t="str">
        <f t="shared" si="358"/>
        <v/>
      </c>
      <c r="IX767" s="5"/>
      <c r="IY767" s="5"/>
      <c r="IZ767" s="5"/>
    </row>
    <row r="768" spans="1:260" ht="12.75" customHeight="1">
      <c r="H768" s="97">
        <v>347</v>
      </c>
      <c r="I768" s="97">
        <f t="shared" si="330"/>
        <v>20</v>
      </c>
      <c r="J768" s="98">
        <f t="shared" si="331"/>
        <v>45638</v>
      </c>
      <c r="K768" s="98">
        <f t="shared" si="339"/>
        <v>45638</v>
      </c>
      <c r="L768" s="99">
        <f t="shared" si="332"/>
        <v>0</v>
      </c>
      <c r="M768" s="99">
        <f t="shared" si="333"/>
        <v>0</v>
      </c>
      <c r="N768" s="99">
        <f t="shared" si="334"/>
        <v>0</v>
      </c>
      <c r="O768" s="100">
        <f t="shared" si="340"/>
        <v>0</v>
      </c>
      <c r="P768" s="100" t="str">
        <f t="shared" si="341"/>
        <v/>
      </c>
      <c r="Q768" s="99">
        <f t="shared" si="342"/>
        <v>1</v>
      </c>
      <c r="R768" s="99">
        <f t="shared" si="343"/>
        <v>2</v>
      </c>
      <c r="S768" s="101">
        <f t="shared" si="344"/>
        <v>2</v>
      </c>
      <c r="T768" s="101">
        <f t="shared" si="345"/>
        <v>2</v>
      </c>
      <c r="U768" s="101">
        <f t="shared" si="335"/>
        <v>0</v>
      </c>
      <c r="V768" s="101">
        <f t="shared" si="346"/>
        <v>0</v>
      </c>
      <c r="W768" s="101">
        <f t="shared" si="347"/>
        <v>0</v>
      </c>
      <c r="X768" s="102">
        <f t="shared" si="348"/>
        <v>3550</v>
      </c>
      <c r="Y768" s="101">
        <f t="shared" si="349"/>
        <v>0</v>
      </c>
      <c r="Z768" s="84">
        <f t="shared" si="350"/>
        <v>0</v>
      </c>
      <c r="AA768" s="84">
        <f t="shared" si="351"/>
        <v>0</v>
      </c>
      <c r="AB768" s="84">
        <f t="shared" si="352"/>
        <v>50</v>
      </c>
      <c r="AC768" s="84">
        <f t="shared" si="336"/>
        <v>156</v>
      </c>
      <c r="AD768" s="84">
        <f t="shared" si="353"/>
        <v>175</v>
      </c>
      <c r="AE768" s="84" t="str">
        <f t="shared" si="354"/>
        <v/>
      </c>
      <c r="AF768" s="102">
        <f t="shared" si="337"/>
        <v>3505.4285714285716</v>
      </c>
      <c r="AG768" s="102" t="str">
        <f t="shared" si="338"/>
        <v/>
      </c>
      <c r="AH768" s="103" t="str">
        <f t="shared" si="355"/>
        <v/>
      </c>
      <c r="AI768" s="104" t="str">
        <f t="shared" si="356"/>
        <v/>
      </c>
      <c r="AJ768" s="104" t="str">
        <f t="shared" si="357"/>
        <v/>
      </c>
      <c r="AK768" s="104" t="str">
        <f t="shared" si="358"/>
        <v/>
      </c>
      <c r="IX768" s="5"/>
      <c r="IY768" s="5"/>
      <c r="IZ768" s="5"/>
    </row>
    <row r="769" spans="8:260" ht="12.75" customHeight="1">
      <c r="H769" s="97">
        <v>348</v>
      </c>
      <c r="I769" s="97">
        <f t="shared" si="330"/>
        <v>19</v>
      </c>
      <c r="J769" s="98">
        <f t="shared" si="331"/>
        <v>45639</v>
      </c>
      <c r="K769" s="98">
        <f t="shared" si="339"/>
        <v>45639</v>
      </c>
      <c r="L769" s="99">
        <f t="shared" si="332"/>
        <v>0</v>
      </c>
      <c r="M769" s="99">
        <f t="shared" si="333"/>
        <v>0</v>
      </c>
      <c r="N769" s="99">
        <f t="shared" si="334"/>
        <v>0</v>
      </c>
      <c r="O769" s="100">
        <f t="shared" si="340"/>
        <v>0</v>
      </c>
      <c r="P769" s="100" t="str">
        <f t="shared" si="341"/>
        <v/>
      </c>
      <c r="Q769" s="99">
        <f t="shared" si="342"/>
        <v>1</v>
      </c>
      <c r="R769" s="99">
        <f t="shared" si="343"/>
        <v>2</v>
      </c>
      <c r="S769" s="101">
        <f t="shared" si="344"/>
        <v>2</v>
      </c>
      <c r="T769" s="101">
        <f t="shared" si="345"/>
        <v>2</v>
      </c>
      <c r="U769" s="101">
        <f t="shared" si="335"/>
        <v>0</v>
      </c>
      <c r="V769" s="101">
        <f t="shared" si="346"/>
        <v>0</v>
      </c>
      <c r="W769" s="101">
        <f t="shared" si="347"/>
        <v>0</v>
      </c>
      <c r="X769" s="102">
        <f t="shared" si="348"/>
        <v>3550</v>
      </c>
      <c r="Y769" s="101">
        <f t="shared" si="349"/>
        <v>0</v>
      </c>
      <c r="Z769" s="84">
        <f t="shared" si="350"/>
        <v>0</v>
      </c>
      <c r="AA769" s="84">
        <f t="shared" si="351"/>
        <v>0</v>
      </c>
      <c r="AB769" s="84">
        <f t="shared" si="352"/>
        <v>50</v>
      </c>
      <c r="AC769" s="84">
        <f t="shared" si="336"/>
        <v>157</v>
      </c>
      <c r="AD769" s="84">
        <f t="shared" si="353"/>
        <v>175</v>
      </c>
      <c r="AE769" s="84" t="str">
        <f t="shared" si="354"/>
        <v/>
      </c>
      <c r="AF769" s="102">
        <f t="shared" si="337"/>
        <v>3505.1428571428573</v>
      </c>
      <c r="AG769" s="102" t="str">
        <f t="shared" si="338"/>
        <v/>
      </c>
      <c r="AH769" s="103" t="str">
        <f t="shared" si="355"/>
        <v/>
      </c>
      <c r="AI769" s="104" t="str">
        <f t="shared" si="356"/>
        <v/>
      </c>
      <c r="AJ769" s="104" t="str">
        <f t="shared" si="357"/>
        <v/>
      </c>
      <c r="AK769" s="104" t="str">
        <f t="shared" si="358"/>
        <v/>
      </c>
      <c r="IX769" s="5"/>
      <c r="IY769" s="5"/>
      <c r="IZ769" s="5"/>
    </row>
    <row r="770" spans="8:260" ht="12.75" customHeight="1">
      <c r="H770" s="97">
        <v>349</v>
      </c>
      <c r="I770" s="97">
        <f t="shared" si="330"/>
        <v>18</v>
      </c>
      <c r="J770" s="98">
        <f t="shared" si="331"/>
        <v>45640</v>
      </c>
      <c r="K770" s="98">
        <f t="shared" si="339"/>
        <v>45640</v>
      </c>
      <c r="L770" s="99">
        <f t="shared" si="332"/>
        <v>0</v>
      </c>
      <c r="M770" s="99">
        <f t="shared" si="333"/>
        <v>0</v>
      </c>
      <c r="N770" s="99">
        <f t="shared" si="334"/>
        <v>0</v>
      </c>
      <c r="O770" s="100">
        <f t="shared" si="340"/>
        <v>0</v>
      </c>
      <c r="P770" s="100" t="str">
        <f t="shared" si="341"/>
        <v/>
      </c>
      <c r="Q770" s="99">
        <f t="shared" si="342"/>
        <v>1</v>
      </c>
      <c r="R770" s="99">
        <f t="shared" si="343"/>
        <v>2</v>
      </c>
      <c r="S770" s="101">
        <f t="shared" si="344"/>
        <v>2</v>
      </c>
      <c r="T770" s="101">
        <f t="shared" si="345"/>
        <v>2</v>
      </c>
      <c r="U770" s="101">
        <f t="shared" si="335"/>
        <v>0</v>
      </c>
      <c r="V770" s="101">
        <f t="shared" si="346"/>
        <v>0</v>
      </c>
      <c r="W770" s="101">
        <f t="shared" si="347"/>
        <v>0</v>
      </c>
      <c r="X770" s="102">
        <f t="shared" si="348"/>
        <v>3550</v>
      </c>
      <c r="Y770" s="101">
        <f t="shared" si="349"/>
        <v>0</v>
      </c>
      <c r="Z770" s="84">
        <f t="shared" si="350"/>
        <v>0</v>
      </c>
      <c r="AA770" s="84">
        <f t="shared" si="351"/>
        <v>0</v>
      </c>
      <c r="AB770" s="84">
        <f t="shared" si="352"/>
        <v>50</v>
      </c>
      <c r="AC770" s="84">
        <f t="shared" si="336"/>
        <v>158</v>
      </c>
      <c r="AD770" s="84">
        <f t="shared" si="353"/>
        <v>175</v>
      </c>
      <c r="AE770" s="84" t="str">
        <f t="shared" si="354"/>
        <v/>
      </c>
      <c r="AF770" s="102">
        <f t="shared" si="337"/>
        <v>3504.8571428571427</v>
      </c>
      <c r="AG770" s="102" t="str">
        <f t="shared" si="338"/>
        <v/>
      </c>
      <c r="AH770" s="103" t="str">
        <f t="shared" si="355"/>
        <v/>
      </c>
      <c r="AI770" s="104" t="str">
        <f t="shared" si="356"/>
        <v/>
      </c>
      <c r="AJ770" s="104" t="str">
        <f t="shared" si="357"/>
        <v/>
      </c>
      <c r="AK770" s="104" t="str">
        <f t="shared" si="358"/>
        <v/>
      </c>
      <c r="IX770" s="5"/>
      <c r="IY770" s="5"/>
      <c r="IZ770" s="5"/>
    </row>
    <row r="771" spans="8:260" ht="12.75" customHeight="1">
      <c r="H771" s="97">
        <v>350</v>
      </c>
      <c r="I771" s="97">
        <f t="shared" si="330"/>
        <v>17</v>
      </c>
      <c r="J771" s="98">
        <f t="shared" si="331"/>
        <v>45641</v>
      </c>
      <c r="K771" s="98">
        <f t="shared" si="339"/>
        <v>45641</v>
      </c>
      <c r="L771" s="99">
        <f t="shared" si="332"/>
        <v>0</v>
      </c>
      <c r="M771" s="99">
        <f t="shared" si="333"/>
        <v>0</v>
      </c>
      <c r="N771" s="99">
        <f t="shared" si="334"/>
        <v>0</v>
      </c>
      <c r="O771" s="100">
        <f t="shared" si="340"/>
        <v>0</v>
      </c>
      <c r="P771" s="100" t="str">
        <f t="shared" si="341"/>
        <v/>
      </c>
      <c r="Q771" s="99">
        <f t="shared" si="342"/>
        <v>1</v>
      </c>
      <c r="R771" s="99">
        <f t="shared" si="343"/>
        <v>2</v>
      </c>
      <c r="S771" s="101">
        <f t="shared" si="344"/>
        <v>2</v>
      </c>
      <c r="T771" s="101">
        <f t="shared" si="345"/>
        <v>2</v>
      </c>
      <c r="U771" s="101">
        <f t="shared" si="335"/>
        <v>0</v>
      </c>
      <c r="V771" s="101">
        <f t="shared" si="346"/>
        <v>0</v>
      </c>
      <c r="W771" s="101">
        <f t="shared" si="347"/>
        <v>0</v>
      </c>
      <c r="X771" s="102">
        <f t="shared" si="348"/>
        <v>3550</v>
      </c>
      <c r="Y771" s="101">
        <f t="shared" si="349"/>
        <v>0</v>
      </c>
      <c r="Z771" s="84">
        <f t="shared" si="350"/>
        <v>0</v>
      </c>
      <c r="AA771" s="84">
        <f t="shared" si="351"/>
        <v>0</v>
      </c>
      <c r="AB771" s="84">
        <f t="shared" si="352"/>
        <v>50</v>
      </c>
      <c r="AC771" s="84">
        <f t="shared" si="336"/>
        <v>159</v>
      </c>
      <c r="AD771" s="84">
        <f t="shared" si="353"/>
        <v>175</v>
      </c>
      <c r="AE771" s="84" t="str">
        <f t="shared" si="354"/>
        <v/>
      </c>
      <c r="AF771" s="102">
        <f t="shared" si="337"/>
        <v>3504.5714285714284</v>
      </c>
      <c r="AG771" s="102" t="str">
        <f t="shared" si="338"/>
        <v/>
      </c>
      <c r="AH771" s="103" t="str">
        <f t="shared" si="355"/>
        <v/>
      </c>
      <c r="AI771" s="104" t="str">
        <f t="shared" si="356"/>
        <v/>
      </c>
      <c r="AJ771" s="104" t="str">
        <f t="shared" si="357"/>
        <v/>
      </c>
      <c r="AK771" s="104" t="str">
        <f t="shared" si="358"/>
        <v/>
      </c>
      <c r="IX771" s="5"/>
      <c r="IY771" s="5"/>
      <c r="IZ771" s="5"/>
    </row>
    <row r="772" spans="8:260" ht="12.75" customHeight="1">
      <c r="H772" s="97">
        <v>351</v>
      </c>
      <c r="I772" s="97">
        <f t="shared" si="330"/>
        <v>16</v>
      </c>
      <c r="J772" s="98">
        <f t="shared" si="331"/>
        <v>45642</v>
      </c>
      <c r="K772" s="98">
        <f t="shared" si="339"/>
        <v>45642</v>
      </c>
      <c r="L772" s="99">
        <f t="shared" si="332"/>
        <v>0</v>
      </c>
      <c r="M772" s="99">
        <f t="shared" si="333"/>
        <v>0</v>
      </c>
      <c r="N772" s="99">
        <f t="shared" si="334"/>
        <v>0</v>
      </c>
      <c r="O772" s="100">
        <f t="shared" si="340"/>
        <v>0</v>
      </c>
      <c r="P772" s="100" t="str">
        <f t="shared" si="341"/>
        <v/>
      </c>
      <c r="Q772" s="99">
        <f t="shared" si="342"/>
        <v>1</v>
      </c>
      <c r="R772" s="99">
        <f t="shared" si="343"/>
        <v>2</v>
      </c>
      <c r="S772" s="101">
        <f t="shared" si="344"/>
        <v>2</v>
      </c>
      <c r="T772" s="101">
        <f t="shared" si="345"/>
        <v>2</v>
      </c>
      <c r="U772" s="101">
        <f t="shared" si="335"/>
        <v>0</v>
      </c>
      <c r="V772" s="101">
        <f t="shared" si="346"/>
        <v>0</v>
      </c>
      <c r="W772" s="101">
        <f t="shared" si="347"/>
        <v>0</v>
      </c>
      <c r="X772" s="102">
        <f t="shared" si="348"/>
        <v>3550</v>
      </c>
      <c r="Y772" s="101">
        <f t="shared" si="349"/>
        <v>0</v>
      </c>
      <c r="Z772" s="84">
        <f t="shared" si="350"/>
        <v>0</v>
      </c>
      <c r="AA772" s="84">
        <f t="shared" si="351"/>
        <v>0</v>
      </c>
      <c r="AB772" s="84">
        <f t="shared" si="352"/>
        <v>50</v>
      </c>
      <c r="AC772" s="84">
        <f t="shared" si="336"/>
        <v>160</v>
      </c>
      <c r="AD772" s="84">
        <f t="shared" si="353"/>
        <v>175</v>
      </c>
      <c r="AE772" s="84" t="str">
        <f t="shared" si="354"/>
        <v/>
      </c>
      <c r="AF772" s="102">
        <f t="shared" si="337"/>
        <v>3504.2857142857142</v>
      </c>
      <c r="AG772" s="102" t="str">
        <f t="shared" si="338"/>
        <v/>
      </c>
      <c r="AH772" s="103" t="str">
        <f t="shared" si="355"/>
        <v/>
      </c>
      <c r="AI772" s="104" t="str">
        <f t="shared" si="356"/>
        <v/>
      </c>
      <c r="AJ772" s="104" t="str">
        <f t="shared" si="357"/>
        <v/>
      </c>
      <c r="AK772" s="104" t="str">
        <f t="shared" si="358"/>
        <v/>
      </c>
      <c r="IX772" s="5"/>
      <c r="IY772" s="5"/>
      <c r="IZ772" s="5"/>
    </row>
    <row r="773" spans="8:260" ht="12.75" customHeight="1">
      <c r="H773" s="97">
        <v>352</v>
      </c>
      <c r="I773" s="97">
        <f t="shared" si="330"/>
        <v>15</v>
      </c>
      <c r="J773" s="98">
        <f t="shared" si="331"/>
        <v>45643</v>
      </c>
      <c r="K773" s="98">
        <f t="shared" si="339"/>
        <v>45643</v>
      </c>
      <c r="L773" s="99">
        <f t="shared" si="332"/>
        <v>0</v>
      </c>
      <c r="M773" s="99">
        <f t="shared" si="333"/>
        <v>0</v>
      </c>
      <c r="N773" s="99">
        <f t="shared" si="334"/>
        <v>0</v>
      </c>
      <c r="O773" s="100">
        <f t="shared" si="340"/>
        <v>0</v>
      </c>
      <c r="P773" s="100" t="str">
        <f t="shared" si="341"/>
        <v/>
      </c>
      <c r="Q773" s="99">
        <f t="shared" si="342"/>
        <v>1</v>
      </c>
      <c r="R773" s="99">
        <f t="shared" si="343"/>
        <v>2</v>
      </c>
      <c r="S773" s="101">
        <f t="shared" si="344"/>
        <v>2</v>
      </c>
      <c r="T773" s="101">
        <f t="shared" si="345"/>
        <v>2</v>
      </c>
      <c r="U773" s="101">
        <f t="shared" si="335"/>
        <v>0</v>
      </c>
      <c r="V773" s="101">
        <f t="shared" si="346"/>
        <v>0</v>
      </c>
      <c r="W773" s="101">
        <f t="shared" si="347"/>
        <v>0</v>
      </c>
      <c r="X773" s="102">
        <f t="shared" si="348"/>
        <v>3550</v>
      </c>
      <c r="Y773" s="101">
        <f t="shared" si="349"/>
        <v>0</v>
      </c>
      <c r="Z773" s="84">
        <f t="shared" si="350"/>
        <v>0</v>
      </c>
      <c r="AA773" s="84">
        <f t="shared" si="351"/>
        <v>0</v>
      </c>
      <c r="AB773" s="84">
        <f t="shared" si="352"/>
        <v>50</v>
      </c>
      <c r="AC773" s="84">
        <f t="shared" si="336"/>
        <v>161</v>
      </c>
      <c r="AD773" s="84">
        <f t="shared" si="353"/>
        <v>175</v>
      </c>
      <c r="AE773" s="84" t="str">
        <f t="shared" si="354"/>
        <v/>
      </c>
      <c r="AF773" s="102">
        <f t="shared" si="337"/>
        <v>3504</v>
      </c>
      <c r="AG773" s="102" t="str">
        <f t="shared" si="338"/>
        <v/>
      </c>
      <c r="AH773" s="103" t="str">
        <f t="shared" si="355"/>
        <v/>
      </c>
      <c r="AI773" s="104" t="str">
        <f t="shared" si="356"/>
        <v/>
      </c>
      <c r="AJ773" s="104" t="str">
        <f t="shared" si="357"/>
        <v/>
      </c>
      <c r="AK773" s="104" t="str">
        <f t="shared" si="358"/>
        <v/>
      </c>
      <c r="IX773" s="5"/>
      <c r="IY773" s="5"/>
      <c r="IZ773" s="5"/>
    </row>
    <row r="774" spans="8:260" ht="12.75" customHeight="1">
      <c r="H774" s="97">
        <v>353</v>
      </c>
      <c r="I774" s="97">
        <f t="shared" si="330"/>
        <v>14</v>
      </c>
      <c r="J774" s="98">
        <f t="shared" si="331"/>
        <v>45644</v>
      </c>
      <c r="K774" s="98">
        <f t="shared" si="339"/>
        <v>45644</v>
      </c>
      <c r="L774" s="99">
        <f t="shared" si="332"/>
        <v>0</v>
      </c>
      <c r="M774" s="99">
        <f t="shared" si="333"/>
        <v>0</v>
      </c>
      <c r="N774" s="99">
        <f t="shared" si="334"/>
        <v>0</v>
      </c>
      <c r="O774" s="100">
        <f t="shared" si="340"/>
        <v>0</v>
      </c>
      <c r="P774" s="100" t="str">
        <f t="shared" si="341"/>
        <v/>
      </c>
      <c r="Q774" s="99">
        <f t="shared" si="342"/>
        <v>1</v>
      </c>
      <c r="R774" s="99">
        <f t="shared" si="343"/>
        <v>2</v>
      </c>
      <c r="S774" s="101">
        <f t="shared" si="344"/>
        <v>2</v>
      </c>
      <c r="T774" s="101">
        <f t="shared" si="345"/>
        <v>2</v>
      </c>
      <c r="U774" s="101">
        <f t="shared" si="335"/>
        <v>0</v>
      </c>
      <c r="V774" s="101">
        <f t="shared" si="346"/>
        <v>0</v>
      </c>
      <c r="W774" s="101">
        <f t="shared" si="347"/>
        <v>0</v>
      </c>
      <c r="X774" s="102">
        <f t="shared" si="348"/>
        <v>3550</v>
      </c>
      <c r="Y774" s="101">
        <f t="shared" si="349"/>
        <v>0</v>
      </c>
      <c r="Z774" s="84">
        <f t="shared" si="350"/>
        <v>0</v>
      </c>
      <c r="AA774" s="84">
        <f t="shared" si="351"/>
        <v>0</v>
      </c>
      <c r="AB774" s="84">
        <f t="shared" si="352"/>
        <v>50</v>
      </c>
      <c r="AC774" s="84">
        <f t="shared" si="336"/>
        <v>162</v>
      </c>
      <c r="AD774" s="84">
        <f t="shared" si="353"/>
        <v>175</v>
      </c>
      <c r="AE774" s="84" t="str">
        <f t="shared" si="354"/>
        <v/>
      </c>
      <c r="AF774" s="102">
        <f t="shared" si="337"/>
        <v>3503.7142857142858</v>
      </c>
      <c r="AG774" s="102" t="str">
        <f t="shared" si="338"/>
        <v/>
      </c>
      <c r="AH774" s="103" t="str">
        <f t="shared" si="355"/>
        <v/>
      </c>
      <c r="AI774" s="104" t="str">
        <f t="shared" si="356"/>
        <v/>
      </c>
      <c r="AJ774" s="104" t="str">
        <f t="shared" si="357"/>
        <v/>
      </c>
      <c r="AK774" s="104" t="str">
        <f t="shared" si="358"/>
        <v/>
      </c>
      <c r="IX774" s="5"/>
      <c r="IY774" s="5"/>
      <c r="IZ774" s="5"/>
    </row>
    <row r="775" spans="8:260" ht="12.75" customHeight="1">
      <c r="H775" s="97">
        <v>354</v>
      </c>
      <c r="I775" s="97">
        <f t="shared" si="330"/>
        <v>13</v>
      </c>
      <c r="J775" s="98">
        <f t="shared" si="331"/>
        <v>45645</v>
      </c>
      <c r="K775" s="98">
        <f t="shared" si="339"/>
        <v>45645</v>
      </c>
      <c r="L775" s="99">
        <f t="shared" si="332"/>
        <v>0</v>
      </c>
      <c r="M775" s="99">
        <f t="shared" si="333"/>
        <v>0</v>
      </c>
      <c r="N775" s="99">
        <f t="shared" si="334"/>
        <v>0</v>
      </c>
      <c r="O775" s="100">
        <f t="shared" si="340"/>
        <v>0</v>
      </c>
      <c r="P775" s="100" t="str">
        <f t="shared" si="341"/>
        <v/>
      </c>
      <c r="Q775" s="99">
        <f t="shared" si="342"/>
        <v>1</v>
      </c>
      <c r="R775" s="99">
        <f t="shared" si="343"/>
        <v>2</v>
      </c>
      <c r="S775" s="101">
        <f t="shared" si="344"/>
        <v>2</v>
      </c>
      <c r="T775" s="101">
        <f t="shared" si="345"/>
        <v>2</v>
      </c>
      <c r="U775" s="101">
        <f t="shared" si="335"/>
        <v>0</v>
      </c>
      <c r="V775" s="101">
        <f t="shared" si="346"/>
        <v>0</v>
      </c>
      <c r="W775" s="101">
        <f t="shared" si="347"/>
        <v>0</v>
      </c>
      <c r="X775" s="102">
        <f t="shared" si="348"/>
        <v>3550</v>
      </c>
      <c r="Y775" s="101">
        <f t="shared" si="349"/>
        <v>0</v>
      </c>
      <c r="Z775" s="84">
        <f t="shared" si="350"/>
        <v>0</v>
      </c>
      <c r="AA775" s="84">
        <f t="shared" si="351"/>
        <v>0</v>
      </c>
      <c r="AB775" s="84">
        <f t="shared" si="352"/>
        <v>50</v>
      </c>
      <c r="AC775" s="84">
        <f t="shared" si="336"/>
        <v>163</v>
      </c>
      <c r="AD775" s="84">
        <f t="shared" si="353"/>
        <v>175</v>
      </c>
      <c r="AE775" s="84" t="str">
        <f t="shared" si="354"/>
        <v/>
      </c>
      <c r="AF775" s="102">
        <f t="shared" si="337"/>
        <v>3503.4285714285716</v>
      </c>
      <c r="AG775" s="102" t="str">
        <f t="shared" si="338"/>
        <v/>
      </c>
      <c r="AH775" s="103" t="str">
        <f t="shared" si="355"/>
        <v/>
      </c>
      <c r="AI775" s="104" t="str">
        <f t="shared" si="356"/>
        <v/>
      </c>
      <c r="AJ775" s="104" t="str">
        <f t="shared" si="357"/>
        <v/>
      </c>
      <c r="AK775" s="104" t="str">
        <f t="shared" si="358"/>
        <v/>
      </c>
      <c r="IX775" s="5"/>
      <c r="IY775" s="5"/>
      <c r="IZ775" s="5"/>
    </row>
    <row r="776" spans="8:260" ht="12.75" customHeight="1">
      <c r="H776" s="97">
        <v>355</v>
      </c>
      <c r="I776" s="97">
        <f t="shared" si="330"/>
        <v>12</v>
      </c>
      <c r="J776" s="98">
        <f t="shared" si="331"/>
        <v>45646</v>
      </c>
      <c r="K776" s="98">
        <f t="shared" si="339"/>
        <v>45646</v>
      </c>
      <c r="L776" s="99">
        <f t="shared" si="332"/>
        <v>0</v>
      </c>
      <c r="M776" s="99">
        <f t="shared" si="333"/>
        <v>0</v>
      </c>
      <c r="N776" s="99">
        <f t="shared" si="334"/>
        <v>0</v>
      </c>
      <c r="O776" s="100">
        <f t="shared" si="340"/>
        <v>0</v>
      </c>
      <c r="P776" s="100" t="str">
        <f t="shared" si="341"/>
        <v/>
      </c>
      <c r="Q776" s="99">
        <f t="shared" si="342"/>
        <v>1</v>
      </c>
      <c r="R776" s="99">
        <f t="shared" si="343"/>
        <v>2</v>
      </c>
      <c r="S776" s="101">
        <f t="shared" si="344"/>
        <v>2</v>
      </c>
      <c r="T776" s="101">
        <f t="shared" si="345"/>
        <v>2</v>
      </c>
      <c r="U776" s="101">
        <f t="shared" si="335"/>
        <v>0</v>
      </c>
      <c r="V776" s="101">
        <f t="shared" si="346"/>
        <v>0</v>
      </c>
      <c r="W776" s="101">
        <f t="shared" si="347"/>
        <v>0</v>
      </c>
      <c r="X776" s="102">
        <f t="shared" si="348"/>
        <v>3550</v>
      </c>
      <c r="Y776" s="101">
        <f t="shared" si="349"/>
        <v>0</v>
      </c>
      <c r="Z776" s="84">
        <f t="shared" si="350"/>
        <v>0</v>
      </c>
      <c r="AA776" s="84">
        <f t="shared" si="351"/>
        <v>0</v>
      </c>
      <c r="AB776" s="84">
        <f t="shared" si="352"/>
        <v>50</v>
      </c>
      <c r="AC776" s="84">
        <f t="shared" si="336"/>
        <v>164</v>
      </c>
      <c r="AD776" s="84">
        <f t="shared" si="353"/>
        <v>175</v>
      </c>
      <c r="AE776" s="84" t="str">
        <f t="shared" si="354"/>
        <v/>
      </c>
      <c r="AF776" s="102">
        <f t="shared" si="337"/>
        <v>3503.1428571428573</v>
      </c>
      <c r="AG776" s="102" t="str">
        <f t="shared" si="338"/>
        <v/>
      </c>
      <c r="AH776" s="103" t="str">
        <f t="shared" si="355"/>
        <v/>
      </c>
      <c r="AI776" s="104" t="str">
        <f t="shared" si="356"/>
        <v/>
      </c>
      <c r="AJ776" s="104" t="str">
        <f t="shared" si="357"/>
        <v/>
      </c>
      <c r="AK776" s="104" t="str">
        <f t="shared" si="358"/>
        <v/>
      </c>
      <c r="IX776" s="5"/>
      <c r="IY776" s="5"/>
      <c r="IZ776" s="5"/>
    </row>
    <row r="777" spans="8:260" ht="12.75" customHeight="1">
      <c r="H777" s="97">
        <v>356</v>
      </c>
      <c r="I777" s="97">
        <f t="shared" si="330"/>
        <v>11</v>
      </c>
      <c r="J777" s="98">
        <f t="shared" si="331"/>
        <v>45647</v>
      </c>
      <c r="K777" s="98">
        <f t="shared" si="339"/>
        <v>45647</v>
      </c>
      <c r="L777" s="99">
        <f t="shared" si="332"/>
        <v>0</v>
      </c>
      <c r="M777" s="99">
        <f t="shared" si="333"/>
        <v>0</v>
      </c>
      <c r="N777" s="99">
        <f t="shared" si="334"/>
        <v>0</v>
      </c>
      <c r="O777" s="100">
        <f t="shared" si="340"/>
        <v>0</v>
      </c>
      <c r="P777" s="100" t="str">
        <f t="shared" si="341"/>
        <v/>
      </c>
      <c r="Q777" s="99">
        <f t="shared" si="342"/>
        <v>1</v>
      </c>
      <c r="R777" s="99">
        <f t="shared" si="343"/>
        <v>2</v>
      </c>
      <c r="S777" s="101">
        <f t="shared" si="344"/>
        <v>2</v>
      </c>
      <c r="T777" s="101">
        <f t="shared" si="345"/>
        <v>2</v>
      </c>
      <c r="U777" s="101">
        <f t="shared" si="335"/>
        <v>0</v>
      </c>
      <c r="V777" s="101">
        <f t="shared" si="346"/>
        <v>0</v>
      </c>
      <c r="W777" s="101">
        <f t="shared" si="347"/>
        <v>0</v>
      </c>
      <c r="X777" s="102">
        <f t="shared" si="348"/>
        <v>3550</v>
      </c>
      <c r="Y777" s="101">
        <f t="shared" si="349"/>
        <v>0</v>
      </c>
      <c r="Z777" s="84">
        <f t="shared" si="350"/>
        <v>0</v>
      </c>
      <c r="AA777" s="84">
        <f t="shared" si="351"/>
        <v>0</v>
      </c>
      <c r="AB777" s="84">
        <f t="shared" si="352"/>
        <v>50</v>
      </c>
      <c r="AC777" s="84">
        <f t="shared" si="336"/>
        <v>165</v>
      </c>
      <c r="AD777" s="84">
        <f t="shared" si="353"/>
        <v>175</v>
      </c>
      <c r="AE777" s="84" t="str">
        <f t="shared" si="354"/>
        <v/>
      </c>
      <c r="AF777" s="102">
        <f t="shared" si="337"/>
        <v>3502.8571428571427</v>
      </c>
      <c r="AG777" s="102" t="str">
        <f t="shared" si="338"/>
        <v/>
      </c>
      <c r="AH777" s="103" t="str">
        <f t="shared" si="355"/>
        <v/>
      </c>
      <c r="AI777" s="104" t="str">
        <f t="shared" si="356"/>
        <v/>
      </c>
      <c r="AJ777" s="104" t="str">
        <f t="shared" si="357"/>
        <v/>
      </c>
      <c r="AK777" s="104" t="str">
        <f t="shared" si="358"/>
        <v/>
      </c>
      <c r="IX777" s="5"/>
      <c r="IY777" s="5"/>
      <c r="IZ777" s="5"/>
    </row>
    <row r="778" spans="8:260" ht="12.75" customHeight="1">
      <c r="H778" s="97">
        <v>357</v>
      </c>
      <c r="I778" s="97">
        <f t="shared" si="330"/>
        <v>10</v>
      </c>
      <c r="J778" s="98">
        <f t="shared" si="331"/>
        <v>45648</v>
      </c>
      <c r="K778" s="98">
        <f t="shared" si="339"/>
        <v>45648</v>
      </c>
      <c r="L778" s="99">
        <f t="shared" si="332"/>
        <v>0</v>
      </c>
      <c r="M778" s="99">
        <f t="shared" si="333"/>
        <v>0</v>
      </c>
      <c r="N778" s="99">
        <f t="shared" si="334"/>
        <v>0</v>
      </c>
      <c r="O778" s="100">
        <f t="shared" si="340"/>
        <v>0</v>
      </c>
      <c r="P778" s="100" t="str">
        <f t="shared" si="341"/>
        <v/>
      </c>
      <c r="Q778" s="99">
        <f t="shared" si="342"/>
        <v>1</v>
      </c>
      <c r="R778" s="99">
        <f t="shared" si="343"/>
        <v>2</v>
      </c>
      <c r="S778" s="101">
        <f t="shared" si="344"/>
        <v>2</v>
      </c>
      <c r="T778" s="101">
        <f t="shared" si="345"/>
        <v>2</v>
      </c>
      <c r="U778" s="101">
        <f t="shared" si="335"/>
        <v>0</v>
      </c>
      <c r="V778" s="101">
        <f t="shared" si="346"/>
        <v>0</v>
      </c>
      <c r="W778" s="101">
        <f t="shared" si="347"/>
        <v>0</v>
      </c>
      <c r="X778" s="102">
        <f t="shared" si="348"/>
        <v>3550</v>
      </c>
      <c r="Y778" s="101">
        <f t="shared" si="349"/>
        <v>0</v>
      </c>
      <c r="Z778" s="84">
        <f t="shared" si="350"/>
        <v>0</v>
      </c>
      <c r="AA778" s="84">
        <f t="shared" si="351"/>
        <v>0</v>
      </c>
      <c r="AB778" s="84">
        <f t="shared" si="352"/>
        <v>50</v>
      </c>
      <c r="AC778" s="84">
        <f t="shared" si="336"/>
        <v>166</v>
      </c>
      <c r="AD778" s="84">
        <f t="shared" si="353"/>
        <v>175</v>
      </c>
      <c r="AE778" s="84" t="str">
        <f t="shared" si="354"/>
        <v/>
      </c>
      <c r="AF778" s="102">
        <f t="shared" si="337"/>
        <v>3502.5714285714284</v>
      </c>
      <c r="AG778" s="102" t="str">
        <f t="shared" si="338"/>
        <v/>
      </c>
      <c r="AH778" s="103" t="str">
        <f t="shared" si="355"/>
        <v/>
      </c>
      <c r="AI778" s="104" t="str">
        <f t="shared" si="356"/>
        <v/>
      </c>
      <c r="AJ778" s="104" t="str">
        <f t="shared" si="357"/>
        <v/>
      </c>
      <c r="AK778" s="104" t="str">
        <f t="shared" si="358"/>
        <v/>
      </c>
      <c r="IX778" s="5"/>
      <c r="IY778" s="5"/>
      <c r="IZ778" s="5"/>
    </row>
    <row r="779" spans="8:260" ht="12.75" customHeight="1">
      <c r="H779" s="97">
        <v>358</v>
      </c>
      <c r="I779" s="97">
        <f t="shared" si="330"/>
        <v>9</v>
      </c>
      <c r="J779" s="98">
        <f t="shared" si="331"/>
        <v>45649</v>
      </c>
      <c r="K779" s="98">
        <f t="shared" si="339"/>
        <v>45649</v>
      </c>
      <c r="L779" s="99">
        <f t="shared" si="332"/>
        <v>0</v>
      </c>
      <c r="M779" s="99">
        <f t="shared" si="333"/>
        <v>0</v>
      </c>
      <c r="N779" s="99">
        <f t="shared" si="334"/>
        <v>0</v>
      </c>
      <c r="O779" s="100">
        <f t="shared" si="340"/>
        <v>0</v>
      </c>
      <c r="P779" s="100" t="str">
        <f t="shared" si="341"/>
        <v/>
      </c>
      <c r="Q779" s="99">
        <f t="shared" si="342"/>
        <v>1</v>
      </c>
      <c r="R779" s="99">
        <f t="shared" si="343"/>
        <v>2</v>
      </c>
      <c r="S779" s="101">
        <f t="shared" si="344"/>
        <v>2</v>
      </c>
      <c r="T779" s="101">
        <f t="shared" si="345"/>
        <v>2</v>
      </c>
      <c r="U779" s="101">
        <f t="shared" si="335"/>
        <v>0</v>
      </c>
      <c r="V779" s="101">
        <f t="shared" si="346"/>
        <v>0</v>
      </c>
      <c r="W779" s="101">
        <f t="shared" si="347"/>
        <v>0</v>
      </c>
      <c r="X779" s="102">
        <f t="shared" si="348"/>
        <v>3550</v>
      </c>
      <c r="Y779" s="101">
        <f t="shared" si="349"/>
        <v>0</v>
      </c>
      <c r="Z779" s="84">
        <f t="shared" si="350"/>
        <v>0</v>
      </c>
      <c r="AA779" s="84">
        <f t="shared" si="351"/>
        <v>0</v>
      </c>
      <c r="AB779" s="84">
        <f t="shared" si="352"/>
        <v>50</v>
      </c>
      <c r="AC779" s="84">
        <f t="shared" si="336"/>
        <v>167</v>
      </c>
      <c r="AD779" s="84">
        <f t="shared" si="353"/>
        <v>175</v>
      </c>
      <c r="AE779" s="84" t="str">
        <f t="shared" si="354"/>
        <v/>
      </c>
      <c r="AF779" s="102">
        <f t="shared" si="337"/>
        <v>3502.2857142857142</v>
      </c>
      <c r="AG779" s="102" t="str">
        <f t="shared" si="338"/>
        <v/>
      </c>
      <c r="AH779" s="103" t="str">
        <f t="shared" si="355"/>
        <v/>
      </c>
      <c r="AI779" s="104" t="str">
        <f t="shared" si="356"/>
        <v/>
      </c>
      <c r="AJ779" s="104" t="str">
        <f t="shared" si="357"/>
        <v/>
      </c>
      <c r="AK779" s="104" t="str">
        <f t="shared" si="358"/>
        <v/>
      </c>
      <c r="IX779" s="5"/>
      <c r="IY779" s="5"/>
      <c r="IZ779" s="5"/>
    </row>
    <row r="780" spans="8:260" ht="12.75" customHeight="1">
      <c r="H780" s="97">
        <v>359</v>
      </c>
      <c r="I780" s="97">
        <f t="shared" si="330"/>
        <v>8</v>
      </c>
      <c r="J780" s="98">
        <f t="shared" si="331"/>
        <v>45650</v>
      </c>
      <c r="K780" s="98">
        <f t="shared" si="339"/>
        <v>45650</v>
      </c>
      <c r="L780" s="99">
        <f t="shared" si="332"/>
        <v>0</v>
      </c>
      <c r="M780" s="99">
        <f t="shared" si="333"/>
        <v>0</v>
      </c>
      <c r="N780" s="99">
        <f t="shared" si="334"/>
        <v>0</v>
      </c>
      <c r="O780" s="100">
        <f t="shared" si="340"/>
        <v>0</v>
      </c>
      <c r="P780" s="100" t="str">
        <f t="shared" si="341"/>
        <v/>
      </c>
      <c r="Q780" s="99">
        <f t="shared" si="342"/>
        <v>1</v>
      </c>
      <c r="R780" s="99">
        <f t="shared" si="343"/>
        <v>2</v>
      </c>
      <c r="S780" s="101">
        <f t="shared" si="344"/>
        <v>2</v>
      </c>
      <c r="T780" s="101">
        <f t="shared" si="345"/>
        <v>2</v>
      </c>
      <c r="U780" s="101">
        <f t="shared" si="335"/>
        <v>0</v>
      </c>
      <c r="V780" s="101">
        <f t="shared" si="346"/>
        <v>0</v>
      </c>
      <c r="W780" s="101">
        <f t="shared" si="347"/>
        <v>0</v>
      </c>
      <c r="X780" s="102">
        <f t="shared" si="348"/>
        <v>3550</v>
      </c>
      <c r="Y780" s="101">
        <f t="shared" si="349"/>
        <v>0</v>
      </c>
      <c r="Z780" s="84">
        <f t="shared" si="350"/>
        <v>0</v>
      </c>
      <c r="AA780" s="84">
        <f t="shared" si="351"/>
        <v>0</v>
      </c>
      <c r="AB780" s="84">
        <f t="shared" si="352"/>
        <v>50</v>
      </c>
      <c r="AC780" s="84">
        <f t="shared" si="336"/>
        <v>168</v>
      </c>
      <c r="AD780" s="84">
        <f t="shared" si="353"/>
        <v>175</v>
      </c>
      <c r="AE780" s="84" t="str">
        <f t="shared" si="354"/>
        <v/>
      </c>
      <c r="AF780" s="102">
        <f t="shared" si="337"/>
        <v>3502</v>
      </c>
      <c r="AG780" s="102" t="str">
        <f t="shared" si="338"/>
        <v/>
      </c>
      <c r="AH780" s="103" t="str">
        <f t="shared" si="355"/>
        <v/>
      </c>
      <c r="AI780" s="104" t="str">
        <f t="shared" si="356"/>
        <v/>
      </c>
      <c r="AJ780" s="104" t="str">
        <f t="shared" si="357"/>
        <v/>
      </c>
      <c r="AK780" s="104" t="str">
        <f t="shared" si="358"/>
        <v/>
      </c>
      <c r="IX780" s="5"/>
      <c r="IY780" s="5"/>
      <c r="IZ780" s="5"/>
    </row>
    <row r="781" spans="8:260" ht="12.75" customHeight="1">
      <c r="H781" s="97">
        <v>360</v>
      </c>
      <c r="I781" s="97">
        <f t="shared" si="330"/>
        <v>7</v>
      </c>
      <c r="J781" s="98">
        <f t="shared" si="331"/>
        <v>45651</v>
      </c>
      <c r="K781" s="98">
        <f t="shared" si="339"/>
        <v>45651</v>
      </c>
      <c r="L781" s="99">
        <f t="shared" si="332"/>
        <v>0</v>
      </c>
      <c r="M781" s="99">
        <f t="shared" si="333"/>
        <v>0</v>
      </c>
      <c r="N781" s="99">
        <f t="shared" si="334"/>
        <v>0</v>
      </c>
      <c r="O781" s="100">
        <f t="shared" si="340"/>
        <v>0</v>
      </c>
      <c r="P781" s="100" t="str">
        <f t="shared" si="341"/>
        <v/>
      </c>
      <c r="Q781" s="99">
        <f t="shared" si="342"/>
        <v>1</v>
      </c>
      <c r="R781" s="99">
        <f t="shared" si="343"/>
        <v>2</v>
      </c>
      <c r="S781" s="101">
        <f t="shared" si="344"/>
        <v>2</v>
      </c>
      <c r="T781" s="101">
        <f t="shared" si="345"/>
        <v>2</v>
      </c>
      <c r="U781" s="101">
        <f t="shared" si="335"/>
        <v>0</v>
      </c>
      <c r="V781" s="101">
        <f t="shared" si="346"/>
        <v>0</v>
      </c>
      <c r="W781" s="101">
        <f t="shared" si="347"/>
        <v>0</v>
      </c>
      <c r="X781" s="102">
        <f t="shared" si="348"/>
        <v>3550</v>
      </c>
      <c r="Y781" s="101">
        <f t="shared" si="349"/>
        <v>0</v>
      </c>
      <c r="Z781" s="84">
        <f t="shared" si="350"/>
        <v>0</v>
      </c>
      <c r="AA781" s="84">
        <f t="shared" si="351"/>
        <v>0</v>
      </c>
      <c r="AB781" s="84">
        <f t="shared" si="352"/>
        <v>50</v>
      </c>
      <c r="AC781" s="84">
        <f t="shared" si="336"/>
        <v>169</v>
      </c>
      <c r="AD781" s="84">
        <f t="shared" si="353"/>
        <v>175</v>
      </c>
      <c r="AE781" s="84" t="str">
        <f t="shared" si="354"/>
        <v/>
      </c>
      <c r="AF781" s="102">
        <f t="shared" si="337"/>
        <v>3501.7142857142858</v>
      </c>
      <c r="AG781" s="102" t="str">
        <f t="shared" si="338"/>
        <v/>
      </c>
      <c r="AH781" s="103" t="str">
        <f t="shared" si="355"/>
        <v/>
      </c>
      <c r="AI781" s="104" t="str">
        <f t="shared" si="356"/>
        <v/>
      </c>
      <c r="AJ781" s="104" t="str">
        <f t="shared" si="357"/>
        <v/>
      </c>
      <c r="AK781" s="104" t="str">
        <f t="shared" si="358"/>
        <v/>
      </c>
      <c r="IX781" s="5"/>
      <c r="IY781" s="5"/>
      <c r="IZ781" s="5"/>
    </row>
    <row r="782" spans="8:260" ht="12.75" customHeight="1">
      <c r="H782" s="97">
        <v>361</v>
      </c>
      <c r="I782" s="97">
        <f t="shared" si="330"/>
        <v>6</v>
      </c>
      <c r="J782" s="98">
        <f t="shared" si="331"/>
        <v>45652</v>
      </c>
      <c r="K782" s="98">
        <f t="shared" si="339"/>
        <v>45652</v>
      </c>
      <c r="L782" s="99">
        <f t="shared" si="332"/>
        <v>0</v>
      </c>
      <c r="M782" s="99">
        <f t="shared" si="333"/>
        <v>0</v>
      </c>
      <c r="N782" s="99">
        <f t="shared" si="334"/>
        <v>0</v>
      </c>
      <c r="O782" s="100">
        <f t="shared" si="340"/>
        <v>0</v>
      </c>
      <c r="P782" s="100" t="str">
        <f t="shared" si="341"/>
        <v/>
      </c>
      <c r="Q782" s="99">
        <f t="shared" si="342"/>
        <v>1</v>
      </c>
      <c r="R782" s="99">
        <f t="shared" si="343"/>
        <v>2</v>
      </c>
      <c r="S782" s="101">
        <f t="shared" si="344"/>
        <v>2</v>
      </c>
      <c r="T782" s="101">
        <f t="shared" si="345"/>
        <v>2</v>
      </c>
      <c r="U782" s="101">
        <f t="shared" si="335"/>
        <v>0</v>
      </c>
      <c r="V782" s="101">
        <f t="shared" si="346"/>
        <v>0</v>
      </c>
      <c r="W782" s="101">
        <f t="shared" si="347"/>
        <v>0</v>
      </c>
      <c r="X782" s="102">
        <f t="shared" si="348"/>
        <v>3550</v>
      </c>
      <c r="Y782" s="101">
        <f t="shared" si="349"/>
        <v>0</v>
      </c>
      <c r="Z782" s="84">
        <f t="shared" si="350"/>
        <v>0</v>
      </c>
      <c r="AA782" s="84">
        <f t="shared" si="351"/>
        <v>0</v>
      </c>
      <c r="AB782" s="84">
        <f t="shared" si="352"/>
        <v>50</v>
      </c>
      <c r="AC782" s="84">
        <f t="shared" si="336"/>
        <v>170</v>
      </c>
      <c r="AD782" s="84">
        <f t="shared" si="353"/>
        <v>175</v>
      </c>
      <c r="AE782" s="84" t="str">
        <f t="shared" si="354"/>
        <v/>
      </c>
      <c r="AF782" s="102">
        <f t="shared" si="337"/>
        <v>3501.4285714285716</v>
      </c>
      <c r="AG782" s="102" t="str">
        <f t="shared" si="338"/>
        <v/>
      </c>
      <c r="AH782" s="103" t="str">
        <f t="shared" si="355"/>
        <v/>
      </c>
      <c r="AI782" s="104" t="str">
        <f t="shared" si="356"/>
        <v/>
      </c>
      <c r="AJ782" s="104" t="str">
        <f t="shared" si="357"/>
        <v/>
      </c>
      <c r="AK782" s="104" t="str">
        <f t="shared" si="358"/>
        <v/>
      </c>
      <c r="IX782" s="5"/>
      <c r="IY782" s="5"/>
      <c r="IZ782" s="5"/>
    </row>
    <row r="783" spans="8:260" ht="12.75" customHeight="1">
      <c r="H783" s="97">
        <v>362</v>
      </c>
      <c r="I783" s="97">
        <f t="shared" si="330"/>
        <v>5</v>
      </c>
      <c r="J783" s="98">
        <f t="shared" si="331"/>
        <v>45653</v>
      </c>
      <c r="K783" s="98">
        <f t="shared" si="339"/>
        <v>45653</v>
      </c>
      <c r="L783" s="99">
        <f t="shared" si="332"/>
        <v>0</v>
      </c>
      <c r="M783" s="99">
        <f t="shared" si="333"/>
        <v>0</v>
      </c>
      <c r="N783" s="99">
        <f t="shared" si="334"/>
        <v>0</v>
      </c>
      <c r="O783" s="100">
        <f t="shared" si="340"/>
        <v>0</v>
      </c>
      <c r="P783" s="100" t="str">
        <f t="shared" si="341"/>
        <v/>
      </c>
      <c r="Q783" s="99">
        <f t="shared" si="342"/>
        <v>1</v>
      </c>
      <c r="R783" s="99">
        <f t="shared" si="343"/>
        <v>2</v>
      </c>
      <c r="S783" s="101">
        <f t="shared" si="344"/>
        <v>2</v>
      </c>
      <c r="T783" s="101">
        <f t="shared" si="345"/>
        <v>2</v>
      </c>
      <c r="U783" s="101">
        <f t="shared" si="335"/>
        <v>0</v>
      </c>
      <c r="V783" s="101">
        <f t="shared" si="346"/>
        <v>0</v>
      </c>
      <c r="W783" s="101">
        <f t="shared" si="347"/>
        <v>0</v>
      </c>
      <c r="X783" s="102">
        <f t="shared" si="348"/>
        <v>3550</v>
      </c>
      <c r="Y783" s="101">
        <f t="shared" si="349"/>
        <v>0</v>
      </c>
      <c r="Z783" s="84">
        <f t="shared" si="350"/>
        <v>0</v>
      </c>
      <c r="AA783" s="84">
        <f t="shared" si="351"/>
        <v>0</v>
      </c>
      <c r="AB783" s="84">
        <f t="shared" si="352"/>
        <v>50</v>
      </c>
      <c r="AC783" s="84">
        <f t="shared" si="336"/>
        <v>171</v>
      </c>
      <c r="AD783" s="84">
        <f t="shared" si="353"/>
        <v>175</v>
      </c>
      <c r="AE783" s="84" t="str">
        <f t="shared" si="354"/>
        <v/>
      </c>
      <c r="AF783" s="102">
        <f t="shared" si="337"/>
        <v>3501.1428571428573</v>
      </c>
      <c r="AG783" s="102" t="str">
        <f t="shared" si="338"/>
        <v/>
      </c>
      <c r="AH783" s="103" t="str">
        <f t="shared" si="355"/>
        <v/>
      </c>
      <c r="AI783" s="104" t="str">
        <f t="shared" si="356"/>
        <v/>
      </c>
      <c r="AJ783" s="104" t="str">
        <f t="shared" si="357"/>
        <v/>
      </c>
      <c r="AK783" s="104" t="str">
        <f t="shared" si="358"/>
        <v/>
      </c>
      <c r="IX783" s="5"/>
      <c r="IY783" s="5"/>
      <c r="IZ783" s="5"/>
    </row>
    <row r="784" spans="8:260" ht="12.75" customHeight="1">
      <c r="H784" s="97">
        <v>363</v>
      </c>
      <c r="I784" s="97">
        <f t="shared" si="330"/>
        <v>4</v>
      </c>
      <c r="J784" s="98">
        <f t="shared" si="331"/>
        <v>45654</v>
      </c>
      <c r="K784" s="98">
        <f t="shared" si="339"/>
        <v>45654</v>
      </c>
      <c r="L784" s="99">
        <f t="shared" si="332"/>
        <v>0</v>
      </c>
      <c r="M784" s="99">
        <f t="shared" si="333"/>
        <v>0</v>
      </c>
      <c r="N784" s="99">
        <f t="shared" si="334"/>
        <v>0</v>
      </c>
      <c r="O784" s="100">
        <f t="shared" si="340"/>
        <v>0</v>
      </c>
      <c r="P784" s="100" t="str">
        <f t="shared" si="341"/>
        <v/>
      </c>
      <c r="Q784" s="99">
        <f t="shared" si="342"/>
        <v>1</v>
      </c>
      <c r="R784" s="99">
        <f t="shared" si="343"/>
        <v>2</v>
      </c>
      <c r="S784" s="101">
        <f t="shared" si="344"/>
        <v>2</v>
      </c>
      <c r="T784" s="101">
        <f t="shared" si="345"/>
        <v>2</v>
      </c>
      <c r="U784" s="101">
        <f t="shared" si="335"/>
        <v>0</v>
      </c>
      <c r="V784" s="101">
        <f t="shared" si="346"/>
        <v>0</v>
      </c>
      <c r="W784" s="101">
        <f t="shared" si="347"/>
        <v>0</v>
      </c>
      <c r="X784" s="102">
        <f t="shared" si="348"/>
        <v>3550</v>
      </c>
      <c r="Y784" s="101">
        <f t="shared" si="349"/>
        <v>0</v>
      </c>
      <c r="Z784" s="84">
        <f t="shared" si="350"/>
        <v>0</v>
      </c>
      <c r="AA784" s="84">
        <f t="shared" si="351"/>
        <v>0</v>
      </c>
      <c r="AB784" s="84">
        <f t="shared" si="352"/>
        <v>50</v>
      </c>
      <c r="AC784" s="84">
        <f t="shared" si="336"/>
        <v>172</v>
      </c>
      <c r="AD784" s="84">
        <f t="shared" si="353"/>
        <v>175</v>
      </c>
      <c r="AE784" s="84" t="str">
        <f t="shared" si="354"/>
        <v/>
      </c>
      <c r="AF784" s="102">
        <f t="shared" si="337"/>
        <v>3500.8571428571427</v>
      </c>
      <c r="AG784" s="102" t="str">
        <f t="shared" si="338"/>
        <v/>
      </c>
      <c r="AH784" s="103" t="str">
        <f t="shared" si="355"/>
        <v/>
      </c>
      <c r="AI784" s="104" t="str">
        <f t="shared" si="356"/>
        <v/>
      </c>
      <c r="AJ784" s="104" t="str">
        <f t="shared" si="357"/>
        <v/>
      </c>
      <c r="AK784" s="104" t="str">
        <f t="shared" si="358"/>
        <v/>
      </c>
      <c r="IX784" s="5"/>
      <c r="IY784" s="5"/>
      <c r="IZ784" s="5"/>
    </row>
    <row r="785" spans="8:260" ht="12.75" customHeight="1">
      <c r="H785" s="97">
        <v>364</v>
      </c>
      <c r="I785" s="97">
        <f t="shared" si="330"/>
        <v>3</v>
      </c>
      <c r="J785" s="98">
        <f t="shared" si="331"/>
        <v>45655</v>
      </c>
      <c r="K785" s="98">
        <f t="shared" si="339"/>
        <v>45655</v>
      </c>
      <c r="L785" s="99">
        <f t="shared" si="332"/>
        <v>0</v>
      </c>
      <c r="M785" s="99">
        <f t="shared" si="333"/>
        <v>0</v>
      </c>
      <c r="N785" s="99">
        <f t="shared" si="334"/>
        <v>0</v>
      </c>
      <c r="O785" s="100">
        <f t="shared" si="340"/>
        <v>0</v>
      </c>
      <c r="P785" s="100" t="str">
        <f t="shared" si="341"/>
        <v/>
      </c>
      <c r="Q785" s="99">
        <f t="shared" si="342"/>
        <v>1</v>
      </c>
      <c r="R785" s="99">
        <f t="shared" si="343"/>
        <v>2</v>
      </c>
      <c r="S785" s="101">
        <f t="shared" si="344"/>
        <v>2</v>
      </c>
      <c r="T785" s="101">
        <f t="shared" si="345"/>
        <v>2</v>
      </c>
      <c r="U785" s="101">
        <f t="shared" si="335"/>
        <v>0</v>
      </c>
      <c r="V785" s="101">
        <f t="shared" si="346"/>
        <v>0</v>
      </c>
      <c r="W785" s="101">
        <f t="shared" si="347"/>
        <v>0</v>
      </c>
      <c r="X785" s="102">
        <f t="shared" si="348"/>
        <v>3550</v>
      </c>
      <c r="Y785" s="101">
        <f t="shared" si="349"/>
        <v>0</v>
      </c>
      <c r="Z785" s="84">
        <f t="shared" si="350"/>
        <v>0</v>
      </c>
      <c r="AA785" s="84">
        <f t="shared" si="351"/>
        <v>0</v>
      </c>
      <c r="AB785" s="84">
        <f t="shared" si="352"/>
        <v>50</v>
      </c>
      <c r="AC785" s="84">
        <f t="shared" si="336"/>
        <v>173</v>
      </c>
      <c r="AD785" s="84">
        <f t="shared" si="353"/>
        <v>175</v>
      </c>
      <c r="AE785" s="84" t="str">
        <f t="shared" si="354"/>
        <v/>
      </c>
      <c r="AF785" s="102">
        <f t="shared" si="337"/>
        <v>3500.5714285714284</v>
      </c>
      <c r="AG785" s="102" t="str">
        <f t="shared" si="338"/>
        <v/>
      </c>
      <c r="AH785" s="103" t="str">
        <f t="shared" si="355"/>
        <v/>
      </c>
      <c r="AI785" s="104" t="str">
        <f t="shared" si="356"/>
        <v/>
      </c>
      <c r="AJ785" s="104" t="str">
        <f t="shared" si="357"/>
        <v/>
      </c>
      <c r="AK785" s="104" t="str">
        <f t="shared" si="358"/>
        <v/>
      </c>
      <c r="IX785" s="5"/>
      <c r="IY785" s="5"/>
      <c r="IZ785" s="5"/>
    </row>
    <row r="786" spans="8:260" ht="12.75" customHeight="1">
      <c r="H786" s="97">
        <v>365</v>
      </c>
      <c r="I786" s="97">
        <f t="shared" si="330"/>
        <v>2</v>
      </c>
      <c r="J786" s="98">
        <f t="shared" si="331"/>
        <v>45656</v>
      </c>
      <c r="K786" s="98">
        <f t="shared" si="339"/>
        <v>45656</v>
      </c>
      <c r="L786" s="99">
        <f t="shared" si="332"/>
        <v>0</v>
      </c>
      <c r="M786" s="99">
        <f t="shared" si="333"/>
        <v>0</v>
      </c>
      <c r="N786" s="99">
        <f t="shared" si="334"/>
        <v>0</v>
      </c>
      <c r="O786" s="100">
        <f t="shared" si="340"/>
        <v>0</v>
      </c>
      <c r="P786" s="100" t="str">
        <f t="shared" si="341"/>
        <v/>
      </c>
      <c r="Q786" s="99">
        <f t="shared" si="342"/>
        <v>1</v>
      </c>
      <c r="R786" s="99">
        <f t="shared" si="343"/>
        <v>2</v>
      </c>
      <c r="S786" s="101">
        <f t="shared" si="344"/>
        <v>2</v>
      </c>
      <c r="T786" s="101">
        <f t="shared" si="345"/>
        <v>2</v>
      </c>
      <c r="U786" s="101">
        <f t="shared" si="335"/>
        <v>0</v>
      </c>
      <c r="V786" s="101">
        <f t="shared" si="346"/>
        <v>0</v>
      </c>
      <c r="W786" s="101">
        <f t="shared" si="347"/>
        <v>0</v>
      </c>
      <c r="X786" s="102">
        <f t="shared" si="348"/>
        <v>3550</v>
      </c>
      <c r="Y786" s="101">
        <f t="shared" si="349"/>
        <v>0</v>
      </c>
      <c r="Z786" s="84">
        <f t="shared" si="350"/>
        <v>0</v>
      </c>
      <c r="AA786" s="84">
        <f t="shared" si="351"/>
        <v>0</v>
      </c>
      <c r="AB786" s="84">
        <f t="shared" si="352"/>
        <v>50</v>
      </c>
      <c r="AC786" s="84">
        <f t="shared" si="336"/>
        <v>174</v>
      </c>
      <c r="AD786" s="84">
        <f t="shared" si="353"/>
        <v>175</v>
      </c>
      <c r="AE786" s="84" t="str">
        <f t="shared" si="354"/>
        <v/>
      </c>
      <c r="AF786" s="102">
        <f t="shared" si="337"/>
        <v>3500.2857142857142</v>
      </c>
      <c r="AG786" s="102" t="str">
        <f t="shared" si="338"/>
        <v/>
      </c>
      <c r="AH786" s="103" t="str">
        <f t="shared" si="355"/>
        <v/>
      </c>
      <c r="AI786" s="104" t="str">
        <f t="shared" si="356"/>
        <v/>
      </c>
      <c r="AJ786" s="104" t="str">
        <f t="shared" si="357"/>
        <v/>
      </c>
      <c r="AK786" s="104" t="str">
        <f t="shared" si="358"/>
        <v/>
      </c>
      <c r="IX786" s="5"/>
      <c r="IY786" s="5"/>
      <c r="IZ786" s="5"/>
    </row>
    <row r="787" spans="8:260" ht="12.75" customHeight="1">
      <c r="H787" s="97">
        <f>IF((J788-J421=367),366,"")</f>
        <v>366</v>
      </c>
      <c r="I787" s="97">
        <f>IF(H787=366,J$788-J787,"")</f>
        <v>1</v>
      </c>
      <c r="J787" s="98">
        <f>IF($H787=366,J786+1,J786)</f>
        <v>45657</v>
      </c>
      <c r="K787" s="98">
        <f t="shared" si="339"/>
        <v>45657</v>
      </c>
      <c r="L787" s="99">
        <f>IF(H787=366,IF(J787&lt;AQ$53,"",(_xlfn.IFNA(VLOOKUP(J787,$B$55:$D$84,2,),0))),0)</f>
        <v>0</v>
      </c>
      <c r="M787" s="99">
        <f>IF(H787=366,IF(J787&lt;AQ$53,"",(_xlfn.IFNA(VLOOKUP(J787,$B$55:$D$84,3,),0))),0)</f>
        <v>0</v>
      </c>
      <c r="N787" s="99">
        <f>IF(H787=366,IF(J787&lt;AQ$53,"",IF(J787=AQ$53,1,(_xlfn.IFNA(VLOOKUP(J787,$B$55:$E$84,4,),0)))),"")</f>
        <v>0</v>
      </c>
      <c r="O787" s="100">
        <f t="shared" si="340"/>
        <v>0</v>
      </c>
      <c r="P787" s="100" t="str">
        <f t="shared" si="341"/>
        <v/>
      </c>
      <c r="Q787" s="99">
        <f>IF(H787=366,IF(O787&lt;&gt;"",IF(O787=1,0,1),""),Q786)</f>
        <v>1</v>
      </c>
      <c r="R787" s="99">
        <f t="shared" si="343"/>
        <v>2</v>
      </c>
      <c r="S787" s="101">
        <f t="shared" si="344"/>
        <v>2</v>
      </c>
      <c r="T787" s="101">
        <f t="shared" si="345"/>
        <v>2</v>
      </c>
      <c r="U787" s="101">
        <f>IF($H787=366,IF(AND(S$788&lt;&gt;0,S787=S$53),0,T787),U786)</f>
        <v>0</v>
      </c>
      <c r="V787" s="101">
        <f>IF($H787=366,IF(J787&gt;=AQ$53,U787*NOT(O787),""),V786)</f>
        <v>0</v>
      </c>
      <c r="W787" s="101">
        <f t="shared" si="347"/>
        <v>0</v>
      </c>
      <c r="X787" s="102">
        <f t="shared" si="348"/>
        <v>3550</v>
      </c>
      <c r="Y787" s="101">
        <f t="shared" si="349"/>
        <v>0</v>
      </c>
      <c r="Z787" s="84">
        <f t="shared" si="350"/>
        <v>0</v>
      </c>
      <c r="AA787" s="84">
        <f t="shared" si="351"/>
        <v>0</v>
      </c>
      <c r="AB787" s="84">
        <f t="shared" si="352"/>
        <v>50</v>
      </c>
      <c r="AC787" s="84">
        <f>IF($H787=366,IF(Q787=1,AC786+1,0),AC786)</f>
        <v>175</v>
      </c>
      <c r="AD787" s="84">
        <f t="shared" si="353"/>
        <v>175</v>
      </c>
      <c r="AE787" s="84" t="str">
        <f t="shared" si="354"/>
        <v/>
      </c>
      <c r="AF787" s="102">
        <f t="shared" si="337"/>
        <v>3500</v>
      </c>
      <c r="AG787" s="102" t="str">
        <f t="shared" si="338"/>
        <v/>
      </c>
      <c r="AH787" s="103" t="str">
        <f t="shared" si="355"/>
        <v/>
      </c>
      <c r="AI787" s="104" t="str">
        <f t="shared" si="356"/>
        <v/>
      </c>
      <c r="AJ787" s="104" t="str">
        <f t="shared" si="357"/>
        <v/>
      </c>
      <c r="AK787" s="104" t="str">
        <f t="shared" si="358"/>
        <v/>
      </c>
      <c r="IX787" s="5"/>
      <c r="IY787" s="5"/>
      <c r="IZ787" s="5"/>
    </row>
    <row r="788" spans="8:260" ht="15" customHeight="1">
      <c r="H788" s="85">
        <v>0</v>
      </c>
      <c r="I788" s="85">
        <v>0</v>
      </c>
      <c r="J788" s="86">
        <f>DATE(E5+1,1,1)</f>
        <v>45658</v>
      </c>
      <c r="K788" s="86"/>
      <c r="L788" s="87">
        <v>0</v>
      </c>
      <c r="M788" s="87">
        <v>0</v>
      </c>
      <c r="N788" s="87">
        <v>0</v>
      </c>
      <c r="O788" s="87">
        <f>IF($H787=366,IF(AND(N787=1,L788=0),1,IF(L788=0,O787,0)),IF(AND(N786=1,L788=0),1,IF(L788=0,O786,0)))</f>
        <v>0</v>
      </c>
      <c r="P788" s="87"/>
      <c r="Q788" s="87">
        <f>IF(O788=0,1,0)</f>
        <v>1</v>
      </c>
      <c r="R788" s="87">
        <f>IF($H787=366,IF(N787=1,R787+1,R787),IF(N786=1,R786+1,R786))</f>
        <v>2</v>
      </c>
      <c r="S788" s="87">
        <f>Q788*R788</f>
        <v>2</v>
      </c>
      <c r="T788" s="87">
        <f t="shared" si="345"/>
        <v>2</v>
      </c>
      <c r="U788" s="87">
        <f>IF(AND(S$788&lt;&gt;0,S788=S$53),0,T788)</f>
        <v>0</v>
      </c>
      <c r="V788" s="87">
        <f>U788*NOT(O788)</f>
        <v>0</v>
      </c>
      <c r="W788" s="87"/>
      <c r="X788" s="88">
        <f>IF($H787=366,IF(N787=0,X787+L788,L788),IF(N786=0,X786+L788,L788))</f>
        <v>3550</v>
      </c>
      <c r="Y788" s="87"/>
      <c r="Z788" s="90">
        <f>IF($H787=366,IF(N787=0,Z787+E9,0),IF(N786=0,Z786+E9,0))</f>
        <v>3500</v>
      </c>
      <c r="AA788" s="90">
        <f>X788-Z788</f>
        <v>50</v>
      </c>
      <c r="AB788" s="90">
        <f>IF(Q788=1,IF(T788&lt;&gt;T423,AA788,AB423),0)</f>
        <v>50</v>
      </c>
      <c r="AC788" s="90">
        <f>IF($H787=366,AC787,AC786)</f>
        <v>175</v>
      </c>
      <c r="AD788" s="90">
        <f>AC788</f>
        <v>175</v>
      </c>
      <c r="AE788" s="90" t="str">
        <f>AE787</f>
        <v/>
      </c>
      <c r="AF788" s="90"/>
      <c r="AG788" s="88"/>
      <c r="AH788" s="110"/>
      <c r="AI788" s="111"/>
      <c r="AJ788" s="111"/>
      <c r="AK788" s="111"/>
      <c r="AP788" s="6"/>
      <c r="AQ788" s="6"/>
      <c r="AR788" s="6"/>
      <c r="AS788" s="6"/>
      <c r="AT788" s="6"/>
      <c r="AU788" s="6"/>
      <c r="AV788" s="6"/>
      <c r="AW788" s="6"/>
      <c r="IX788" s="5"/>
      <c r="IY788" s="5"/>
      <c r="IZ788" s="5"/>
    </row>
    <row r="789" spans="8:260" ht="12.75" customHeight="1">
      <c r="AF789" s="5"/>
      <c r="AI789" s="6"/>
      <c r="IX789" s="5"/>
      <c r="IY789" s="5"/>
      <c r="IZ789" s="5"/>
    </row>
    <row r="790" spans="8:260" ht="12.75" customHeight="1">
      <c r="AF790" s="5"/>
      <c r="AG790" s="6"/>
      <c r="IX790" s="5"/>
    </row>
    <row r="843" customFormat="1" ht="15" customHeight="1"/>
  </sheetData>
  <mergeCells count="31">
    <mergeCell ref="A1:P1"/>
    <mergeCell ref="G3:J3"/>
    <mergeCell ref="L4:P4"/>
    <mergeCell ref="C5:D5"/>
    <mergeCell ref="E5:F5"/>
    <mergeCell ref="I5:J5"/>
    <mergeCell ref="L5:O5"/>
    <mergeCell ref="C6:D6"/>
    <mergeCell ref="E6:F6"/>
    <mergeCell ref="I6:J6"/>
    <mergeCell ref="L6:O6"/>
    <mergeCell ref="C7:D7"/>
    <mergeCell ref="E7:F7"/>
    <mergeCell ref="L7:O7"/>
    <mergeCell ref="C8:D8"/>
    <mergeCell ref="E8:F8"/>
    <mergeCell ref="L8:O8"/>
    <mergeCell ref="C9:D9"/>
    <mergeCell ref="E9:F9"/>
    <mergeCell ref="I9:J9"/>
    <mergeCell ref="L9:O9"/>
    <mergeCell ref="L11:O11"/>
    <mergeCell ref="I12:J12"/>
    <mergeCell ref="L12:O12"/>
    <mergeCell ref="AN53:AP53"/>
    <mergeCell ref="C10:D10"/>
    <mergeCell ref="E10:F10"/>
    <mergeCell ref="I10:J10"/>
    <mergeCell ref="C11:C12"/>
    <mergeCell ref="D11:F12"/>
    <mergeCell ref="I11:J11"/>
  </mergeCells>
  <dataValidations count="7">
    <dataValidation type="date" allowBlank="1" showErrorMessage="1" errorTitle="Attenzione" error="La data deve dell'anno scorso o di quello precedente" sqref="B15:B44" xr:uid="{00000000-0002-0000-0200-000000000000}">
      <formula1>DATE(E$5-1,1,1)</formula1>
      <formula2>DATE(E$5,12,31)</formula2>
    </dataValidation>
    <dataValidation type="whole" operator="greaterThan" allowBlank="1" showErrorMessage="1" sqref="C15:D44" xr:uid="{00000000-0002-0000-0200-000001000000}">
      <formula1>0</formula1>
      <formula2>0</formula2>
    </dataValidation>
    <dataValidation type="list" operator="equal" allowBlank="1" showDropDown="1" showErrorMessage="1" sqref="E15:E43" xr:uid="{00000000-0002-0000-0200-000002000000}">
      <formula1>"X"</formula1>
      <formula2>0</formula2>
    </dataValidation>
    <dataValidation type="decimal" operator="greaterThan" allowBlank="1" showErrorMessage="1" sqref="F15:G44" xr:uid="{00000000-0002-0000-0200-000003000000}">
      <formula1>0</formula1>
      <formula2>0</formula2>
    </dataValidation>
    <dataValidation type="custom" allowBlank="1" showErrorMessage="1" sqref="E44" xr:uid="{00000000-0002-0000-0200-000004000000}">
      <formula1>#REF!="X"</formula1>
      <formula2>0</formula2>
    </dataValidation>
    <dataValidation type="custom" allowBlank="1" showErrorMessage="1" error="Inserire l'anno di riferirmento" sqref="E6:F6 F7:F10 E8:E10" xr:uid="{00000000-0002-0000-0200-000005000000}">
      <formula1>E$5&lt;&gt;""</formula1>
      <formula2>0</formula2>
    </dataValidation>
    <dataValidation type="list" operator="equal" allowBlank="1" showErrorMessage="1" error="Inserire l'anno di riferirmento" sqref="E7" xr:uid="{00000000-0002-0000-0200-000006000000}">
      <formula1>$AX$55:$AX$64</formula1>
      <formula2>0</formula2>
    </dataValidation>
  </dataValidations>
  <printOptions horizontalCentered="1" verticalCentered="1"/>
  <pageMargins left="0.59027777777777801" right="0.59027777777777801" top="0.43125000000000002" bottom="0.38402777777777802" header="0.511811023622047" footer="0.511811023622047"/>
  <pageSetup paperSize="9" pageOrder="overThenDown" orientation="landscape"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J843"/>
  <sheetViews>
    <sheetView tabSelected="1" zoomScale="90" zoomScaleNormal="90" workbookViewId="0">
      <selection activeCell="B8" sqref="B8"/>
    </sheetView>
  </sheetViews>
  <sheetFormatPr defaultColWidth="11.5703125" defaultRowHeight="12.75"/>
  <cols>
    <col min="1" max="1" width="3.85546875" style="5" customWidth="1"/>
    <col min="2" max="2" width="17.5703125" style="5" customWidth="1"/>
    <col min="3" max="3" width="15.28515625" style="5" customWidth="1"/>
    <col min="4" max="4" width="15.42578125" style="5" customWidth="1"/>
    <col min="5" max="5" width="13.7109375" style="5" customWidth="1"/>
    <col min="6" max="6" width="13.42578125" style="5" customWidth="1"/>
    <col min="7" max="7" width="14.5703125" style="5" customWidth="1"/>
    <col min="8" max="8" width="9.85546875" style="5" customWidth="1"/>
    <col min="9" max="9" width="13.28515625" style="5" customWidth="1"/>
    <col min="10" max="10" width="14.85546875" style="5" customWidth="1"/>
    <col min="11" max="11" width="10.85546875" style="5" customWidth="1"/>
    <col min="12" max="12" width="12.5703125" style="5" customWidth="1"/>
    <col min="13" max="13" width="11.5703125" style="5"/>
    <col min="14" max="14" width="12.140625" style="5" customWidth="1"/>
    <col min="15" max="15" width="12" style="5" customWidth="1"/>
    <col min="16" max="16" width="12.42578125" style="5" customWidth="1"/>
    <col min="17" max="18" width="16.7109375" style="5" customWidth="1"/>
    <col min="19" max="19" width="11.5703125" style="5"/>
    <col min="20" max="27" width="11.42578125" style="5" customWidth="1"/>
    <col min="28" max="28" width="13" style="5" customWidth="1"/>
    <col min="29" max="30" width="14" style="5" customWidth="1"/>
    <col min="31" max="31" width="16.140625" style="5" customWidth="1"/>
    <col min="32" max="32" width="16.7109375" style="6" customWidth="1"/>
    <col min="33" max="35" width="11.42578125" style="5" customWidth="1"/>
    <col min="36" max="36" width="15.85546875" style="5" customWidth="1"/>
    <col min="37" max="38" width="11.42578125" style="5" customWidth="1"/>
    <col min="39" max="39" width="16.5703125" style="5" customWidth="1"/>
    <col min="40" max="46" width="11.42578125" style="5" customWidth="1"/>
    <col min="47" max="47" width="11.5703125" style="5"/>
    <col min="48" max="48" width="12.140625" style="5" customWidth="1"/>
    <col min="49" max="49" width="12.5703125" style="5" customWidth="1"/>
    <col min="50" max="50" width="25.5703125" style="5" customWidth="1"/>
    <col min="51" max="51" width="11.42578125" style="5" customWidth="1"/>
    <col min="52" max="52" width="45" style="5" customWidth="1"/>
    <col min="53" max="257" width="11.42578125" style="5" customWidth="1"/>
    <col min="258" max="1024" width="11.42578125" customWidth="1"/>
  </cols>
  <sheetData>
    <row r="1" spans="1:1024" ht="19.7" customHeight="1">
      <c r="A1" s="124" t="s">
        <v>2</v>
      </c>
      <c r="B1" s="124"/>
      <c r="C1" s="124"/>
      <c r="D1" s="124"/>
      <c r="E1" s="124"/>
      <c r="F1" s="124"/>
      <c r="G1" s="124"/>
      <c r="H1" s="124"/>
      <c r="I1" s="124"/>
      <c r="J1" s="124"/>
      <c r="K1" s="124"/>
      <c r="L1" s="124"/>
      <c r="M1" s="124"/>
      <c r="N1" s="124"/>
      <c r="O1" s="124"/>
      <c r="P1" s="124"/>
      <c r="Q1" s="7"/>
      <c r="R1" s="7"/>
      <c r="S1" s="7"/>
      <c r="T1" s="7"/>
      <c r="U1" s="7"/>
      <c r="V1" s="7"/>
      <c r="W1" s="7"/>
      <c r="X1" s="7"/>
      <c r="Y1" s="7"/>
      <c r="Z1" s="7"/>
      <c r="AA1" s="7"/>
      <c r="AB1" s="7"/>
      <c r="AC1" s="7"/>
      <c r="AD1" s="7"/>
      <c r="AE1" s="7"/>
      <c r="AF1" s="8"/>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row>
    <row r="2" spans="1:1024" ht="11.1" customHeight="1">
      <c r="A2" s="9"/>
      <c r="B2" s="10"/>
      <c r="C2" s="11"/>
      <c r="D2" s="12"/>
      <c r="E2" s="11"/>
      <c r="F2" s="11"/>
      <c r="G2" s="10"/>
      <c r="H2" s="10"/>
      <c r="I2" s="11"/>
      <c r="J2" s="11"/>
      <c r="K2" s="11"/>
      <c r="L2" s="13"/>
      <c r="M2" s="14"/>
      <c r="N2" s="14"/>
      <c r="O2" s="7"/>
      <c r="P2" s="7"/>
      <c r="Q2" s="7"/>
      <c r="R2" s="7"/>
      <c r="S2" s="7"/>
      <c r="T2" s="7"/>
      <c r="U2" s="7"/>
      <c r="V2" s="7"/>
      <c r="W2" s="7"/>
      <c r="X2" s="7"/>
      <c r="Y2" s="7"/>
      <c r="Z2" s="7"/>
      <c r="AA2" s="7"/>
      <c r="AB2" s="7"/>
      <c r="AC2" s="7"/>
      <c r="AD2" s="7"/>
      <c r="AE2" s="7"/>
      <c r="AF2" s="8"/>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row>
    <row r="3" spans="1:1024" ht="36.200000000000003" customHeight="1">
      <c r="A3" s="7"/>
      <c r="B3" s="10"/>
      <c r="C3" s="1"/>
      <c r="D3" s="1"/>
      <c r="E3" s="1"/>
      <c r="F3" s="15" t="s">
        <v>3</v>
      </c>
      <c r="G3" s="134"/>
      <c r="H3" s="134"/>
      <c r="I3" s="134"/>
      <c r="J3" s="134"/>
      <c r="K3" s="16"/>
      <c r="L3" s="17"/>
      <c r="M3" s="7"/>
      <c r="N3" s="7"/>
      <c r="O3" s="7"/>
      <c r="P3" s="7"/>
      <c r="Q3" s="7"/>
      <c r="R3" s="7"/>
      <c r="S3" s="7"/>
      <c r="T3" s="7"/>
      <c r="U3" s="7"/>
      <c r="V3" s="7"/>
      <c r="W3" s="7"/>
      <c r="X3" s="7"/>
      <c r="Y3" s="7"/>
      <c r="Z3" s="7"/>
      <c r="AA3" s="7"/>
      <c r="AB3" s="7"/>
      <c r="AC3" s="7"/>
      <c r="AD3" s="7"/>
      <c r="AE3" s="7"/>
      <c r="AF3" s="8"/>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row>
    <row r="4" spans="1:1024" ht="16.350000000000001" customHeight="1">
      <c r="A4" s="7"/>
      <c r="B4" s="10"/>
      <c r="C4" s="1"/>
      <c r="D4" s="1"/>
      <c r="E4" s="1"/>
      <c r="F4" s="18"/>
      <c r="G4" s="10"/>
      <c r="H4" s="16"/>
      <c r="I4" s="16"/>
      <c r="J4" s="16"/>
      <c r="K4" s="16"/>
      <c r="L4" s="126" t="s">
        <v>5</v>
      </c>
      <c r="M4" s="126"/>
      <c r="N4" s="126"/>
      <c r="O4" s="126"/>
      <c r="P4" s="126"/>
      <c r="Q4" s="7"/>
      <c r="R4" s="7"/>
      <c r="S4" s="7"/>
      <c r="T4" s="7"/>
      <c r="U4" s="7"/>
      <c r="V4" s="7"/>
      <c r="W4" s="7"/>
      <c r="X4" s="7"/>
      <c r="Y4" s="7"/>
      <c r="Z4" s="7"/>
      <c r="AA4" s="7"/>
      <c r="AB4" s="7"/>
      <c r="AC4" s="7"/>
      <c r="AD4" s="7"/>
      <c r="AE4" s="7"/>
      <c r="AF4" s="8"/>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row>
    <row r="5" spans="1:1024" ht="14.1" customHeight="1">
      <c r="C5" s="115" t="s">
        <v>6</v>
      </c>
      <c r="D5" s="115"/>
      <c r="E5" s="127">
        <v>2024</v>
      </c>
      <c r="F5" s="127"/>
      <c r="I5" s="115" t="s">
        <v>7</v>
      </c>
      <c r="J5" s="115"/>
      <c r="K5" s="19" t="e">
        <f>AV56</f>
        <v>#VALUE!</v>
      </c>
      <c r="L5" s="128" t="s">
        <v>8</v>
      </c>
      <c r="M5" s="128"/>
      <c r="N5" s="128"/>
      <c r="O5" s="128"/>
      <c r="P5" s="20" t="e">
        <f>AV61</f>
        <v>#VALUE!</v>
      </c>
    </row>
    <row r="6" spans="1:1024" ht="15.75" customHeight="1">
      <c r="C6" s="115" t="s">
        <v>9</v>
      </c>
      <c r="D6" s="115"/>
      <c r="E6" s="132"/>
      <c r="F6" s="132"/>
      <c r="I6" s="115" t="s">
        <v>11</v>
      </c>
      <c r="J6" s="115"/>
      <c r="K6" s="19" t="e">
        <f>AV57</f>
        <v>#VALUE!</v>
      </c>
      <c r="L6" s="122" t="s">
        <v>12</v>
      </c>
      <c r="M6" s="122"/>
      <c r="N6" s="122"/>
      <c r="O6" s="122"/>
      <c r="P6" s="21" t="str">
        <f>IF(SUM(O15:O22)&lt;&gt;0,AVERAGE(P15:P22)*K8,"")</f>
        <v/>
      </c>
    </row>
    <row r="7" spans="1:1024" ht="14.1" customHeight="1">
      <c r="C7" s="115" t="s">
        <v>13</v>
      </c>
      <c r="D7" s="115"/>
      <c r="E7" s="123"/>
      <c r="F7" s="123"/>
      <c r="I7" s="22" t="s">
        <v>15</v>
      </c>
      <c r="J7" s="23"/>
      <c r="K7" s="24" t="str">
        <f>IF(AE53=0,"NO cicli completi",K8*P5*(1-P12))</f>
        <v>NO cicli completi</v>
      </c>
      <c r="L7" s="121" t="s">
        <v>16</v>
      </c>
      <c r="M7" s="121"/>
      <c r="N7" s="121"/>
      <c r="O7" s="121"/>
      <c r="P7" s="25" t="e">
        <f>IF(K5&lt;&gt;0,AJ53/K5,"")</f>
        <v>#VALUE!</v>
      </c>
    </row>
    <row r="8" spans="1:1024" ht="15.75" customHeight="1">
      <c r="C8" s="115" t="s">
        <v>17</v>
      </c>
      <c r="D8" s="115"/>
      <c r="E8" s="132"/>
      <c r="F8" s="132"/>
      <c r="I8" s="22" t="s">
        <v>19</v>
      </c>
      <c r="J8" s="23"/>
      <c r="K8" s="26" t="str">
        <f>IF(AE53=0,"NO cicli completi",IF(K12=0,1,365/(P10+P11)))</f>
        <v>NO cicli completi</v>
      </c>
      <c r="L8" s="121" t="s">
        <v>20</v>
      </c>
      <c r="M8" s="121"/>
      <c r="N8" s="121"/>
      <c r="O8" s="121"/>
      <c r="P8" s="25" t="e">
        <f>IF(K6&lt;&gt;0,AK53/K6,"")</f>
        <v>#VALUE!</v>
      </c>
      <c r="Q8"/>
      <c r="R8"/>
      <c r="S8"/>
      <c r="AD8" s="27"/>
      <c r="AE8" s="27"/>
      <c r="AG8" s="28"/>
    </row>
    <row r="9" spans="1:1024" ht="15.75" customHeight="1">
      <c r="C9" s="115" t="s">
        <v>21</v>
      </c>
      <c r="D9" s="115"/>
      <c r="E9" s="129"/>
      <c r="F9" s="129"/>
      <c r="I9" s="115" t="s">
        <v>22</v>
      </c>
      <c r="J9" s="115"/>
      <c r="K9" s="19" t="e">
        <f>AV59</f>
        <v>#VALUE!</v>
      </c>
      <c r="L9" s="116" t="s">
        <v>23</v>
      </c>
      <c r="M9" s="116"/>
      <c r="N9" s="116"/>
      <c r="O9" s="116"/>
      <c r="P9" s="29" t="e">
        <f>VLOOKUP(E7,$AX$55:$AY$64,2,0)</f>
        <v>#N/A</v>
      </c>
      <c r="Q9"/>
      <c r="R9"/>
      <c r="S9"/>
      <c r="AC9" s="27"/>
      <c r="AD9" s="27"/>
      <c r="AE9" s="27"/>
      <c r="AG9" s="28"/>
    </row>
    <row r="10" spans="1:1024" ht="14.1" customHeight="1">
      <c r="C10" s="115" t="s">
        <v>24</v>
      </c>
      <c r="D10" s="115"/>
      <c r="E10" s="118"/>
      <c r="F10" s="118"/>
      <c r="I10" s="115" t="s">
        <v>25</v>
      </c>
      <c r="J10" s="115"/>
      <c r="K10" s="30" t="e">
        <f>K9/365</f>
        <v>#VALUE!</v>
      </c>
      <c r="L10" s="31" t="s">
        <v>26</v>
      </c>
      <c r="M10" s="32"/>
      <c r="N10" s="32"/>
      <c r="O10" s="33"/>
      <c r="P10" s="34" t="str">
        <f>IF(AE53=0,"NO cicli completi",ROUND(AE53,0))</f>
        <v>NO cicli completi</v>
      </c>
      <c r="R10" s="112"/>
      <c r="S10"/>
      <c r="AF10" s="5"/>
    </row>
    <row r="11" spans="1:1024" ht="14.1" customHeight="1">
      <c r="C11" s="115" t="s">
        <v>27</v>
      </c>
      <c r="D11" s="119" t="s">
        <v>28</v>
      </c>
      <c r="E11" s="119"/>
      <c r="F11" s="119"/>
      <c r="I11" s="115" t="s">
        <v>29</v>
      </c>
      <c r="J11" s="115"/>
      <c r="K11" s="30" t="e">
        <f>SUM(L15:L22)</f>
        <v>#VALUE!</v>
      </c>
      <c r="L11" s="114" t="s">
        <v>30</v>
      </c>
      <c r="M11" s="114"/>
      <c r="N11" s="114"/>
      <c r="O11" s="114"/>
      <c r="P11" s="34" t="str">
        <f>IF(K12=0,"No vuoti",ROUND(K12/N53,0))</f>
        <v>No vuoti</v>
      </c>
      <c r="R11"/>
      <c r="S11"/>
      <c r="AF11" s="5"/>
    </row>
    <row r="12" spans="1:1024" ht="15.75" customHeight="1">
      <c r="C12" s="115"/>
      <c r="D12" s="115"/>
      <c r="E12" s="119"/>
      <c r="F12" s="119"/>
      <c r="I12" s="115" t="s">
        <v>31</v>
      </c>
      <c r="J12" s="115"/>
      <c r="K12" s="30">
        <f>P53</f>
        <v>0</v>
      </c>
      <c r="L12" s="116" t="s">
        <v>32</v>
      </c>
      <c r="M12" s="116"/>
      <c r="N12" s="116"/>
      <c r="O12" s="116"/>
      <c r="P12" s="35" t="e">
        <f>AV60</f>
        <v>#VALUE!</v>
      </c>
      <c r="R12"/>
      <c r="S12"/>
      <c r="AF12" s="5"/>
    </row>
    <row r="13" spans="1:1024" ht="18.600000000000001" customHeight="1">
      <c r="I13" s="36"/>
      <c r="J13" s="37"/>
      <c r="K13" s="38"/>
      <c r="AF13" s="5"/>
    </row>
    <row r="14" spans="1:1024" ht="39" customHeight="1">
      <c r="A14" s="39"/>
      <c r="B14" s="40" t="s">
        <v>33</v>
      </c>
      <c r="C14" s="41" t="s">
        <v>34</v>
      </c>
      <c r="D14" s="42" t="s">
        <v>35</v>
      </c>
      <c r="E14" s="42" t="s">
        <v>36</v>
      </c>
      <c r="F14" s="43" t="s">
        <v>37</v>
      </c>
      <c r="G14" s="43" t="s">
        <v>38</v>
      </c>
      <c r="H14" s="44"/>
      <c r="I14" s="45" t="s">
        <v>39</v>
      </c>
      <c r="J14" s="46" t="s">
        <v>40</v>
      </c>
      <c r="K14" s="45" t="s">
        <v>41</v>
      </c>
      <c r="L14" s="45" t="s">
        <v>42</v>
      </c>
      <c r="M14" s="45" t="s">
        <v>43</v>
      </c>
      <c r="N14" s="45" t="s">
        <v>44</v>
      </c>
      <c r="O14" s="45" t="s">
        <v>45</v>
      </c>
      <c r="P14" s="45" t="s">
        <v>46</v>
      </c>
      <c r="R14"/>
      <c r="S14"/>
      <c r="AF14" s="5"/>
    </row>
    <row r="15" spans="1:1024" ht="17.100000000000001" customHeight="1">
      <c r="A15" s="47">
        <v>1</v>
      </c>
      <c r="B15" s="48"/>
      <c r="C15" s="130"/>
      <c r="D15" s="131"/>
      <c r="E15" s="50"/>
      <c r="F15" s="51"/>
      <c r="G15" s="51"/>
      <c r="H15" s="53"/>
      <c r="I15" s="54">
        <f>AN55</f>
        <v>1</v>
      </c>
      <c r="J15" s="54" t="e">
        <f>AN56</f>
        <v>#VALUE!</v>
      </c>
      <c r="K15" s="54" t="e">
        <f>AN57</f>
        <v>#VALUE!</v>
      </c>
      <c r="L15" s="54" t="e">
        <f>AN58</f>
        <v>#VALUE!</v>
      </c>
      <c r="M15" s="54" t="e">
        <f>AN59</f>
        <v>#VALUE!</v>
      </c>
      <c r="N15" s="55" t="e">
        <f>AN60</f>
        <v>#VALUE!</v>
      </c>
      <c r="O15" s="133"/>
      <c r="P15" s="57" t="str">
        <f t="shared" ref="P15:P22" si="0">IF(O15&lt;&gt;"",O15/J15,"")</f>
        <v/>
      </c>
      <c r="R15"/>
      <c r="S15"/>
      <c r="AF15" s="5"/>
    </row>
    <row r="16" spans="1:1024" ht="17.100000000000001" customHeight="1">
      <c r="A16" s="47">
        <v>2</v>
      </c>
      <c r="B16" s="48"/>
      <c r="C16" s="130"/>
      <c r="D16" s="131"/>
      <c r="E16" s="50"/>
      <c r="F16" s="51"/>
      <c r="G16" s="51"/>
      <c r="H16" s="53"/>
      <c r="I16" s="54" t="str">
        <f>AO55</f>
        <v/>
      </c>
      <c r="J16" s="54" t="str">
        <f>AO56</f>
        <v/>
      </c>
      <c r="K16" s="54" t="str">
        <f>AO57</f>
        <v/>
      </c>
      <c r="L16" s="54" t="str">
        <f>AO58</f>
        <v/>
      </c>
      <c r="M16" s="54" t="str">
        <f>AO59</f>
        <v/>
      </c>
      <c r="N16" s="55" t="str">
        <f>AO60</f>
        <v/>
      </c>
      <c r="O16" s="133"/>
      <c r="P16" s="57" t="str">
        <f t="shared" si="0"/>
        <v/>
      </c>
      <c r="R16"/>
      <c r="S16"/>
      <c r="AF16" s="5"/>
    </row>
    <row r="17" spans="1:1024" ht="17.100000000000001" customHeight="1">
      <c r="A17" s="47">
        <v>3</v>
      </c>
      <c r="B17" s="48"/>
      <c r="C17" s="130"/>
      <c r="D17" s="131"/>
      <c r="E17" s="50"/>
      <c r="F17" s="51"/>
      <c r="G17" s="51"/>
      <c r="H17" s="53"/>
      <c r="I17" s="54" t="str">
        <f>AP55</f>
        <v/>
      </c>
      <c r="J17" s="54" t="str">
        <f>AP56</f>
        <v/>
      </c>
      <c r="K17" s="54" t="str">
        <f>AP57</f>
        <v/>
      </c>
      <c r="L17" s="54" t="str">
        <f>AP58</f>
        <v/>
      </c>
      <c r="M17" s="54" t="str">
        <f>AP59</f>
        <v/>
      </c>
      <c r="N17" s="55" t="str">
        <f>AP60</f>
        <v/>
      </c>
      <c r="O17" s="133"/>
      <c r="P17" s="57" t="str">
        <f t="shared" si="0"/>
        <v/>
      </c>
      <c r="AF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row>
    <row r="18" spans="1:1024" ht="17.100000000000001" customHeight="1">
      <c r="A18" s="47">
        <v>4</v>
      </c>
      <c r="B18" s="48"/>
      <c r="C18" s="130"/>
      <c r="D18" s="131"/>
      <c r="E18" s="50"/>
      <c r="F18" s="51"/>
      <c r="G18" s="51"/>
      <c r="H18" s="53"/>
      <c r="I18" s="54" t="str">
        <f>AQ55</f>
        <v/>
      </c>
      <c r="J18" s="54" t="str">
        <f>AQ56</f>
        <v/>
      </c>
      <c r="K18" s="54" t="str">
        <f>AQ57</f>
        <v/>
      </c>
      <c r="L18" s="54" t="str">
        <f>AQ58</f>
        <v/>
      </c>
      <c r="M18" s="54" t="str">
        <f>AQ59</f>
        <v/>
      </c>
      <c r="N18" s="55" t="str">
        <f>AQ60</f>
        <v/>
      </c>
      <c r="O18" s="133"/>
      <c r="P18" s="57" t="str">
        <f t="shared" si="0"/>
        <v/>
      </c>
      <c r="AF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row>
    <row r="19" spans="1:1024" ht="17.100000000000001" customHeight="1">
      <c r="A19" s="47">
        <v>5</v>
      </c>
      <c r="B19" s="48"/>
      <c r="C19" s="130"/>
      <c r="D19" s="131"/>
      <c r="E19" s="50"/>
      <c r="F19" s="51"/>
      <c r="G19" s="51"/>
      <c r="H19" s="53"/>
      <c r="I19" s="54" t="str">
        <f>AR55</f>
        <v/>
      </c>
      <c r="J19" s="54" t="str">
        <f>AR56</f>
        <v/>
      </c>
      <c r="K19" s="54" t="str">
        <f>AR57</f>
        <v/>
      </c>
      <c r="L19" s="54" t="str">
        <f>AR58</f>
        <v/>
      </c>
      <c r="M19" s="54" t="str">
        <f>AR59</f>
        <v/>
      </c>
      <c r="N19" s="55" t="str">
        <f>AR60</f>
        <v/>
      </c>
      <c r="O19" s="133"/>
      <c r="P19" s="57" t="str">
        <f t="shared" si="0"/>
        <v/>
      </c>
      <c r="Q19"/>
      <c r="R19" s="58"/>
      <c r="S19" s="58"/>
      <c r="T19"/>
      <c r="U19"/>
      <c r="AF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row>
    <row r="20" spans="1:1024" ht="17.100000000000001" customHeight="1">
      <c r="A20" s="47">
        <v>6</v>
      </c>
      <c r="B20" s="48"/>
      <c r="C20" s="130"/>
      <c r="D20" s="131"/>
      <c r="E20" s="50"/>
      <c r="F20" s="51"/>
      <c r="G20" s="51"/>
      <c r="H20" s="53"/>
      <c r="I20" s="54" t="str">
        <f>AS55</f>
        <v/>
      </c>
      <c r="J20" s="54" t="str">
        <f>AS56</f>
        <v/>
      </c>
      <c r="K20" s="54" t="str">
        <f>AS57</f>
        <v/>
      </c>
      <c r="L20" s="54" t="str">
        <f>AS58</f>
        <v/>
      </c>
      <c r="M20" s="54" t="str">
        <f>AS59</f>
        <v/>
      </c>
      <c r="N20" s="55" t="str">
        <f>AS60</f>
        <v/>
      </c>
      <c r="O20" s="133"/>
      <c r="P20" s="57" t="str">
        <f t="shared" si="0"/>
        <v/>
      </c>
      <c r="R20"/>
      <c r="S20"/>
      <c r="AF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row>
    <row r="21" spans="1:1024" ht="17.100000000000001" customHeight="1">
      <c r="A21" s="47">
        <v>7</v>
      </c>
      <c r="B21" s="48"/>
      <c r="C21" s="130"/>
      <c r="D21" s="131"/>
      <c r="E21" s="50"/>
      <c r="F21" s="51"/>
      <c r="G21" s="51"/>
      <c r="H21" s="53"/>
      <c r="I21" s="54" t="str">
        <f>AT55</f>
        <v/>
      </c>
      <c r="J21" s="54" t="str">
        <f>AT56</f>
        <v/>
      </c>
      <c r="K21" s="54" t="str">
        <f>AT57</f>
        <v/>
      </c>
      <c r="L21" s="54" t="str">
        <f>AT58</f>
        <v/>
      </c>
      <c r="M21" s="54" t="str">
        <f>AT59</f>
        <v/>
      </c>
      <c r="N21" s="55" t="str">
        <f>AT60</f>
        <v/>
      </c>
      <c r="O21" s="133"/>
      <c r="P21" s="57" t="str">
        <f t="shared" si="0"/>
        <v/>
      </c>
      <c r="AF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c r="AMH21" s="5"/>
      <c r="AMI21" s="5"/>
      <c r="AMJ21" s="5"/>
    </row>
    <row r="22" spans="1:1024" ht="17.100000000000001" customHeight="1">
      <c r="A22" s="47">
        <v>8</v>
      </c>
      <c r="B22" s="48"/>
      <c r="C22" s="130"/>
      <c r="D22" s="131"/>
      <c r="E22" s="50"/>
      <c r="F22" s="51"/>
      <c r="G22" s="51"/>
      <c r="H22" s="53"/>
      <c r="I22" s="54" t="str">
        <f>AU55</f>
        <v/>
      </c>
      <c r="J22" s="54" t="str">
        <f>AU56</f>
        <v/>
      </c>
      <c r="K22" s="54" t="str">
        <f>AU57</f>
        <v/>
      </c>
      <c r="L22" s="54" t="str">
        <f>AU58</f>
        <v/>
      </c>
      <c r="M22" s="54" t="str">
        <f>AU59</f>
        <v/>
      </c>
      <c r="N22" s="55" t="str">
        <f>AU60</f>
        <v/>
      </c>
      <c r="O22" s="133"/>
      <c r="P22" s="57" t="str">
        <f t="shared" si="0"/>
        <v/>
      </c>
      <c r="AF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c r="AMF22" s="5"/>
      <c r="AMG22" s="5"/>
      <c r="AMH22" s="5"/>
      <c r="AMI22" s="5"/>
      <c r="AMJ22" s="5"/>
    </row>
    <row r="23" spans="1:1024" ht="17.100000000000001" customHeight="1">
      <c r="A23" s="47">
        <v>9</v>
      </c>
      <c r="B23" s="48"/>
      <c r="C23" s="130"/>
      <c r="D23" s="131"/>
      <c r="E23" s="50"/>
      <c r="F23" s="51"/>
      <c r="G23" s="51"/>
      <c r="H23" s="53"/>
      <c r="K23" s="59"/>
      <c r="L23" s="6"/>
      <c r="M23" s="6"/>
      <c r="R23"/>
      <c r="S23"/>
      <c r="T23"/>
      <c r="U23"/>
      <c r="V23"/>
      <c r="AF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c r="ACA23" s="5"/>
      <c r="ACB23" s="5"/>
      <c r="ACC23" s="5"/>
      <c r="ACD23" s="5"/>
      <c r="ACE23" s="5"/>
      <c r="ACF23" s="5"/>
      <c r="ACG23" s="5"/>
      <c r="ACH23" s="5"/>
      <c r="ACI23" s="5"/>
      <c r="ACJ23" s="5"/>
      <c r="ACK23" s="5"/>
      <c r="ACL23" s="5"/>
      <c r="ACM23" s="5"/>
      <c r="ACN23" s="5"/>
      <c r="ACO23" s="5"/>
      <c r="ACP23" s="5"/>
      <c r="ACQ23" s="5"/>
      <c r="ACR23" s="5"/>
      <c r="ACS23" s="5"/>
      <c r="ACT23" s="5"/>
      <c r="ACU23" s="5"/>
      <c r="ACV23" s="5"/>
      <c r="ACW23" s="5"/>
      <c r="ACX23" s="5"/>
      <c r="ACY23" s="5"/>
      <c r="ACZ23" s="5"/>
      <c r="ADA23" s="5"/>
      <c r="ADB23" s="5"/>
      <c r="ADC23" s="5"/>
      <c r="ADD23" s="5"/>
      <c r="ADE23" s="5"/>
      <c r="ADF23" s="5"/>
      <c r="ADG23" s="5"/>
      <c r="ADH23" s="5"/>
      <c r="ADI23" s="5"/>
      <c r="ADJ23" s="5"/>
      <c r="ADK23" s="5"/>
      <c r="ADL23" s="5"/>
      <c r="ADM23" s="5"/>
      <c r="ADN23" s="5"/>
      <c r="ADO23" s="5"/>
      <c r="ADP23" s="5"/>
      <c r="ADQ23" s="5"/>
      <c r="ADR23" s="5"/>
      <c r="ADS23" s="5"/>
      <c r="ADT23" s="5"/>
      <c r="ADU23" s="5"/>
      <c r="ADV23" s="5"/>
      <c r="ADW23" s="5"/>
      <c r="ADX23" s="5"/>
      <c r="ADY23" s="5"/>
      <c r="ADZ23" s="5"/>
      <c r="AEA23" s="5"/>
      <c r="AEB23" s="5"/>
      <c r="AEC23" s="5"/>
      <c r="AED23" s="5"/>
      <c r="AEE23" s="5"/>
      <c r="AEF23" s="5"/>
      <c r="AEG23" s="5"/>
      <c r="AEH23" s="5"/>
      <c r="AEI23" s="5"/>
      <c r="AEJ23" s="5"/>
      <c r="AEK23" s="5"/>
      <c r="AEL23" s="5"/>
      <c r="AEM23" s="5"/>
      <c r="AEN23" s="5"/>
      <c r="AEO23" s="5"/>
      <c r="AEP23" s="5"/>
      <c r="AEQ23" s="5"/>
      <c r="AER23" s="5"/>
      <c r="AES23" s="5"/>
      <c r="AET23" s="5"/>
      <c r="AEU23" s="5"/>
      <c r="AEV23" s="5"/>
      <c r="AEW23" s="5"/>
      <c r="AEX23" s="5"/>
      <c r="AEY23" s="5"/>
      <c r="AEZ23" s="5"/>
      <c r="AFA23" s="5"/>
      <c r="AFB23" s="5"/>
      <c r="AFC23" s="5"/>
      <c r="AFD23" s="5"/>
      <c r="AFE23" s="5"/>
      <c r="AFF23" s="5"/>
      <c r="AFG23" s="5"/>
      <c r="AFH23" s="5"/>
      <c r="AFI23" s="5"/>
      <c r="AFJ23" s="5"/>
      <c r="AFK23" s="5"/>
      <c r="AFL23" s="5"/>
      <c r="AFM23" s="5"/>
      <c r="AFN23" s="5"/>
      <c r="AFO23" s="5"/>
      <c r="AFP23" s="5"/>
      <c r="AFQ23" s="5"/>
      <c r="AFR23" s="5"/>
      <c r="AFS23" s="5"/>
      <c r="AFT23" s="5"/>
      <c r="AFU23" s="5"/>
      <c r="AFV23" s="5"/>
      <c r="AFW23" s="5"/>
      <c r="AFX23" s="5"/>
      <c r="AFY23" s="5"/>
      <c r="AFZ23" s="5"/>
      <c r="AGA23" s="5"/>
      <c r="AGB23" s="5"/>
      <c r="AGC23" s="5"/>
      <c r="AGD23" s="5"/>
      <c r="AGE23" s="5"/>
      <c r="AGF23" s="5"/>
      <c r="AGG23" s="5"/>
      <c r="AGH23" s="5"/>
      <c r="AGI23" s="5"/>
      <c r="AGJ23" s="5"/>
      <c r="AGK23" s="5"/>
      <c r="AGL23" s="5"/>
      <c r="AGM23" s="5"/>
      <c r="AGN23" s="5"/>
      <c r="AGO23" s="5"/>
      <c r="AGP23" s="5"/>
      <c r="AGQ23" s="5"/>
      <c r="AGR23" s="5"/>
      <c r="AGS23" s="5"/>
      <c r="AGT23" s="5"/>
      <c r="AGU23" s="5"/>
      <c r="AGV23" s="5"/>
      <c r="AGW23" s="5"/>
      <c r="AGX23" s="5"/>
      <c r="AGY23" s="5"/>
      <c r="AGZ23" s="5"/>
      <c r="AHA23" s="5"/>
      <c r="AHB23" s="5"/>
      <c r="AHC23" s="5"/>
      <c r="AHD23" s="5"/>
      <c r="AHE23" s="5"/>
      <c r="AHF23" s="5"/>
      <c r="AHG23" s="5"/>
      <c r="AHH23" s="5"/>
      <c r="AHI23" s="5"/>
      <c r="AHJ23" s="5"/>
      <c r="AHK23" s="5"/>
      <c r="AHL23" s="5"/>
      <c r="AHM23" s="5"/>
      <c r="AHN23" s="5"/>
      <c r="AHO23" s="5"/>
      <c r="AHP23" s="5"/>
      <c r="AHQ23" s="5"/>
      <c r="AHR23" s="5"/>
      <c r="AHS23" s="5"/>
      <c r="AHT23" s="5"/>
      <c r="AHU23" s="5"/>
      <c r="AHV23" s="5"/>
      <c r="AHW23" s="5"/>
      <c r="AHX23" s="5"/>
      <c r="AHY23" s="5"/>
      <c r="AHZ23" s="5"/>
      <c r="AIA23" s="5"/>
      <c r="AIB23" s="5"/>
      <c r="AIC23" s="5"/>
      <c r="AID23" s="5"/>
      <c r="AIE23" s="5"/>
      <c r="AIF23" s="5"/>
      <c r="AIG23" s="5"/>
      <c r="AIH23" s="5"/>
      <c r="AII23" s="5"/>
      <c r="AIJ23" s="5"/>
      <c r="AIK23" s="5"/>
      <c r="AIL23" s="5"/>
      <c r="AIM23" s="5"/>
      <c r="AIN23" s="5"/>
      <c r="AIO23" s="5"/>
      <c r="AIP23" s="5"/>
      <c r="AIQ23" s="5"/>
      <c r="AIR23" s="5"/>
      <c r="AIS23" s="5"/>
      <c r="AIT23" s="5"/>
      <c r="AIU23" s="5"/>
      <c r="AIV23" s="5"/>
      <c r="AIW23" s="5"/>
      <c r="AIX23" s="5"/>
      <c r="AIY23" s="5"/>
      <c r="AIZ23" s="5"/>
      <c r="AJA23" s="5"/>
      <c r="AJB23" s="5"/>
      <c r="AJC23" s="5"/>
      <c r="AJD23" s="5"/>
      <c r="AJE23" s="5"/>
      <c r="AJF23" s="5"/>
      <c r="AJG23" s="5"/>
      <c r="AJH23" s="5"/>
      <c r="AJI23" s="5"/>
      <c r="AJJ23" s="5"/>
      <c r="AJK23" s="5"/>
      <c r="AJL23" s="5"/>
      <c r="AJM23" s="5"/>
      <c r="AJN23" s="5"/>
      <c r="AJO23" s="5"/>
      <c r="AJP23" s="5"/>
      <c r="AJQ23" s="5"/>
      <c r="AJR23" s="5"/>
      <c r="AJS23" s="5"/>
      <c r="AJT23" s="5"/>
      <c r="AJU23" s="5"/>
      <c r="AJV23" s="5"/>
      <c r="AJW23" s="5"/>
      <c r="AJX23" s="5"/>
      <c r="AJY23" s="5"/>
      <c r="AJZ23" s="5"/>
      <c r="AKA23" s="5"/>
      <c r="AKB23" s="5"/>
      <c r="AKC23" s="5"/>
      <c r="AKD23" s="5"/>
      <c r="AKE23" s="5"/>
      <c r="AKF23" s="5"/>
      <c r="AKG23" s="5"/>
      <c r="AKH23" s="5"/>
      <c r="AKI23" s="5"/>
      <c r="AKJ23" s="5"/>
      <c r="AKK23" s="5"/>
      <c r="AKL23" s="5"/>
      <c r="AKM23" s="5"/>
      <c r="AKN23" s="5"/>
      <c r="AKO23" s="5"/>
      <c r="AKP23" s="5"/>
      <c r="AKQ23" s="5"/>
      <c r="AKR23" s="5"/>
      <c r="AKS23" s="5"/>
      <c r="AKT23" s="5"/>
      <c r="AKU23" s="5"/>
      <c r="AKV23" s="5"/>
      <c r="AKW23" s="5"/>
      <c r="AKX23" s="5"/>
      <c r="AKY23" s="5"/>
      <c r="AKZ23" s="5"/>
      <c r="ALA23" s="5"/>
      <c r="ALB23" s="5"/>
      <c r="ALC23" s="5"/>
      <c r="ALD23" s="5"/>
      <c r="ALE23" s="5"/>
      <c r="ALF23" s="5"/>
      <c r="ALG23" s="5"/>
      <c r="ALH23" s="5"/>
      <c r="ALI23" s="5"/>
      <c r="ALJ23" s="5"/>
      <c r="ALK23" s="5"/>
      <c r="ALL23" s="5"/>
      <c r="ALM23" s="5"/>
      <c r="ALN23" s="5"/>
      <c r="ALO23" s="5"/>
      <c r="ALP23" s="5"/>
      <c r="ALQ23" s="5"/>
      <c r="ALR23" s="5"/>
      <c r="ALS23" s="5"/>
      <c r="ALT23" s="5"/>
      <c r="ALU23" s="5"/>
      <c r="ALV23" s="5"/>
      <c r="ALW23" s="5"/>
      <c r="ALX23" s="5"/>
      <c r="ALY23" s="5"/>
      <c r="ALZ23" s="5"/>
      <c r="AMA23" s="5"/>
      <c r="AMB23" s="5"/>
      <c r="AMC23" s="5"/>
      <c r="AMD23" s="5"/>
      <c r="AME23" s="5"/>
      <c r="AMF23" s="5"/>
      <c r="AMG23" s="5"/>
      <c r="AMH23" s="5"/>
      <c r="AMI23" s="5"/>
      <c r="AMJ23" s="5"/>
    </row>
    <row r="24" spans="1:1024" ht="17.100000000000001" customHeight="1">
      <c r="A24" s="47">
        <v>10</v>
      </c>
      <c r="B24" s="48"/>
      <c r="C24" s="130"/>
      <c r="D24" s="131"/>
      <c r="E24" s="50"/>
      <c r="F24" s="51"/>
      <c r="G24" s="51"/>
      <c r="H24" s="53"/>
      <c r="K24" s="59"/>
      <c r="L24" s="6"/>
      <c r="M24" s="6"/>
      <c r="R24"/>
      <c r="S24"/>
      <c r="T24"/>
      <c r="U24"/>
      <c r="V24"/>
      <c r="AF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c r="ACA24" s="5"/>
      <c r="ACB24" s="5"/>
      <c r="ACC24" s="5"/>
      <c r="ACD24" s="5"/>
      <c r="ACE24" s="5"/>
      <c r="ACF24" s="5"/>
      <c r="ACG24" s="5"/>
      <c r="ACH24" s="5"/>
      <c r="ACI24" s="5"/>
      <c r="ACJ24" s="5"/>
      <c r="ACK24" s="5"/>
      <c r="ACL24" s="5"/>
      <c r="ACM24" s="5"/>
      <c r="ACN24" s="5"/>
      <c r="ACO24" s="5"/>
      <c r="ACP24" s="5"/>
      <c r="ACQ24" s="5"/>
      <c r="ACR24" s="5"/>
      <c r="ACS24" s="5"/>
      <c r="ACT24" s="5"/>
      <c r="ACU24" s="5"/>
      <c r="ACV24" s="5"/>
      <c r="ACW24" s="5"/>
      <c r="ACX24" s="5"/>
      <c r="ACY24" s="5"/>
      <c r="ACZ24" s="5"/>
      <c r="ADA24" s="5"/>
      <c r="ADB24" s="5"/>
      <c r="ADC24" s="5"/>
      <c r="ADD24" s="5"/>
      <c r="ADE24" s="5"/>
      <c r="ADF24" s="5"/>
      <c r="ADG24" s="5"/>
      <c r="ADH24" s="5"/>
      <c r="ADI24" s="5"/>
      <c r="ADJ24" s="5"/>
      <c r="ADK24" s="5"/>
      <c r="ADL24" s="5"/>
      <c r="ADM24" s="5"/>
      <c r="ADN24" s="5"/>
      <c r="ADO24" s="5"/>
      <c r="ADP24" s="5"/>
      <c r="ADQ24" s="5"/>
      <c r="ADR24" s="5"/>
      <c r="ADS24" s="5"/>
      <c r="ADT24" s="5"/>
      <c r="ADU24" s="5"/>
      <c r="ADV24" s="5"/>
      <c r="ADW24" s="5"/>
      <c r="ADX24" s="5"/>
      <c r="ADY24" s="5"/>
      <c r="ADZ24" s="5"/>
      <c r="AEA24" s="5"/>
      <c r="AEB24" s="5"/>
      <c r="AEC24" s="5"/>
      <c r="AED24" s="5"/>
      <c r="AEE24" s="5"/>
      <c r="AEF24" s="5"/>
      <c r="AEG24" s="5"/>
      <c r="AEH24" s="5"/>
      <c r="AEI24" s="5"/>
      <c r="AEJ24" s="5"/>
      <c r="AEK24" s="5"/>
      <c r="AEL24" s="5"/>
      <c r="AEM24" s="5"/>
      <c r="AEN24" s="5"/>
      <c r="AEO24" s="5"/>
      <c r="AEP24" s="5"/>
      <c r="AEQ24" s="5"/>
      <c r="AER24" s="5"/>
      <c r="AES24" s="5"/>
      <c r="AET24" s="5"/>
      <c r="AEU24" s="5"/>
      <c r="AEV24" s="5"/>
      <c r="AEW24" s="5"/>
      <c r="AEX24" s="5"/>
      <c r="AEY24" s="5"/>
      <c r="AEZ24" s="5"/>
      <c r="AFA24" s="5"/>
      <c r="AFB24" s="5"/>
      <c r="AFC24" s="5"/>
      <c r="AFD24" s="5"/>
      <c r="AFE24" s="5"/>
      <c r="AFF24" s="5"/>
      <c r="AFG24" s="5"/>
      <c r="AFH24" s="5"/>
      <c r="AFI24" s="5"/>
      <c r="AFJ24" s="5"/>
      <c r="AFK24" s="5"/>
      <c r="AFL24" s="5"/>
      <c r="AFM24" s="5"/>
      <c r="AFN24" s="5"/>
      <c r="AFO24" s="5"/>
      <c r="AFP24" s="5"/>
      <c r="AFQ24" s="5"/>
      <c r="AFR24" s="5"/>
      <c r="AFS24" s="5"/>
      <c r="AFT24" s="5"/>
      <c r="AFU24" s="5"/>
      <c r="AFV24" s="5"/>
      <c r="AFW24" s="5"/>
      <c r="AFX24" s="5"/>
      <c r="AFY24" s="5"/>
      <c r="AFZ24" s="5"/>
      <c r="AGA24" s="5"/>
      <c r="AGB24" s="5"/>
      <c r="AGC24" s="5"/>
      <c r="AGD24" s="5"/>
      <c r="AGE24" s="5"/>
      <c r="AGF24" s="5"/>
      <c r="AGG24" s="5"/>
      <c r="AGH24" s="5"/>
      <c r="AGI24" s="5"/>
      <c r="AGJ24" s="5"/>
      <c r="AGK24" s="5"/>
      <c r="AGL24" s="5"/>
      <c r="AGM24" s="5"/>
      <c r="AGN24" s="5"/>
      <c r="AGO24" s="5"/>
      <c r="AGP24" s="5"/>
      <c r="AGQ24" s="5"/>
      <c r="AGR24" s="5"/>
      <c r="AGS24" s="5"/>
      <c r="AGT24" s="5"/>
      <c r="AGU24" s="5"/>
      <c r="AGV24" s="5"/>
      <c r="AGW24" s="5"/>
      <c r="AGX24" s="5"/>
      <c r="AGY24" s="5"/>
      <c r="AGZ24" s="5"/>
      <c r="AHA24" s="5"/>
      <c r="AHB24" s="5"/>
      <c r="AHC24" s="5"/>
      <c r="AHD24" s="5"/>
      <c r="AHE24" s="5"/>
      <c r="AHF24" s="5"/>
      <c r="AHG24" s="5"/>
      <c r="AHH24" s="5"/>
      <c r="AHI24" s="5"/>
      <c r="AHJ24" s="5"/>
      <c r="AHK24" s="5"/>
      <c r="AHL24" s="5"/>
      <c r="AHM24" s="5"/>
      <c r="AHN24" s="5"/>
      <c r="AHO24" s="5"/>
      <c r="AHP24" s="5"/>
      <c r="AHQ24" s="5"/>
      <c r="AHR24" s="5"/>
      <c r="AHS24" s="5"/>
      <c r="AHT24" s="5"/>
      <c r="AHU24" s="5"/>
      <c r="AHV24" s="5"/>
      <c r="AHW24" s="5"/>
      <c r="AHX24" s="5"/>
      <c r="AHY24" s="5"/>
      <c r="AHZ24" s="5"/>
      <c r="AIA24" s="5"/>
      <c r="AIB24" s="5"/>
      <c r="AIC24" s="5"/>
      <c r="AID24" s="5"/>
      <c r="AIE24" s="5"/>
      <c r="AIF24" s="5"/>
      <c r="AIG24" s="5"/>
      <c r="AIH24" s="5"/>
      <c r="AII24" s="5"/>
      <c r="AIJ24" s="5"/>
      <c r="AIK24" s="5"/>
      <c r="AIL24" s="5"/>
      <c r="AIM24" s="5"/>
      <c r="AIN24" s="5"/>
      <c r="AIO24" s="5"/>
      <c r="AIP24" s="5"/>
      <c r="AIQ24" s="5"/>
      <c r="AIR24" s="5"/>
      <c r="AIS24" s="5"/>
      <c r="AIT24" s="5"/>
      <c r="AIU24" s="5"/>
      <c r="AIV24" s="5"/>
      <c r="AIW24" s="5"/>
      <c r="AIX24" s="5"/>
      <c r="AIY24" s="5"/>
      <c r="AIZ24" s="5"/>
      <c r="AJA24" s="5"/>
      <c r="AJB24" s="5"/>
      <c r="AJC24" s="5"/>
      <c r="AJD24" s="5"/>
      <c r="AJE24" s="5"/>
      <c r="AJF24" s="5"/>
      <c r="AJG24" s="5"/>
      <c r="AJH24" s="5"/>
      <c r="AJI24" s="5"/>
      <c r="AJJ24" s="5"/>
      <c r="AJK24" s="5"/>
      <c r="AJL24" s="5"/>
      <c r="AJM24" s="5"/>
      <c r="AJN24" s="5"/>
      <c r="AJO24" s="5"/>
      <c r="AJP24" s="5"/>
      <c r="AJQ24" s="5"/>
      <c r="AJR24" s="5"/>
      <c r="AJS24" s="5"/>
      <c r="AJT24" s="5"/>
      <c r="AJU24" s="5"/>
      <c r="AJV24" s="5"/>
      <c r="AJW24" s="5"/>
      <c r="AJX24" s="5"/>
      <c r="AJY24" s="5"/>
      <c r="AJZ24" s="5"/>
      <c r="AKA24" s="5"/>
      <c r="AKB24" s="5"/>
      <c r="AKC24" s="5"/>
      <c r="AKD24" s="5"/>
      <c r="AKE24" s="5"/>
      <c r="AKF24" s="5"/>
      <c r="AKG24" s="5"/>
      <c r="AKH24" s="5"/>
      <c r="AKI24" s="5"/>
      <c r="AKJ24" s="5"/>
      <c r="AKK24" s="5"/>
      <c r="AKL24" s="5"/>
      <c r="AKM24" s="5"/>
      <c r="AKN24" s="5"/>
      <c r="AKO24" s="5"/>
      <c r="AKP24" s="5"/>
      <c r="AKQ24" s="5"/>
      <c r="AKR24" s="5"/>
      <c r="AKS24" s="5"/>
      <c r="AKT24" s="5"/>
      <c r="AKU24" s="5"/>
      <c r="AKV24" s="5"/>
      <c r="AKW24" s="5"/>
      <c r="AKX24" s="5"/>
      <c r="AKY24" s="5"/>
      <c r="AKZ24" s="5"/>
      <c r="ALA24" s="5"/>
      <c r="ALB24" s="5"/>
      <c r="ALC24" s="5"/>
      <c r="ALD24" s="5"/>
      <c r="ALE24" s="5"/>
      <c r="ALF24" s="5"/>
      <c r="ALG24" s="5"/>
      <c r="ALH24" s="5"/>
      <c r="ALI24" s="5"/>
      <c r="ALJ24" s="5"/>
      <c r="ALK24" s="5"/>
      <c r="ALL24" s="5"/>
      <c r="ALM24" s="5"/>
      <c r="ALN24" s="5"/>
      <c r="ALO24" s="5"/>
      <c r="ALP24" s="5"/>
      <c r="ALQ24" s="5"/>
      <c r="ALR24" s="5"/>
      <c r="ALS24" s="5"/>
      <c r="ALT24" s="5"/>
      <c r="ALU24" s="5"/>
      <c r="ALV24" s="5"/>
      <c r="ALW24" s="5"/>
      <c r="ALX24" s="5"/>
      <c r="ALY24" s="5"/>
      <c r="ALZ24" s="5"/>
      <c r="AMA24" s="5"/>
      <c r="AMB24" s="5"/>
      <c r="AMC24" s="5"/>
      <c r="AMD24" s="5"/>
      <c r="AME24" s="5"/>
      <c r="AMF24" s="5"/>
      <c r="AMG24" s="5"/>
      <c r="AMH24" s="5"/>
      <c r="AMI24" s="5"/>
      <c r="AMJ24" s="5"/>
    </row>
    <row r="25" spans="1:1024" ht="17.100000000000001" customHeight="1">
      <c r="A25" s="47">
        <v>11</v>
      </c>
      <c r="B25" s="48"/>
      <c r="C25" s="130"/>
      <c r="D25" s="131"/>
      <c r="E25" s="50"/>
      <c r="F25" s="51"/>
      <c r="G25" s="51"/>
      <c r="H25" s="53"/>
      <c r="K25" s="59"/>
      <c r="L25" s="6"/>
      <c r="M25" s="6"/>
      <c r="R25"/>
      <c r="S25"/>
      <c r="T25"/>
      <c r="U25"/>
      <c r="V25"/>
      <c r="AF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c r="SB25" s="5"/>
      <c r="SC25" s="5"/>
      <c r="SD25" s="5"/>
      <c r="SE25" s="5"/>
      <c r="SF25" s="5"/>
      <c r="SG25" s="5"/>
      <c r="SH25" s="5"/>
      <c r="SI25" s="5"/>
      <c r="SJ25" s="5"/>
      <c r="SK25" s="5"/>
      <c r="SL25" s="5"/>
      <c r="SM25" s="5"/>
      <c r="SN25" s="5"/>
      <c r="SO25" s="5"/>
      <c r="SP25" s="5"/>
      <c r="SQ25" s="5"/>
      <c r="SR25" s="5"/>
      <c r="SS25" s="5"/>
      <c r="ST25" s="5"/>
      <c r="SU25" s="5"/>
      <c r="SV25" s="5"/>
      <c r="SW25" s="5"/>
      <c r="SX25" s="5"/>
      <c r="SY25" s="5"/>
      <c r="SZ25" s="5"/>
      <c r="TA25" s="5"/>
      <c r="TB25" s="5"/>
      <c r="TC25" s="5"/>
      <c r="TD25" s="5"/>
      <c r="TE25" s="5"/>
      <c r="TF25" s="5"/>
      <c r="TG25" s="5"/>
      <c r="TH25" s="5"/>
      <c r="TI25" s="5"/>
      <c r="TJ25" s="5"/>
      <c r="TK25" s="5"/>
      <c r="TL25" s="5"/>
      <c r="TM25" s="5"/>
      <c r="TN25" s="5"/>
      <c r="TO25" s="5"/>
      <c r="TP25" s="5"/>
      <c r="TQ25" s="5"/>
      <c r="TR25" s="5"/>
      <c r="TS25" s="5"/>
      <c r="TT25" s="5"/>
      <c r="TU25" s="5"/>
      <c r="TV25" s="5"/>
      <c r="TW25" s="5"/>
      <c r="TX25" s="5"/>
      <c r="TY25" s="5"/>
      <c r="TZ25" s="5"/>
      <c r="UA25" s="5"/>
      <c r="UB25" s="5"/>
      <c r="UC25" s="5"/>
      <c r="UD25" s="5"/>
      <c r="UE25" s="5"/>
      <c r="UF25" s="5"/>
      <c r="UG25" s="5"/>
      <c r="UH25" s="5"/>
      <c r="UI25" s="5"/>
      <c r="UJ25" s="5"/>
      <c r="UK25" s="5"/>
      <c r="UL25" s="5"/>
      <c r="UM25" s="5"/>
      <c r="UN25" s="5"/>
      <c r="UO25" s="5"/>
      <c r="UP25" s="5"/>
      <c r="UQ25" s="5"/>
      <c r="UR25" s="5"/>
      <c r="US25" s="5"/>
      <c r="UT25" s="5"/>
      <c r="UU25" s="5"/>
      <c r="UV25" s="5"/>
      <c r="UW25" s="5"/>
      <c r="UX25" s="5"/>
      <c r="UY25" s="5"/>
      <c r="UZ25" s="5"/>
      <c r="VA25" s="5"/>
      <c r="VB25" s="5"/>
      <c r="VC25" s="5"/>
      <c r="VD25" s="5"/>
      <c r="VE25" s="5"/>
      <c r="VF25" s="5"/>
      <c r="VG25" s="5"/>
      <c r="VH25" s="5"/>
      <c r="VI25" s="5"/>
      <c r="VJ25" s="5"/>
      <c r="VK25" s="5"/>
      <c r="VL25" s="5"/>
      <c r="VM25" s="5"/>
      <c r="VN25" s="5"/>
      <c r="VO25" s="5"/>
      <c r="VP25" s="5"/>
      <c r="VQ25" s="5"/>
      <c r="VR25" s="5"/>
      <c r="VS25" s="5"/>
      <c r="VT25" s="5"/>
      <c r="VU25" s="5"/>
      <c r="VV25" s="5"/>
      <c r="VW25" s="5"/>
      <c r="VX25" s="5"/>
      <c r="VY25" s="5"/>
      <c r="VZ25" s="5"/>
      <c r="WA25" s="5"/>
      <c r="WB25" s="5"/>
      <c r="WC25" s="5"/>
      <c r="WD25" s="5"/>
      <c r="WE25" s="5"/>
      <c r="WF25" s="5"/>
      <c r="WG25" s="5"/>
      <c r="WH25" s="5"/>
      <c r="WI25" s="5"/>
      <c r="WJ25" s="5"/>
      <c r="WK25" s="5"/>
      <c r="WL25" s="5"/>
      <c r="WM25" s="5"/>
      <c r="WN25" s="5"/>
      <c r="WO25" s="5"/>
      <c r="WP25" s="5"/>
      <c r="WQ25" s="5"/>
      <c r="WR25" s="5"/>
      <c r="WS25" s="5"/>
      <c r="WT25" s="5"/>
      <c r="WU25" s="5"/>
      <c r="WV25" s="5"/>
      <c r="WW25" s="5"/>
      <c r="WX25" s="5"/>
      <c r="WY25" s="5"/>
      <c r="WZ25" s="5"/>
      <c r="XA25" s="5"/>
      <c r="XB25" s="5"/>
      <c r="XC25" s="5"/>
      <c r="XD25" s="5"/>
      <c r="XE25" s="5"/>
      <c r="XF25" s="5"/>
      <c r="XG25" s="5"/>
      <c r="XH25" s="5"/>
      <c r="XI25" s="5"/>
      <c r="XJ25" s="5"/>
      <c r="XK25" s="5"/>
      <c r="XL25" s="5"/>
      <c r="XM25" s="5"/>
      <c r="XN25" s="5"/>
      <c r="XO25" s="5"/>
      <c r="XP25" s="5"/>
      <c r="XQ25" s="5"/>
      <c r="XR25" s="5"/>
      <c r="XS25" s="5"/>
      <c r="XT25" s="5"/>
      <c r="XU25" s="5"/>
      <c r="XV25" s="5"/>
      <c r="XW25" s="5"/>
      <c r="XX25" s="5"/>
      <c r="XY25" s="5"/>
      <c r="XZ25" s="5"/>
      <c r="YA25" s="5"/>
      <c r="YB25" s="5"/>
      <c r="YC25" s="5"/>
      <c r="YD25" s="5"/>
      <c r="YE25" s="5"/>
      <c r="YF25" s="5"/>
      <c r="YG25" s="5"/>
      <c r="YH25" s="5"/>
      <c r="YI25" s="5"/>
      <c r="YJ25" s="5"/>
      <c r="YK25" s="5"/>
      <c r="YL25" s="5"/>
      <c r="YM25" s="5"/>
      <c r="YN25" s="5"/>
      <c r="YO25" s="5"/>
      <c r="YP25" s="5"/>
      <c r="YQ25" s="5"/>
      <c r="YR25" s="5"/>
      <c r="YS25" s="5"/>
      <c r="YT25" s="5"/>
      <c r="YU25" s="5"/>
      <c r="YV25" s="5"/>
      <c r="YW25" s="5"/>
      <c r="YX25" s="5"/>
      <c r="YY25" s="5"/>
      <c r="YZ25" s="5"/>
      <c r="ZA25" s="5"/>
      <c r="ZB25" s="5"/>
      <c r="ZC25" s="5"/>
      <c r="ZD25" s="5"/>
      <c r="ZE25" s="5"/>
      <c r="ZF25" s="5"/>
      <c r="ZG25" s="5"/>
      <c r="ZH25" s="5"/>
      <c r="ZI25" s="5"/>
      <c r="ZJ25" s="5"/>
      <c r="ZK25" s="5"/>
      <c r="ZL25" s="5"/>
      <c r="ZM25" s="5"/>
      <c r="ZN25" s="5"/>
      <c r="ZO25" s="5"/>
      <c r="ZP25" s="5"/>
      <c r="ZQ25" s="5"/>
      <c r="ZR25" s="5"/>
      <c r="ZS25" s="5"/>
      <c r="ZT25" s="5"/>
      <c r="ZU25" s="5"/>
      <c r="ZV25" s="5"/>
      <c r="ZW25" s="5"/>
      <c r="ZX25" s="5"/>
      <c r="ZY25" s="5"/>
      <c r="ZZ25" s="5"/>
      <c r="AAA25" s="5"/>
      <c r="AAB25" s="5"/>
      <c r="AAC25" s="5"/>
      <c r="AAD25" s="5"/>
      <c r="AAE25" s="5"/>
      <c r="AAF25" s="5"/>
      <c r="AAG25" s="5"/>
      <c r="AAH25" s="5"/>
      <c r="AAI25" s="5"/>
      <c r="AAJ25" s="5"/>
      <c r="AAK25" s="5"/>
      <c r="AAL25" s="5"/>
      <c r="AAM25" s="5"/>
      <c r="AAN25" s="5"/>
      <c r="AAO25" s="5"/>
      <c r="AAP25" s="5"/>
      <c r="AAQ25" s="5"/>
      <c r="AAR25" s="5"/>
      <c r="AAS25" s="5"/>
      <c r="AAT25" s="5"/>
      <c r="AAU25" s="5"/>
      <c r="AAV25" s="5"/>
      <c r="AAW25" s="5"/>
      <c r="AAX25" s="5"/>
      <c r="AAY25" s="5"/>
      <c r="AAZ25" s="5"/>
      <c r="ABA25" s="5"/>
      <c r="ABB25" s="5"/>
      <c r="ABC25" s="5"/>
      <c r="ABD25" s="5"/>
      <c r="ABE25" s="5"/>
      <c r="ABF25" s="5"/>
      <c r="ABG25" s="5"/>
      <c r="ABH25" s="5"/>
      <c r="ABI25" s="5"/>
      <c r="ABJ25" s="5"/>
      <c r="ABK25" s="5"/>
      <c r="ABL25" s="5"/>
      <c r="ABM25" s="5"/>
      <c r="ABN25" s="5"/>
      <c r="ABO25" s="5"/>
      <c r="ABP25" s="5"/>
      <c r="ABQ25" s="5"/>
      <c r="ABR25" s="5"/>
      <c r="ABS25" s="5"/>
      <c r="ABT25" s="5"/>
      <c r="ABU25" s="5"/>
      <c r="ABV25" s="5"/>
      <c r="ABW25" s="5"/>
      <c r="ABX25" s="5"/>
      <c r="ABY25" s="5"/>
      <c r="ABZ25" s="5"/>
      <c r="ACA25" s="5"/>
      <c r="ACB25" s="5"/>
      <c r="ACC25" s="5"/>
      <c r="ACD25" s="5"/>
      <c r="ACE25" s="5"/>
      <c r="ACF25" s="5"/>
      <c r="ACG25" s="5"/>
      <c r="ACH25" s="5"/>
      <c r="ACI25" s="5"/>
      <c r="ACJ25" s="5"/>
      <c r="ACK25" s="5"/>
      <c r="ACL25" s="5"/>
      <c r="ACM25" s="5"/>
      <c r="ACN25" s="5"/>
      <c r="ACO25" s="5"/>
      <c r="ACP25" s="5"/>
      <c r="ACQ25" s="5"/>
      <c r="ACR25" s="5"/>
      <c r="ACS25" s="5"/>
      <c r="ACT25" s="5"/>
      <c r="ACU25" s="5"/>
      <c r="ACV25" s="5"/>
      <c r="ACW25" s="5"/>
      <c r="ACX25" s="5"/>
      <c r="ACY25" s="5"/>
      <c r="ACZ25" s="5"/>
      <c r="ADA25" s="5"/>
      <c r="ADB25" s="5"/>
      <c r="ADC25" s="5"/>
      <c r="ADD25" s="5"/>
      <c r="ADE25" s="5"/>
      <c r="ADF25" s="5"/>
      <c r="ADG25" s="5"/>
      <c r="ADH25" s="5"/>
      <c r="ADI25" s="5"/>
      <c r="ADJ25" s="5"/>
      <c r="ADK25" s="5"/>
      <c r="ADL25" s="5"/>
      <c r="ADM25" s="5"/>
      <c r="ADN25" s="5"/>
      <c r="ADO25" s="5"/>
      <c r="ADP25" s="5"/>
      <c r="ADQ25" s="5"/>
      <c r="ADR25" s="5"/>
      <c r="ADS25" s="5"/>
      <c r="ADT25" s="5"/>
      <c r="ADU25" s="5"/>
      <c r="ADV25" s="5"/>
      <c r="ADW25" s="5"/>
      <c r="ADX25" s="5"/>
      <c r="ADY25" s="5"/>
      <c r="ADZ25" s="5"/>
      <c r="AEA25" s="5"/>
      <c r="AEB25" s="5"/>
      <c r="AEC25" s="5"/>
      <c r="AED25" s="5"/>
      <c r="AEE25" s="5"/>
      <c r="AEF25" s="5"/>
      <c r="AEG25" s="5"/>
      <c r="AEH25" s="5"/>
      <c r="AEI25" s="5"/>
      <c r="AEJ25" s="5"/>
      <c r="AEK25" s="5"/>
      <c r="AEL25" s="5"/>
      <c r="AEM25" s="5"/>
      <c r="AEN25" s="5"/>
      <c r="AEO25" s="5"/>
      <c r="AEP25" s="5"/>
      <c r="AEQ25" s="5"/>
      <c r="AER25" s="5"/>
      <c r="AES25" s="5"/>
      <c r="AET25" s="5"/>
      <c r="AEU25" s="5"/>
      <c r="AEV25" s="5"/>
      <c r="AEW25" s="5"/>
      <c r="AEX25" s="5"/>
      <c r="AEY25" s="5"/>
      <c r="AEZ25" s="5"/>
      <c r="AFA25" s="5"/>
      <c r="AFB25" s="5"/>
      <c r="AFC25" s="5"/>
      <c r="AFD25" s="5"/>
      <c r="AFE25" s="5"/>
      <c r="AFF25" s="5"/>
      <c r="AFG25" s="5"/>
      <c r="AFH25" s="5"/>
      <c r="AFI25" s="5"/>
      <c r="AFJ25" s="5"/>
      <c r="AFK25" s="5"/>
      <c r="AFL25" s="5"/>
      <c r="AFM25" s="5"/>
      <c r="AFN25" s="5"/>
      <c r="AFO25" s="5"/>
      <c r="AFP25" s="5"/>
      <c r="AFQ25" s="5"/>
      <c r="AFR25" s="5"/>
      <c r="AFS25" s="5"/>
      <c r="AFT25" s="5"/>
      <c r="AFU25" s="5"/>
      <c r="AFV25" s="5"/>
      <c r="AFW25" s="5"/>
      <c r="AFX25" s="5"/>
      <c r="AFY25" s="5"/>
      <c r="AFZ25" s="5"/>
      <c r="AGA25" s="5"/>
      <c r="AGB25" s="5"/>
      <c r="AGC25" s="5"/>
      <c r="AGD25" s="5"/>
      <c r="AGE25" s="5"/>
      <c r="AGF25" s="5"/>
      <c r="AGG25" s="5"/>
      <c r="AGH25" s="5"/>
      <c r="AGI25" s="5"/>
      <c r="AGJ25" s="5"/>
      <c r="AGK25" s="5"/>
      <c r="AGL25" s="5"/>
      <c r="AGM25" s="5"/>
      <c r="AGN25" s="5"/>
      <c r="AGO25" s="5"/>
      <c r="AGP25" s="5"/>
      <c r="AGQ25" s="5"/>
      <c r="AGR25" s="5"/>
      <c r="AGS25" s="5"/>
      <c r="AGT25" s="5"/>
      <c r="AGU25" s="5"/>
      <c r="AGV25" s="5"/>
      <c r="AGW25" s="5"/>
      <c r="AGX25" s="5"/>
      <c r="AGY25" s="5"/>
      <c r="AGZ25" s="5"/>
      <c r="AHA25" s="5"/>
      <c r="AHB25" s="5"/>
      <c r="AHC25" s="5"/>
      <c r="AHD25" s="5"/>
      <c r="AHE25" s="5"/>
      <c r="AHF25" s="5"/>
      <c r="AHG25" s="5"/>
      <c r="AHH25" s="5"/>
      <c r="AHI25" s="5"/>
      <c r="AHJ25" s="5"/>
      <c r="AHK25" s="5"/>
      <c r="AHL25" s="5"/>
      <c r="AHM25" s="5"/>
      <c r="AHN25" s="5"/>
      <c r="AHO25" s="5"/>
      <c r="AHP25" s="5"/>
      <c r="AHQ25" s="5"/>
      <c r="AHR25" s="5"/>
      <c r="AHS25" s="5"/>
      <c r="AHT25" s="5"/>
      <c r="AHU25" s="5"/>
      <c r="AHV25" s="5"/>
      <c r="AHW25" s="5"/>
      <c r="AHX25" s="5"/>
      <c r="AHY25" s="5"/>
      <c r="AHZ25" s="5"/>
      <c r="AIA25" s="5"/>
      <c r="AIB25" s="5"/>
      <c r="AIC25" s="5"/>
      <c r="AID25" s="5"/>
      <c r="AIE25" s="5"/>
      <c r="AIF25" s="5"/>
      <c r="AIG25" s="5"/>
      <c r="AIH25" s="5"/>
      <c r="AII25" s="5"/>
      <c r="AIJ25" s="5"/>
      <c r="AIK25" s="5"/>
      <c r="AIL25" s="5"/>
      <c r="AIM25" s="5"/>
      <c r="AIN25" s="5"/>
      <c r="AIO25" s="5"/>
      <c r="AIP25" s="5"/>
      <c r="AIQ25" s="5"/>
      <c r="AIR25" s="5"/>
      <c r="AIS25" s="5"/>
      <c r="AIT25" s="5"/>
      <c r="AIU25" s="5"/>
      <c r="AIV25" s="5"/>
      <c r="AIW25" s="5"/>
      <c r="AIX25" s="5"/>
      <c r="AIY25" s="5"/>
      <c r="AIZ25" s="5"/>
      <c r="AJA25" s="5"/>
      <c r="AJB25" s="5"/>
      <c r="AJC25" s="5"/>
      <c r="AJD25" s="5"/>
      <c r="AJE25" s="5"/>
      <c r="AJF25" s="5"/>
      <c r="AJG25" s="5"/>
      <c r="AJH25" s="5"/>
      <c r="AJI25" s="5"/>
      <c r="AJJ25" s="5"/>
      <c r="AJK25" s="5"/>
      <c r="AJL25" s="5"/>
      <c r="AJM25" s="5"/>
      <c r="AJN25" s="5"/>
      <c r="AJO25" s="5"/>
      <c r="AJP25" s="5"/>
      <c r="AJQ25" s="5"/>
      <c r="AJR25" s="5"/>
      <c r="AJS25" s="5"/>
      <c r="AJT25" s="5"/>
      <c r="AJU25" s="5"/>
      <c r="AJV25" s="5"/>
      <c r="AJW25" s="5"/>
      <c r="AJX25" s="5"/>
      <c r="AJY25" s="5"/>
      <c r="AJZ25" s="5"/>
      <c r="AKA25" s="5"/>
      <c r="AKB25" s="5"/>
      <c r="AKC25" s="5"/>
      <c r="AKD25" s="5"/>
      <c r="AKE25" s="5"/>
      <c r="AKF25" s="5"/>
      <c r="AKG25" s="5"/>
      <c r="AKH25" s="5"/>
      <c r="AKI25" s="5"/>
      <c r="AKJ25" s="5"/>
      <c r="AKK25" s="5"/>
      <c r="AKL25" s="5"/>
      <c r="AKM25" s="5"/>
      <c r="AKN25" s="5"/>
      <c r="AKO25" s="5"/>
      <c r="AKP25" s="5"/>
      <c r="AKQ25" s="5"/>
      <c r="AKR25" s="5"/>
      <c r="AKS25" s="5"/>
      <c r="AKT25" s="5"/>
      <c r="AKU25" s="5"/>
      <c r="AKV25" s="5"/>
      <c r="AKW25" s="5"/>
      <c r="AKX25" s="5"/>
      <c r="AKY25" s="5"/>
      <c r="AKZ25" s="5"/>
      <c r="ALA25" s="5"/>
      <c r="ALB25" s="5"/>
      <c r="ALC25" s="5"/>
      <c r="ALD25" s="5"/>
      <c r="ALE25" s="5"/>
      <c r="ALF25" s="5"/>
      <c r="ALG25" s="5"/>
      <c r="ALH25" s="5"/>
      <c r="ALI25" s="5"/>
      <c r="ALJ25" s="5"/>
      <c r="ALK25" s="5"/>
      <c r="ALL25" s="5"/>
      <c r="ALM25" s="5"/>
      <c r="ALN25" s="5"/>
      <c r="ALO25" s="5"/>
      <c r="ALP25" s="5"/>
      <c r="ALQ25" s="5"/>
      <c r="ALR25" s="5"/>
      <c r="ALS25" s="5"/>
      <c r="ALT25" s="5"/>
      <c r="ALU25" s="5"/>
      <c r="ALV25" s="5"/>
      <c r="ALW25" s="5"/>
      <c r="ALX25" s="5"/>
      <c r="ALY25" s="5"/>
      <c r="ALZ25" s="5"/>
      <c r="AMA25" s="5"/>
      <c r="AMB25" s="5"/>
      <c r="AMC25" s="5"/>
      <c r="AMD25" s="5"/>
      <c r="AME25" s="5"/>
      <c r="AMF25" s="5"/>
      <c r="AMG25" s="5"/>
      <c r="AMH25" s="5"/>
      <c r="AMI25" s="5"/>
      <c r="AMJ25" s="5"/>
    </row>
    <row r="26" spans="1:1024" ht="17.100000000000001" customHeight="1">
      <c r="A26" s="47">
        <v>12</v>
      </c>
      <c r="B26" s="48"/>
      <c r="C26" s="130"/>
      <c r="D26" s="131"/>
      <c r="E26" s="50"/>
      <c r="F26" s="51"/>
      <c r="G26" s="51"/>
      <c r="H26" s="53"/>
      <c r="K26" s="59"/>
      <c r="L26" s="6"/>
      <c r="M26" s="6"/>
      <c r="R26"/>
      <c r="S26"/>
      <c r="T26"/>
      <c r="U26"/>
      <c r="V26"/>
      <c r="AF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c r="AJK26" s="5"/>
      <c r="AJL26" s="5"/>
      <c r="AJM26" s="5"/>
      <c r="AJN26" s="5"/>
      <c r="AJO26" s="5"/>
      <c r="AJP26" s="5"/>
      <c r="AJQ26" s="5"/>
      <c r="AJR26" s="5"/>
      <c r="AJS26" s="5"/>
      <c r="AJT26" s="5"/>
      <c r="AJU26" s="5"/>
      <c r="AJV26" s="5"/>
      <c r="AJW26" s="5"/>
      <c r="AJX26" s="5"/>
      <c r="AJY26" s="5"/>
      <c r="AJZ26" s="5"/>
      <c r="AKA26" s="5"/>
      <c r="AKB26" s="5"/>
      <c r="AKC26" s="5"/>
      <c r="AKD26" s="5"/>
      <c r="AKE26" s="5"/>
      <c r="AKF26" s="5"/>
      <c r="AKG26" s="5"/>
      <c r="AKH26" s="5"/>
      <c r="AKI26" s="5"/>
      <c r="AKJ26" s="5"/>
      <c r="AKK26" s="5"/>
      <c r="AKL26" s="5"/>
      <c r="AKM26" s="5"/>
      <c r="AKN26" s="5"/>
      <c r="AKO26" s="5"/>
      <c r="AKP26" s="5"/>
      <c r="AKQ26" s="5"/>
      <c r="AKR26" s="5"/>
      <c r="AKS26" s="5"/>
      <c r="AKT26" s="5"/>
      <c r="AKU26" s="5"/>
      <c r="AKV26" s="5"/>
      <c r="AKW26" s="5"/>
      <c r="AKX26" s="5"/>
      <c r="AKY26" s="5"/>
      <c r="AKZ26" s="5"/>
      <c r="ALA26" s="5"/>
      <c r="ALB26" s="5"/>
      <c r="ALC26" s="5"/>
      <c r="ALD26" s="5"/>
      <c r="ALE26" s="5"/>
      <c r="ALF26" s="5"/>
      <c r="ALG26" s="5"/>
      <c r="ALH26" s="5"/>
      <c r="ALI26" s="5"/>
      <c r="ALJ26" s="5"/>
      <c r="ALK26" s="5"/>
      <c r="ALL26" s="5"/>
      <c r="ALM26" s="5"/>
      <c r="ALN26" s="5"/>
      <c r="ALO26" s="5"/>
      <c r="ALP26" s="5"/>
      <c r="ALQ26" s="5"/>
      <c r="ALR26" s="5"/>
      <c r="ALS26" s="5"/>
      <c r="ALT26" s="5"/>
      <c r="ALU26" s="5"/>
      <c r="ALV26" s="5"/>
      <c r="ALW26" s="5"/>
      <c r="ALX26" s="5"/>
      <c r="ALY26" s="5"/>
      <c r="ALZ26" s="5"/>
      <c r="AMA26" s="5"/>
      <c r="AMB26" s="5"/>
      <c r="AMC26" s="5"/>
      <c r="AMD26" s="5"/>
      <c r="AME26" s="5"/>
      <c r="AMF26" s="5"/>
      <c r="AMG26" s="5"/>
      <c r="AMH26" s="5"/>
      <c r="AMI26" s="5"/>
      <c r="AMJ26" s="5"/>
    </row>
    <row r="27" spans="1:1024" ht="17.100000000000001" customHeight="1">
      <c r="A27" s="47">
        <v>13</v>
      </c>
      <c r="B27" s="48"/>
      <c r="C27" s="130"/>
      <c r="D27" s="131"/>
      <c r="E27" s="50"/>
      <c r="F27" s="51"/>
      <c r="G27" s="51"/>
      <c r="H27" s="53"/>
      <c r="K27" s="59"/>
      <c r="L27" s="6"/>
      <c r="M27" s="6"/>
      <c r="R27"/>
      <c r="S27"/>
      <c r="T27"/>
      <c r="U27"/>
      <c r="V27"/>
      <c r="AF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c r="ACA27" s="5"/>
      <c r="ACB27" s="5"/>
      <c r="ACC27" s="5"/>
      <c r="ACD27" s="5"/>
      <c r="ACE27" s="5"/>
      <c r="ACF27" s="5"/>
      <c r="ACG27" s="5"/>
      <c r="ACH27" s="5"/>
      <c r="ACI27" s="5"/>
      <c r="ACJ27" s="5"/>
      <c r="ACK27" s="5"/>
      <c r="ACL27" s="5"/>
      <c r="ACM27" s="5"/>
      <c r="ACN27" s="5"/>
      <c r="ACO27" s="5"/>
      <c r="ACP27" s="5"/>
      <c r="ACQ27" s="5"/>
      <c r="ACR27" s="5"/>
      <c r="ACS27" s="5"/>
      <c r="ACT27" s="5"/>
      <c r="ACU27" s="5"/>
      <c r="ACV27" s="5"/>
      <c r="ACW27" s="5"/>
      <c r="ACX27" s="5"/>
      <c r="ACY27" s="5"/>
      <c r="ACZ27" s="5"/>
      <c r="ADA27" s="5"/>
      <c r="ADB27" s="5"/>
      <c r="ADC27" s="5"/>
      <c r="ADD27" s="5"/>
      <c r="ADE27" s="5"/>
      <c r="ADF27" s="5"/>
      <c r="ADG27" s="5"/>
      <c r="ADH27" s="5"/>
      <c r="ADI27" s="5"/>
      <c r="ADJ27" s="5"/>
      <c r="ADK27" s="5"/>
      <c r="ADL27" s="5"/>
      <c r="ADM27" s="5"/>
      <c r="ADN27" s="5"/>
      <c r="ADO27" s="5"/>
      <c r="ADP27" s="5"/>
      <c r="ADQ27" s="5"/>
      <c r="ADR27" s="5"/>
      <c r="ADS27" s="5"/>
      <c r="ADT27" s="5"/>
      <c r="ADU27" s="5"/>
      <c r="ADV27" s="5"/>
      <c r="ADW27" s="5"/>
      <c r="ADX27" s="5"/>
      <c r="ADY27" s="5"/>
      <c r="ADZ27" s="5"/>
      <c r="AEA27" s="5"/>
      <c r="AEB27" s="5"/>
      <c r="AEC27" s="5"/>
      <c r="AED27" s="5"/>
      <c r="AEE27" s="5"/>
      <c r="AEF27" s="5"/>
      <c r="AEG27" s="5"/>
      <c r="AEH27" s="5"/>
      <c r="AEI27" s="5"/>
      <c r="AEJ27" s="5"/>
      <c r="AEK27" s="5"/>
      <c r="AEL27" s="5"/>
      <c r="AEM27" s="5"/>
      <c r="AEN27" s="5"/>
      <c r="AEO27" s="5"/>
      <c r="AEP27" s="5"/>
      <c r="AEQ27" s="5"/>
      <c r="AER27" s="5"/>
      <c r="AES27" s="5"/>
      <c r="AET27" s="5"/>
      <c r="AEU27" s="5"/>
      <c r="AEV27" s="5"/>
      <c r="AEW27" s="5"/>
      <c r="AEX27" s="5"/>
      <c r="AEY27" s="5"/>
      <c r="AEZ27" s="5"/>
      <c r="AFA27" s="5"/>
      <c r="AFB27" s="5"/>
      <c r="AFC27" s="5"/>
      <c r="AFD27" s="5"/>
      <c r="AFE27" s="5"/>
      <c r="AFF27" s="5"/>
      <c r="AFG27" s="5"/>
      <c r="AFH27" s="5"/>
      <c r="AFI27" s="5"/>
      <c r="AFJ27" s="5"/>
      <c r="AFK27" s="5"/>
      <c r="AFL27" s="5"/>
      <c r="AFM27" s="5"/>
      <c r="AFN27" s="5"/>
      <c r="AFO27" s="5"/>
      <c r="AFP27" s="5"/>
      <c r="AFQ27" s="5"/>
      <c r="AFR27" s="5"/>
      <c r="AFS27" s="5"/>
      <c r="AFT27" s="5"/>
      <c r="AFU27" s="5"/>
      <c r="AFV27" s="5"/>
      <c r="AFW27" s="5"/>
      <c r="AFX27" s="5"/>
      <c r="AFY27" s="5"/>
      <c r="AFZ27" s="5"/>
      <c r="AGA27" s="5"/>
      <c r="AGB27" s="5"/>
      <c r="AGC27" s="5"/>
      <c r="AGD27" s="5"/>
      <c r="AGE27" s="5"/>
      <c r="AGF27" s="5"/>
      <c r="AGG27" s="5"/>
      <c r="AGH27" s="5"/>
      <c r="AGI27" s="5"/>
      <c r="AGJ27" s="5"/>
      <c r="AGK27" s="5"/>
      <c r="AGL27" s="5"/>
      <c r="AGM27" s="5"/>
      <c r="AGN27" s="5"/>
      <c r="AGO27" s="5"/>
      <c r="AGP27" s="5"/>
      <c r="AGQ27" s="5"/>
      <c r="AGR27" s="5"/>
      <c r="AGS27" s="5"/>
      <c r="AGT27" s="5"/>
      <c r="AGU27" s="5"/>
      <c r="AGV27" s="5"/>
      <c r="AGW27" s="5"/>
      <c r="AGX27" s="5"/>
      <c r="AGY27" s="5"/>
      <c r="AGZ27" s="5"/>
      <c r="AHA27" s="5"/>
      <c r="AHB27" s="5"/>
      <c r="AHC27" s="5"/>
      <c r="AHD27" s="5"/>
      <c r="AHE27" s="5"/>
      <c r="AHF27" s="5"/>
      <c r="AHG27" s="5"/>
      <c r="AHH27" s="5"/>
      <c r="AHI27" s="5"/>
      <c r="AHJ27" s="5"/>
      <c r="AHK27" s="5"/>
      <c r="AHL27" s="5"/>
      <c r="AHM27" s="5"/>
      <c r="AHN27" s="5"/>
      <c r="AHO27" s="5"/>
      <c r="AHP27" s="5"/>
      <c r="AHQ27" s="5"/>
      <c r="AHR27" s="5"/>
      <c r="AHS27" s="5"/>
      <c r="AHT27" s="5"/>
      <c r="AHU27" s="5"/>
      <c r="AHV27" s="5"/>
      <c r="AHW27" s="5"/>
      <c r="AHX27" s="5"/>
      <c r="AHY27" s="5"/>
      <c r="AHZ27" s="5"/>
      <c r="AIA27" s="5"/>
      <c r="AIB27" s="5"/>
      <c r="AIC27" s="5"/>
      <c r="AID27" s="5"/>
      <c r="AIE27" s="5"/>
      <c r="AIF27" s="5"/>
      <c r="AIG27" s="5"/>
      <c r="AIH27" s="5"/>
      <c r="AII27" s="5"/>
      <c r="AIJ27" s="5"/>
      <c r="AIK27" s="5"/>
      <c r="AIL27" s="5"/>
      <c r="AIM27" s="5"/>
      <c r="AIN27" s="5"/>
      <c r="AIO27" s="5"/>
      <c r="AIP27" s="5"/>
      <c r="AIQ27" s="5"/>
      <c r="AIR27" s="5"/>
      <c r="AIS27" s="5"/>
      <c r="AIT27" s="5"/>
      <c r="AIU27" s="5"/>
      <c r="AIV27" s="5"/>
      <c r="AIW27" s="5"/>
      <c r="AIX27" s="5"/>
      <c r="AIY27" s="5"/>
      <c r="AIZ27" s="5"/>
      <c r="AJA27" s="5"/>
      <c r="AJB27" s="5"/>
      <c r="AJC27" s="5"/>
      <c r="AJD27" s="5"/>
      <c r="AJE27" s="5"/>
      <c r="AJF27" s="5"/>
      <c r="AJG27" s="5"/>
      <c r="AJH27" s="5"/>
      <c r="AJI27" s="5"/>
      <c r="AJJ27" s="5"/>
      <c r="AJK27" s="5"/>
      <c r="AJL27" s="5"/>
      <c r="AJM27" s="5"/>
      <c r="AJN27" s="5"/>
      <c r="AJO27" s="5"/>
      <c r="AJP27" s="5"/>
      <c r="AJQ27" s="5"/>
      <c r="AJR27" s="5"/>
      <c r="AJS27" s="5"/>
      <c r="AJT27" s="5"/>
      <c r="AJU27" s="5"/>
      <c r="AJV27" s="5"/>
      <c r="AJW27" s="5"/>
      <c r="AJX27" s="5"/>
      <c r="AJY27" s="5"/>
      <c r="AJZ27" s="5"/>
      <c r="AKA27" s="5"/>
      <c r="AKB27" s="5"/>
      <c r="AKC27" s="5"/>
      <c r="AKD27" s="5"/>
      <c r="AKE27" s="5"/>
      <c r="AKF27" s="5"/>
      <c r="AKG27" s="5"/>
      <c r="AKH27" s="5"/>
      <c r="AKI27" s="5"/>
      <c r="AKJ27" s="5"/>
      <c r="AKK27" s="5"/>
      <c r="AKL27" s="5"/>
      <c r="AKM27" s="5"/>
      <c r="AKN27" s="5"/>
      <c r="AKO27" s="5"/>
      <c r="AKP27" s="5"/>
      <c r="AKQ27" s="5"/>
      <c r="AKR27" s="5"/>
      <c r="AKS27" s="5"/>
      <c r="AKT27" s="5"/>
      <c r="AKU27" s="5"/>
      <c r="AKV27" s="5"/>
      <c r="AKW27" s="5"/>
      <c r="AKX27" s="5"/>
      <c r="AKY27" s="5"/>
      <c r="AKZ27" s="5"/>
      <c r="ALA27" s="5"/>
      <c r="ALB27" s="5"/>
      <c r="ALC27" s="5"/>
      <c r="ALD27" s="5"/>
      <c r="ALE27" s="5"/>
      <c r="ALF27" s="5"/>
      <c r="ALG27" s="5"/>
      <c r="ALH27" s="5"/>
      <c r="ALI27" s="5"/>
      <c r="ALJ27" s="5"/>
      <c r="ALK27" s="5"/>
      <c r="ALL27" s="5"/>
      <c r="ALM27" s="5"/>
      <c r="ALN27" s="5"/>
      <c r="ALO27" s="5"/>
      <c r="ALP27" s="5"/>
      <c r="ALQ27" s="5"/>
      <c r="ALR27" s="5"/>
      <c r="ALS27" s="5"/>
      <c r="ALT27" s="5"/>
      <c r="ALU27" s="5"/>
      <c r="ALV27" s="5"/>
      <c r="ALW27" s="5"/>
      <c r="ALX27" s="5"/>
      <c r="ALY27" s="5"/>
      <c r="ALZ27" s="5"/>
      <c r="AMA27" s="5"/>
      <c r="AMB27" s="5"/>
      <c r="AMC27" s="5"/>
      <c r="AMD27" s="5"/>
      <c r="AME27" s="5"/>
      <c r="AMF27" s="5"/>
      <c r="AMG27" s="5"/>
      <c r="AMH27" s="5"/>
      <c r="AMI27" s="5"/>
      <c r="AMJ27" s="5"/>
    </row>
    <row r="28" spans="1:1024" ht="17.100000000000001" customHeight="1">
      <c r="A28" s="47">
        <v>14</v>
      </c>
      <c r="B28" s="48"/>
      <c r="C28" s="130"/>
      <c r="D28" s="131"/>
      <c r="E28" s="50"/>
      <c r="F28" s="51"/>
      <c r="G28" s="51"/>
      <c r="H28" s="53"/>
      <c r="K28" s="59"/>
      <c r="L28" s="6"/>
      <c r="M28" s="6"/>
      <c r="R28"/>
      <c r="S28"/>
      <c r="T28"/>
      <c r="U28"/>
      <c r="V28"/>
      <c r="AF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c r="AJO28" s="5"/>
      <c r="AJP28" s="5"/>
      <c r="AJQ28" s="5"/>
      <c r="AJR28" s="5"/>
      <c r="AJS28" s="5"/>
      <c r="AJT28" s="5"/>
      <c r="AJU28" s="5"/>
      <c r="AJV28" s="5"/>
      <c r="AJW28" s="5"/>
      <c r="AJX28" s="5"/>
      <c r="AJY28" s="5"/>
      <c r="AJZ28" s="5"/>
      <c r="AKA28" s="5"/>
      <c r="AKB28" s="5"/>
      <c r="AKC28" s="5"/>
      <c r="AKD28" s="5"/>
      <c r="AKE28" s="5"/>
      <c r="AKF28" s="5"/>
      <c r="AKG28" s="5"/>
      <c r="AKH28" s="5"/>
      <c r="AKI28" s="5"/>
      <c r="AKJ28" s="5"/>
      <c r="AKK28" s="5"/>
      <c r="AKL28" s="5"/>
      <c r="AKM28" s="5"/>
      <c r="AKN28" s="5"/>
      <c r="AKO28" s="5"/>
      <c r="AKP28" s="5"/>
      <c r="AKQ28" s="5"/>
      <c r="AKR28" s="5"/>
      <c r="AKS28" s="5"/>
      <c r="AKT28" s="5"/>
      <c r="AKU28" s="5"/>
      <c r="AKV28" s="5"/>
      <c r="AKW28" s="5"/>
      <c r="AKX28" s="5"/>
      <c r="AKY28" s="5"/>
      <c r="AKZ28" s="5"/>
      <c r="ALA28" s="5"/>
      <c r="ALB28" s="5"/>
      <c r="ALC28" s="5"/>
      <c r="ALD28" s="5"/>
      <c r="ALE28" s="5"/>
      <c r="ALF28" s="5"/>
      <c r="ALG28" s="5"/>
      <c r="ALH28" s="5"/>
      <c r="ALI28" s="5"/>
      <c r="ALJ28" s="5"/>
      <c r="ALK28" s="5"/>
      <c r="ALL28" s="5"/>
      <c r="ALM28" s="5"/>
      <c r="ALN28" s="5"/>
      <c r="ALO28" s="5"/>
      <c r="ALP28" s="5"/>
      <c r="ALQ28" s="5"/>
      <c r="ALR28" s="5"/>
      <c r="ALS28" s="5"/>
      <c r="ALT28" s="5"/>
      <c r="ALU28" s="5"/>
      <c r="ALV28" s="5"/>
      <c r="ALW28" s="5"/>
      <c r="ALX28" s="5"/>
      <c r="ALY28" s="5"/>
      <c r="ALZ28" s="5"/>
      <c r="AMA28" s="5"/>
      <c r="AMB28" s="5"/>
      <c r="AMC28" s="5"/>
      <c r="AMD28" s="5"/>
      <c r="AME28" s="5"/>
      <c r="AMF28" s="5"/>
      <c r="AMG28" s="5"/>
      <c r="AMH28" s="5"/>
      <c r="AMI28" s="5"/>
      <c r="AMJ28" s="5"/>
    </row>
    <row r="29" spans="1:1024" ht="17.100000000000001" customHeight="1">
      <c r="A29" s="47">
        <v>15</v>
      </c>
      <c r="B29" s="48"/>
      <c r="C29" s="130"/>
      <c r="D29" s="131"/>
      <c r="E29" s="50"/>
      <c r="F29" s="51"/>
      <c r="G29" s="51"/>
      <c r="H29" s="53"/>
      <c r="K29" s="59"/>
      <c r="L29" s="6"/>
      <c r="M29" s="6"/>
      <c r="AF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c r="AJK29" s="5"/>
      <c r="AJL29" s="5"/>
      <c r="AJM29" s="5"/>
      <c r="AJN29" s="5"/>
      <c r="AJO29" s="5"/>
      <c r="AJP29" s="5"/>
      <c r="AJQ29" s="5"/>
      <c r="AJR29" s="5"/>
      <c r="AJS29" s="5"/>
      <c r="AJT29" s="5"/>
      <c r="AJU29" s="5"/>
      <c r="AJV29" s="5"/>
      <c r="AJW29" s="5"/>
      <c r="AJX29" s="5"/>
      <c r="AJY29" s="5"/>
      <c r="AJZ29" s="5"/>
      <c r="AKA29" s="5"/>
      <c r="AKB29" s="5"/>
      <c r="AKC29" s="5"/>
      <c r="AKD29" s="5"/>
      <c r="AKE29" s="5"/>
      <c r="AKF29" s="5"/>
      <c r="AKG29" s="5"/>
      <c r="AKH29" s="5"/>
      <c r="AKI29" s="5"/>
      <c r="AKJ29" s="5"/>
      <c r="AKK29" s="5"/>
      <c r="AKL29" s="5"/>
      <c r="AKM29" s="5"/>
      <c r="AKN29" s="5"/>
      <c r="AKO29" s="5"/>
      <c r="AKP29" s="5"/>
      <c r="AKQ29" s="5"/>
      <c r="AKR29" s="5"/>
      <c r="AKS29" s="5"/>
      <c r="AKT29" s="5"/>
      <c r="AKU29" s="5"/>
      <c r="AKV29" s="5"/>
      <c r="AKW29" s="5"/>
      <c r="AKX29" s="5"/>
      <c r="AKY29" s="5"/>
      <c r="AKZ29" s="5"/>
      <c r="ALA29" s="5"/>
      <c r="ALB29" s="5"/>
      <c r="ALC29" s="5"/>
      <c r="ALD29" s="5"/>
      <c r="ALE29" s="5"/>
      <c r="ALF29" s="5"/>
      <c r="ALG29" s="5"/>
      <c r="ALH29" s="5"/>
      <c r="ALI29" s="5"/>
      <c r="ALJ29" s="5"/>
      <c r="ALK29" s="5"/>
      <c r="ALL29" s="5"/>
      <c r="ALM29" s="5"/>
      <c r="ALN29" s="5"/>
      <c r="ALO29" s="5"/>
      <c r="ALP29" s="5"/>
      <c r="ALQ29" s="5"/>
      <c r="ALR29" s="5"/>
      <c r="ALS29" s="5"/>
      <c r="ALT29" s="5"/>
      <c r="ALU29" s="5"/>
      <c r="ALV29" s="5"/>
      <c r="ALW29" s="5"/>
      <c r="ALX29" s="5"/>
      <c r="ALY29" s="5"/>
      <c r="ALZ29" s="5"/>
      <c r="AMA29" s="5"/>
      <c r="AMB29" s="5"/>
      <c r="AMC29" s="5"/>
      <c r="AMD29" s="5"/>
      <c r="AME29" s="5"/>
      <c r="AMF29" s="5"/>
      <c r="AMG29" s="5"/>
      <c r="AMH29" s="5"/>
      <c r="AMI29" s="5"/>
      <c r="AMJ29" s="5"/>
    </row>
    <row r="30" spans="1:1024" ht="17.100000000000001" customHeight="1">
      <c r="A30" s="47">
        <v>16</v>
      </c>
      <c r="B30" s="48"/>
      <c r="C30" s="130"/>
      <c r="D30" s="131"/>
      <c r="E30" s="50"/>
      <c r="F30" s="51"/>
      <c r="G30" s="51"/>
      <c r="H30" s="53"/>
      <c r="K30" s="59"/>
      <c r="L30" s="6"/>
      <c r="M30" s="6"/>
      <c r="AF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c r="AMF30" s="5"/>
      <c r="AMG30" s="5"/>
      <c r="AMH30" s="5"/>
      <c r="AMI30" s="5"/>
      <c r="AMJ30" s="5"/>
    </row>
    <row r="31" spans="1:1024" ht="17.100000000000001" customHeight="1">
      <c r="A31" s="47">
        <v>17</v>
      </c>
      <c r="B31" s="48"/>
      <c r="C31" s="130"/>
      <c r="D31" s="131"/>
      <c r="E31" s="50"/>
      <c r="F31" s="51"/>
      <c r="G31" s="51"/>
      <c r="H31" s="53"/>
      <c r="K31" s="59"/>
      <c r="L31" s="6"/>
      <c r="M31" s="6"/>
      <c r="AF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c r="AMF31" s="5"/>
      <c r="AMG31" s="5"/>
      <c r="AMH31" s="5"/>
      <c r="AMI31" s="5"/>
      <c r="AMJ31" s="5"/>
    </row>
    <row r="32" spans="1:1024" ht="17.100000000000001" customHeight="1">
      <c r="A32" s="47">
        <v>18</v>
      </c>
      <c r="B32" s="48"/>
      <c r="C32" s="130"/>
      <c r="D32" s="131"/>
      <c r="E32" s="50"/>
      <c r="F32" s="51"/>
      <c r="G32" s="51"/>
      <c r="H32" s="53"/>
      <c r="L32" s="6"/>
      <c r="M32" s="6"/>
      <c r="AF32" s="5"/>
      <c r="IX32" s="5"/>
      <c r="IY32" s="5"/>
      <c r="IZ32" s="5"/>
      <c r="JA32" s="5"/>
      <c r="JB32" s="5"/>
      <c r="JC32" s="5"/>
      <c r="JD32" s="5"/>
      <c r="JE32" s="5"/>
      <c r="JF32" s="5"/>
      <c r="JG32" s="5"/>
      <c r="JH32" s="5"/>
      <c r="JI32" s="5"/>
      <c r="JJ32" s="5"/>
      <c r="JK32" s="5"/>
      <c r="JL32" s="5"/>
      <c r="JM32" s="5"/>
      <c r="JN32" s="5"/>
      <c r="JO32" s="5"/>
      <c r="JP32" s="5"/>
      <c r="JQ32" s="5"/>
      <c r="JR32" s="5"/>
      <c r="JS32" s="5"/>
      <c r="JT32" s="5"/>
      <c r="JU32" s="5"/>
      <c r="JV32" s="5"/>
      <c r="JW32" s="5"/>
      <c r="JX32" s="5"/>
      <c r="JY32" s="5"/>
      <c r="JZ32" s="5"/>
      <c r="KA32" s="5"/>
      <c r="KB32" s="5"/>
      <c r="KC32" s="5"/>
      <c r="KD32" s="5"/>
      <c r="KE32" s="5"/>
      <c r="KF32" s="5"/>
      <c r="KG32" s="5"/>
      <c r="KH32" s="5"/>
      <c r="KI32" s="5"/>
      <c r="KJ32" s="5"/>
      <c r="KK32" s="5"/>
      <c r="KL32" s="5"/>
      <c r="KM32" s="5"/>
      <c r="KN32" s="5"/>
      <c r="KO32" s="5"/>
      <c r="KP32" s="5"/>
      <c r="KQ32" s="5"/>
      <c r="KR32" s="5"/>
      <c r="KS32" s="5"/>
      <c r="KT32" s="5"/>
      <c r="KU32" s="5"/>
      <c r="KV32" s="5"/>
      <c r="KW32" s="5"/>
      <c r="KX32" s="5"/>
      <c r="KY32" s="5"/>
      <c r="KZ32" s="5"/>
      <c r="LA32" s="5"/>
      <c r="LB32" s="5"/>
      <c r="LC32" s="5"/>
      <c r="LD32" s="5"/>
      <c r="LE32" s="5"/>
      <c r="LF32" s="5"/>
      <c r="LG32" s="5"/>
      <c r="LH32" s="5"/>
      <c r="LI32" s="5"/>
      <c r="LJ32" s="5"/>
      <c r="LK32" s="5"/>
      <c r="LL32" s="5"/>
      <c r="LM32" s="5"/>
      <c r="LN32" s="5"/>
      <c r="LO32" s="5"/>
      <c r="LP32" s="5"/>
      <c r="LQ32" s="5"/>
      <c r="LR32" s="5"/>
      <c r="LS32" s="5"/>
      <c r="LT32" s="5"/>
      <c r="LU32" s="5"/>
      <c r="LV32" s="5"/>
      <c r="LW32" s="5"/>
      <c r="LX32" s="5"/>
      <c r="LY32" s="5"/>
      <c r="LZ32" s="5"/>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c r="SB32" s="5"/>
      <c r="SC32" s="5"/>
      <c r="SD32" s="5"/>
      <c r="SE32" s="5"/>
      <c r="SF32" s="5"/>
      <c r="SG32" s="5"/>
      <c r="SH32" s="5"/>
      <c r="SI32" s="5"/>
      <c r="SJ32" s="5"/>
      <c r="SK32" s="5"/>
      <c r="SL32" s="5"/>
      <c r="SM32" s="5"/>
      <c r="SN32" s="5"/>
      <c r="SO32" s="5"/>
      <c r="SP32" s="5"/>
      <c r="SQ32" s="5"/>
      <c r="SR32" s="5"/>
      <c r="SS32" s="5"/>
      <c r="ST32" s="5"/>
      <c r="SU32" s="5"/>
      <c r="SV32" s="5"/>
      <c r="SW32" s="5"/>
      <c r="SX32" s="5"/>
      <c r="SY32" s="5"/>
      <c r="SZ32" s="5"/>
      <c r="TA32" s="5"/>
      <c r="TB32" s="5"/>
      <c r="TC32" s="5"/>
      <c r="TD32" s="5"/>
      <c r="TE32" s="5"/>
      <c r="TF32" s="5"/>
      <c r="TG32" s="5"/>
      <c r="TH32" s="5"/>
      <c r="TI32" s="5"/>
      <c r="TJ32" s="5"/>
      <c r="TK32" s="5"/>
      <c r="TL32" s="5"/>
      <c r="TM32" s="5"/>
      <c r="TN32" s="5"/>
      <c r="TO32" s="5"/>
      <c r="TP32" s="5"/>
      <c r="TQ32" s="5"/>
      <c r="TR32" s="5"/>
      <c r="TS32" s="5"/>
      <c r="TT32" s="5"/>
      <c r="TU32" s="5"/>
      <c r="TV32" s="5"/>
      <c r="TW32" s="5"/>
      <c r="TX32" s="5"/>
      <c r="TY32" s="5"/>
      <c r="TZ32" s="5"/>
      <c r="UA32" s="5"/>
      <c r="UB32" s="5"/>
      <c r="UC32" s="5"/>
      <c r="UD32" s="5"/>
      <c r="UE32" s="5"/>
      <c r="UF32" s="5"/>
      <c r="UG32" s="5"/>
      <c r="UH32" s="5"/>
      <c r="UI32" s="5"/>
      <c r="UJ32" s="5"/>
      <c r="UK32" s="5"/>
      <c r="UL32" s="5"/>
      <c r="UM32" s="5"/>
      <c r="UN32" s="5"/>
      <c r="UO32" s="5"/>
      <c r="UP32" s="5"/>
      <c r="UQ32" s="5"/>
      <c r="UR32" s="5"/>
      <c r="US32" s="5"/>
      <c r="UT32" s="5"/>
      <c r="UU32" s="5"/>
      <c r="UV32" s="5"/>
      <c r="UW32" s="5"/>
      <c r="UX32" s="5"/>
      <c r="UY32" s="5"/>
      <c r="UZ32" s="5"/>
      <c r="VA32" s="5"/>
      <c r="VB32" s="5"/>
      <c r="VC32" s="5"/>
      <c r="VD32" s="5"/>
      <c r="VE32" s="5"/>
      <c r="VF32" s="5"/>
      <c r="VG32" s="5"/>
      <c r="VH32" s="5"/>
      <c r="VI32" s="5"/>
      <c r="VJ32" s="5"/>
      <c r="VK32" s="5"/>
      <c r="VL32" s="5"/>
      <c r="VM32" s="5"/>
      <c r="VN32" s="5"/>
      <c r="VO32" s="5"/>
      <c r="VP32" s="5"/>
      <c r="VQ32" s="5"/>
      <c r="VR32" s="5"/>
      <c r="VS32" s="5"/>
      <c r="VT32" s="5"/>
      <c r="VU32" s="5"/>
      <c r="VV32" s="5"/>
      <c r="VW32" s="5"/>
      <c r="VX32" s="5"/>
      <c r="VY32" s="5"/>
      <c r="VZ32" s="5"/>
      <c r="WA32" s="5"/>
      <c r="WB32" s="5"/>
      <c r="WC32" s="5"/>
      <c r="WD32" s="5"/>
      <c r="WE32" s="5"/>
      <c r="WF32" s="5"/>
      <c r="WG32" s="5"/>
      <c r="WH32" s="5"/>
      <c r="WI32" s="5"/>
      <c r="WJ32" s="5"/>
      <c r="WK32" s="5"/>
      <c r="WL32" s="5"/>
      <c r="WM32" s="5"/>
      <c r="WN32" s="5"/>
      <c r="WO32" s="5"/>
      <c r="WP32" s="5"/>
      <c r="WQ32" s="5"/>
      <c r="WR32" s="5"/>
      <c r="WS32" s="5"/>
      <c r="WT32" s="5"/>
      <c r="WU32" s="5"/>
      <c r="WV32" s="5"/>
      <c r="WW32" s="5"/>
      <c r="WX32" s="5"/>
      <c r="WY32" s="5"/>
      <c r="WZ32" s="5"/>
      <c r="XA32" s="5"/>
      <c r="XB32" s="5"/>
      <c r="XC32" s="5"/>
      <c r="XD32" s="5"/>
      <c r="XE32" s="5"/>
      <c r="XF32" s="5"/>
      <c r="XG32" s="5"/>
      <c r="XH32" s="5"/>
      <c r="XI32" s="5"/>
      <c r="XJ32" s="5"/>
      <c r="XK32" s="5"/>
      <c r="XL32" s="5"/>
      <c r="XM32" s="5"/>
      <c r="XN32" s="5"/>
      <c r="XO32" s="5"/>
      <c r="XP32" s="5"/>
      <c r="XQ32" s="5"/>
      <c r="XR32" s="5"/>
      <c r="XS32" s="5"/>
      <c r="XT32" s="5"/>
      <c r="XU32" s="5"/>
      <c r="XV32" s="5"/>
      <c r="XW32" s="5"/>
      <c r="XX32" s="5"/>
      <c r="XY32" s="5"/>
      <c r="XZ32" s="5"/>
      <c r="YA32" s="5"/>
      <c r="YB32" s="5"/>
      <c r="YC32" s="5"/>
      <c r="YD32" s="5"/>
      <c r="YE32" s="5"/>
      <c r="YF32" s="5"/>
      <c r="YG32" s="5"/>
      <c r="YH32" s="5"/>
      <c r="YI32" s="5"/>
      <c r="YJ32" s="5"/>
      <c r="YK32" s="5"/>
      <c r="YL32" s="5"/>
      <c r="YM32" s="5"/>
      <c r="YN32" s="5"/>
      <c r="YO32" s="5"/>
      <c r="YP32" s="5"/>
      <c r="YQ32" s="5"/>
      <c r="YR32" s="5"/>
      <c r="YS32" s="5"/>
      <c r="YT32" s="5"/>
      <c r="YU32" s="5"/>
      <c r="YV32" s="5"/>
      <c r="YW32" s="5"/>
      <c r="YX32" s="5"/>
      <c r="YY32" s="5"/>
      <c r="YZ32" s="5"/>
      <c r="ZA32" s="5"/>
      <c r="ZB32" s="5"/>
      <c r="ZC32" s="5"/>
      <c r="ZD32" s="5"/>
      <c r="ZE32" s="5"/>
      <c r="ZF32" s="5"/>
      <c r="ZG32" s="5"/>
      <c r="ZH32" s="5"/>
      <c r="ZI32" s="5"/>
      <c r="ZJ32" s="5"/>
      <c r="ZK32" s="5"/>
      <c r="ZL32" s="5"/>
      <c r="ZM32" s="5"/>
      <c r="ZN32" s="5"/>
      <c r="ZO32" s="5"/>
      <c r="ZP32" s="5"/>
      <c r="ZQ32" s="5"/>
      <c r="ZR32" s="5"/>
      <c r="ZS32" s="5"/>
      <c r="ZT32" s="5"/>
      <c r="ZU32" s="5"/>
      <c r="ZV32" s="5"/>
      <c r="ZW32" s="5"/>
      <c r="ZX32" s="5"/>
      <c r="ZY32" s="5"/>
      <c r="ZZ32" s="5"/>
      <c r="AAA32" s="5"/>
      <c r="AAB32" s="5"/>
      <c r="AAC32" s="5"/>
      <c r="AAD32" s="5"/>
      <c r="AAE32" s="5"/>
      <c r="AAF32" s="5"/>
      <c r="AAG32" s="5"/>
      <c r="AAH32" s="5"/>
      <c r="AAI32" s="5"/>
      <c r="AAJ32" s="5"/>
      <c r="AAK32" s="5"/>
      <c r="AAL32" s="5"/>
      <c r="AAM32" s="5"/>
      <c r="AAN32" s="5"/>
      <c r="AAO32" s="5"/>
      <c r="AAP32" s="5"/>
      <c r="AAQ32" s="5"/>
      <c r="AAR32" s="5"/>
      <c r="AAS32" s="5"/>
      <c r="AAT32" s="5"/>
      <c r="AAU32" s="5"/>
      <c r="AAV32" s="5"/>
      <c r="AAW32" s="5"/>
      <c r="AAX32" s="5"/>
      <c r="AAY32" s="5"/>
      <c r="AAZ32" s="5"/>
      <c r="ABA32" s="5"/>
      <c r="ABB32" s="5"/>
      <c r="ABC32" s="5"/>
      <c r="ABD32" s="5"/>
      <c r="ABE32" s="5"/>
      <c r="ABF32" s="5"/>
      <c r="ABG32" s="5"/>
      <c r="ABH32" s="5"/>
      <c r="ABI32" s="5"/>
      <c r="ABJ32" s="5"/>
      <c r="ABK32" s="5"/>
      <c r="ABL32" s="5"/>
      <c r="ABM32" s="5"/>
      <c r="ABN32" s="5"/>
      <c r="ABO32" s="5"/>
      <c r="ABP32" s="5"/>
      <c r="ABQ32" s="5"/>
      <c r="ABR32" s="5"/>
      <c r="ABS32" s="5"/>
      <c r="ABT32" s="5"/>
      <c r="ABU32" s="5"/>
      <c r="ABV32" s="5"/>
      <c r="ABW32" s="5"/>
      <c r="ABX32" s="5"/>
      <c r="ABY32" s="5"/>
      <c r="ABZ32" s="5"/>
      <c r="ACA32" s="5"/>
      <c r="ACB32" s="5"/>
      <c r="ACC32" s="5"/>
      <c r="ACD32" s="5"/>
      <c r="ACE32" s="5"/>
      <c r="ACF32" s="5"/>
      <c r="ACG32" s="5"/>
      <c r="ACH32" s="5"/>
      <c r="ACI32" s="5"/>
      <c r="ACJ32" s="5"/>
      <c r="ACK32" s="5"/>
      <c r="ACL32" s="5"/>
      <c r="ACM32" s="5"/>
      <c r="ACN32" s="5"/>
      <c r="ACO32" s="5"/>
      <c r="ACP32" s="5"/>
      <c r="ACQ32" s="5"/>
      <c r="ACR32" s="5"/>
      <c r="ACS32" s="5"/>
      <c r="ACT32" s="5"/>
      <c r="ACU32" s="5"/>
      <c r="ACV32" s="5"/>
      <c r="ACW32" s="5"/>
      <c r="ACX32" s="5"/>
      <c r="ACY32" s="5"/>
      <c r="ACZ32" s="5"/>
      <c r="ADA32" s="5"/>
      <c r="ADB32" s="5"/>
      <c r="ADC32" s="5"/>
      <c r="ADD32" s="5"/>
      <c r="ADE32" s="5"/>
      <c r="ADF32" s="5"/>
      <c r="ADG32" s="5"/>
      <c r="ADH32" s="5"/>
      <c r="ADI32" s="5"/>
      <c r="ADJ32" s="5"/>
      <c r="ADK32" s="5"/>
      <c r="ADL32" s="5"/>
      <c r="ADM32" s="5"/>
      <c r="ADN32" s="5"/>
      <c r="ADO32" s="5"/>
      <c r="ADP32" s="5"/>
      <c r="ADQ32" s="5"/>
      <c r="ADR32" s="5"/>
      <c r="ADS32" s="5"/>
      <c r="ADT32" s="5"/>
      <c r="ADU32" s="5"/>
      <c r="ADV32" s="5"/>
      <c r="ADW32" s="5"/>
      <c r="ADX32" s="5"/>
      <c r="ADY32" s="5"/>
      <c r="ADZ32" s="5"/>
      <c r="AEA32" s="5"/>
      <c r="AEB32" s="5"/>
      <c r="AEC32" s="5"/>
      <c r="AED32" s="5"/>
      <c r="AEE32" s="5"/>
      <c r="AEF32" s="5"/>
      <c r="AEG32" s="5"/>
      <c r="AEH32" s="5"/>
      <c r="AEI32" s="5"/>
      <c r="AEJ32" s="5"/>
      <c r="AEK32" s="5"/>
      <c r="AEL32" s="5"/>
      <c r="AEM32" s="5"/>
      <c r="AEN32" s="5"/>
      <c r="AEO32" s="5"/>
      <c r="AEP32" s="5"/>
      <c r="AEQ32" s="5"/>
      <c r="AER32" s="5"/>
      <c r="AES32" s="5"/>
      <c r="AET32" s="5"/>
      <c r="AEU32" s="5"/>
      <c r="AEV32" s="5"/>
      <c r="AEW32" s="5"/>
      <c r="AEX32" s="5"/>
      <c r="AEY32" s="5"/>
      <c r="AEZ32" s="5"/>
      <c r="AFA32" s="5"/>
      <c r="AFB32" s="5"/>
      <c r="AFC32" s="5"/>
      <c r="AFD32" s="5"/>
      <c r="AFE32" s="5"/>
      <c r="AFF32" s="5"/>
      <c r="AFG32" s="5"/>
      <c r="AFH32" s="5"/>
      <c r="AFI32" s="5"/>
      <c r="AFJ32" s="5"/>
      <c r="AFK32" s="5"/>
      <c r="AFL32" s="5"/>
      <c r="AFM32" s="5"/>
      <c r="AFN32" s="5"/>
      <c r="AFO32" s="5"/>
      <c r="AFP32" s="5"/>
      <c r="AFQ32" s="5"/>
      <c r="AFR32" s="5"/>
      <c r="AFS32" s="5"/>
      <c r="AFT32" s="5"/>
      <c r="AFU32" s="5"/>
      <c r="AFV32" s="5"/>
      <c r="AFW32" s="5"/>
      <c r="AFX32" s="5"/>
      <c r="AFY32" s="5"/>
      <c r="AFZ32" s="5"/>
      <c r="AGA32" s="5"/>
      <c r="AGB32" s="5"/>
      <c r="AGC32" s="5"/>
      <c r="AGD32" s="5"/>
      <c r="AGE32" s="5"/>
      <c r="AGF32" s="5"/>
      <c r="AGG32" s="5"/>
      <c r="AGH32" s="5"/>
      <c r="AGI32" s="5"/>
      <c r="AGJ32" s="5"/>
      <c r="AGK32" s="5"/>
      <c r="AGL32" s="5"/>
      <c r="AGM32" s="5"/>
      <c r="AGN32" s="5"/>
      <c r="AGO32" s="5"/>
      <c r="AGP32" s="5"/>
      <c r="AGQ32" s="5"/>
      <c r="AGR32" s="5"/>
      <c r="AGS32" s="5"/>
      <c r="AGT32" s="5"/>
      <c r="AGU32" s="5"/>
      <c r="AGV32" s="5"/>
      <c r="AGW32" s="5"/>
      <c r="AGX32" s="5"/>
      <c r="AGY32" s="5"/>
      <c r="AGZ32" s="5"/>
      <c r="AHA32" s="5"/>
      <c r="AHB32" s="5"/>
      <c r="AHC32" s="5"/>
      <c r="AHD32" s="5"/>
      <c r="AHE32" s="5"/>
      <c r="AHF32" s="5"/>
      <c r="AHG32" s="5"/>
      <c r="AHH32" s="5"/>
      <c r="AHI32" s="5"/>
      <c r="AHJ32" s="5"/>
      <c r="AHK32" s="5"/>
      <c r="AHL32" s="5"/>
      <c r="AHM32" s="5"/>
      <c r="AHN32" s="5"/>
      <c r="AHO32" s="5"/>
      <c r="AHP32" s="5"/>
      <c r="AHQ32" s="5"/>
      <c r="AHR32" s="5"/>
      <c r="AHS32" s="5"/>
      <c r="AHT32" s="5"/>
      <c r="AHU32" s="5"/>
      <c r="AHV32" s="5"/>
      <c r="AHW32" s="5"/>
      <c r="AHX32" s="5"/>
      <c r="AHY32" s="5"/>
      <c r="AHZ32" s="5"/>
      <c r="AIA32" s="5"/>
      <c r="AIB32" s="5"/>
      <c r="AIC32" s="5"/>
      <c r="AID32" s="5"/>
      <c r="AIE32" s="5"/>
      <c r="AIF32" s="5"/>
      <c r="AIG32" s="5"/>
      <c r="AIH32" s="5"/>
      <c r="AII32" s="5"/>
      <c r="AIJ32" s="5"/>
      <c r="AIK32" s="5"/>
      <c r="AIL32" s="5"/>
      <c r="AIM32" s="5"/>
      <c r="AIN32" s="5"/>
      <c r="AIO32" s="5"/>
      <c r="AIP32" s="5"/>
      <c r="AIQ32" s="5"/>
      <c r="AIR32" s="5"/>
      <c r="AIS32" s="5"/>
      <c r="AIT32" s="5"/>
      <c r="AIU32" s="5"/>
      <c r="AIV32" s="5"/>
      <c r="AIW32" s="5"/>
      <c r="AIX32" s="5"/>
      <c r="AIY32" s="5"/>
      <c r="AIZ32" s="5"/>
      <c r="AJA32" s="5"/>
      <c r="AJB32" s="5"/>
      <c r="AJC32" s="5"/>
      <c r="AJD32" s="5"/>
      <c r="AJE32" s="5"/>
      <c r="AJF32" s="5"/>
      <c r="AJG32" s="5"/>
      <c r="AJH32" s="5"/>
      <c r="AJI32" s="5"/>
      <c r="AJJ32" s="5"/>
      <c r="AJK32" s="5"/>
      <c r="AJL32" s="5"/>
      <c r="AJM32" s="5"/>
      <c r="AJN32" s="5"/>
      <c r="AJO32" s="5"/>
      <c r="AJP32" s="5"/>
      <c r="AJQ32" s="5"/>
      <c r="AJR32" s="5"/>
      <c r="AJS32" s="5"/>
      <c r="AJT32" s="5"/>
      <c r="AJU32" s="5"/>
      <c r="AJV32" s="5"/>
      <c r="AJW32" s="5"/>
      <c r="AJX32" s="5"/>
      <c r="AJY32" s="5"/>
      <c r="AJZ32" s="5"/>
      <c r="AKA32" s="5"/>
      <c r="AKB32" s="5"/>
      <c r="AKC32" s="5"/>
      <c r="AKD32" s="5"/>
      <c r="AKE32" s="5"/>
      <c r="AKF32" s="5"/>
      <c r="AKG32" s="5"/>
      <c r="AKH32" s="5"/>
      <c r="AKI32" s="5"/>
      <c r="AKJ32" s="5"/>
      <c r="AKK32" s="5"/>
      <c r="AKL32" s="5"/>
      <c r="AKM32" s="5"/>
      <c r="AKN32" s="5"/>
      <c r="AKO32" s="5"/>
      <c r="AKP32" s="5"/>
      <c r="AKQ32" s="5"/>
      <c r="AKR32" s="5"/>
      <c r="AKS32" s="5"/>
      <c r="AKT32" s="5"/>
      <c r="AKU32" s="5"/>
      <c r="AKV32" s="5"/>
      <c r="AKW32" s="5"/>
      <c r="AKX32" s="5"/>
      <c r="AKY32" s="5"/>
      <c r="AKZ32" s="5"/>
      <c r="ALA32" s="5"/>
      <c r="ALB32" s="5"/>
      <c r="ALC32" s="5"/>
      <c r="ALD32" s="5"/>
      <c r="ALE32" s="5"/>
      <c r="ALF32" s="5"/>
      <c r="ALG32" s="5"/>
      <c r="ALH32" s="5"/>
      <c r="ALI32" s="5"/>
      <c r="ALJ32" s="5"/>
      <c r="ALK32" s="5"/>
      <c r="ALL32" s="5"/>
      <c r="ALM32" s="5"/>
      <c r="ALN32" s="5"/>
      <c r="ALO32" s="5"/>
      <c r="ALP32" s="5"/>
      <c r="ALQ32" s="5"/>
      <c r="ALR32" s="5"/>
      <c r="ALS32" s="5"/>
      <c r="ALT32" s="5"/>
      <c r="ALU32" s="5"/>
      <c r="ALV32" s="5"/>
      <c r="ALW32" s="5"/>
      <c r="ALX32" s="5"/>
      <c r="ALY32" s="5"/>
      <c r="ALZ32" s="5"/>
      <c r="AMA32" s="5"/>
      <c r="AMB32" s="5"/>
      <c r="AMC32" s="5"/>
      <c r="AMD32" s="5"/>
      <c r="AME32" s="5"/>
      <c r="AMF32" s="5"/>
      <c r="AMG32" s="5"/>
      <c r="AMH32" s="5"/>
      <c r="AMI32" s="5"/>
      <c r="AMJ32" s="5"/>
    </row>
    <row r="33" spans="1:1024" ht="17.100000000000001" customHeight="1">
      <c r="A33" s="47">
        <v>19</v>
      </c>
      <c r="B33" s="48"/>
      <c r="C33" s="130"/>
      <c r="D33" s="131"/>
      <c r="E33" s="50"/>
      <c r="F33" s="51"/>
      <c r="G33" s="51"/>
      <c r="H33" s="53"/>
      <c r="L33" s="6"/>
      <c r="M33" s="6"/>
      <c r="AF33" s="5"/>
      <c r="IX33" s="5"/>
      <c r="IY33" s="5"/>
      <c r="IZ33" s="5"/>
      <c r="JA33" s="5"/>
      <c r="JB33" s="5"/>
      <c r="JC33" s="5"/>
      <c r="JD33" s="5"/>
      <c r="JE33" s="5"/>
      <c r="JF33" s="5"/>
      <c r="JG33" s="5"/>
      <c r="JH33" s="5"/>
      <c r="JI33" s="5"/>
      <c r="JJ33" s="5"/>
      <c r="JK33" s="5"/>
      <c r="JL33" s="5"/>
      <c r="JM33" s="5"/>
      <c r="JN33" s="5"/>
      <c r="JO33" s="5"/>
      <c r="JP33" s="5"/>
      <c r="JQ33" s="5"/>
      <c r="JR33" s="5"/>
      <c r="JS33" s="5"/>
      <c r="JT33" s="5"/>
      <c r="JU33" s="5"/>
      <c r="JV33" s="5"/>
      <c r="JW33" s="5"/>
      <c r="JX33" s="5"/>
      <c r="JY33" s="5"/>
      <c r="JZ33" s="5"/>
      <c r="KA33" s="5"/>
      <c r="KB33" s="5"/>
      <c r="KC33" s="5"/>
      <c r="KD33" s="5"/>
      <c r="KE33" s="5"/>
      <c r="KF33" s="5"/>
      <c r="KG33" s="5"/>
      <c r="KH33" s="5"/>
      <c r="KI33" s="5"/>
      <c r="KJ33" s="5"/>
      <c r="KK33" s="5"/>
      <c r="KL33" s="5"/>
      <c r="KM33" s="5"/>
      <c r="KN33" s="5"/>
      <c r="KO33" s="5"/>
      <c r="KP33" s="5"/>
      <c r="KQ33" s="5"/>
      <c r="KR33" s="5"/>
      <c r="KS33" s="5"/>
      <c r="KT33" s="5"/>
      <c r="KU33" s="5"/>
      <c r="KV33" s="5"/>
      <c r="KW33" s="5"/>
      <c r="KX33" s="5"/>
      <c r="KY33" s="5"/>
      <c r="KZ33" s="5"/>
      <c r="LA33" s="5"/>
      <c r="LB33" s="5"/>
      <c r="LC33" s="5"/>
      <c r="LD33" s="5"/>
      <c r="LE33" s="5"/>
      <c r="LF33" s="5"/>
      <c r="LG33" s="5"/>
      <c r="LH33" s="5"/>
      <c r="LI33" s="5"/>
      <c r="LJ33" s="5"/>
      <c r="LK33" s="5"/>
      <c r="LL33" s="5"/>
      <c r="LM33" s="5"/>
      <c r="LN33" s="5"/>
      <c r="LO33" s="5"/>
      <c r="LP33" s="5"/>
      <c r="LQ33" s="5"/>
      <c r="LR33" s="5"/>
      <c r="LS33" s="5"/>
      <c r="LT33" s="5"/>
      <c r="LU33" s="5"/>
      <c r="LV33" s="5"/>
      <c r="LW33" s="5"/>
      <c r="LX33" s="5"/>
      <c r="LY33" s="5"/>
      <c r="LZ33" s="5"/>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c r="SB33" s="5"/>
      <c r="SC33" s="5"/>
      <c r="SD33" s="5"/>
      <c r="SE33" s="5"/>
      <c r="SF33" s="5"/>
      <c r="SG33" s="5"/>
      <c r="SH33" s="5"/>
      <c r="SI33" s="5"/>
      <c r="SJ33" s="5"/>
      <c r="SK33" s="5"/>
      <c r="SL33" s="5"/>
      <c r="SM33" s="5"/>
      <c r="SN33" s="5"/>
      <c r="SO33" s="5"/>
      <c r="SP33" s="5"/>
      <c r="SQ33" s="5"/>
      <c r="SR33" s="5"/>
      <c r="SS33" s="5"/>
      <c r="ST33" s="5"/>
      <c r="SU33" s="5"/>
      <c r="SV33" s="5"/>
      <c r="SW33" s="5"/>
      <c r="SX33" s="5"/>
      <c r="SY33" s="5"/>
      <c r="SZ33" s="5"/>
      <c r="TA33" s="5"/>
      <c r="TB33" s="5"/>
      <c r="TC33" s="5"/>
      <c r="TD33" s="5"/>
      <c r="TE33" s="5"/>
      <c r="TF33" s="5"/>
      <c r="TG33" s="5"/>
      <c r="TH33" s="5"/>
      <c r="TI33" s="5"/>
      <c r="TJ33" s="5"/>
      <c r="TK33" s="5"/>
      <c r="TL33" s="5"/>
      <c r="TM33" s="5"/>
      <c r="TN33" s="5"/>
      <c r="TO33" s="5"/>
      <c r="TP33" s="5"/>
      <c r="TQ33" s="5"/>
      <c r="TR33" s="5"/>
      <c r="TS33" s="5"/>
      <c r="TT33" s="5"/>
      <c r="TU33" s="5"/>
      <c r="TV33" s="5"/>
      <c r="TW33" s="5"/>
      <c r="TX33" s="5"/>
      <c r="TY33" s="5"/>
      <c r="TZ33" s="5"/>
      <c r="UA33" s="5"/>
      <c r="UB33" s="5"/>
      <c r="UC33" s="5"/>
      <c r="UD33" s="5"/>
      <c r="UE33" s="5"/>
      <c r="UF33" s="5"/>
      <c r="UG33" s="5"/>
      <c r="UH33" s="5"/>
      <c r="UI33" s="5"/>
      <c r="UJ33" s="5"/>
      <c r="UK33" s="5"/>
      <c r="UL33" s="5"/>
      <c r="UM33" s="5"/>
      <c r="UN33" s="5"/>
      <c r="UO33" s="5"/>
      <c r="UP33" s="5"/>
      <c r="UQ33" s="5"/>
      <c r="UR33" s="5"/>
      <c r="US33" s="5"/>
      <c r="UT33" s="5"/>
      <c r="UU33" s="5"/>
      <c r="UV33" s="5"/>
      <c r="UW33" s="5"/>
      <c r="UX33" s="5"/>
      <c r="UY33" s="5"/>
      <c r="UZ33" s="5"/>
      <c r="VA33" s="5"/>
      <c r="VB33" s="5"/>
      <c r="VC33" s="5"/>
      <c r="VD33" s="5"/>
      <c r="VE33" s="5"/>
      <c r="VF33" s="5"/>
      <c r="VG33" s="5"/>
      <c r="VH33" s="5"/>
      <c r="VI33" s="5"/>
      <c r="VJ33" s="5"/>
      <c r="VK33" s="5"/>
      <c r="VL33" s="5"/>
      <c r="VM33" s="5"/>
      <c r="VN33" s="5"/>
      <c r="VO33" s="5"/>
      <c r="VP33" s="5"/>
      <c r="VQ33" s="5"/>
      <c r="VR33" s="5"/>
      <c r="VS33" s="5"/>
      <c r="VT33" s="5"/>
      <c r="VU33" s="5"/>
      <c r="VV33" s="5"/>
      <c r="VW33" s="5"/>
      <c r="VX33" s="5"/>
      <c r="VY33" s="5"/>
      <c r="VZ33" s="5"/>
      <c r="WA33" s="5"/>
      <c r="WB33" s="5"/>
      <c r="WC33" s="5"/>
      <c r="WD33" s="5"/>
      <c r="WE33" s="5"/>
      <c r="WF33" s="5"/>
      <c r="WG33" s="5"/>
      <c r="WH33" s="5"/>
      <c r="WI33" s="5"/>
      <c r="WJ33" s="5"/>
      <c r="WK33" s="5"/>
      <c r="WL33" s="5"/>
      <c r="WM33" s="5"/>
      <c r="WN33" s="5"/>
      <c r="WO33" s="5"/>
      <c r="WP33" s="5"/>
      <c r="WQ33" s="5"/>
      <c r="WR33" s="5"/>
      <c r="WS33" s="5"/>
      <c r="WT33" s="5"/>
      <c r="WU33" s="5"/>
      <c r="WV33" s="5"/>
      <c r="WW33" s="5"/>
      <c r="WX33" s="5"/>
      <c r="WY33" s="5"/>
      <c r="WZ33" s="5"/>
      <c r="XA33" s="5"/>
      <c r="XB33" s="5"/>
      <c r="XC33" s="5"/>
      <c r="XD33" s="5"/>
      <c r="XE33" s="5"/>
      <c r="XF33" s="5"/>
      <c r="XG33" s="5"/>
      <c r="XH33" s="5"/>
      <c r="XI33" s="5"/>
      <c r="XJ33" s="5"/>
      <c r="XK33" s="5"/>
      <c r="XL33" s="5"/>
      <c r="XM33" s="5"/>
      <c r="XN33" s="5"/>
      <c r="XO33" s="5"/>
      <c r="XP33" s="5"/>
      <c r="XQ33" s="5"/>
      <c r="XR33" s="5"/>
      <c r="XS33" s="5"/>
      <c r="XT33" s="5"/>
      <c r="XU33" s="5"/>
      <c r="XV33" s="5"/>
      <c r="XW33" s="5"/>
      <c r="XX33" s="5"/>
      <c r="XY33" s="5"/>
      <c r="XZ33" s="5"/>
      <c r="YA33" s="5"/>
      <c r="YB33" s="5"/>
      <c r="YC33" s="5"/>
      <c r="YD33" s="5"/>
      <c r="YE33" s="5"/>
      <c r="YF33" s="5"/>
      <c r="YG33" s="5"/>
      <c r="YH33" s="5"/>
      <c r="YI33" s="5"/>
      <c r="YJ33" s="5"/>
      <c r="YK33" s="5"/>
      <c r="YL33" s="5"/>
      <c r="YM33" s="5"/>
      <c r="YN33" s="5"/>
      <c r="YO33" s="5"/>
      <c r="YP33" s="5"/>
      <c r="YQ33" s="5"/>
      <c r="YR33" s="5"/>
      <c r="YS33" s="5"/>
      <c r="YT33" s="5"/>
      <c r="YU33" s="5"/>
      <c r="YV33" s="5"/>
      <c r="YW33" s="5"/>
      <c r="YX33" s="5"/>
      <c r="YY33" s="5"/>
      <c r="YZ33" s="5"/>
      <c r="ZA33" s="5"/>
      <c r="ZB33" s="5"/>
      <c r="ZC33" s="5"/>
      <c r="ZD33" s="5"/>
      <c r="ZE33" s="5"/>
      <c r="ZF33" s="5"/>
      <c r="ZG33" s="5"/>
      <c r="ZH33" s="5"/>
      <c r="ZI33" s="5"/>
      <c r="ZJ33" s="5"/>
      <c r="ZK33" s="5"/>
      <c r="ZL33" s="5"/>
      <c r="ZM33" s="5"/>
      <c r="ZN33" s="5"/>
      <c r="ZO33" s="5"/>
      <c r="ZP33" s="5"/>
      <c r="ZQ33" s="5"/>
      <c r="ZR33" s="5"/>
      <c r="ZS33" s="5"/>
      <c r="ZT33" s="5"/>
      <c r="ZU33" s="5"/>
      <c r="ZV33" s="5"/>
      <c r="ZW33" s="5"/>
      <c r="ZX33" s="5"/>
      <c r="ZY33" s="5"/>
      <c r="ZZ33" s="5"/>
      <c r="AAA33" s="5"/>
      <c r="AAB33" s="5"/>
      <c r="AAC33" s="5"/>
      <c r="AAD33" s="5"/>
      <c r="AAE33" s="5"/>
      <c r="AAF33" s="5"/>
      <c r="AAG33" s="5"/>
      <c r="AAH33" s="5"/>
      <c r="AAI33" s="5"/>
      <c r="AAJ33" s="5"/>
      <c r="AAK33" s="5"/>
      <c r="AAL33" s="5"/>
      <c r="AAM33" s="5"/>
      <c r="AAN33" s="5"/>
      <c r="AAO33" s="5"/>
      <c r="AAP33" s="5"/>
      <c r="AAQ33" s="5"/>
      <c r="AAR33" s="5"/>
      <c r="AAS33" s="5"/>
      <c r="AAT33" s="5"/>
      <c r="AAU33" s="5"/>
      <c r="AAV33" s="5"/>
      <c r="AAW33" s="5"/>
      <c r="AAX33" s="5"/>
      <c r="AAY33" s="5"/>
      <c r="AAZ33" s="5"/>
      <c r="ABA33" s="5"/>
      <c r="ABB33" s="5"/>
      <c r="ABC33" s="5"/>
      <c r="ABD33" s="5"/>
      <c r="ABE33" s="5"/>
      <c r="ABF33" s="5"/>
      <c r="ABG33" s="5"/>
      <c r="ABH33" s="5"/>
      <c r="ABI33" s="5"/>
      <c r="ABJ33" s="5"/>
      <c r="ABK33" s="5"/>
      <c r="ABL33" s="5"/>
      <c r="ABM33" s="5"/>
      <c r="ABN33" s="5"/>
      <c r="ABO33" s="5"/>
      <c r="ABP33" s="5"/>
      <c r="ABQ33" s="5"/>
      <c r="ABR33" s="5"/>
      <c r="ABS33" s="5"/>
      <c r="ABT33" s="5"/>
      <c r="ABU33" s="5"/>
      <c r="ABV33" s="5"/>
      <c r="ABW33" s="5"/>
      <c r="ABX33" s="5"/>
      <c r="ABY33" s="5"/>
      <c r="ABZ33" s="5"/>
      <c r="ACA33" s="5"/>
      <c r="ACB33" s="5"/>
      <c r="ACC33" s="5"/>
      <c r="ACD33" s="5"/>
      <c r="ACE33" s="5"/>
      <c r="ACF33" s="5"/>
      <c r="ACG33" s="5"/>
      <c r="ACH33" s="5"/>
      <c r="ACI33" s="5"/>
      <c r="ACJ33" s="5"/>
      <c r="ACK33" s="5"/>
      <c r="ACL33" s="5"/>
      <c r="ACM33" s="5"/>
      <c r="ACN33" s="5"/>
      <c r="ACO33" s="5"/>
      <c r="ACP33" s="5"/>
      <c r="ACQ33" s="5"/>
      <c r="ACR33" s="5"/>
      <c r="ACS33" s="5"/>
      <c r="ACT33" s="5"/>
      <c r="ACU33" s="5"/>
      <c r="ACV33" s="5"/>
      <c r="ACW33" s="5"/>
      <c r="ACX33" s="5"/>
      <c r="ACY33" s="5"/>
      <c r="ACZ33" s="5"/>
      <c r="ADA33" s="5"/>
      <c r="ADB33" s="5"/>
      <c r="ADC33" s="5"/>
      <c r="ADD33" s="5"/>
      <c r="ADE33" s="5"/>
      <c r="ADF33" s="5"/>
      <c r="ADG33" s="5"/>
      <c r="ADH33" s="5"/>
      <c r="ADI33" s="5"/>
      <c r="ADJ33" s="5"/>
      <c r="ADK33" s="5"/>
      <c r="ADL33" s="5"/>
      <c r="ADM33" s="5"/>
      <c r="ADN33" s="5"/>
      <c r="ADO33" s="5"/>
      <c r="ADP33" s="5"/>
      <c r="ADQ33" s="5"/>
      <c r="ADR33" s="5"/>
      <c r="ADS33" s="5"/>
      <c r="ADT33" s="5"/>
      <c r="ADU33" s="5"/>
      <c r="ADV33" s="5"/>
      <c r="ADW33" s="5"/>
      <c r="ADX33" s="5"/>
      <c r="ADY33" s="5"/>
      <c r="ADZ33" s="5"/>
      <c r="AEA33" s="5"/>
      <c r="AEB33" s="5"/>
      <c r="AEC33" s="5"/>
      <c r="AED33" s="5"/>
      <c r="AEE33" s="5"/>
      <c r="AEF33" s="5"/>
      <c r="AEG33" s="5"/>
      <c r="AEH33" s="5"/>
      <c r="AEI33" s="5"/>
      <c r="AEJ33" s="5"/>
      <c r="AEK33" s="5"/>
      <c r="AEL33" s="5"/>
      <c r="AEM33" s="5"/>
      <c r="AEN33" s="5"/>
      <c r="AEO33" s="5"/>
      <c r="AEP33" s="5"/>
      <c r="AEQ33" s="5"/>
      <c r="AER33" s="5"/>
      <c r="AES33" s="5"/>
      <c r="AET33" s="5"/>
      <c r="AEU33" s="5"/>
      <c r="AEV33" s="5"/>
      <c r="AEW33" s="5"/>
      <c r="AEX33" s="5"/>
      <c r="AEY33" s="5"/>
      <c r="AEZ33" s="5"/>
      <c r="AFA33" s="5"/>
      <c r="AFB33" s="5"/>
      <c r="AFC33" s="5"/>
      <c r="AFD33" s="5"/>
      <c r="AFE33" s="5"/>
      <c r="AFF33" s="5"/>
      <c r="AFG33" s="5"/>
      <c r="AFH33" s="5"/>
      <c r="AFI33" s="5"/>
      <c r="AFJ33" s="5"/>
      <c r="AFK33" s="5"/>
      <c r="AFL33" s="5"/>
      <c r="AFM33" s="5"/>
      <c r="AFN33" s="5"/>
      <c r="AFO33" s="5"/>
      <c r="AFP33" s="5"/>
      <c r="AFQ33" s="5"/>
      <c r="AFR33" s="5"/>
      <c r="AFS33" s="5"/>
      <c r="AFT33" s="5"/>
      <c r="AFU33" s="5"/>
      <c r="AFV33" s="5"/>
      <c r="AFW33" s="5"/>
      <c r="AFX33" s="5"/>
      <c r="AFY33" s="5"/>
      <c r="AFZ33" s="5"/>
      <c r="AGA33" s="5"/>
      <c r="AGB33" s="5"/>
      <c r="AGC33" s="5"/>
      <c r="AGD33" s="5"/>
      <c r="AGE33" s="5"/>
      <c r="AGF33" s="5"/>
      <c r="AGG33" s="5"/>
      <c r="AGH33" s="5"/>
      <c r="AGI33" s="5"/>
      <c r="AGJ33" s="5"/>
      <c r="AGK33" s="5"/>
      <c r="AGL33" s="5"/>
      <c r="AGM33" s="5"/>
      <c r="AGN33" s="5"/>
      <c r="AGO33" s="5"/>
      <c r="AGP33" s="5"/>
      <c r="AGQ33" s="5"/>
      <c r="AGR33" s="5"/>
      <c r="AGS33" s="5"/>
      <c r="AGT33" s="5"/>
      <c r="AGU33" s="5"/>
      <c r="AGV33" s="5"/>
      <c r="AGW33" s="5"/>
      <c r="AGX33" s="5"/>
      <c r="AGY33" s="5"/>
      <c r="AGZ33" s="5"/>
      <c r="AHA33" s="5"/>
      <c r="AHB33" s="5"/>
      <c r="AHC33" s="5"/>
      <c r="AHD33" s="5"/>
      <c r="AHE33" s="5"/>
      <c r="AHF33" s="5"/>
      <c r="AHG33" s="5"/>
      <c r="AHH33" s="5"/>
      <c r="AHI33" s="5"/>
      <c r="AHJ33" s="5"/>
      <c r="AHK33" s="5"/>
      <c r="AHL33" s="5"/>
      <c r="AHM33" s="5"/>
      <c r="AHN33" s="5"/>
      <c r="AHO33" s="5"/>
      <c r="AHP33" s="5"/>
      <c r="AHQ33" s="5"/>
      <c r="AHR33" s="5"/>
      <c r="AHS33" s="5"/>
      <c r="AHT33" s="5"/>
      <c r="AHU33" s="5"/>
      <c r="AHV33" s="5"/>
      <c r="AHW33" s="5"/>
      <c r="AHX33" s="5"/>
      <c r="AHY33" s="5"/>
      <c r="AHZ33" s="5"/>
      <c r="AIA33" s="5"/>
      <c r="AIB33" s="5"/>
      <c r="AIC33" s="5"/>
      <c r="AID33" s="5"/>
      <c r="AIE33" s="5"/>
      <c r="AIF33" s="5"/>
      <c r="AIG33" s="5"/>
      <c r="AIH33" s="5"/>
      <c r="AII33" s="5"/>
      <c r="AIJ33" s="5"/>
      <c r="AIK33" s="5"/>
      <c r="AIL33" s="5"/>
      <c r="AIM33" s="5"/>
      <c r="AIN33" s="5"/>
      <c r="AIO33" s="5"/>
      <c r="AIP33" s="5"/>
      <c r="AIQ33" s="5"/>
      <c r="AIR33" s="5"/>
      <c r="AIS33" s="5"/>
      <c r="AIT33" s="5"/>
      <c r="AIU33" s="5"/>
      <c r="AIV33" s="5"/>
      <c r="AIW33" s="5"/>
      <c r="AIX33" s="5"/>
      <c r="AIY33" s="5"/>
      <c r="AIZ33" s="5"/>
      <c r="AJA33" s="5"/>
      <c r="AJB33" s="5"/>
      <c r="AJC33" s="5"/>
      <c r="AJD33" s="5"/>
      <c r="AJE33" s="5"/>
      <c r="AJF33" s="5"/>
      <c r="AJG33" s="5"/>
      <c r="AJH33" s="5"/>
      <c r="AJI33" s="5"/>
      <c r="AJJ33" s="5"/>
      <c r="AJK33" s="5"/>
      <c r="AJL33" s="5"/>
      <c r="AJM33" s="5"/>
      <c r="AJN33" s="5"/>
      <c r="AJO33" s="5"/>
      <c r="AJP33" s="5"/>
      <c r="AJQ33" s="5"/>
      <c r="AJR33" s="5"/>
      <c r="AJS33" s="5"/>
      <c r="AJT33" s="5"/>
      <c r="AJU33" s="5"/>
      <c r="AJV33" s="5"/>
      <c r="AJW33" s="5"/>
      <c r="AJX33" s="5"/>
      <c r="AJY33" s="5"/>
      <c r="AJZ33" s="5"/>
      <c r="AKA33" s="5"/>
      <c r="AKB33" s="5"/>
      <c r="AKC33" s="5"/>
      <c r="AKD33" s="5"/>
      <c r="AKE33" s="5"/>
      <c r="AKF33" s="5"/>
      <c r="AKG33" s="5"/>
      <c r="AKH33" s="5"/>
      <c r="AKI33" s="5"/>
      <c r="AKJ33" s="5"/>
      <c r="AKK33" s="5"/>
      <c r="AKL33" s="5"/>
      <c r="AKM33" s="5"/>
      <c r="AKN33" s="5"/>
      <c r="AKO33" s="5"/>
      <c r="AKP33" s="5"/>
      <c r="AKQ33" s="5"/>
      <c r="AKR33" s="5"/>
      <c r="AKS33" s="5"/>
      <c r="AKT33" s="5"/>
      <c r="AKU33" s="5"/>
      <c r="AKV33" s="5"/>
      <c r="AKW33" s="5"/>
      <c r="AKX33" s="5"/>
      <c r="AKY33" s="5"/>
      <c r="AKZ33" s="5"/>
      <c r="ALA33" s="5"/>
      <c r="ALB33" s="5"/>
      <c r="ALC33" s="5"/>
      <c r="ALD33" s="5"/>
      <c r="ALE33" s="5"/>
      <c r="ALF33" s="5"/>
      <c r="ALG33" s="5"/>
      <c r="ALH33" s="5"/>
      <c r="ALI33" s="5"/>
      <c r="ALJ33" s="5"/>
      <c r="ALK33" s="5"/>
      <c r="ALL33" s="5"/>
      <c r="ALM33" s="5"/>
      <c r="ALN33" s="5"/>
      <c r="ALO33" s="5"/>
      <c r="ALP33" s="5"/>
      <c r="ALQ33" s="5"/>
      <c r="ALR33" s="5"/>
      <c r="ALS33" s="5"/>
      <c r="ALT33" s="5"/>
      <c r="ALU33" s="5"/>
      <c r="ALV33" s="5"/>
      <c r="ALW33" s="5"/>
      <c r="ALX33" s="5"/>
      <c r="ALY33" s="5"/>
      <c r="ALZ33" s="5"/>
      <c r="AMA33" s="5"/>
      <c r="AMB33" s="5"/>
      <c r="AMC33" s="5"/>
      <c r="AMD33" s="5"/>
      <c r="AME33" s="5"/>
      <c r="AMF33" s="5"/>
      <c r="AMG33" s="5"/>
      <c r="AMH33" s="5"/>
      <c r="AMI33" s="5"/>
      <c r="AMJ33" s="5"/>
    </row>
    <row r="34" spans="1:1024" ht="17.100000000000001" customHeight="1">
      <c r="A34" s="47">
        <v>20</v>
      </c>
      <c r="B34" s="48"/>
      <c r="C34" s="130"/>
      <c r="D34" s="131"/>
      <c r="E34" s="50"/>
      <c r="F34" s="51"/>
      <c r="G34" s="51"/>
      <c r="H34" s="53"/>
      <c r="K34" s="59"/>
      <c r="L34" s="6"/>
      <c r="M34" s="6"/>
      <c r="AF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c r="AJK34" s="5"/>
      <c r="AJL34" s="5"/>
      <c r="AJM34" s="5"/>
      <c r="AJN34" s="5"/>
      <c r="AJO34" s="5"/>
      <c r="AJP34" s="5"/>
      <c r="AJQ34" s="5"/>
      <c r="AJR34" s="5"/>
      <c r="AJS34" s="5"/>
      <c r="AJT34" s="5"/>
      <c r="AJU34" s="5"/>
      <c r="AJV34" s="5"/>
      <c r="AJW34" s="5"/>
      <c r="AJX34" s="5"/>
      <c r="AJY34" s="5"/>
      <c r="AJZ34" s="5"/>
      <c r="AKA34" s="5"/>
      <c r="AKB34" s="5"/>
      <c r="AKC34" s="5"/>
      <c r="AKD34" s="5"/>
      <c r="AKE34" s="5"/>
      <c r="AKF34" s="5"/>
      <c r="AKG34" s="5"/>
      <c r="AKH34" s="5"/>
      <c r="AKI34" s="5"/>
      <c r="AKJ34" s="5"/>
      <c r="AKK34" s="5"/>
      <c r="AKL34" s="5"/>
      <c r="AKM34" s="5"/>
      <c r="AKN34" s="5"/>
      <c r="AKO34" s="5"/>
      <c r="AKP34" s="5"/>
      <c r="AKQ34" s="5"/>
      <c r="AKR34" s="5"/>
      <c r="AKS34" s="5"/>
      <c r="AKT34" s="5"/>
      <c r="AKU34" s="5"/>
      <c r="AKV34" s="5"/>
      <c r="AKW34" s="5"/>
      <c r="AKX34" s="5"/>
      <c r="AKY34" s="5"/>
      <c r="AKZ34" s="5"/>
      <c r="ALA34" s="5"/>
      <c r="ALB34" s="5"/>
      <c r="ALC34" s="5"/>
      <c r="ALD34" s="5"/>
      <c r="ALE34" s="5"/>
      <c r="ALF34" s="5"/>
      <c r="ALG34" s="5"/>
      <c r="ALH34" s="5"/>
      <c r="ALI34" s="5"/>
      <c r="ALJ34" s="5"/>
      <c r="ALK34" s="5"/>
      <c r="ALL34" s="5"/>
      <c r="ALM34" s="5"/>
      <c r="ALN34" s="5"/>
      <c r="ALO34" s="5"/>
      <c r="ALP34" s="5"/>
      <c r="ALQ34" s="5"/>
      <c r="ALR34" s="5"/>
      <c r="ALS34" s="5"/>
      <c r="ALT34" s="5"/>
      <c r="ALU34" s="5"/>
      <c r="ALV34" s="5"/>
      <c r="ALW34" s="5"/>
      <c r="ALX34" s="5"/>
      <c r="ALY34" s="5"/>
      <c r="ALZ34" s="5"/>
      <c r="AMA34" s="5"/>
      <c r="AMB34" s="5"/>
      <c r="AMC34" s="5"/>
      <c r="AMD34" s="5"/>
      <c r="AME34" s="5"/>
      <c r="AMF34" s="5"/>
      <c r="AMG34" s="5"/>
      <c r="AMH34" s="5"/>
      <c r="AMI34" s="5"/>
      <c r="AMJ34" s="5"/>
    </row>
    <row r="35" spans="1:1024" ht="17.100000000000001" customHeight="1">
      <c r="A35" s="47">
        <v>21</v>
      </c>
      <c r="B35" s="48"/>
      <c r="C35" s="130"/>
      <c r="D35" s="131"/>
      <c r="E35" s="50"/>
      <c r="F35" s="51"/>
      <c r="G35" s="51"/>
      <c r="H35" s="53"/>
      <c r="K35" s="59"/>
      <c r="L35" s="6"/>
      <c r="M35" s="6"/>
      <c r="AF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c r="AJK35" s="5"/>
      <c r="AJL35" s="5"/>
      <c r="AJM35" s="5"/>
      <c r="AJN35" s="5"/>
      <c r="AJO35" s="5"/>
      <c r="AJP35" s="5"/>
      <c r="AJQ35" s="5"/>
      <c r="AJR35" s="5"/>
      <c r="AJS35" s="5"/>
      <c r="AJT35" s="5"/>
      <c r="AJU35" s="5"/>
      <c r="AJV35" s="5"/>
      <c r="AJW35" s="5"/>
      <c r="AJX35" s="5"/>
      <c r="AJY35" s="5"/>
      <c r="AJZ35" s="5"/>
      <c r="AKA35" s="5"/>
      <c r="AKB35" s="5"/>
      <c r="AKC35" s="5"/>
      <c r="AKD35" s="5"/>
      <c r="AKE35" s="5"/>
      <c r="AKF35" s="5"/>
      <c r="AKG35" s="5"/>
      <c r="AKH35" s="5"/>
      <c r="AKI35" s="5"/>
      <c r="AKJ35" s="5"/>
      <c r="AKK35" s="5"/>
      <c r="AKL35" s="5"/>
      <c r="AKM35" s="5"/>
      <c r="AKN35" s="5"/>
      <c r="AKO35" s="5"/>
      <c r="AKP35" s="5"/>
      <c r="AKQ35" s="5"/>
      <c r="AKR35" s="5"/>
      <c r="AKS35" s="5"/>
      <c r="AKT35" s="5"/>
      <c r="AKU35" s="5"/>
      <c r="AKV35" s="5"/>
      <c r="AKW35" s="5"/>
      <c r="AKX35" s="5"/>
      <c r="AKY35" s="5"/>
      <c r="AKZ35" s="5"/>
      <c r="ALA35" s="5"/>
      <c r="ALB35" s="5"/>
      <c r="ALC35" s="5"/>
      <c r="ALD35" s="5"/>
      <c r="ALE35" s="5"/>
      <c r="ALF35" s="5"/>
      <c r="ALG35" s="5"/>
      <c r="ALH35" s="5"/>
      <c r="ALI35" s="5"/>
      <c r="ALJ35" s="5"/>
      <c r="ALK35" s="5"/>
      <c r="ALL35" s="5"/>
      <c r="ALM35" s="5"/>
      <c r="ALN35" s="5"/>
      <c r="ALO35" s="5"/>
      <c r="ALP35" s="5"/>
      <c r="ALQ35" s="5"/>
      <c r="ALR35" s="5"/>
      <c r="ALS35" s="5"/>
      <c r="ALT35" s="5"/>
      <c r="ALU35" s="5"/>
      <c r="ALV35" s="5"/>
      <c r="ALW35" s="5"/>
      <c r="ALX35" s="5"/>
      <c r="ALY35" s="5"/>
      <c r="ALZ35" s="5"/>
      <c r="AMA35" s="5"/>
      <c r="AMB35" s="5"/>
      <c r="AMC35" s="5"/>
      <c r="AMD35" s="5"/>
      <c r="AME35" s="5"/>
      <c r="AMF35" s="5"/>
      <c r="AMG35" s="5"/>
      <c r="AMH35" s="5"/>
      <c r="AMI35" s="5"/>
      <c r="AMJ35" s="5"/>
    </row>
    <row r="36" spans="1:1024" ht="17.100000000000001" customHeight="1">
      <c r="A36" s="47">
        <v>22</v>
      </c>
      <c r="B36" s="48"/>
      <c r="C36" s="130"/>
      <c r="D36" s="131"/>
      <c r="E36" s="50"/>
      <c r="F36" s="51"/>
      <c r="G36" s="51"/>
      <c r="H36" s="53"/>
      <c r="K36" s="59"/>
      <c r="L36" s="6"/>
      <c r="M36" s="6"/>
      <c r="AF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c r="AJK36" s="5"/>
      <c r="AJL36" s="5"/>
      <c r="AJM36" s="5"/>
      <c r="AJN36" s="5"/>
      <c r="AJO36" s="5"/>
      <c r="AJP36" s="5"/>
      <c r="AJQ36" s="5"/>
      <c r="AJR36" s="5"/>
      <c r="AJS36" s="5"/>
      <c r="AJT36" s="5"/>
      <c r="AJU36" s="5"/>
      <c r="AJV36" s="5"/>
      <c r="AJW36" s="5"/>
      <c r="AJX36" s="5"/>
      <c r="AJY36" s="5"/>
      <c r="AJZ36" s="5"/>
      <c r="AKA36" s="5"/>
      <c r="AKB36" s="5"/>
      <c r="AKC36" s="5"/>
      <c r="AKD36" s="5"/>
      <c r="AKE36" s="5"/>
      <c r="AKF36" s="5"/>
      <c r="AKG36" s="5"/>
      <c r="AKH36" s="5"/>
      <c r="AKI36" s="5"/>
      <c r="AKJ36" s="5"/>
      <c r="AKK36" s="5"/>
      <c r="AKL36" s="5"/>
      <c r="AKM36" s="5"/>
      <c r="AKN36" s="5"/>
      <c r="AKO36" s="5"/>
      <c r="AKP36" s="5"/>
      <c r="AKQ36" s="5"/>
      <c r="AKR36" s="5"/>
      <c r="AKS36" s="5"/>
      <c r="AKT36" s="5"/>
      <c r="AKU36" s="5"/>
      <c r="AKV36" s="5"/>
      <c r="AKW36" s="5"/>
      <c r="AKX36" s="5"/>
      <c r="AKY36" s="5"/>
      <c r="AKZ36" s="5"/>
      <c r="ALA36" s="5"/>
      <c r="ALB36" s="5"/>
      <c r="ALC36" s="5"/>
      <c r="ALD36" s="5"/>
      <c r="ALE36" s="5"/>
      <c r="ALF36" s="5"/>
      <c r="ALG36" s="5"/>
      <c r="ALH36" s="5"/>
      <c r="ALI36" s="5"/>
      <c r="ALJ36" s="5"/>
      <c r="ALK36" s="5"/>
      <c r="ALL36" s="5"/>
      <c r="ALM36" s="5"/>
      <c r="ALN36" s="5"/>
      <c r="ALO36" s="5"/>
      <c r="ALP36" s="5"/>
      <c r="ALQ36" s="5"/>
      <c r="ALR36" s="5"/>
      <c r="ALS36" s="5"/>
      <c r="ALT36" s="5"/>
      <c r="ALU36" s="5"/>
      <c r="ALV36" s="5"/>
      <c r="ALW36" s="5"/>
      <c r="ALX36" s="5"/>
      <c r="ALY36" s="5"/>
      <c r="ALZ36" s="5"/>
      <c r="AMA36" s="5"/>
      <c r="AMB36" s="5"/>
      <c r="AMC36" s="5"/>
      <c r="AMD36" s="5"/>
      <c r="AME36" s="5"/>
      <c r="AMF36" s="5"/>
      <c r="AMG36" s="5"/>
      <c r="AMH36" s="5"/>
      <c r="AMI36" s="5"/>
      <c r="AMJ36" s="5"/>
    </row>
    <row r="37" spans="1:1024" ht="17.100000000000001" customHeight="1">
      <c r="A37" s="47">
        <v>23</v>
      </c>
      <c r="B37" s="48"/>
      <c r="C37" s="130"/>
      <c r="D37" s="131"/>
      <c r="E37" s="50"/>
      <c r="F37" s="51"/>
      <c r="G37" s="51"/>
      <c r="H37" s="53"/>
      <c r="K37" s="59"/>
      <c r="L37" s="6"/>
      <c r="M37" s="6"/>
      <c r="AF37" s="5"/>
      <c r="IX37" s="5"/>
      <c r="IY37" s="5"/>
      <c r="IZ37" s="5"/>
      <c r="JA37" s="5"/>
      <c r="JB37" s="5"/>
      <c r="JC37" s="5"/>
      <c r="JD37" s="5"/>
      <c r="JE37" s="5"/>
      <c r="JF37" s="5"/>
      <c r="JG37" s="5"/>
      <c r="JH37" s="5"/>
      <c r="JI37" s="5"/>
      <c r="JJ37" s="5"/>
      <c r="JK37" s="5"/>
      <c r="JL37" s="5"/>
      <c r="JM37" s="5"/>
      <c r="JN37" s="5"/>
      <c r="JO37" s="5"/>
      <c r="JP37" s="5"/>
      <c r="JQ37" s="5"/>
      <c r="JR37" s="5"/>
      <c r="JS37" s="5"/>
      <c r="JT37" s="5"/>
      <c r="JU37" s="5"/>
      <c r="JV37" s="5"/>
      <c r="JW37" s="5"/>
      <c r="JX37" s="5"/>
      <c r="JY37" s="5"/>
      <c r="JZ37" s="5"/>
      <c r="KA37" s="5"/>
      <c r="KB37" s="5"/>
      <c r="KC37" s="5"/>
      <c r="KD37" s="5"/>
      <c r="KE37" s="5"/>
      <c r="KF37" s="5"/>
      <c r="KG37" s="5"/>
      <c r="KH37" s="5"/>
      <c r="KI37" s="5"/>
      <c r="KJ37" s="5"/>
      <c r="KK37" s="5"/>
      <c r="KL37" s="5"/>
      <c r="KM37" s="5"/>
      <c r="KN37" s="5"/>
      <c r="KO37" s="5"/>
      <c r="KP37" s="5"/>
      <c r="KQ37" s="5"/>
      <c r="KR37" s="5"/>
      <c r="KS37" s="5"/>
      <c r="KT37" s="5"/>
      <c r="KU37" s="5"/>
      <c r="KV37" s="5"/>
      <c r="KW37" s="5"/>
      <c r="KX37" s="5"/>
      <c r="KY37" s="5"/>
      <c r="KZ37" s="5"/>
      <c r="LA37" s="5"/>
      <c r="LB37" s="5"/>
      <c r="LC37" s="5"/>
      <c r="LD37" s="5"/>
      <c r="LE37" s="5"/>
      <c r="LF37" s="5"/>
      <c r="LG37" s="5"/>
      <c r="LH37" s="5"/>
      <c r="LI37" s="5"/>
      <c r="LJ37" s="5"/>
      <c r="LK37" s="5"/>
      <c r="LL37" s="5"/>
      <c r="LM37" s="5"/>
      <c r="LN37" s="5"/>
      <c r="LO37" s="5"/>
      <c r="LP37" s="5"/>
      <c r="LQ37" s="5"/>
      <c r="LR37" s="5"/>
      <c r="LS37" s="5"/>
      <c r="LT37" s="5"/>
      <c r="LU37" s="5"/>
      <c r="LV37" s="5"/>
      <c r="LW37" s="5"/>
      <c r="LX37" s="5"/>
      <c r="LY37" s="5"/>
      <c r="LZ37" s="5"/>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c r="SB37" s="5"/>
      <c r="SC37" s="5"/>
      <c r="SD37" s="5"/>
      <c r="SE37" s="5"/>
      <c r="SF37" s="5"/>
      <c r="SG37" s="5"/>
      <c r="SH37" s="5"/>
      <c r="SI37" s="5"/>
      <c r="SJ37" s="5"/>
      <c r="SK37" s="5"/>
      <c r="SL37" s="5"/>
      <c r="SM37" s="5"/>
      <c r="SN37" s="5"/>
      <c r="SO37" s="5"/>
      <c r="SP37" s="5"/>
      <c r="SQ37" s="5"/>
      <c r="SR37" s="5"/>
      <c r="SS37" s="5"/>
      <c r="ST37" s="5"/>
      <c r="SU37" s="5"/>
      <c r="SV37" s="5"/>
      <c r="SW37" s="5"/>
      <c r="SX37" s="5"/>
      <c r="SY37" s="5"/>
      <c r="SZ37" s="5"/>
      <c r="TA37" s="5"/>
      <c r="TB37" s="5"/>
      <c r="TC37" s="5"/>
      <c r="TD37" s="5"/>
      <c r="TE37" s="5"/>
      <c r="TF37" s="5"/>
      <c r="TG37" s="5"/>
      <c r="TH37" s="5"/>
      <c r="TI37" s="5"/>
      <c r="TJ37" s="5"/>
      <c r="TK37" s="5"/>
      <c r="TL37" s="5"/>
      <c r="TM37" s="5"/>
      <c r="TN37" s="5"/>
      <c r="TO37" s="5"/>
      <c r="TP37" s="5"/>
      <c r="TQ37" s="5"/>
      <c r="TR37" s="5"/>
      <c r="TS37" s="5"/>
      <c r="TT37" s="5"/>
      <c r="TU37" s="5"/>
      <c r="TV37" s="5"/>
      <c r="TW37" s="5"/>
      <c r="TX37" s="5"/>
      <c r="TY37" s="5"/>
      <c r="TZ37" s="5"/>
      <c r="UA37" s="5"/>
      <c r="UB37" s="5"/>
      <c r="UC37" s="5"/>
      <c r="UD37" s="5"/>
      <c r="UE37" s="5"/>
      <c r="UF37" s="5"/>
      <c r="UG37" s="5"/>
      <c r="UH37" s="5"/>
      <c r="UI37" s="5"/>
      <c r="UJ37" s="5"/>
      <c r="UK37" s="5"/>
      <c r="UL37" s="5"/>
      <c r="UM37" s="5"/>
      <c r="UN37" s="5"/>
      <c r="UO37" s="5"/>
      <c r="UP37" s="5"/>
      <c r="UQ37" s="5"/>
      <c r="UR37" s="5"/>
      <c r="US37" s="5"/>
      <c r="UT37" s="5"/>
      <c r="UU37" s="5"/>
      <c r="UV37" s="5"/>
      <c r="UW37" s="5"/>
      <c r="UX37" s="5"/>
      <c r="UY37" s="5"/>
      <c r="UZ37" s="5"/>
      <c r="VA37" s="5"/>
      <c r="VB37" s="5"/>
      <c r="VC37" s="5"/>
      <c r="VD37" s="5"/>
      <c r="VE37" s="5"/>
      <c r="VF37" s="5"/>
      <c r="VG37" s="5"/>
      <c r="VH37" s="5"/>
      <c r="VI37" s="5"/>
      <c r="VJ37" s="5"/>
      <c r="VK37" s="5"/>
      <c r="VL37" s="5"/>
      <c r="VM37" s="5"/>
      <c r="VN37" s="5"/>
      <c r="VO37" s="5"/>
      <c r="VP37" s="5"/>
      <c r="VQ37" s="5"/>
      <c r="VR37" s="5"/>
      <c r="VS37" s="5"/>
      <c r="VT37" s="5"/>
      <c r="VU37" s="5"/>
      <c r="VV37" s="5"/>
      <c r="VW37" s="5"/>
      <c r="VX37" s="5"/>
      <c r="VY37" s="5"/>
      <c r="VZ37" s="5"/>
      <c r="WA37" s="5"/>
      <c r="WB37" s="5"/>
      <c r="WC37" s="5"/>
      <c r="WD37" s="5"/>
      <c r="WE37" s="5"/>
      <c r="WF37" s="5"/>
      <c r="WG37" s="5"/>
      <c r="WH37" s="5"/>
      <c r="WI37" s="5"/>
      <c r="WJ37" s="5"/>
      <c r="WK37" s="5"/>
      <c r="WL37" s="5"/>
      <c r="WM37" s="5"/>
      <c r="WN37" s="5"/>
      <c r="WO37" s="5"/>
      <c r="WP37" s="5"/>
      <c r="WQ37" s="5"/>
      <c r="WR37" s="5"/>
      <c r="WS37" s="5"/>
      <c r="WT37" s="5"/>
      <c r="WU37" s="5"/>
      <c r="WV37" s="5"/>
      <c r="WW37" s="5"/>
      <c r="WX37" s="5"/>
      <c r="WY37" s="5"/>
      <c r="WZ37" s="5"/>
      <c r="XA37" s="5"/>
      <c r="XB37" s="5"/>
      <c r="XC37" s="5"/>
      <c r="XD37" s="5"/>
      <c r="XE37" s="5"/>
      <c r="XF37" s="5"/>
      <c r="XG37" s="5"/>
      <c r="XH37" s="5"/>
      <c r="XI37" s="5"/>
      <c r="XJ37" s="5"/>
      <c r="XK37" s="5"/>
      <c r="XL37" s="5"/>
      <c r="XM37" s="5"/>
      <c r="XN37" s="5"/>
      <c r="XO37" s="5"/>
      <c r="XP37" s="5"/>
      <c r="XQ37" s="5"/>
      <c r="XR37" s="5"/>
      <c r="XS37" s="5"/>
      <c r="XT37" s="5"/>
      <c r="XU37" s="5"/>
      <c r="XV37" s="5"/>
      <c r="XW37" s="5"/>
      <c r="XX37" s="5"/>
      <c r="XY37" s="5"/>
      <c r="XZ37" s="5"/>
      <c r="YA37" s="5"/>
      <c r="YB37" s="5"/>
      <c r="YC37" s="5"/>
      <c r="YD37" s="5"/>
      <c r="YE37" s="5"/>
      <c r="YF37" s="5"/>
      <c r="YG37" s="5"/>
      <c r="YH37" s="5"/>
      <c r="YI37" s="5"/>
      <c r="YJ37" s="5"/>
      <c r="YK37" s="5"/>
      <c r="YL37" s="5"/>
      <c r="YM37" s="5"/>
      <c r="YN37" s="5"/>
      <c r="YO37" s="5"/>
      <c r="YP37" s="5"/>
      <c r="YQ37" s="5"/>
      <c r="YR37" s="5"/>
      <c r="YS37" s="5"/>
      <c r="YT37" s="5"/>
      <c r="YU37" s="5"/>
      <c r="YV37" s="5"/>
      <c r="YW37" s="5"/>
      <c r="YX37" s="5"/>
      <c r="YY37" s="5"/>
      <c r="YZ37" s="5"/>
      <c r="ZA37" s="5"/>
      <c r="ZB37" s="5"/>
      <c r="ZC37" s="5"/>
      <c r="ZD37" s="5"/>
      <c r="ZE37" s="5"/>
      <c r="ZF37" s="5"/>
      <c r="ZG37" s="5"/>
      <c r="ZH37" s="5"/>
      <c r="ZI37" s="5"/>
      <c r="ZJ37" s="5"/>
      <c r="ZK37" s="5"/>
      <c r="ZL37" s="5"/>
      <c r="ZM37" s="5"/>
      <c r="ZN37" s="5"/>
      <c r="ZO37" s="5"/>
      <c r="ZP37" s="5"/>
      <c r="ZQ37" s="5"/>
      <c r="ZR37" s="5"/>
      <c r="ZS37" s="5"/>
      <c r="ZT37" s="5"/>
      <c r="ZU37" s="5"/>
      <c r="ZV37" s="5"/>
      <c r="ZW37" s="5"/>
      <c r="ZX37" s="5"/>
      <c r="ZY37" s="5"/>
      <c r="ZZ37" s="5"/>
      <c r="AAA37" s="5"/>
      <c r="AAB37" s="5"/>
      <c r="AAC37" s="5"/>
      <c r="AAD37" s="5"/>
      <c r="AAE37" s="5"/>
      <c r="AAF37" s="5"/>
      <c r="AAG37" s="5"/>
      <c r="AAH37" s="5"/>
      <c r="AAI37" s="5"/>
      <c r="AAJ37" s="5"/>
      <c r="AAK37" s="5"/>
      <c r="AAL37" s="5"/>
      <c r="AAM37" s="5"/>
      <c r="AAN37" s="5"/>
      <c r="AAO37" s="5"/>
      <c r="AAP37" s="5"/>
      <c r="AAQ37" s="5"/>
      <c r="AAR37" s="5"/>
      <c r="AAS37" s="5"/>
      <c r="AAT37" s="5"/>
      <c r="AAU37" s="5"/>
      <c r="AAV37" s="5"/>
      <c r="AAW37" s="5"/>
      <c r="AAX37" s="5"/>
      <c r="AAY37" s="5"/>
      <c r="AAZ37" s="5"/>
      <c r="ABA37" s="5"/>
      <c r="ABB37" s="5"/>
      <c r="ABC37" s="5"/>
      <c r="ABD37" s="5"/>
      <c r="ABE37" s="5"/>
      <c r="ABF37" s="5"/>
      <c r="ABG37" s="5"/>
      <c r="ABH37" s="5"/>
      <c r="ABI37" s="5"/>
      <c r="ABJ37" s="5"/>
      <c r="ABK37" s="5"/>
      <c r="ABL37" s="5"/>
      <c r="ABM37" s="5"/>
      <c r="ABN37" s="5"/>
      <c r="ABO37" s="5"/>
      <c r="ABP37" s="5"/>
      <c r="ABQ37" s="5"/>
      <c r="ABR37" s="5"/>
      <c r="ABS37" s="5"/>
      <c r="ABT37" s="5"/>
      <c r="ABU37" s="5"/>
      <c r="ABV37" s="5"/>
      <c r="ABW37" s="5"/>
      <c r="ABX37" s="5"/>
      <c r="ABY37" s="5"/>
      <c r="ABZ37" s="5"/>
      <c r="ACA37" s="5"/>
      <c r="ACB37" s="5"/>
      <c r="ACC37" s="5"/>
      <c r="ACD37" s="5"/>
      <c r="ACE37" s="5"/>
      <c r="ACF37" s="5"/>
      <c r="ACG37" s="5"/>
      <c r="ACH37" s="5"/>
      <c r="ACI37" s="5"/>
      <c r="ACJ37" s="5"/>
      <c r="ACK37" s="5"/>
      <c r="ACL37" s="5"/>
      <c r="ACM37" s="5"/>
      <c r="ACN37" s="5"/>
      <c r="ACO37" s="5"/>
      <c r="ACP37" s="5"/>
      <c r="ACQ37" s="5"/>
      <c r="ACR37" s="5"/>
      <c r="ACS37" s="5"/>
      <c r="ACT37" s="5"/>
      <c r="ACU37" s="5"/>
      <c r="ACV37" s="5"/>
      <c r="ACW37" s="5"/>
      <c r="ACX37" s="5"/>
      <c r="ACY37" s="5"/>
      <c r="ACZ37" s="5"/>
      <c r="ADA37" s="5"/>
      <c r="ADB37" s="5"/>
      <c r="ADC37" s="5"/>
      <c r="ADD37" s="5"/>
      <c r="ADE37" s="5"/>
      <c r="ADF37" s="5"/>
      <c r="ADG37" s="5"/>
      <c r="ADH37" s="5"/>
      <c r="ADI37" s="5"/>
      <c r="ADJ37" s="5"/>
      <c r="ADK37" s="5"/>
      <c r="ADL37" s="5"/>
      <c r="ADM37" s="5"/>
      <c r="ADN37" s="5"/>
      <c r="ADO37" s="5"/>
      <c r="ADP37" s="5"/>
      <c r="ADQ37" s="5"/>
      <c r="ADR37" s="5"/>
      <c r="ADS37" s="5"/>
      <c r="ADT37" s="5"/>
      <c r="ADU37" s="5"/>
      <c r="ADV37" s="5"/>
      <c r="ADW37" s="5"/>
      <c r="ADX37" s="5"/>
      <c r="ADY37" s="5"/>
      <c r="ADZ37" s="5"/>
      <c r="AEA37" s="5"/>
      <c r="AEB37" s="5"/>
      <c r="AEC37" s="5"/>
      <c r="AED37" s="5"/>
      <c r="AEE37" s="5"/>
      <c r="AEF37" s="5"/>
      <c r="AEG37" s="5"/>
      <c r="AEH37" s="5"/>
      <c r="AEI37" s="5"/>
      <c r="AEJ37" s="5"/>
      <c r="AEK37" s="5"/>
      <c r="AEL37" s="5"/>
      <c r="AEM37" s="5"/>
      <c r="AEN37" s="5"/>
      <c r="AEO37" s="5"/>
      <c r="AEP37" s="5"/>
      <c r="AEQ37" s="5"/>
      <c r="AER37" s="5"/>
      <c r="AES37" s="5"/>
      <c r="AET37" s="5"/>
      <c r="AEU37" s="5"/>
      <c r="AEV37" s="5"/>
      <c r="AEW37" s="5"/>
      <c r="AEX37" s="5"/>
      <c r="AEY37" s="5"/>
      <c r="AEZ37" s="5"/>
      <c r="AFA37" s="5"/>
      <c r="AFB37" s="5"/>
      <c r="AFC37" s="5"/>
      <c r="AFD37" s="5"/>
      <c r="AFE37" s="5"/>
      <c r="AFF37" s="5"/>
      <c r="AFG37" s="5"/>
      <c r="AFH37" s="5"/>
      <c r="AFI37" s="5"/>
      <c r="AFJ37" s="5"/>
      <c r="AFK37" s="5"/>
      <c r="AFL37" s="5"/>
      <c r="AFM37" s="5"/>
      <c r="AFN37" s="5"/>
      <c r="AFO37" s="5"/>
      <c r="AFP37" s="5"/>
      <c r="AFQ37" s="5"/>
      <c r="AFR37" s="5"/>
      <c r="AFS37" s="5"/>
      <c r="AFT37" s="5"/>
      <c r="AFU37" s="5"/>
      <c r="AFV37" s="5"/>
      <c r="AFW37" s="5"/>
      <c r="AFX37" s="5"/>
      <c r="AFY37" s="5"/>
      <c r="AFZ37" s="5"/>
      <c r="AGA37" s="5"/>
      <c r="AGB37" s="5"/>
      <c r="AGC37" s="5"/>
      <c r="AGD37" s="5"/>
      <c r="AGE37" s="5"/>
      <c r="AGF37" s="5"/>
      <c r="AGG37" s="5"/>
      <c r="AGH37" s="5"/>
      <c r="AGI37" s="5"/>
      <c r="AGJ37" s="5"/>
      <c r="AGK37" s="5"/>
      <c r="AGL37" s="5"/>
      <c r="AGM37" s="5"/>
      <c r="AGN37" s="5"/>
      <c r="AGO37" s="5"/>
      <c r="AGP37" s="5"/>
      <c r="AGQ37" s="5"/>
      <c r="AGR37" s="5"/>
      <c r="AGS37" s="5"/>
      <c r="AGT37" s="5"/>
      <c r="AGU37" s="5"/>
      <c r="AGV37" s="5"/>
      <c r="AGW37" s="5"/>
      <c r="AGX37" s="5"/>
      <c r="AGY37" s="5"/>
      <c r="AGZ37" s="5"/>
      <c r="AHA37" s="5"/>
      <c r="AHB37" s="5"/>
      <c r="AHC37" s="5"/>
      <c r="AHD37" s="5"/>
      <c r="AHE37" s="5"/>
      <c r="AHF37" s="5"/>
      <c r="AHG37" s="5"/>
      <c r="AHH37" s="5"/>
      <c r="AHI37" s="5"/>
      <c r="AHJ37" s="5"/>
      <c r="AHK37" s="5"/>
      <c r="AHL37" s="5"/>
      <c r="AHM37" s="5"/>
      <c r="AHN37" s="5"/>
      <c r="AHO37" s="5"/>
      <c r="AHP37" s="5"/>
      <c r="AHQ37" s="5"/>
      <c r="AHR37" s="5"/>
      <c r="AHS37" s="5"/>
      <c r="AHT37" s="5"/>
      <c r="AHU37" s="5"/>
      <c r="AHV37" s="5"/>
      <c r="AHW37" s="5"/>
      <c r="AHX37" s="5"/>
      <c r="AHY37" s="5"/>
      <c r="AHZ37" s="5"/>
      <c r="AIA37" s="5"/>
      <c r="AIB37" s="5"/>
      <c r="AIC37" s="5"/>
      <c r="AID37" s="5"/>
      <c r="AIE37" s="5"/>
      <c r="AIF37" s="5"/>
      <c r="AIG37" s="5"/>
      <c r="AIH37" s="5"/>
      <c r="AII37" s="5"/>
      <c r="AIJ37" s="5"/>
      <c r="AIK37" s="5"/>
      <c r="AIL37" s="5"/>
      <c r="AIM37" s="5"/>
      <c r="AIN37" s="5"/>
      <c r="AIO37" s="5"/>
      <c r="AIP37" s="5"/>
      <c r="AIQ37" s="5"/>
      <c r="AIR37" s="5"/>
      <c r="AIS37" s="5"/>
      <c r="AIT37" s="5"/>
      <c r="AIU37" s="5"/>
      <c r="AIV37" s="5"/>
      <c r="AIW37" s="5"/>
      <c r="AIX37" s="5"/>
      <c r="AIY37" s="5"/>
      <c r="AIZ37" s="5"/>
      <c r="AJA37" s="5"/>
      <c r="AJB37" s="5"/>
      <c r="AJC37" s="5"/>
      <c r="AJD37" s="5"/>
      <c r="AJE37" s="5"/>
      <c r="AJF37" s="5"/>
      <c r="AJG37" s="5"/>
      <c r="AJH37" s="5"/>
      <c r="AJI37" s="5"/>
      <c r="AJJ37" s="5"/>
      <c r="AJK37" s="5"/>
      <c r="AJL37" s="5"/>
      <c r="AJM37" s="5"/>
      <c r="AJN37" s="5"/>
      <c r="AJO37" s="5"/>
      <c r="AJP37" s="5"/>
      <c r="AJQ37" s="5"/>
      <c r="AJR37" s="5"/>
      <c r="AJS37" s="5"/>
      <c r="AJT37" s="5"/>
      <c r="AJU37" s="5"/>
      <c r="AJV37" s="5"/>
      <c r="AJW37" s="5"/>
      <c r="AJX37" s="5"/>
      <c r="AJY37" s="5"/>
      <c r="AJZ37" s="5"/>
      <c r="AKA37" s="5"/>
      <c r="AKB37" s="5"/>
      <c r="AKC37" s="5"/>
      <c r="AKD37" s="5"/>
      <c r="AKE37" s="5"/>
      <c r="AKF37" s="5"/>
      <c r="AKG37" s="5"/>
      <c r="AKH37" s="5"/>
      <c r="AKI37" s="5"/>
      <c r="AKJ37" s="5"/>
      <c r="AKK37" s="5"/>
      <c r="AKL37" s="5"/>
      <c r="AKM37" s="5"/>
      <c r="AKN37" s="5"/>
      <c r="AKO37" s="5"/>
      <c r="AKP37" s="5"/>
      <c r="AKQ37" s="5"/>
      <c r="AKR37" s="5"/>
      <c r="AKS37" s="5"/>
      <c r="AKT37" s="5"/>
      <c r="AKU37" s="5"/>
      <c r="AKV37" s="5"/>
      <c r="AKW37" s="5"/>
      <c r="AKX37" s="5"/>
      <c r="AKY37" s="5"/>
      <c r="AKZ37" s="5"/>
      <c r="ALA37" s="5"/>
      <c r="ALB37" s="5"/>
      <c r="ALC37" s="5"/>
      <c r="ALD37" s="5"/>
      <c r="ALE37" s="5"/>
      <c r="ALF37" s="5"/>
      <c r="ALG37" s="5"/>
      <c r="ALH37" s="5"/>
      <c r="ALI37" s="5"/>
      <c r="ALJ37" s="5"/>
      <c r="ALK37" s="5"/>
      <c r="ALL37" s="5"/>
      <c r="ALM37" s="5"/>
      <c r="ALN37" s="5"/>
      <c r="ALO37" s="5"/>
      <c r="ALP37" s="5"/>
      <c r="ALQ37" s="5"/>
      <c r="ALR37" s="5"/>
      <c r="ALS37" s="5"/>
      <c r="ALT37" s="5"/>
      <c r="ALU37" s="5"/>
      <c r="ALV37" s="5"/>
      <c r="ALW37" s="5"/>
      <c r="ALX37" s="5"/>
      <c r="ALY37" s="5"/>
      <c r="ALZ37" s="5"/>
      <c r="AMA37" s="5"/>
      <c r="AMB37" s="5"/>
      <c r="AMC37" s="5"/>
      <c r="AMD37" s="5"/>
      <c r="AME37" s="5"/>
      <c r="AMF37" s="5"/>
      <c r="AMG37" s="5"/>
      <c r="AMH37" s="5"/>
      <c r="AMI37" s="5"/>
      <c r="AMJ37" s="5"/>
    </row>
    <row r="38" spans="1:1024" ht="17.100000000000001" customHeight="1">
      <c r="A38" s="47">
        <v>24</v>
      </c>
      <c r="B38" s="48"/>
      <c r="C38" s="130"/>
      <c r="D38" s="131"/>
      <c r="E38" s="50"/>
      <c r="F38" s="51"/>
      <c r="G38" s="51"/>
      <c r="H38" s="53"/>
      <c r="K38" s="59"/>
      <c r="L38" s="6"/>
      <c r="M38" s="6"/>
      <c r="AF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c r="AMF38" s="5"/>
      <c r="AMG38" s="5"/>
      <c r="AMH38" s="5"/>
      <c r="AMI38" s="5"/>
      <c r="AMJ38" s="5"/>
    </row>
    <row r="39" spans="1:1024" ht="17.100000000000001" customHeight="1">
      <c r="A39" s="47">
        <v>25</v>
      </c>
      <c r="B39" s="48"/>
      <c r="C39" s="130"/>
      <c r="D39" s="131"/>
      <c r="E39" s="50"/>
      <c r="F39" s="51"/>
      <c r="G39" s="51"/>
      <c r="H39" s="60"/>
      <c r="K39" s="59"/>
      <c r="L39" s="6"/>
      <c r="M39" s="6"/>
      <c r="AF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c r="AMF39" s="5"/>
      <c r="AMG39" s="5"/>
      <c r="AMH39" s="5"/>
      <c r="AMI39" s="5"/>
      <c r="AMJ39" s="5"/>
    </row>
    <row r="40" spans="1:1024" ht="17.100000000000001" customHeight="1">
      <c r="A40" s="47">
        <v>26</v>
      </c>
      <c r="B40" s="48"/>
      <c r="C40" s="130"/>
      <c r="D40" s="131"/>
      <c r="E40" s="50"/>
      <c r="F40" s="51"/>
      <c r="G40" s="51"/>
      <c r="H40" s="7"/>
      <c r="I40" s="7"/>
      <c r="J40" s="59"/>
      <c r="K40" s="8"/>
      <c r="L40" s="8"/>
      <c r="M40" s="7"/>
      <c r="N40" s="7"/>
      <c r="O40" s="7"/>
      <c r="P40" s="7"/>
      <c r="Q40" s="7"/>
      <c r="AF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c r="AMH40" s="5"/>
      <c r="AMI40" s="5"/>
      <c r="AMJ40" s="5"/>
    </row>
    <row r="41" spans="1:1024" ht="17.100000000000001" customHeight="1">
      <c r="A41" s="47">
        <v>27</v>
      </c>
      <c r="B41" s="48"/>
      <c r="C41" s="130"/>
      <c r="D41" s="131"/>
      <c r="E41" s="50"/>
      <c r="F41" s="51"/>
      <c r="G41" s="51"/>
      <c r="I41" s="7"/>
      <c r="J41" s="59"/>
      <c r="K41" s="8"/>
      <c r="L41" s="8"/>
      <c r="M41" s="7"/>
      <c r="N41" s="7"/>
      <c r="O41" s="7"/>
      <c r="P41" s="7"/>
      <c r="Q41" s="7"/>
      <c r="AF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c r="AMJ41" s="5"/>
    </row>
    <row r="42" spans="1:1024" ht="17.100000000000001" customHeight="1">
      <c r="A42" s="47">
        <v>28</v>
      </c>
      <c r="B42" s="48"/>
      <c r="C42" s="130"/>
      <c r="D42" s="131"/>
      <c r="E42" s="50"/>
      <c r="F42" s="51"/>
      <c r="G42" s="51"/>
      <c r="I42" s="7"/>
      <c r="J42" s="59"/>
      <c r="K42" s="8"/>
      <c r="L42" s="8"/>
      <c r="M42" s="7"/>
      <c r="N42" s="7"/>
      <c r="O42" s="7"/>
      <c r="P42" s="7"/>
      <c r="Q42" s="7"/>
      <c r="AF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c r="AMH42" s="5"/>
      <c r="AMI42" s="5"/>
      <c r="AMJ42" s="5"/>
    </row>
    <row r="43" spans="1:1024" ht="17.100000000000001" customHeight="1">
      <c r="A43" s="47">
        <v>29</v>
      </c>
      <c r="B43" s="48"/>
      <c r="C43" s="130"/>
      <c r="D43" s="131"/>
      <c r="E43" s="50"/>
      <c r="F43" s="51"/>
      <c r="G43" s="51"/>
      <c r="I43" s="7"/>
      <c r="J43" s="59"/>
      <c r="K43" s="8"/>
      <c r="L43" s="8"/>
      <c r="M43" s="7"/>
      <c r="N43" s="7"/>
      <c r="O43" s="7"/>
      <c r="P43" s="7"/>
      <c r="Q43" s="7"/>
      <c r="AF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c r="AJK43" s="5"/>
      <c r="AJL43" s="5"/>
      <c r="AJM43" s="5"/>
      <c r="AJN43" s="5"/>
      <c r="AJO43" s="5"/>
      <c r="AJP43" s="5"/>
      <c r="AJQ43" s="5"/>
      <c r="AJR43" s="5"/>
      <c r="AJS43" s="5"/>
      <c r="AJT43" s="5"/>
      <c r="AJU43" s="5"/>
      <c r="AJV43" s="5"/>
      <c r="AJW43" s="5"/>
      <c r="AJX43" s="5"/>
      <c r="AJY43" s="5"/>
      <c r="AJZ43" s="5"/>
      <c r="AKA43" s="5"/>
      <c r="AKB43" s="5"/>
      <c r="AKC43" s="5"/>
      <c r="AKD43" s="5"/>
      <c r="AKE43" s="5"/>
      <c r="AKF43" s="5"/>
      <c r="AKG43" s="5"/>
      <c r="AKH43" s="5"/>
      <c r="AKI43" s="5"/>
      <c r="AKJ43" s="5"/>
      <c r="AKK43" s="5"/>
      <c r="AKL43" s="5"/>
      <c r="AKM43" s="5"/>
      <c r="AKN43" s="5"/>
      <c r="AKO43" s="5"/>
      <c r="AKP43" s="5"/>
      <c r="AKQ43" s="5"/>
      <c r="AKR43" s="5"/>
      <c r="AKS43" s="5"/>
      <c r="AKT43" s="5"/>
      <c r="AKU43" s="5"/>
      <c r="AKV43" s="5"/>
      <c r="AKW43" s="5"/>
      <c r="AKX43" s="5"/>
      <c r="AKY43" s="5"/>
      <c r="AKZ43" s="5"/>
      <c r="ALA43" s="5"/>
      <c r="ALB43" s="5"/>
      <c r="ALC43" s="5"/>
      <c r="ALD43" s="5"/>
      <c r="ALE43" s="5"/>
      <c r="ALF43" s="5"/>
      <c r="ALG43" s="5"/>
      <c r="ALH43" s="5"/>
      <c r="ALI43" s="5"/>
      <c r="ALJ43" s="5"/>
      <c r="ALK43" s="5"/>
      <c r="ALL43" s="5"/>
      <c r="ALM43" s="5"/>
      <c r="ALN43" s="5"/>
      <c r="ALO43" s="5"/>
      <c r="ALP43" s="5"/>
      <c r="ALQ43" s="5"/>
      <c r="ALR43" s="5"/>
      <c r="ALS43" s="5"/>
      <c r="ALT43" s="5"/>
      <c r="ALU43" s="5"/>
      <c r="ALV43" s="5"/>
      <c r="ALW43" s="5"/>
      <c r="ALX43" s="5"/>
      <c r="ALY43" s="5"/>
      <c r="ALZ43" s="5"/>
      <c r="AMA43" s="5"/>
      <c r="AMB43" s="5"/>
      <c r="AMC43" s="5"/>
      <c r="AMD43" s="5"/>
      <c r="AME43" s="5"/>
      <c r="AMF43" s="5"/>
      <c r="AMG43" s="5"/>
      <c r="AMH43" s="5"/>
      <c r="AMI43" s="5"/>
      <c r="AMJ43" s="5"/>
    </row>
    <row r="44" spans="1:1024" ht="17.100000000000001" customHeight="1">
      <c r="A44" s="47">
        <v>30</v>
      </c>
      <c r="B44" s="48"/>
      <c r="C44" s="130"/>
      <c r="D44" s="131"/>
      <c r="E44" s="50"/>
      <c r="F44" s="51"/>
      <c r="G44" s="51"/>
      <c r="I44" s="7"/>
      <c r="J44" s="59"/>
      <c r="K44" s="8"/>
      <c r="L44" s="8"/>
      <c r="M44" s="7"/>
      <c r="N44" s="7"/>
      <c r="O44" s="7"/>
      <c r="P44" s="7"/>
      <c r="Q44" s="7"/>
      <c r="AF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c r="AMF44" s="5"/>
      <c r="AMG44" s="5"/>
      <c r="AMH44" s="5"/>
      <c r="AMI44" s="5"/>
      <c r="AMJ44" s="5"/>
    </row>
    <row r="45" spans="1:1024" ht="15" customHeight="1">
      <c r="A45" s="7"/>
      <c r="B45" s="61"/>
      <c r="C45" s="62"/>
      <c r="D45" s="60"/>
      <c r="E45" s="60"/>
      <c r="F45" s="60"/>
      <c r="I45" s="7"/>
      <c r="J45" s="59"/>
      <c r="K45" s="8"/>
      <c r="L45" s="8"/>
      <c r="M45" s="7"/>
      <c r="N45" s="7"/>
      <c r="O45" s="7"/>
      <c r="P45" s="7"/>
      <c r="Q45" s="7"/>
      <c r="AF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c r="AJK45" s="5"/>
      <c r="AJL45" s="5"/>
      <c r="AJM45" s="5"/>
      <c r="AJN45" s="5"/>
      <c r="AJO45" s="5"/>
      <c r="AJP45" s="5"/>
      <c r="AJQ45" s="5"/>
      <c r="AJR45" s="5"/>
      <c r="AJS45" s="5"/>
      <c r="AJT45" s="5"/>
      <c r="AJU45" s="5"/>
      <c r="AJV45" s="5"/>
      <c r="AJW45" s="5"/>
      <c r="AJX45" s="5"/>
      <c r="AJY45" s="5"/>
      <c r="AJZ45" s="5"/>
      <c r="AKA45" s="5"/>
      <c r="AKB45" s="5"/>
      <c r="AKC45" s="5"/>
      <c r="AKD45" s="5"/>
      <c r="AKE45" s="5"/>
      <c r="AKF45" s="5"/>
      <c r="AKG45" s="5"/>
      <c r="AKH45" s="5"/>
      <c r="AKI45" s="5"/>
      <c r="AKJ45" s="5"/>
      <c r="AKK45" s="5"/>
      <c r="AKL45" s="5"/>
      <c r="AKM45" s="5"/>
      <c r="AKN45" s="5"/>
      <c r="AKO45" s="5"/>
      <c r="AKP45" s="5"/>
      <c r="AKQ45" s="5"/>
      <c r="AKR45" s="5"/>
      <c r="AKS45" s="5"/>
      <c r="AKT45" s="5"/>
      <c r="AKU45" s="5"/>
      <c r="AKV45" s="5"/>
      <c r="AKW45" s="5"/>
      <c r="AKX45" s="5"/>
      <c r="AKY45" s="5"/>
      <c r="AKZ45" s="5"/>
      <c r="ALA45" s="5"/>
      <c r="ALB45" s="5"/>
      <c r="ALC45" s="5"/>
      <c r="ALD45" s="5"/>
      <c r="ALE45" s="5"/>
      <c r="ALF45" s="5"/>
      <c r="ALG45" s="5"/>
      <c r="ALH45" s="5"/>
      <c r="ALI45" s="5"/>
      <c r="ALJ45" s="5"/>
      <c r="ALK45" s="5"/>
      <c r="ALL45" s="5"/>
      <c r="ALM45" s="5"/>
      <c r="ALN45" s="5"/>
      <c r="ALO45" s="5"/>
      <c r="ALP45" s="5"/>
      <c r="ALQ45" s="5"/>
      <c r="ALR45" s="5"/>
      <c r="ALS45" s="5"/>
      <c r="ALT45" s="5"/>
      <c r="ALU45" s="5"/>
      <c r="ALV45" s="5"/>
      <c r="ALW45" s="5"/>
      <c r="ALX45" s="5"/>
      <c r="ALY45" s="5"/>
      <c r="ALZ45" s="5"/>
      <c r="AMA45" s="5"/>
      <c r="AMB45" s="5"/>
      <c r="AMC45" s="5"/>
      <c r="AMD45" s="5"/>
      <c r="AME45" s="5"/>
      <c r="AMF45" s="5"/>
      <c r="AMG45" s="5"/>
      <c r="AMH45" s="5"/>
      <c r="AMI45" s="5"/>
      <c r="AMJ45" s="5"/>
    </row>
    <row r="46" spans="1:1024" ht="15" customHeight="1">
      <c r="A46" s="7"/>
      <c r="B46" s="61"/>
      <c r="C46" s="62"/>
      <c r="D46" s="60"/>
      <c r="E46" s="60"/>
      <c r="F46" s="60"/>
      <c r="I46" s="63"/>
      <c r="J46" s="59"/>
      <c r="K46" s="8"/>
      <c r="L46" s="8"/>
      <c r="M46" s="7"/>
      <c r="N46" s="7"/>
      <c r="O46" s="7"/>
      <c r="P46" s="7"/>
      <c r="Q46" s="7"/>
      <c r="AF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c r="AMH46" s="5"/>
      <c r="AMI46" s="5"/>
      <c r="AMJ46" s="5"/>
    </row>
    <row r="47" spans="1:1024" ht="15" customHeight="1">
      <c r="A47" s="7"/>
      <c r="B47" s="61"/>
      <c r="C47" s="62"/>
      <c r="D47" s="60"/>
      <c r="E47" s="60"/>
      <c r="F47" s="60"/>
      <c r="I47" s="63"/>
      <c r="J47" s="59"/>
      <c r="K47" s="8"/>
      <c r="L47" s="8"/>
      <c r="M47" s="7"/>
      <c r="N47" s="7"/>
      <c r="O47" s="7"/>
      <c r="P47" s="7"/>
      <c r="Q47" s="7"/>
      <c r="AF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row>
    <row r="48" spans="1:1024" ht="15" customHeight="1">
      <c r="A48" s="7"/>
      <c r="B48" s="61"/>
      <c r="C48" s="62"/>
      <c r="D48" s="60"/>
      <c r="E48" s="60"/>
      <c r="F48" s="60"/>
      <c r="I48" s="7"/>
      <c r="J48" s="59"/>
      <c r="K48" s="8"/>
      <c r="L48" s="8"/>
      <c r="M48" s="7"/>
      <c r="N48" s="7"/>
      <c r="O48" s="7"/>
      <c r="P48" s="7"/>
      <c r="Q48" s="7"/>
      <c r="AF48" s="5"/>
      <c r="IX48" s="5"/>
      <c r="IY48" s="5"/>
      <c r="IZ48" s="5"/>
      <c r="JA48" s="5"/>
      <c r="JB48" s="5"/>
      <c r="JC48" s="5"/>
      <c r="JD48" s="5"/>
      <c r="JE48" s="5"/>
      <c r="JF48" s="5"/>
      <c r="JG48" s="5"/>
      <c r="JH48" s="5"/>
      <c r="JI48" s="5"/>
      <c r="JJ48" s="5"/>
      <c r="JK48" s="5"/>
      <c r="JL48" s="5"/>
      <c r="JM48" s="5"/>
      <c r="JN48" s="5"/>
      <c r="JO48" s="5"/>
      <c r="JP48" s="5"/>
      <c r="JQ48" s="5"/>
      <c r="JR48" s="5"/>
      <c r="JS48" s="5"/>
      <c r="JT48" s="5"/>
      <c r="JU48" s="5"/>
      <c r="JV48" s="5"/>
      <c r="JW48" s="5"/>
      <c r="JX48" s="5"/>
      <c r="JY48" s="5"/>
      <c r="JZ48" s="5"/>
      <c r="KA48" s="5"/>
      <c r="KB48" s="5"/>
      <c r="KC48" s="5"/>
      <c r="KD48" s="5"/>
      <c r="KE48" s="5"/>
      <c r="KF48" s="5"/>
      <c r="KG48" s="5"/>
      <c r="KH48" s="5"/>
      <c r="KI48" s="5"/>
      <c r="KJ48" s="5"/>
      <c r="KK48" s="5"/>
      <c r="KL48" s="5"/>
      <c r="KM48" s="5"/>
      <c r="KN48" s="5"/>
      <c r="KO48" s="5"/>
      <c r="KP48" s="5"/>
      <c r="KQ48" s="5"/>
      <c r="KR48" s="5"/>
      <c r="KS48" s="5"/>
      <c r="KT48" s="5"/>
      <c r="KU48" s="5"/>
      <c r="KV48" s="5"/>
      <c r="KW48" s="5"/>
      <c r="KX48" s="5"/>
      <c r="KY48" s="5"/>
      <c r="KZ48" s="5"/>
      <c r="LA48" s="5"/>
      <c r="LB48" s="5"/>
      <c r="LC48" s="5"/>
      <c r="LD48" s="5"/>
      <c r="LE48" s="5"/>
      <c r="LF48" s="5"/>
      <c r="LG48" s="5"/>
      <c r="LH48" s="5"/>
      <c r="LI48" s="5"/>
      <c r="LJ48" s="5"/>
      <c r="LK48" s="5"/>
      <c r="LL48" s="5"/>
      <c r="LM48" s="5"/>
      <c r="LN48" s="5"/>
      <c r="LO48" s="5"/>
      <c r="LP48" s="5"/>
      <c r="LQ48" s="5"/>
      <c r="LR48" s="5"/>
      <c r="LS48" s="5"/>
      <c r="LT48" s="5"/>
      <c r="LU48" s="5"/>
      <c r="LV48" s="5"/>
      <c r="LW48" s="5"/>
      <c r="LX48" s="5"/>
      <c r="LY48" s="5"/>
      <c r="LZ48" s="5"/>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5"/>
      <c r="NI48" s="5"/>
      <c r="NJ48" s="5"/>
      <c r="NK48" s="5"/>
      <c r="NL48" s="5"/>
      <c r="NM48" s="5"/>
      <c r="NN48" s="5"/>
      <c r="NO48" s="5"/>
      <c r="NP48" s="5"/>
      <c r="NQ48" s="5"/>
      <c r="NR48" s="5"/>
      <c r="NS48" s="5"/>
      <c r="NT48" s="5"/>
      <c r="NU48" s="5"/>
      <c r="NV48" s="5"/>
      <c r="NW48" s="5"/>
      <c r="NX48" s="5"/>
      <c r="NY48" s="5"/>
      <c r="NZ48" s="5"/>
      <c r="OA48" s="5"/>
      <c r="OB48" s="5"/>
      <c r="OC48" s="5"/>
      <c r="OD48" s="5"/>
      <c r="OE48" s="5"/>
      <c r="OF48" s="5"/>
      <c r="OG48" s="5"/>
      <c r="OH48" s="5"/>
      <c r="OI48" s="5"/>
      <c r="OJ48" s="5"/>
      <c r="OK48" s="5"/>
      <c r="OL48" s="5"/>
      <c r="OM48" s="5"/>
      <c r="ON48" s="5"/>
      <c r="OO48" s="5"/>
      <c r="OP48" s="5"/>
      <c r="OQ48" s="5"/>
      <c r="OR48" s="5"/>
      <c r="OS48" s="5"/>
      <c r="OT48" s="5"/>
      <c r="OU48" s="5"/>
      <c r="OV48" s="5"/>
      <c r="OW48" s="5"/>
      <c r="OX48" s="5"/>
      <c r="OY48" s="5"/>
      <c r="OZ48" s="5"/>
      <c r="PA48" s="5"/>
      <c r="PB48" s="5"/>
      <c r="PC48" s="5"/>
      <c r="PD48" s="5"/>
      <c r="PE48" s="5"/>
      <c r="PF48" s="5"/>
      <c r="PG48" s="5"/>
      <c r="PH48" s="5"/>
      <c r="PI48" s="5"/>
      <c r="PJ48" s="5"/>
      <c r="PK48" s="5"/>
      <c r="PL48" s="5"/>
      <c r="PM48" s="5"/>
      <c r="PN48" s="5"/>
      <c r="PO48" s="5"/>
      <c r="PP48" s="5"/>
      <c r="PQ48" s="5"/>
      <c r="PR48" s="5"/>
      <c r="PS48" s="5"/>
      <c r="PT48" s="5"/>
      <c r="PU48" s="5"/>
      <c r="PV48" s="5"/>
      <c r="PW48" s="5"/>
      <c r="PX48" s="5"/>
      <c r="PY48" s="5"/>
      <c r="PZ48" s="5"/>
      <c r="QA48" s="5"/>
      <c r="QB48" s="5"/>
      <c r="QC48" s="5"/>
      <c r="QD48" s="5"/>
      <c r="QE48" s="5"/>
      <c r="QF48" s="5"/>
      <c r="QG48" s="5"/>
      <c r="QH48" s="5"/>
      <c r="QI48" s="5"/>
      <c r="QJ48" s="5"/>
      <c r="QK48" s="5"/>
      <c r="QL48" s="5"/>
      <c r="QM48" s="5"/>
      <c r="QN48" s="5"/>
      <c r="QO48" s="5"/>
      <c r="QP48" s="5"/>
      <c r="QQ48" s="5"/>
      <c r="QR48" s="5"/>
      <c r="QS48" s="5"/>
      <c r="QT48" s="5"/>
      <c r="QU48" s="5"/>
      <c r="QV48" s="5"/>
      <c r="QW48" s="5"/>
      <c r="QX48" s="5"/>
      <c r="QY48" s="5"/>
      <c r="QZ48" s="5"/>
      <c r="RA48" s="5"/>
      <c r="RB48" s="5"/>
      <c r="RC48" s="5"/>
      <c r="RD48" s="5"/>
      <c r="RE48" s="5"/>
      <c r="RF48" s="5"/>
      <c r="RG48" s="5"/>
      <c r="RH48" s="5"/>
      <c r="RI48" s="5"/>
      <c r="RJ48" s="5"/>
      <c r="RK48" s="5"/>
      <c r="RL48" s="5"/>
      <c r="RM48" s="5"/>
      <c r="RN48" s="5"/>
      <c r="RO48" s="5"/>
      <c r="RP48" s="5"/>
      <c r="RQ48" s="5"/>
      <c r="RR48" s="5"/>
      <c r="RS48" s="5"/>
      <c r="RT48" s="5"/>
      <c r="RU48" s="5"/>
      <c r="RV48" s="5"/>
      <c r="RW48" s="5"/>
      <c r="RX48" s="5"/>
      <c r="RY48" s="5"/>
      <c r="RZ48" s="5"/>
      <c r="SA48" s="5"/>
      <c r="SB48" s="5"/>
      <c r="SC48" s="5"/>
      <c r="SD48" s="5"/>
      <c r="SE48" s="5"/>
      <c r="SF48" s="5"/>
      <c r="SG48" s="5"/>
      <c r="SH48" s="5"/>
      <c r="SI48" s="5"/>
      <c r="SJ48" s="5"/>
      <c r="SK48" s="5"/>
      <c r="SL48" s="5"/>
      <c r="SM48" s="5"/>
      <c r="SN48" s="5"/>
      <c r="SO48" s="5"/>
      <c r="SP48" s="5"/>
      <c r="SQ48" s="5"/>
      <c r="SR48" s="5"/>
      <c r="SS48" s="5"/>
      <c r="ST48" s="5"/>
      <c r="SU48" s="5"/>
      <c r="SV48" s="5"/>
      <c r="SW48" s="5"/>
      <c r="SX48" s="5"/>
      <c r="SY48" s="5"/>
      <c r="SZ48" s="5"/>
      <c r="TA48" s="5"/>
      <c r="TB48" s="5"/>
      <c r="TC48" s="5"/>
      <c r="TD48" s="5"/>
      <c r="TE48" s="5"/>
      <c r="TF48" s="5"/>
      <c r="TG48" s="5"/>
      <c r="TH48" s="5"/>
      <c r="TI48" s="5"/>
      <c r="TJ48" s="5"/>
      <c r="TK48" s="5"/>
      <c r="TL48" s="5"/>
      <c r="TM48" s="5"/>
      <c r="TN48" s="5"/>
      <c r="TO48" s="5"/>
      <c r="TP48" s="5"/>
      <c r="TQ48" s="5"/>
      <c r="TR48" s="5"/>
      <c r="TS48" s="5"/>
      <c r="TT48" s="5"/>
      <c r="TU48" s="5"/>
      <c r="TV48" s="5"/>
      <c r="TW48" s="5"/>
      <c r="TX48" s="5"/>
      <c r="TY48" s="5"/>
      <c r="TZ48" s="5"/>
      <c r="UA48" s="5"/>
      <c r="UB48" s="5"/>
      <c r="UC48" s="5"/>
      <c r="UD48" s="5"/>
      <c r="UE48" s="5"/>
      <c r="UF48" s="5"/>
      <c r="UG48" s="5"/>
      <c r="UH48" s="5"/>
      <c r="UI48" s="5"/>
      <c r="UJ48" s="5"/>
      <c r="UK48" s="5"/>
      <c r="UL48" s="5"/>
      <c r="UM48" s="5"/>
      <c r="UN48" s="5"/>
      <c r="UO48" s="5"/>
      <c r="UP48" s="5"/>
      <c r="UQ48" s="5"/>
      <c r="UR48" s="5"/>
      <c r="US48" s="5"/>
      <c r="UT48" s="5"/>
      <c r="UU48" s="5"/>
      <c r="UV48" s="5"/>
      <c r="UW48" s="5"/>
      <c r="UX48" s="5"/>
      <c r="UY48" s="5"/>
      <c r="UZ48" s="5"/>
      <c r="VA48" s="5"/>
      <c r="VB48" s="5"/>
      <c r="VC48" s="5"/>
      <c r="VD48" s="5"/>
      <c r="VE48" s="5"/>
      <c r="VF48" s="5"/>
      <c r="VG48" s="5"/>
      <c r="VH48" s="5"/>
      <c r="VI48" s="5"/>
      <c r="VJ48" s="5"/>
      <c r="VK48" s="5"/>
      <c r="VL48" s="5"/>
      <c r="VM48" s="5"/>
      <c r="VN48" s="5"/>
      <c r="VO48" s="5"/>
      <c r="VP48" s="5"/>
      <c r="VQ48" s="5"/>
      <c r="VR48" s="5"/>
      <c r="VS48" s="5"/>
      <c r="VT48" s="5"/>
      <c r="VU48" s="5"/>
      <c r="VV48" s="5"/>
      <c r="VW48" s="5"/>
      <c r="VX48" s="5"/>
      <c r="VY48" s="5"/>
      <c r="VZ48" s="5"/>
      <c r="WA48" s="5"/>
      <c r="WB48" s="5"/>
      <c r="WC48" s="5"/>
      <c r="WD48" s="5"/>
      <c r="WE48" s="5"/>
      <c r="WF48" s="5"/>
      <c r="WG48" s="5"/>
      <c r="WH48" s="5"/>
      <c r="WI48" s="5"/>
      <c r="WJ48" s="5"/>
      <c r="WK48" s="5"/>
      <c r="WL48" s="5"/>
      <c r="WM48" s="5"/>
      <c r="WN48" s="5"/>
      <c r="WO48" s="5"/>
      <c r="WP48" s="5"/>
      <c r="WQ48" s="5"/>
      <c r="WR48" s="5"/>
      <c r="WS48" s="5"/>
      <c r="WT48" s="5"/>
      <c r="WU48" s="5"/>
      <c r="WV48" s="5"/>
      <c r="WW48" s="5"/>
      <c r="WX48" s="5"/>
      <c r="WY48" s="5"/>
      <c r="WZ48" s="5"/>
      <c r="XA48" s="5"/>
      <c r="XB48" s="5"/>
      <c r="XC48" s="5"/>
      <c r="XD48" s="5"/>
      <c r="XE48" s="5"/>
      <c r="XF48" s="5"/>
      <c r="XG48" s="5"/>
      <c r="XH48" s="5"/>
      <c r="XI48" s="5"/>
      <c r="XJ48" s="5"/>
      <c r="XK48" s="5"/>
      <c r="XL48" s="5"/>
      <c r="XM48" s="5"/>
      <c r="XN48" s="5"/>
      <c r="XO48" s="5"/>
      <c r="XP48" s="5"/>
      <c r="XQ48" s="5"/>
      <c r="XR48" s="5"/>
      <c r="XS48" s="5"/>
      <c r="XT48" s="5"/>
      <c r="XU48" s="5"/>
      <c r="XV48" s="5"/>
      <c r="XW48" s="5"/>
      <c r="XX48" s="5"/>
      <c r="XY48" s="5"/>
      <c r="XZ48" s="5"/>
      <c r="YA48" s="5"/>
      <c r="YB48" s="5"/>
      <c r="YC48" s="5"/>
      <c r="YD48" s="5"/>
      <c r="YE48" s="5"/>
      <c r="YF48" s="5"/>
      <c r="YG48" s="5"/>
      <c r="YH48" s="5"/>
      <c r="YI48" s="5"/>
      <c r="YJ48" s="5"/>
      <c r="YK48" s="5"/>
      <c r="YL48" s="5"/>
      <c r="YM48" s="5"/>
      <c r="YN48" s="5"/>
      <c r="YO48" s="5"/>
      <c r="YP48" s="5"/>
      <c r="YQ48" s="5"/>
      <c r="YR48" s="5"/>
      <c r="YS48" s="5"/>
      <c r="YT48" s="5"/>
      <c r="YU48" s="5"/>
      <c r="YV48" s="5"/>
      <c r="YW48" s="5"/>
      <c r="YX48" s="5"/>
      <c r="YY48" s="5"/>
      <c r="YZ48" s="5"/>
      <c r="ZA48" s="5"/>
      <c r="ZB48" s="5"/>
      <c r="ZC48" s="5"/>
      <c r="ZD48" s="5"/>
      <c r="ZE48" s="5"/>
      <c r="ZF48" s="5"/>
      <c r="ZG48" s="5"/>
      <c r="ZH48" s="5"/>
      <c r="ZI48" s="5"/>
      <c r="ZJ48" s="5"/>
      <c r="ZK48" s="5"/>
      <c r="ZL48" s="5"/>
      <c r="ZM48" s="5"/>
      <c r="ZN48" s="5"/>
      <c r="ZO48" s="5"/>
      <c r="ZP48" s="5"/>
      <c r="ZQ48" s="5"/>
      <c r="ZR48" s="5"/>
      <c r="ZS48" s="5"/>
      <c r="ZT48" s="5"/>
      <c r="ZU48" s="5"/>
      <c r="ZV48" s="5"/>
      <c r="ZW48" s="5"/>
      <c r="ZX48" s="5"/>
      <c r="ZY48" s="5"/>
      <c r="ZZ48" s="5"/>
      <c r="AAA48" s="5"/>
      <c r="AAB48" s="5"/>
      <c r="AAC48" s="5"/>
      <c r="AAD48" s="5"/>
      <c r="AAE48" s="5"/>
      <c r="AAF48" s="5"/>
      <c r="AAG48" s="5"/>
      <c r="AAH48" s="5"/>
      <c r="AAI48" s="5"/>
      <c r="AAJ48" s="5"/>
      <c r="AAK48" s="5"/>
      <c r="AAL48" s="5"/>
      <c r="AAM48" s="5"/>
      <c r="AAN48" s="5"/>
      <c r="AAO48" s="5"/>
      <c r="AAP48" s="5"/>
      <c r="AAQ48" s="5"/>
      <c r="AAR48" s="5"/>
      <c r="AAS48" s="5"/>
      <c r="AAT48" s="5"/>
      <c r="AAU48" s="5"/>
      <c r="AAV48" s="5"/>
      <c r="AAW48" s="5"/>
      <c r="AAX48" s="5"/>
      <c r="AAY48" s="5"/>
      <c r="AAZ48" s="5"/>
      <c r="ABA48" s="5"/>
      <c r="ABB48" s="5"/>
      <c r="ABC48" s="5"/>
      <c r="ABD48" s="5"/>
      <c r="ABE48" s="5"/>
      <c r="ABF48" s="5"/>
      <c r="ABG48" s="5"/>
      <c r="ABH48" s="5"/>
      <c r="ABI48" s="5"/>
      <c r="ABJ48" s="5"/>
      <c r="ABK48" s="5"/>
      <c r="ABL48" s="5"/>
      <c r="ABM48" s="5"/>
      <c r="ABN48" s="5"/>
      <c r="ABO48" s="5"/>
      <c r="ABP48" s="5"/>
      <c r="ABQ48" s="5"/>
      <c r="ABR48" s="5"/>
      <c r="ABS48" s="5"/>
      <c r="ABT48" s="5"/>
      <c r="ABU48" s="5"/>
      <c r="ABV48" s="5"/>
      <c r="ABW48" s="5"/>
      <c r="ABX48" s="5"/>
      <c r="ABY48" s="5"/>
      <c r="ABZ48" s="5"/>
      <c r="ACA48" s="5"/>
      <c r="ACB48" s="5"/>
      <c r="ACC48" s="5"/>
      <c r="ACD48" s="5"/>
      <c r="ACE48" s="5"/>
      <c r="ACF48" s="5"/>
      <c r="ACG48" s="5"/>
      <c r="ACH48" s="5"/>
      <c r="ACI48" s="5"/>
      <c r="ACJ48" s="5"/>
      <c r="ACK48" s="5"/>
      <c r="ACL48" s="5"/>
      <c r="ACM48" s="5"/>
      <c r="ACN48" s="5"/>
      <c r="ACO48" s="5"/>
      <c r="ACP48" s="5"/>
      <c r="ACQ48" s="5"/>
      <c r="ACR48" s="5"/>
      <c r="ACS48" s="5"/>
      <c r="ACT48" s="5"/>
      <c r="ACU48" s="5"/>
      <c r="ACV48" s="5"/>
      <c r="ACW48" s="5"/>
      <c r="ACX48" s="5"/>
      <c r="ACY48" s="5"/>
      <c r="ACZ48" s="5"/>
      <c r="ADA48" s="5"/>
      <c r="ADB48" s="5"/>
      <c r="ADC48" s="5"/>
      <c r="ADD48" s="5"/>
      <c r="ADE48" s="5"/>
      <c r="ADF48" s="5"/>
      <c r="ADG48" s="5"/>
      <c r="ADH48" s="5"/>
      <c r="ADI48" s="5"/>
      <c r="ADJ48" s="5"/>
      <c r="ADK48" s="5"/>
      <c r="ADL48" s="5"/>
      <c r="ADM48" s="5"/>
      <c r="ADN48" s="5"/>
      <c r="ADO48" s="5"/>
      <c r="ADP48" s="5"/>
      <c r="ADQ48" s="5"/>
      <c r="ADR48" s="5"/>
      <c r="ADS48" s="5"/>
      <c r="ADT48" s="5"/>
      <c r="ADU48" s="5"/>
      <c r="ADV48" s="5"/>
      <c r="ADW48" s="5"/>
      <c r="ADX48" s="5"/>
      <c r="ADY48" s="5"/>
      <c r="ADZ48" s="5"/>
      <c r="AEA48" s="5"/>
      <c r="AEB48" s="5"/>
      <c r="AEC48" s="5"/>
      <c r="AED48" s="5"/>
      <c r="AEE48" s="5"/>
      <c r="AEF48" s="5"/>
      <c r="AEG48" s="5"/>
      <c r="AEH48" s="5"/>
      <c r="AEI48" s="5"/>
      <c r="AEJ48" s="5"/>
      <c r="AEK48" s="5"/>
      <c r="AEL48" s="5"/>
      <c r="AEM48" s="5"/>
      <c r="AEN48" s="5"/>
      <c r="AEO48" s="5"/>
      <c r="AEP48" s="5"/>
      <c r="AEQ48" s="5"/>
      <c r="AER48" s="5"/>
      <c r="AES48" s="5"/>
      <c r="AET48" s="5"/>
      <c r="AEU48" s="5"/>
      <c r="AEV48" s="5"/>
      <c r="AEW48" s="5"/>
      <c r="AEX48" s="5"/>
      <c r="AEY48" s="5"/>
      <c r="AEZ48" s="5"/>
      <c r="AFA48" s="5"/>
      <c r="AFB48" s="5"/>
      <c r="AFC48" s="5"/>
      <c r="AFD48" s="5"/>
      <c r="AFE48" s="5"/>
      <c r="AFF48" s="5"/>
      <c r="AFG48" s="5"/>
      <c r="AFH48" s="5"/>
      <c r="AFI48" s="5"/>
      <c r="AFJ48" s="5"/>
      <c r="AFK48" s="5"/>
      <c r="AFL48" s="5"/>
      <c r="AFM48" s="5"/>
      <c r="AFN48" s="5"/>
      <c r="AFO48" s="5"/>
      <c r="AFP48" s="5"/>
      <c r="AFQ48" s="5"/>
      <c r="AFR48" s="5"/>
      <c r="AFS48" s="5"/>
      <c r="AFT48" s="5"/>
      <c r="AFU48" s="5"/>
      <c r="AFV48" s="5"/>
      <c r="AFW48" s="5"/>
      <c r="AFX48" s="5"/>
      <c r="AFY48" s="5"/>
      <c r="AFZ48" s="5"/>
      <c r="AGA48" s="5"/>
      <c r="AGB48" s="5"/>
      <c r="AGC48" s="5"/>
      <c r="AGD48" s="5"/>
      <c r="AGE48" s="5"/>
      <c r="AGF48" s="5"/>
      <c r="AGG48" s="5"/>
      <c r="AGH48" s="5"/>
      <c r="AGI48" s="5"/>
      <c r="AGJ48" s="5"/>
      <c r="AGK48" s="5"/>
      <c r="AGL48" s="5"/>
      <c r="AGM48" s="5"/>
      <c r="AGN48" s="5"/>
      <c r="AGO48" s="5"/>
      <c r="AGP48" s="5"/>
      <c r="AGQ48" s="5"/>
      <c r="AGR48" s="5"/>
      <c r="AGS48" s="5"/>
      <c r="AGT48" s="5"/>
      <c r="AGU48" s="5"/>
      <c r="AGV48" s="5"/>
      <c r="AGW48" s="5"/>
      <c r="AGX48" s="5"/>
      <c r="AGY48" s="5"/>
      <c r="AGZ48" s="5"/>
      <c r="AHA48" s="5"/>
      <c r="AHB48" s="5"/>
      <c r="AHC48" s="5"/>
      <c r="AHD48" s="5"/>
      <c r="AHE48" s="5"/>
      <c r="AHF48" s="5"/>
      <c r="AHG48" s="5"/>
      <c r="AHH48" s="5"/>
      <c r="AHI48" s="5"/>
      <c r="AHJ48" s="5"/>
      <c r="AHK48" s="5"/>
      <c r="AHL48" s="5"/>
      <c r="AHM48" s="5"/>
      <c r="AHN48" s="5"/>
      <c r="AHO48" s="5"/>
      <c r="AHP48" s="5"/>
      <c r="AHQ48" s="5"/>
      <c r="AHR48" s="5"/>
      <c r="AHS48" s="5"/>
      <c r="AHT48" s="5"/>
      <c r="AHU48" s="5"/>
      <c r="AHV48" s="5"/>
      <c r="AHW48" s="5"/>
      <c r="AHX48" s="5"/>
      <c r="AHY48" s="5"/>
      <c r="AHZ48" s="5"/>
      <c r="AIA48" s="5"/>
      <c r="AIB48" s="5"/>
      <c r="AIC48" s="5"/>
      <c r="AID48" s="5"/>
      <c r="AIE48" s="5"/>
      <c r="AIF48" s="5"/>
      <c r="AIG48" s="5"/>
      <c r="AIH48" s="5"/>
      <c r="AII48" s="5"/>
      <c r="AIJ48" s="5"/>
      <c r="AIK48" s="5"/>
      <c r="AIL48" s="5"/>
      <c r="AIM48" s="5"/>
      <c r="AIN48" s="5"/>
      <c r="AIO48" s="5"/>
      <c r="AIP48" s="5"/>
      <c r="AIQ48" s="5"/>
      <c r="AIR48" s="5"/>
      <c r="AIS48" s="5"/>
      <c r="AIT48" s="5"/>
      <c r="AIU48" s="5"/>
      <c r="AIV48" s="5"/>
      <c r="AIW48" s="5"/>
      <c r="AIX48" s="5"/>
      <c r="AIY48" s="5"/>
      <c r="AIZ48" s="5"/>
      <c r="AJA48" s="5"/>
      <c r="AJB48" s="5"/>
      <c r="AJC48" s="5"/>
      <c r="AJD48" s="5"/>
      <c r="AJE48" s="5"/>
      <c r="AJF48" s="5"/>
      <c r="AJG48" s="5"/>
      <c r="AJH48" s="5"/>
      <c r="AJI48" s="5"/>
      <c r="AJJ48" s="5"/>
      <c r="AJK48" s="5"/>
      <c r="AJL48" s="5"/>
      <c r="AJM48" s="5"/>
      <c r="AJN48" s="5"/>
      <c r="AJO48" s="5"/>
      <c r="AJP48" s="5"/>
      <c r="AJQ48" s="5"/>
      <c r="AJR48" s="5"/>
      <c r="AJS48" s="5"/>
      <c r="AJT48" s="5"/>
      <c r="AJU48" s="5"/>
      <c r="AJV48" s="5"/>
      <c r="AJW48" s="5"/>
      <c r="AJX48" s="5"/>
      <c r="AJY48" s="5"/>
      <c r="AJZ48" s="5"/>
      <c r="AKA48" s="5"/>
      <c r="AKB48" s="5"/>
      <c r="AKC48" s="5"/>
      <c r="AKD48" s="5"/>
      <c r="AKE48" s="5"/>
      <c r="AKF48" s="5"/>
      <c r="AKG48" s="5"/>
      <c r="AKH48" s="5"/>
      <c r="AKI48" s="5"/>
      <c r="AKJ48" s="5"/>
      <c r="AKK48" s="5"/>
      <c r="AKL48" s="5"/>
      <c r="AKM48" s="5"/>
      <c r="AKN48" s="5"/>
      <c r="AKO48" s="5"/>
      <c r="AKP48" s="5"/>
      <c r="AKQ48" s="5"/>
      <c r="AKR48" s="5"/>
      <c r="AKS48" s="5"/>
      <c r="AKT48" s="5"/>
      <c r="AKU48" s="5"/>
      <c r="AKV48" s="5"/>
      <c r="AKW48" s="5"/>
      <c r="AKX48" s="5"/>
      <c r="AKY48" s="5"/>
      <c r="AKZ48" s="5"/>
      <c r="ALA48" s="5"/>
      <c r="ALB48" s="5"/>
      <c r="ALC48" s="5"/>
      <c r="ALD48" s="5"/>
      <c r="ALE48" s="5"/>
      <c r="ALF48" s="5"/>
      <c r="ALG48" s="5"/>
      <c r="ALH48" s="5"/>
      <c r="ALI48" s="5"/>
      <c r="ALJ48" s="5"/>
      <c r="ALK48" s="5"/>
      <c r="ALL48" s="5"/>
      <c r="ALM48" s="5"/>
      <c r="ALN48" s="5"/>
      <c r="ALO48" s="5"/>
      <c r="ALP48" s="5"/>
      <c r="ALQ48" s="5"/>
      <c r="ALR48" s="5"/>
      <c r="ALS48" s="5"/>
      <c r="ALT48" s="5"/>
      <c r="ALU48" s="5"/>
      <c r="ALV48" s="5"/>
      <c r="ALW48" s="5"/>
      <c r="ALX48" s="5"/>
      <c r="ALY48" s="5"/>
      <c r="ALZ48" s="5"/>
      <c r="AMA48" s="5"/>
      <c r="AMB48" s="5"/>
      <c r="AMC48" s="5"/>
      <c r="AMD48" s="5"/>
      <c r="AME48" s="5"/>
      <c r="AMF48" s="5"/>
      <c r="AMG48" s="5"/>
      <c r="AMH48" s="5"/>
      <c r="AMI48" s="5"/>
      <c r="AMJ48" s="5"/>
    </row>
    <row r="49" spans="1:1024" ht="15" customHeight="1">
      <c r="A49" s="7"/>
      <c r="B49" s="61"/>
      <c r="C49" s="62"/>
      <c r="D49" s="60"/>
      <c r="E49" s="60"/>
      <c r="F49" s="60"/>
      <c r="I49" s="7"/>
      <c r="J49" s="59"/>
      <c r="K49" s="8"/>
      <c r="L49" s="8"/>
      <c r="M49" s="7"/>
      <c r="N49" s="7"/>
      <c r="O49" s="7"/>
      <c r="P49" s="7"/>
      <c r="Q49" s="7"/>
      <c r="AF49" s="5"/>
    </row>
    <row r="50" spans="1:1024" ht="15" customHeight="1">
      <c r="A50" s="7"/>
      <c r="B50" s="61"/>
      <c r="C50" s="62"/>
      <c r="D50" s="60"/>
      <c r="E50" s="60"/>
      <c r="F50" s="60"/>
      <c r="I50" s="7"/>
      <c r="J50" s="59"/>
      <c r="K50" s="8"/>
      <c r="L50" s="8"/>
      <c r="M50" s="7"/>
      <c r="N50" s="7"/>
      <c r="O50" s="7"/>
      <c r="P50" s="7"/>
      <c r="Q50" s="7"/>
      <c r="AF50" s="5"/>
    </row>
    <row r="51" spans="1:1024" ht="15" customHeight="1">
      <c r="A51" s="64"/>
      <c r="B51" s="65" t="s">
        <v>48</v>
      </c>
      <c r="C51" s="66"/>
      <c r="D51" s="67"/>
      <c r="E51" s="67"/>
      <c r="F51" s="67"/>
      <c r="G51" s="68"/>
      <c r="H51" s="64"/>
      <c r="I51" s="68"/>
      <c r="J51" s="69"/>
      <c r="K51" s="70"/>
      <c r="L51" s="70"/>
      <c r="M51" s="64"/>
      <c r="N51" s="64"/>
      <c r="O51" s="64"/>
      <c r="P51" s="64"/>
      <c r="Q51" s="64"/>
      <c r="R51" s="64"/>
      <c r="S51" s="64"/>
      <c r="T51" s="64"/>
      <c r="U51" s="64"/>
      <c r="V51" s="64"/>
      <c r="W51" s="64"/>
      <c r="X51" s="64"/>
      <c r="Y51" s="64"/>
      <c r="Z51" s="64"/>
      <c r="AA51" s="64"/>
      <c r="AB51" s="64"/>
      <c r="AC51" s="64"/>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68"/>
      <c r="DB51" s="68"/>
      <c r="DC51" s="68"/>
      <c r="DD51" s="68"/>
      <c r="DE51" s="68"/>
      <c r="DF51" s="68"/>
      <c r="DG51" s="68"/>
      <c r="DH51" s="68"/>
      <c r="DI51" s="68"/>
      <c r="DJ51" s="68"/>
      <c r="DK51" s="68"/>
      <c r="DL51" s="68"/>
      <c r="DM51" s="68"/>
      <c r="DN51" s="68"/>
      <c r="DO51" s="68"/>
      <c r="DP51" s="68"/>
      <c r="DQ51" s="68"/>
      <c r="DR51" s="68"/>
      <c r="DS51" s="68"/>
      <c r="DT51" s="68"/>
      <c r="DU51" s="68"/>
      <c r="DV51" s="68"/>
      <c r="DW51" s="68"/>
      <c r="DX51" s="68"/>
      <c r="DY51" s="68"/>
      <c r="DZ51" s="68"/>
      <c r="EA51" s="68"/>
      <c r="EB51" s="68"/>
      <c r="EC51" s="68"/>
      <c r="ED51" s="68"/>
      <c r="EE51" s="68"/>
      <c r="EF51" s="68"/>
      <c r="EG51" s="68"/>
      <c r="EH51" s="68"/>
      <c r="EI51" s="68"/>
      <c r="EJ51" s="68"/>
      <c r="EK51" s="68"/>
      <c r="EL51" s="68"/>
      <c r="EM51" s="68"/>
      <c r="EN51" s="68"/>
      <c r="EO51" s="68"/>
      <c r="EP51" s="68"/>
      <c r="EQ51" s="68"/>
      <c r="ER51" s="68"/>
      <c r="ES51" s="68"/>
      <c r="ET51" s="68"/>
      <c r="EU51" s="68"/>
      <c r="EV51" s="68"/>
      <c r="EW51" s="68"/>
      <c r="EX51" s="68"/>
      <c r="EY51" s="68"/>
      <c r="EZ51" s="68"/>
      <c r="FA51" s="68"/>
      <c r="FB51" s="68"/>
      <c r="FC51" s="68"/>
      <c r="FD51" s="68"/>
      <c r="FE51" s="68"/>
      <c r="FF51" s="68"/>
      <c r="FG51" s="68"/>
      <c r="FH51" s="68"/>
      <c r="FI51" s="68"/>
      <c r="FJ51" s="68"/>
      <c r="FK51" s="68"/>
      <c r="FL51" s="68"/>
      <c r="FM51" s="68"/>
      <c r="FN51" s="68"/>
      <c r="FO51" s="68"/>
      <c r="FP51" s="68"/>
      <c r="FQ51" s="68"/>
      <c r="FR51" s="68"/>
      <c r="FS51" s="68"/>
      <c r="FT51" s="68"/>
      <c r="FU51" s="68"/>
      <c r="FV51" s="68"/>
      <c r="FW51" s="68"/>
      <c r="FX51" s="68"/>
      <c r="FY51" s="68"/>
      <c r="FZ51" s="68"/>
      <c r="GA51" s="68"/>
      <c r="GB51" s="68"/>
      <c r="GC51" s="68"/>
      <c r="GD51" s="68"/>
      <c r="GE51" s="68"/>
      <c r="GF51" s="68"/>
      <c r="GG51" s="68"/>
      <c r="GH51" s="68"/>
      <c r="GI51" s="68"/>
      <c r="GJ51" s="68"/>
      <c r="GK51" s="68"/>
      <c r="GL51" s="68"/>
      <c r="GM51" s="68"/>
      <c r="GN51" s="68"/>
      <c r="GO51" s="68"/>
      <c r="GP51" s="68"/>
      <c r="GQ51" s="68"/>
      <c r="GR51" s="68"/>
      <c r="GS51" s="68"/>
      <c r="GT51" s="68"/>
      <c r="GU51" s="68"/>
      <c r="GV51" s="68"/>
      <c r="GW51" s="68"/>
      <c r="GX51" s="68"/>
      <c r="GY51" s="68"/>
      <c r="GZ51" s="68"/>
      <c r="HA51" s="68"/>
      <c r="HB51" s="68"/>
      <c r="HC51" s="68"/>
      <c r="HD51" s="68"/>
      <c r="HE51" s="68"/>
      <c r="HF51" s="68"/>
      <c r="HG51" s="68"/>
      <c r="HH51" s="68"/>
      <c r="HI51" s="68"/>
      <c r="HJ51" s="68"/>
      <c r="HK51" s="68"/>
      <c r="HL51" s="68"/>
      <c r="HM51" s="68"/>
      <c r="HN51" s="68"/>
      <c r="HO51" s="68"/>
      <c r="HP51" s="68"/>
      <c r="HQ51" s="68"/>
      <c r="HR51" s="68"/>
      <c r="HS51" s="68"/>
      <c r="HT51" s="68"/>
      <c r="HU51" s="68"/>
      <c r="HV51" s="68"/>
      <c r="HW51" s="68"/>
      <c r="HX51" s="68"/>
      <c r="HY51" s="68"/>
      <c r="HZ51" s="68"/>
      <c r="IA51" s="68"/>
      <c r="IB51" s="68"/>
      <c r="IC51" s="68"/>
      <c r="ID51" s="68"/>
      <c r="IE51" s="68"/>
      <c r="IF51" s="68"/>
      <c r="IG51" s="68"/>
      <c r="IH51" s="68"/>
      <c r="II51" s="68"/>
      <c r="IJ51" s="68"/>
      <c r="IK51" s="68"/>
      <c r="IL51" s="68"/>
      <c r="IM51" s="68"/>
      <c r="IN51" s="68"/>
      <c r="IO51" s="68"/>
      <c r="IP51" s="68"/>
      <c r="IQ51" s="68"/>
      <c r="IR51" s="68"/>
      <c r="IS51" s="68"/>
      <c r="IT51" s="68"/>
      <c r="IU51" s="68"/>
      <c r="IV51" s="68"/>
      <c r="IW51" s="68"/>
      <c r="IX51" s="68"/>
      <c r="IY51" s="68"/>
      <c r="IZ51" s="68"/>
      <c r="JA51" s="68"/>
      <c r="JB51" s="68"/>
      <c r="JC51" s="68"/>
      <c r="JD51" s="68"/>
      <c r="JE51" s="68"/>
      <c r="JF51" s="68"/>
      <c r="JG51" s="68"/>
      <c r="JH51" s="68"/>
      <c r="JI51" s="68"/>
      <c r="JJ51" s="68"/>
      <c r="JK51" s="68"/>
      <c r="JL51" s="68"/>
      <c r="JM51" s="68"/>
      <c r="JN51" s="68"/>
      <c r="JO51" s="68"/>
      <c r="JP51" s="68"/>
      <c r="JQ51" s="68"/>
      <c r="JR51" s="68"/>
      <c r="JS51" s="68"/>
      <c r="JT51" s="68"/>
      <c r="JU51" s="68"/>
      <c r="JV51" s="68"/>
      <c r="JW51" s="68"/>
      <c r="JX51" s="68"/>
      <c r="JY51" s="68"/>
      <c r="JZ51" s="68"/>
      <c r="KA51" s="68"/>
      <c r="KB51" s="68"/>
      <c r="KC51" s="68"/>
      <c r="KD51" s="68"/>
      <c r="KE51" s="68"/>
      <c r="KF51" s="68"/>
      <c r="KG51" s="68"/>
      <c r="KH51" s="68"/>
      <c r="KI51" s="68"/>
      <c r="KJ51" s="68"/>
      <c r="KK51" s="68"/>
      <c r="KL51" s="68"/>
      <c r="KM51" s="68"/>
      <c r="KN51" s="68"/>
      <c r="KO51" s="68"/>
      <c r="KP51" s="68"/>
      <c r="KQ51" s="68"/>
      <c r="KR51" s="68"/>
      <c r="KS51" s="68"/>
      <c r="KT51" s="68"/>
      <c r="KU51" s="68"/>
      <c r="KV51" s="68"/>
      <c r="KW51" s="68"/>
      <c r="KX51" s="68"/>
      <c r="KY51" s="68"/>
      <c r="KZ51" s="68"/>
      <c r="LA51" s="68"/>
      <c r="LB51" s="68"/>
      <c r="LC51" s="68"/>
      <c r="LD51" s="68"/>
      <c r="LE51" s="68"/>
      <c r="LF51" s="68"/>
      <c r="LG51" s="68"/>
      <c r="LH51" s="68"/>
      <c r="LI51" s="68"/>
      <c r="LJ51" s="68"/>
      <c r="LK51" s="68"/>
      <c r="LL51" s="68"/>
      <c r="LM51" s="68"/>
      <c r="LN51" s="68"/>
      <c r="LO51" s="68"/>
      <c r="LP51" s="68"/>
      <c r="LQ51" s="68"/>
      <c r="LR51" s="68"/>
      <c r="LS51" s="68"/>
      <c r="LT51" s="68"/>
      <c r="LU51" s="68"/>
      <c r="LV51" s="68"/>
      <c r="LW51" s="68"/>
      <c r="LX51" s="68"/>
      <c r="LY51" s="68"/>
      <c r="LZ51" s="68"/>
      <c r="MA51" s="68"/>
      <c r="MB51" s="68"/>
      <c r="MC51" s="68"/>
      <c r="MD51" s="68"/>
      <c r="ME51" s="68"/>
      <c r="MF51" s="68"/>
      <c r="MG51" s="68"/>
      <c r="MH51" s="68"/>
      <c r="MI51" s="68"/>
      <c r="MJ51" s="68"/>
      <c r="MK51" s="68"/>
      <c r="ML51" s="68"/>
      <c r="MM51" s="68"/>
      <c r="MN51" s="68"/>
      <c r="MO51" s="68"/>
      <c r="MP51" s="68"/>
      <c r="MQ51" s="68"/>
      <c r="MR51" s="68"/>
      <c r="MS51" s="68"/>
      <c r="MT51" s="68"/>
      <c r="MU51" s="68"/>
      <c r="MV51" s="68"/>
      <c r="MW51" s="68"/>
      <c r="MX51" s="68"/>
      <c r="MY51" s="68"/>
      <c r="MZ51" s="68"/>
      <c r="NA51" s="68"/>
      <c r="NB51" s="68"/>
      <c r="NC51" s="68"/>
      <c r="ND51" s="68"/>
      <c r="NE51" s="68"/>
      <c r="NF51" s="68"/>
      <c r="NG51" s="68"/>
      <c r="NH51" s="68"/>
      <c r="NI51" s="68"/>
      <c r="NJ51" s="68"/>
      <c r="NK51" s="68"/>
      <c r="NL51" s="68"/>
      <c r="NM51" s="68"/>
      <c r="NN51" s="68"/>
      <c r="NO51" s="68"/>
      <c r="NP51" s="68"/>
      <c r="NQ51" s="68"/>
      <c r="NR51" s="68"/>
      <c r="NS51" s="68"/>
      <c r="NT51" s="68"/>
      <c r="NU51" s="68"/>
      <c r="NV51" s="68"/>
      <c r="NW51" s="68"/>
      <c r="NX51" s="68"/>
      <c r="NY51" s="68"/>
      <c r="NZ51" s="68"/>
      <c r="OA51" s="68"/>
      <c r="OB51" s="68"/>
      <c r="OC51" s="68"/>
      <c r="OD51" s="68"/>
      <c r="OE51" s="68"/>
      <c r="OF51" s="68"/>
      <c r="OG51" s="68"/>
      <c r="OH51" s="68"/>
      <c r="OI51" s="68"/>
      <c r="OJ51" s="68"/>
      <c r="OK51" s="68"/>
      <c r="OL51" s="68"/>
      <c r="OM51" s="68"/>
      <c r="ON51" s="68"/>
      <c r="OO51" s="68"/>
      <c r="OP51" s="68"/>
      <c r="OQ51" s="68"/>
      <c r="OR51" s="68"/>
      <c r="OS51" s="68"/>
      <c r="OT51" s="68"/>
      <c r="OU51" s="68"/>
      <c r="OV51" s="68"/>
      <c r="OW51" s="68"/>
      <c r="OX51" s="68"/>
      <c r="OY51" s="68"/>
      <c r="OZ51" s="68"/>
      <c r="PA51" s="68"/>
      <c r="PB51" s="68"/>
      <c r="PC51" s="68"/>
      <c r="PD51" s="68"/>
      <c r="PE51" s="68"/>
      <c r="PF51" s="68"/>
      <c r="PG51" s="68"/>
      <c r="PH51" s="68"/>
      <c r="PI51" s="68"/>
      <c r="PJ51" s="68"/>
      <c r="PK51" s="68"/>
      <c r="PL51" s="68"/>
      <c r="PM51" s="68"/>
      <c r="PN51" s="68"/>
      <c r="PO51" s="68"/>
      <c r="PP51" s="68"/>
      <c r="PQ51" s="68"/>
      <c r="PR51" s="68"/>
      <c r="PS51" s="68"/>
      <c r="PT51" s="68"/>
      <c r="PU51" s="68"/>
      <c r="PV51" s="68"/>
      <c r="PW51" s="68"/>
      <c r="PX51" s="68"/>
      <c r="PY51" s="68"/>
      <c r="PZ51" s="68"/>
      <c r="QA51" s="68"/>
      <c r="QB51" s="68"/>
      <c r="QC51" s="68"/>
      <c r="QD51" s="68"/>
      <c r="QE51" s="68"/>
      <c r="QF51" s="68"/>
      <c r="QG51" s="68"/>
      <c r="QH51" s="68"/>
      <c r="QI51" s="68"/>
      <c r="QJ51" s="68"/>
      <c r="QK51" s="68"/>
      <c r="QL51" s="68"/>
      <c r="QM51" s="68"/>
      <c r="QN51" s="68"/>
      <c r="QO51" s="68"/>
      <c r="QP51" s="68"/>
      <c r="QQ51" s="68"/>
      <c r="QR51" s="68"/>
      <c r="QS51" s="68"/>
      <c r="QT51" s="68"/>
      <c r="QU51" s="68"/>
      <c r="QV51" s="68"/>
      <c r="QW51" s="68"/>
      <c r="QX51" s="68"/>
      <c r="QY51" s="68"/>
      <c r="QZ51" s="68"/>
      <c r="RA51" s="68"/>
      <c r="RB51" s="68"/>
      <c r="RC51" s="68"/>
      <c r="RD51" s="68"/>
      <c r="RE51" s="68"/>
      <c r="RF51" s="68"/>
      <c r="RG51" s="68"/>
      <c r="RH51" s="68"/>
      <c r="RI51" s="68"/>
      <c r="RJ51" s="68"/>
      <c r="RK51" s="68"/>
      <c r="RL51" s="68"/>
      <c r="RM51" s="68"/>
      <c r="RN51" s="68"/>
      <c r="RO51" s="68"/>
      <c r="RP51" s="68"/>
      <c r="RQ51" s="68"/>
      <c r="RR51" s="68"/>
      <c r="RS51" s="68"/>
      <c r="RT51" s="68"/>
      <c r="RU51" s="68"/>
      <c r="RV51" s="68"/>
      <c r="RW51" s="68"/>
      <c r="RX51" s="68"/>
      <c r="RY51" s="68"/>
      <c r="RZ51" s="68"/>
      <c r="SA51" s="68"/>
      <c r="SB51" s="68"/>
      <c r="SC51" s="68"/>
      <c r="SD51" s="68"/>
      <c r="SE51" s="68"/>
      <c r="SF51" s="68"/>
      <c r="SG51" s="68"/>
      <c r="SH51" s="68"/>
      <c r="SI51" s="68"/>
      <c r="SJ51" s="68"/>
      <c r="SK51" s="68"/>
      <c r="SL51" s="68"/>
      <c r="SM51" s="68"/>
      <c r="SN51" s="68"/>
      <c r="SO51" s="68"/>
      <c r="SP51" s="68"/>
      <c r="SQ51" s="68"/>
      <c r="SR51" s="68"/>
      <c r="SS51" s="68"/>
      <c r="ST51" s="68"/>
      <c r="SU51" s="68"/>
      <c r="SV51" s="68"/>
      <c r="SW51" s="68"/>
      <c r="SX51" s="68"/>
      <c r="SY51" s="68"/>
      <c r="SZ51" s="68"/>
      <c r="TA51" s="68"/>
      <c r="TB51" s="68"/>
      <c r="TC51" s="68"/>
      <c r="TD51" s="68"/>
      <c r="TE51" s="68"/>
      <c r="TF51" s="68"/>
      <c r="TG51" s="68"/>
      <c r="TH51" s="68"/>
      <c r="TI51" s="68"/>
      <c r="TJ51" s="68"/>
      <c r="TK51" s="68"/>
      <c r="TL51" s="68"/>
      <c r="TM51" s="68"/>
      <c r="TN51" s="68"/>
      <c r="TO51" s="68"/>
      <c r="TP51" s="68"/>
      <c r="TQ51" s="68"/>
      <c r="TR51" s="68"/>
      <c r="TS51" s="68"/>
      <c r="TT51" s="68"/>
      <c r="TU51" s="68"/>
      <c r="TV51" s="68"/>
      <c r="TW51" s="68"/>
      <c r="TX51" s="68"/>
      <c r="TY51" s="68"/>
      <c r="TZ51" s="68"/>
      <c r="UA51" s="68"/>
      <c r="UB51" s="68"/>
      <c r="UC51" s="68"/>
      <c r="UD51" s="68"/>
      <c r="UE51" s="68"/>
      <c r="UF51" s="68"/>
      <c r="UG51" s="68"/>
      <c r="UH51" s="68"/>
      <c r="UI51" s="68"/>
      <c r="UJ51" s="68"/>
      <c r="UK51" s="68"/>
      <c r="UL51" s="68"/>
      <c r="UM51" s="68"/>
      <c r="UN51" s="68"/>
      <c r="UO51" s="68"/>
      <c r="UP51" s="68"/>
      <c r="UQ51" s="68"/>
      <c r="UR51" s="68"/>
      <c r="US51" s="68"/>
      <c r="UT51" s="68"/>
      <c r="UU51" s="68"/>
      <c r="UV51" s="68"/>
      <c r="UW51" s="68"/>
      <c r="UX51" s="68"/>
      <c r="UY51" s="68"/>
      <c r="UZ51" s="68"/>
      <c r="VA51" s="68"/>
      <c r="VB51" s="68"/>
      <c r="VC51" s="68"/>
      <c r="VD51" s="68"/>
      <c r="VE51" s="68"/>
      <c r="VF51" s="68"/>
      <c r="VG51" s="68"/>
      <c r="VH51" s="68"/>
      <c r="VI51" s="68"/>
      <c r="VJ51" s="68"/>
      <c r="VK51" s="68"/>
      <c r="VL51" s="68"/>
      <c r="VM51" s="68"/>
      <c r="VN51" s="68"/>
      <c r="VO51" s="68"/>
      <c r="VP51" s="68"/>
      <c r="VQ51" s="68"/>
      <c r="VR51" s="68"/>
      <c r="VS51" s="68"/>
      <c r="VT51" s="68"/>
      <c r="VU51" s="68"/>
      <c r="VV51" s="68"/>
      <c r="VW51" s="68"/>
      <c r="VX51" s="68"/>
      <c r="VY51" s="68"/>
      <c r="VZ51" s="68"/>
      <c r="WA51" s="68"/>
      <c r="WB51" s="68"/>
      <c r="WC51" s="68"/>
      <c r="WD51" s="68"/>
      <c r="WE51" s="68"/>
      <c r="WF51" s="68"/>
      <c r="WG51" s="68"/>
      <c r="WH51" s="68"/>
      <c r="WI51" s="68"/>
      <c r="WJ51" s="68"/>
      <c r="WK51" s="68"/>
      <c r="WL51" s="68"/>
      <c r="WM51" s="68"/>
      <c r="WN51" s="68"/>
      <c r="WO51" s="68"/>
      <c r="WP51" s="68"/>
      <c r="WQ51" s="68"/>
      <c r="WR51" s="68"/>
      <c r="WS51" s="68"/>
      <c r="WT51" s="68"/>
      <c r="WU51" s="68"/>
      <c r="WV51" s="68"/>
      <c r="WW51" s="68"/>
      <c r="WX51" s="68"/>
      <c r="WY51" s="68"/>
      <c r="WZ51" s="68"/>
      <c r="XA51" s="68"/>
      <c r="XB51" s="68"/>
      <c r="XC51" s="68"/>
      <c r="XD51" s="68"/>
      <c r="XE51" s="68"/>
      <c r="XF51" s="68"/>
      <c r="XG51" s="68"/>
      <c r="XH51" s="68"/>
      <c r="XI51" s="68"/>
      <c r="XJ51" s="68"/>
      <c r="XK51" s="68"/>
      <c r="XL51" s="68"/>
      <c r="XM51" s="68"/>
      <c r="XN51" s="68"/>
      <c r="XO51" s="68"/>
      <c r="XP51" s="68"/>
      <c r="XQ51" s="68"/>
      <c r="XR51" s="68"/>
      <c r="XS51" s="68"/>
      <c r="XT51" s="68"/>
      <c r="XU51" s="68"/>
      <c r="XV51" s="68"/>
      <c r="XW51" s="68"/>
      <c r="XX51" s="68"/>
      <c r="XY51" s="68"/>
      <c r="XZ51" s="68"/>
      <c r="YA51" s="68"/>
      <c r="YB51" s="68"/>
      <c r="YC51" s="68"/>
      <c r="YD51" s="68"/>
      <c r="YE51" s="68"/>
      <c r="YF51" s="68"/>
      <c r="YG51" s="68"/>
      <c r="YH51" s="68"/>
      <c r="YI51" s="68"/>
      <c r="YJ51" s="68"/>
      <c r="YK51" s="68"/>
      <c r="YL51" s="68"/>
      <c r="YM51" s="68"/>
      <c r="YN51" s="68"/>
      <c r="YO51" s="68"/>
      <c r="YP51" s="68"/>
      <c r="YQ51" s="68"/>
      <c r="YR51" s="68"/>
      <c r="YS51" s="68"/>
      <c r="YT51" s="68"/>
      <c r="YU51" s="68"/>
      <c r="YV51" s="68"/>
      <c r="YW51" s="68"/>
      <c r="YX51" s="68"/>
      <c r="YY51" s="68"/>
      <c r="YZ51" s="68"/>
      <c r="ZA51" s="68"/>
      <c r="ZB51" s="68"/>
      <c r="ZC51" s="68"/>
      <c r="ZD51" s="68"/>
      <c r="ZE51" s="68"/>
      <c r="ZF51" s="68"/>
      <c r="ZG51" s="68"/>
      <c r="ZH51" s="68"/>
      <c r="ZI51" s="68"/>
      <c r="ZJ51" s="68"/>
      <c r="ZK51" s="68"/>
      <c r="ZL51" s="68"/>
      <c r="ZM51" s="68"/>
      <c r="ZN51" s="68"/>
      <c r="ZO51" s="68"/>
      <c r="ZP51" s="68"/>
      <c r="ZQ51" s="68"/>
      <c r="ZR51" s="68"/>
      <c r="ZS51" s="68"/>
      <c r="ZT51" s="68"/>
      <c r="ZU51" s="68"/>
      <c r="ZV51" s="68"/>
      <c r="ZW51" s="68"/>
      <c r="ZX51" s="68"/>
      <c r="ZY51" s="68"/>
      <c r="ZZ51" s="68"/>
      <c r="AAA51" s="68"/>
      <c r="AAB51" s="68"/>
      <c r="AAC51" s="68"/>
      <c r="AAD51" s="68"/>
      <c r="AAE51" s="68"/>
      <c r="AAF51" s="68"/>
      <c r="AAG51" s="68"/>
      <c r="AAH51" s="68"/>
      <c r="AAI51" s="68"/>
      <c r="AAJ51" s="68"/>
      <c r="AAK51" s="68"/>
      <c r="AAL51" s="68"/>
      <c r="AAM51" s="68"/>
      <c r="AAN51" s="68"/>
      <c r="AAO51" s="68"/>
      <c r="AAP51" s="68"/>
      <c r="AAQ51" s="68"/>
      <c r="AAR51" s="68"/>
      <c r="AAS51" s="68"/>
      <c r="AAT51" s="68"/>
      <c r="AAU51" s="68"/>
      <c r="AAV51" s="68"/>
      <c r="AAW51" s="68"/>
      <c r="AAX51" s="68"/>
      <c r="AAY51" s="68"/>
      <c r="AAZ51" s="68"/>
      <c r="ABA51" s="68"/>
      <c r="ABB51" s="68"/>
      <c r="ABC51" s="68"/>
      <c r="ABD51" s="68"/>
      <c r="ABE51" s="68"/>
      <c r="ABF51" s="68"/>
      <c r="ABG51" s="68"/>
      <c r="ABH51" s="68"/>
      <c r="ABI51" s="68"/>
      <c r="ABJ51" s="68"/>
      <c r="ABK51" s="68"/>
      <c r="ABL51" s="68"/>
      <c r="ABM51" s="68"/>
      <c r="ABN51" s="68"/>
      <c r="ABO51" s="68"/>
      <c r="ABP51" s="68"/>
      <c r="ABQ51" s="68"/>
      <c r="ABR51" s="68"/>
      <c r="ABS51" s="68"/>
      <c r="ABT51" s="68"/>
      <c r="ABU51" s="68"/>
      <c r="ABV51" s="68"/>
      <c r="ABW51" s="68"/>
      <c r="ABX51" s="68"/>
      <c r="ABY51" s="68"/>
      <c r="ABZ51" s="68"/>
      <c r="ACA51" s="68"/>
      <c r="ACB51" s="68"/>
      <c r="ACC51" s="68"/>
      <c r="ACD51" s="68"/>
      <c r="ACE51" s="68"/>
      <c r="ACF51" s="68"/>
      <c r="ACG51" s="68"/>
      <c r="ACH51" s="68"/>
      <c r="ACI51" s="68"/>
      <c r="ACJ51" s="68"/>
      <c r="ACK51" s="68"/>
      <c r="ACL51" s="68"/>
      <c r="ACM51" s="68"/>
      <c r="ACN51" s="68"/>
      <c r="ACO51" s="68"/>
      <c r="ACP51" s="68"/>
      <c r="ACQ51" s="68"/>
      <c r="ACR51" s="68"/>
      <c r="ACS51" s="68"/>
      <c r="ACT51" s="68"/>
      <c r="ACU51" s="68"/>
      <c r="ACV51" s="68"/>
      <c r="ACW51" s="68"/>
      <c r="ACX51" s="68"/>
      <c r="ACY51" s="68"/>
      <c r="ACZ51" s="68"/>
      <c r="ADA51" s="68"/>
      <c r="ADB51" s="68"/>
      <c r="ADC51" s="68"/>
      <c r="ADD51" s="68"/>
      <c r="ADE51" s="68"/>
      <c r="ADF51" s="68"/>
      <c r="ADG51" s="68"/>
      <c r="ADH51" s="68"/>
      <c r="ADI51" s="68"/>
      <c r="ADJ51" s="68"/>
      <c r="ADK51" s="68"/>
      <c r="ADL51" s="68"/>
      <c r="ADM51" s="68"/>
      <c r="ADN51" s="68"/>
      <c r="ADO51" s="68"/>
      <c r="ADP51" s="68"/>
      <c r="ADQ51" s="68"/>
      <c r="ADR51" s="68"/>
      <c r="ADS51" s="68"/>
      <c r="ADT51" s="68"/>
      <c r="ADU51" s="68"/>
      <c r="ADV51" s="68"/>
      <c r="ADW51" s="68"/>
      <c r="ADX51" s="68"/>
      <c r="ADY51" s="68"/>
      <c r="ADZ51" s="68"/>
      <c r="AEA51" s="68"/>
      <c r="AEB51" s="68"/>
      <c r="AEC51" s="68"/>
      <c r="AED51" s="68"/>
      <c r="AEE51" s="68"/>
      <c r="AEF51" s="68"/>
      <c r="AEG51" s="68"/>
      <c r="AEH51" s="68"/>
      <c r="AEI51" s="68"/>
      <c r="AEJ51" s="68"/>
      <c r="AEK51" s="68"/>
      <c r="AEL51" s="68"/>
      <c r="AEM51" s="68"/>
      <c r="AEN51" s="68"/>
      <c r="AEO51" s="68"/>
      <c r="AEP51" s="68"/>
      <c r="AEQ51" s="68"/>
      <c r="AER51" s="68"/>
      <c r="AES51" s="68"/>
      <c r="AET51" s="68"/>
      <c r="AEU51" s="68"/>
      <c r="AEV51" s="68"/>
      <c r="AEW51" s="68"/>
      <c r="AEX51" s="68"/>
      <c r="AEY51" s="68"/>
      <c r="AEZ51" s="68"/>
      <c r="AFA51" s="68"/>
      <c r="AFB51" s="68"/>
      <c r="AFC51" s="68"/>
      <c r="AFD51" s="68"/>
      <c r="AFE51" s="68"/>
      <c r="AFF51" s="68"/>
      <c r="AFG51" s="68"/>
      <c r="AFH51" s="68"/>
      <c r="AFI51" s="68"/>
      <c r="AFJ51" s="68"/>
      <c r="AFK51" s="68"/>
      <c r="AFL51" s="68"/>
      <c r="AFM51" s="68"/>
      <c r="AFN51" s="68"/>
      <c r="AFO51" s="68"/>
      <c r="AFP51" s="68"/>
      <c r="AFQ51" s="68"/>
      <c r="AFR51" s="68"/>
      <c r="AFS51" s="68"/>
      <c r="AFT51" s="68"/>
      <c r="AFU51" s="68"/>
      <c r="AFV51" s="68"/>
      <c r="AFW51" s="68"/>
      <c r="AFX51" s="68"/>
      <c r="AFY51" s="68"/>
      <c r="AFZ51" s="68"/>
      <c r="AGA51" s="68"/>
      <c r="AGB51" s="68"/>
      <c r="AGC51" s="68"/>
      <c r="AGD51" s="68"/>
      <c r="AGE51" s="68"/>
      <c r="AGF51" s="68"/>
      <c r="AGG51" s="68"/>
      <c r="AGH51" s="68"/>
      <c r="AGI51" s="68"/>
      <c r="AGJ51" s="68"/>
      <c r="AGK51" s="68"/>
      <c r="AGL51" s="68"/>
      <c r="AGM51" s="68"/>
      <c r="AGN51" s="68"/>
      <c r="AGO51" s="68"/>
      <c r="AGP51" s="68"/>
      <c r="AGQ51" s="68"/>
      <c r="AGR51" s="68"/>
      <c r="AGS51" s="68"/>
      <c r="AGT51" s="68"/>
      <c r="AGU51" s="68"/>
      <c r="AGV51" s="68"/>
      <c r="AGW51" s="68"/>
      <c r="AGX51" s="68"/>
      <c r="AGY51" s="68"/>
      <c r="AGZ51" s="68"/>
      <c r="AHA51" s="68"/>
      <c r="AHB51" s="68"/>
      <c r="AHC51" s="68"/>
      <c r="AHD51" s="68"/>
      <c r="AHE51" s="68"/>
      <c r="AHF51" s="68"/>
      <c r="AHG51" s="68"/>
      <c r="AHH51" s="68"/>
      <c r="AHI51" s="68"/>
      <c r="AHJ51" s="68"/>
      <c r="AHK51" s="68"/>
      <c r="AHL51" s="68"/>
      <c r="AHM51" s="68"/>
      <c r="AHN51" s="68"/>
      <c r="AHO51" s="68"/>
      <c r="AHP51" s="68"/>
      <c r="AHQ51" s="68"/>
      <c r="AHR51" s="68"/>
      <c r="AHS51" s="68"/>
      <c r="AHT51" s="68"/>
      <c r="AHU51" s="68"/>
      <c r="AHV51" s="68"/>
      <c r="AHW51" s="68"/>
      <c r="AHX51" s="68"/>
      <c r="AHY51" s="68"/>
      <c r="AHZ51" s="68"/>
      <c r="AIA51" s="68"/>
      <c r="AIB51" s="68"/>
      <c r="AIC51" s="68"/>
      <c r="AID51" s="68"/>
      <c r="AIE51" s="68"/>
      <c r="AIF51" s="68"/>
      <c r="AIG51" s="68"/>
      <c r="AIH51" s="68"/>
      <c r="AII51" s="68"/>
      <c r="AIJ51" s="68"/>
      <c r="AIK51" s="68"/>
      <c r="AIL51" s="68"/>
      <c r="AIM51" s="68"/>
      <c r="AIN51" s="68"/>
      <c r="AIO51" s="68"/>
      <c r="AIP51" s="68"/>
      <c r="AIQ51" s="68"/>
      <c r="AIR51" s="68"/>
      <c r="AIS51" s="68"/>
      <c r="AIT51" s="68"/>
      <c r="AIU51" s="68"/>
      <c r="AIV51" s="68"/>
      <c r="AIW51" s="68"/>
      <c r="AIX51" s="68"/>
      <c r="AIY51" s="68"/>
      <c r="AIZ51" s="68"/>
      <c r="AJA51" s="68"/>
      <c r="AJB51" s="68"/>
      <c r="AJC51" s="68"/>
      <c r="AJD51" s="68"/>
      <c r="AJE51" s="68"/>
      <c r="AJF51" s="68"/>
      <c r="AJG51" s="68"/>
      <c r="AJH51" s="68"/>
      <c r="AJI51" s="68"/>
      <c r="AJJ51" s="68"/>
      <c r="AJK51" s="68"/>
      <c r="AJL51" s="68"/>
      <c r="AJM51" s="68"/>
      <c r="AJN51" s="68"/>
      <c r="AJO51" s="68"/>
      <c r="AJP51" s="68"/>
      <c r="AJQ51" s="68"/>
      <c r="AJR51" s="68"/>
      <c r="AJS51" s="68"/>
      <c r="AJT51" s="68"/>
      <c r="AJU51" s="68"/>
      <c r="AJV51" s="68"/>
      <c r="AJW51" s="68"/>
      <c r="AJX51" s="68"/>
      <c r="AJY51" s="68"/>
      <c r="AJZ51" s="68"/>
      <c r="AKA51" s="68"/>
      <c r="AKB51" s="68"/>
      <c r="AKC51" s="68"/>
      <c r="AKD51" s="68"/>
      <c r="AKE51" s="68"/>
      <c r="AKF51" s="68"/>
      <c r="AKG51" s="68"/>
      <c r="AKH51" s="68"/>
      <c r="AKI51" s="68"/>
      <c r="AKJ51" s="68"/>
      <c r="AKK51" s="68"/>
      <c r="AKL51" s="68"/>
      <c r="AKM51" s="68"/>
      <c r="AKN51" s="68"/>
      <c r="AKO51" s="68"/>
      <c r="AKP51" s="68"/>
      <c r="AKQ51" s="68"/>
      <c r="AKR51" s="68"/>
      <c r="AKS51" s="68"/>
      <c r="AKT51" s="68"/>
      <c r="AKU51" s="68"/>
      <c r="AKV51" s="68"/>
      <c r="AKW51" s="68"/>
      <c r="AKX51" s="68"/>
      <c r="AKY51" s="68"/>
      <c r="AKZ51" s="68"/>
      <c r="ALA51" s="68"/>
      <c r="ALB51" s="68"/>
      <c r="ALC51" s="68"/>
      <c r="ALD51" s="68"/>
      <c r="ALE51" s="68"/>
      <c r="ALF51" s="68"/>
      <c r="ALG51" s="68"/>
      <c r="ALH51" s="68"/>
      <c r="ALI51" s="68"/>
      <c r="ALJ51" s="68"/>
      <c r="ALK51" s="68"/>
      <c r="ALL51" s="68"/>
      <c r="ALM51" s="68"/>
      <c r="ALN51" s="68"/>
      <c r="ALO51" s="68"/>
      <c r="ALP51" s="68"/>
      <c r="ALQ51" s="68"/>
      <c r="ALR51" s="68"/>
      <c r="ALS51" s="68"/>
      <c r="ALT51" s="68"/>
      <c r="ALU51" s="68"/>
      <c r="ALV51" s="68"/>
      <c r="ALW51" s="68"/>
      <c r="ALX51" s="68"/>
      <c r="ALY51" s="68"/>
      <c r="ALZ51" s="68"/>
      <c r="AMA51" s="68"/>
      <c r="AMB51" s="68"/>
      <c r="AMC51" s="68"/>
      <c r="AMD51" s="68"/>
      <c r="AME51" s="68"/>
      <c r="AMF51" s="68"/>
      <c r="AMG51" s="68"/>
      <c r="AMH51" s="68"/>
      <c r="AMI51" s="68"/>
      <c r="AMJ51" s="68"/>
    </row>
    <row r="52" spans="1:1024" ht="15" customHeight="1">
      <c r="B52" s="7"/>
      <c r="C52" s="61"/>
      <c r="D52" s="62"/>
      <c r="E52" s="60"/>
      <c r="F52" s="60"/>
      <c r="G52" s="60"/>
      <c r="J52" s="7"/>
      <c r="K52" s="59"/>
      <c r="L52" s="59"/>
      <c r="M52" s="6"/>
      <c r="N52" s="7"/>
      <c r="O52" s="7"/>
      <c r="P52" s="7"/>
      <c r="Q52" s="7"/>
      <c r="R52" s="7">
        <v>1</v>
      </c>
      <c r="S52" s="7">
        <v>2</v>
      </c>
      <c r="T52" s="7">
        <v>3</v>
      </c>
      <c r="U52" s="7">
        <v>4</v>
      </c>
      <c r="V52" s="7">
        <v>5</v>
      </c>
      <c r="W52" s="7">
        <v>6</v>
      </c>
      <c r="X52" s="7">
        <v>7</v>
      </c>
      <c r="Y52" s="7">
        <v>8</v>
      </c>
      <c r="Z52" s="7">
        <v>9</v>
      </c>
      <c r="AA52" s="7">
        <v>10</v>
      </c>
      <c r="AB52" s="7">
        <v>11</v>
      </c>
      <c r="AC52" s="7">
        <v>12</v>
      </c>
      <c r="AD52" s="7">
        <v>13</v>
      </c>
      <c r="AE52" s="7">
        <v>14</v>
      </c>
      <c r="AF52" s="5"/>
      <c r="IX52" s="5"/>
    </row>
    <row r="53" spans="1:1024" ht="12.75" customHeight="1">
      <c r="J53" s="71"/>
      <c r="K53" s="71"/>
      <c r="L53" s="71">
        <f>SUM(L56:L787)</f>
        <v>0</v>
      </c>
      <c r="M53" s="71">
        <f>SUM(M56:M787)</f>
        <v>0</v>
      </c>
      <c r="N53" s="71">
        <f>SUM(N56:N787)</f>
        <v>1</v>
      </c>
      <c r="O53" s="71">
        <f>SUM(O56:O787)-IF(AND(H421=366,O421=1),1,0)</f>
        <v>366</v>
      </c>
      <c r="P53" s="71">
        <f>SUM(P56:P787)-IF(AND(H421=366,P421=1),1,0)</f>
        <v>0</v>
      </c>
      <c r="Q53" s="71"/>
      <c r="R53" s="71"/>
      <c r="S53" s="71">
        <f>MAX(S56:S787)</f>
        <v>0</v>
      </c>
      <c r="T53" s="71"/>
      <c r="U53" s="71"/>
      <c r="V53" s="71">
        <f>MAX(V56:V787)</f>
        <v>0</v>
      </c>
      <c r="W53" s="71"/>
      <c r="X53" s="71"/>
      <c r="Y53" s="71"/>
      <c r="Z53" s="71"/>
      <c r="AA53" s="71"/>
      <c r="AB53" s="71"/>
      <c r="AC53" s="71"/>
      <c r="AD53" s="71"/>
      <c r="AE53" s="19">
        <f>IF(COUNT(AE56:AE787)&lt;&gt;0,AVERAGE(AE56:AE787),0)</f>
        <v>0</v>
      </c>
      <c r="AF53" s="19"/>
      <c r="AG53" s="19">
        <f>SUM(AG56:AG787)</f>
        <v>0</v>
      </c>
      <c r="AH53" s="19"/>
      <c r="AI53" s="19"/>
      <c r="AJ53" s="19">
        <f>SUM(AJ56:AJ787)</f>
        <v>0</v>
      </c>
      <c r="AK53" s="19">
        <f>SUM(AK56:AK787)</f>
        <v>0</v>
      </c>
      <c r="AM53" s="1"/>
      <c r="AN53" s="117" t="s">
        <v>49</v>
      </c>
      <c r="AO53" s="117"/>
      <c r="AP53" s="117"/>
      <c r="AQ53" s="73">
        <f>IF(E10="",DATE(E5,1,1),E10)</f>
        <v>45292</v>
      </c>
      <c r="AR53" s="74"/>
      <c r="AS53" s="74"/>
      <c r="AT53" s="74"/>
      <c r="AU53" s="74"/>
      <c r="IX53" s="5"/>
      <c r="IY53" s="5"/>
      <c r="IZ53" s="5"/>
    </row>
    <row r="54" spans="1:1024" ht="70.5" customHeight="1">
      <c r="A54" s="75"/>
      <c r="B54" s="76" t="s">
        <v>33</v>
      </c>
      <c r="C54" s="77" t="s">
        <v>50</v>
      </c>
      <c r="D54" s="77" t="s">
        <v>51</v>
      </c>
      <c r="E54" s="77" t="s">
        <v>52</v>
      </c>
      <c r="F54" s="78" t="s">
        <v>53</v>
      </c>
      <c r="G54" s="78" t="s">
        <v>54</v>
      </c>
      <c r="H54" s="78" t="s">
        <v>55</v>
      </c>
      <c r="I54" s="78" t="s">
        <v>56</v>
      </c>
      <c r="J54" s="78" t="s">
        <v>33</v>
      </c>
      <c r="K54" s="78" t="s">
        <v>57</v>
      </c>
      <c r="L54" s="79" t="s">
        <v>58</v>
      </c>
      <c r="M54" s="45" t="s">
        <v>59</v>
      </c>
      <c r="N54" s="45" t="s">
        <v>60</v>
      </c>
      <c r="O54" s="45" t="s">
        <v>61</v>
      </c>
      <c r="P54" s="45" t="s">
        <v>62</v>
      </c>
      <c r="Q54" s="45" t="s">
        <v>63</v>
      </c>
      <c r="R54" s="45" t="s">
        <v>64</v>
      </c>
      <c r="S54" s="45" t="s">
        <v>65</v>
      </c>
      <c r="T54" s="45" t="s">
        <v>66</v>
      </c>
      <c r="U54" s="45" t="s">
        <v>67</v>
      </c>
      <c r="V54" s="45" t="s">
        <v>68</v>
      </c>
      <c r="W54" s="45" t="s">
        <v>69</v>
      </c>
      <c r="X54" s="45" t="s">
        <v>70</v>
      </c>
      <c r="Y54" s="45" t="s">
        <v>69</v>
      </c>
      <c r="Z54" s="45" t="s">
        <v>71</v>
      </c>
      <c r="AA54" s="45" t="s">
        <v>72</v>
      </c>
      <c r="AB54" s="45" t="s">
        <v>73</v>
      </c>
      <c r="AC54" s="45" t="s">
        <v>74</v>
      </c>
      <c r="AD54" s="45" t="s">
        <v>74</v>
      </c>
      <c r="AE54" s="45" t="s">
        <v>75</v>
      </c>
      <c r="AF54" s="45" t="s">
        <v>76</v>
      </c>
      <c r="AG54" s="45" t="s">
        <v>77</v>
      </c>
      <c r="AH54" s="45" t="s">
        <v>78</v>
      </c>
      <c r="AI54" s="45" t="s">
        <v>79</v>
      </c>
      <c r="AJ54" s="45" t="s">
        <v>80</v>
      </c>
      <c r="AK54" s="45" t="s">
        <v>81</v>
      </c>
      <c r="AL54" s="75"/>
      <c r="AM54" s="1"/>
      <c r="AN54" s="45" t="s">
        <v>69</v>
      </c>
      <c r="AO54" s="45" t="s">
        <v>69</v>
      </c>
      <c r="AP54" s="45" t="s">
        <v>69</v>
      </c>
      <c r="AQ54" s="45" t="s">
        <v>69</v>
      </c>
      <c r="AR54" s="45" t="s">
        <v>69</v>
      </c>
      <c r="AS54" s="45" t="s">
        <v>69</v>
      </c>
      <c r="AT54" s="45" t="s">
        <v>69</v>
      </c>
      <c r="AU54" s="45" t="s">
        <v>69</v>
      </c>
      <c r="AV54" s="45" t="s">
        <v>82</v>
      </c>
      <c r="AW54" s="75"/>
      <c r="AX54" s="80" t="s">
        <v>83</v>
      </c>
      <c r="AY54" s="81" t="s">
        <v>84</v>
      </c>
      <c r="AZ54" s="82" t="s">
        <v>85</v>
      </c>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F54" s="75"/>
      <c r="FG54" s="75"/>
      <c r="FH54" s="75"/>
      <c r="FI54" s="75"/>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c r="IH54" s="75"/>
      <c r="II54" s="75"/>
      <c r="IJ54" s="75"/>
      <c r="IK54" s="75"/>
      <c r="IL54" s="75"/>
      <c r="IM54" s="75"/>
      <c r="IN54" s="75"/>
      <c r="IO54" s="75"/>
      <c r="IP54" s="75"/>
      <c r="IQ54" s="75"/>
      <c r="IR54" s="75"/>
      <c r="IS54" s="75"/>
      <c r="IT54" s="75"/>
      <c r="IU54" s="75"/>
      <c r="IV54" s="75"/>
      <c r="IW54" s="75"/>
      <c r="IX54" s="75"/>
      <c r="IY54" s="75"/>
      <c r="IZ54" s="75"/>
      <c r="JA54" s="75"/>
      <c r="JB54" s="75"/>
      <c r="JC54" s="75"/>
      <c r="JD54" s="75"/>
      <c r="JE54" s="75"/>
      <c r="JF54" s="75"/>
      <c r="JG54" s="75"/>
      <c r="JH54" s="75"/>
      <c r="JI54" s="75"/>
      <c r="JJ54" s="75"/>
      <c r="JK54" s="75"/>
      <c r="JL54" s="75"/>
      <c r="JM54" s="75"/>
      <c r="JN54" s="75"/>
      <c r="JO54" s="75"/>
      <c r="JP54" s="75"/>
      <c r="JQ54" s="75"/>
      <c r="JR54" s="75"/>
      <c r="JS54" s="75"/>
      <c r="JT54" s="75"/>
      <c r="JU54" s="75"/>
      <c r="JV54" s="75"/>
      <c r="JW54" s="75"/>
      <c r="JX54" s="75"/>
      <c r="JY54" s="75"/>
      <c r="JZ54" s="75"/>
      <c r="KA54" s="75"/>
      <c r="KB54" s="75"/>
      <c r="KC54" s="75"/>
      <c r="KD54" s="75"/>
      <c r="KE54" s="75"/>
      <c r="KF54" s="75"/>
      <c r="KG54" s="75"/>
      <c r="KH54" s="75"/>
      <c r="KI54" s="75"/>
      <c r="KJ54" s="75"/>
      <c r="KK54" s="75"/>
      <c r="KL54" s="75"/>
      <c r="KM54" s="75"/>
      <c r="KN54" s="75"/>
      <c r="KO54" s="75"/>
      <c r="KP54" s="75"/>
      <c r="KQ54" s="75"/>
      <c r="KR54" s="75"/>
      <c r="KS54" s="75"/>
      <c r="KT54" s="75"/>
      <c r="KU54" s="75"/>
      <c r="KV54" s="75"/>
      <c r="KW54" s="75"/>
      <c r="KX54" s="75"/>
      <c r="KY54" s="75"/>
      <c r="KZ54" s="75"/>
      <c r="LA54" s="75"/>
      <c r="LB54" s="75"/>
      <c r="LC54" s="75"/>
      <c r="LD54" s="75"/>
      <c r="LE54" s="75"/>
      <c r="LF54" s="75"/>
      <c r="LG54" s="75"/>
      <c r="LH54" s="75"/>
      <c r="LI54" s="75"/>
      <c r="LJ54" s="75"/>
      <c r="LK54" s="75"/>
      <c r="LL54" s="75"/>
      <c r="LM54" s="75"/>
      <c r="LN54" s="75"/>
      <c r="LO54" s="75"/>
      <c r="LP54" s="75"/>
      <c r="LQ54" s="75"/>
      <c r="LR54" s="75"/>
      <c r="LS54" s="75"/>
      <c r="LT54" s="75"/>
      <c r="LU54" s="75"/>
      <c r="LV54" s="75"/>
      <c r="LW54" s="75"/>
      <c r="LX54" s="75"/>
      <c r="LY54" s="75"/>
      <c r="LZ54" s="75"/>
      <c r="MA54" s="75"/>
      <c r="MB54" s="75"/>
      <c r="MC54" s="75"/>
      <c r="MD54" s="75"/>
      <c r="ME54" s="75"/>
      <c r="MF54" s="75"/>
      <c r="MG54" s="75"/>
      <c r="MH54" s="75"/>
      <c r="MI54" s="75"/>
      <c r="MJ54" s="75"/>
      <c r="MK54" s="75"/>
      <c r="ML54" s="75"/>
      <c r="MM54" s="75"/>
      <c r="MN54" s="75"/>
      <c r="MO54" s="75"/>
      <c r="MP54" s="75"/>
      <c r="MQ54" s="75"/>
      <c r="MR54" s="75"/>
      <c r="MS54" s="75"/>
      <c r="MT54" s="75"/>
      <c r="MU54" s="75"/>
      <c r="MV54" s="75"/>
      <c r="MW54" s="75"/>
      <c r="MX54" s="75"/>
      <c r="MY54" s="75"/>
      <c r="MZ54" s="75"/>
      <c r="NA54" s="75"/>
      <c r="NB54" s="75"/>
      <c r="NC54" s="75"/>
      <c r="ND54" s="75"/>
      <c r="NE54" s="75"/>
      <c r="NF54" s="75"/>
      <c r="NG54" s="75"/>
      <c r="NH54" s="75"/>
      <c r="NI54" s="75"/>
      <c r="NJ54" s="75"/>
      <c r="NK54" s="75"/>
      <c r="NL54" s="75"/>
      <c r="NM54" s="75"/>
      <c r="NN54" s="75"/>
      <c r="NO54" s="75"/>
      <c r="NP54" s="75"/>
      <c r="NQ54" s="75"/>
      <c r="NR54" s="75"/>
      <c r="NS54" s="75"/>
      <c r="NT54" s="75"/>
      <c r="NU54" s="75"/>
      <c r="NV54" s="75"/>
      <c r="NW54" s="75"/>
      <c r="NX54" s="75"/>
      <c r="NY54" s="75"/>
      <c r="NZ54" s="75"/>
      <c r="OA54" s="75"/>
      <c r="OB54" s="75"/>
      <c r="OC54" s="75"/>
      <c r="OD54" s="75"/>
      <c r="OE54" s="75"/>
      <c r="OF54" s="75"/>
      <c r="OG54" s="75"/>
      <c r="OH54" s="75"/>
      <c r="OI54" s="75"/>
      <c r="OJ54" s="75"/>
      <c r="OK54" s="75"/>
      <c r="OL54" s="75"/>
      <c r="OM54" s="75"/>
      <c r="ON54" s="75"/>
      <c r="OO54" s="75"/>
      <c r="OP54" s="75"/>
      <c r="OQ54" s="75"/>
      <c r="OR54" s="75"/>
      <c r="OS54" s="75"/>
      <c r="OT54" s="75"/>
      <c r="OU54" s="75"/>
      <c r="OV54" s="75"/>
      <c r="OW54" s="75"/>
      <c r="OX54" s="75"/>
      <c r="OY54" s="75"/>
      <c r="OZ54" s="75"/>
      <c r="PA54" s="75"/>
      <c r="PB54" s="75"/>
      <c r="PC54" s="75"/>
      <c r="PD54" s="75"/>
      <c r="PE54" s="75"/>
      <c r="PF54" s="75"/>
      <c r="PG54" s="75"/>
      <c r="PH54" s="75"/>
      <c r="PI54" s="75"/>
      <c r="PJ54" s="75"/>
      <c r="PK54" s="75"/>
      <c r="PL54" s="75"/>
      <c r="PM54" s="75"/>
      <c r="PN54" s="75"/>
      <c r="PO54" s="75"/>
      <c r="PP54" s="75"/>
      <c r="PQ54" s="75"/>
      <c r="PR54" s="75"/>
      <c r="PS54" s="75"/>
      <c r="PT54" s="75"/>
      <c r="PU54" s="75"/>
      <c r="PV54" s="75"/>
      <c r="PW54" s="75"/>
      <c r="PX54" s="75"/>
      <c r="PY54" s="75"/>
      <c r="PZ54" s="75"/>
      <c r="QA54" s="75"/>
      <c r="QB54" s="75"/>
      <c r="QC54" s="75"/>
      <c r="QD54" s="75"/>
      <c r="QE54" s="75"/>
      <c r="QF54" s="75"/>
      <c r="QG54" s="75"/>
      <c r="QH54" s="75"/>
      <c r="QI54" s="75"/>
      <c r="QJ54" s="75"/>
      <c r="QK54" s="75"/>
      <c r="QL54" s="75"/>
      <c r="QM54" s="75"/>
      <c r="QN54" s="75"/>
      <c r="QO54" s="75"/>
      <c r="QP54" s="75"/>
      <c r="QQ54" s="75"/>
      <c r="QR54" s="75"/>
      <c r="QS54" s="75"/>
      <c r="QT54" s="75"/>
      <c r="QU54" s="75"/>
      <c r="QV54" s="75"/>
      <c r="QW54" s="75"/>
      <c r="QX54" s="75"/>
      <c r="QY54" s="75"/>
      <c r="QZ54" s="75"/>
      <c r="RA54" s="75"/>
      <c r="RB54" s="75"/>
      <c r="RC54" s="75"/>
      <c r="RD54" s="75"/>
      <c r="RE54" s="75"/>
      <c r="RF54" s="75"/>
      <c r="RG54" s="75"/>
      <c r="RH54" s="75"/>
      <c r="RI54" s="75"/>
      <c r="RJ54" s="75"/>
      <c r="RK54" s="75"/>
      <c r="RL54" s="75"/>
      <c r="RM54" s="75"/>
      <c r="RN54" s="75"/>
      <c r="RO54" s="75"/>
      <c r="RP54" s="75"/>
      <c r="RQ54" s="75"/>
      <c r="RR54" s="75"/>
      <c r="RS54" s="75"/>
      <c r="RT54" s="75"/>
      <c r="RU54" s="75"/>
      <c r="RV54" s="75"/>
      <c r="RW54" s="75"/>
      <c r="RX54" s="75"/>
      <c r="RY54" s="75"/>
      <c r="RZ54" s="75"/>
      <c r="SA54" s="75"/>
      <c r="SB54" s="75"/>
      <c r="SC54" s="75"/>
      <c r="SD54" s="75"/>
      <c r="SE54" s="75"/>
      <c r="SF54" s="75"/>
      <c r="SG54" s="75"/>
      <c r="SH54" s="75"/>
      <c r="SI54" s="75"/>
      <c r="SJ54" s="75"/>
      <c r="SK54" s="75"/>
      <c r="SL54" s="75"/>
      <c r="SM54" s="75"/>
      <c r="SN54" s="75"/>
      <c r="SO54" s="75"/>
      <c r="SP54" s="75"/>
      <c r="SQ54" s="75"/>
      <c r="SR54" s="75"/>
      <c r="SS54" s="75"/>
      <c r="ST54" s="75"/>
      <c r="SU54" s="75"/>
      <c r="SV54" s="75"/>
      <c r="SW54" s="75"/>
      <c r="SX54" s="75"/>
      <c r="SY54" s="75"/>
      <c r="SZ54" s="75"/>
      <c r="TA54" s="75"/>
      <c r="TB54" s="75"/>
      <c r="TC54" s="75"/>
      <c r="TD54" s="75"/>
      <c r="TE54" s="75"/>
      <c r="TF54" s="75"/>
      <c r="TG54" s="75"/>
      <c r="TH54" s="75"/>
      <c r="TI54" s="75"/>
      <c r="TJ54" s="75"/>
      <c r="TK54" s="75"/>
      <c r="TL54" s="75"/>
      <c r="TM54" s="75"/>
      <c r="TN54" s="75"/>
      <c r="TO54" s="75"/>
      <c r="TP54" s="75"/>
      <c r="TQ54" s="75"/>
      <c r="TR54" s="75"/>
      <c r="TS54" s="75"/>
      <c r="TT54" s="75"/>
      <c r="TU54" s="75"/>
      <c r="TV54" s="75"/>
      <c r="TW54" s="75"/>
      <c r="TX54" s="75"/>
      <c r="TY54" s="75"/>
      <c r="TZ54" s="75"/>
      <c r="UA54" s="75"/>
      <c r="UB54" s="75"/>
      <c r="UC54" s="75"/>
      <c r="UD54" s="75"/>
      <c r="UE54" s="75"/>
      <c r="UF54" s="75"/>
      <c r="UG54" s="75"/>
      <c r="UH54" s="75"/>
      <c r="UI54" s="75"/>
      <c r="UJ54" s="75"/>
      <c r="UK54" s="75"/>
      <c r="UL54" s="75"/>
      <c r="UM54" s="75"/>
      <c r="UN54" s="75"/>
      <c r="UO54" s="75"/>
      <c r="UP54" s="75"/>
      <c r="UQ54" s="75"/>
      <c r="UR54" s="75"/>
      <c r="US54" s="75"/>
      <c r="UT54" s="75"/>
      <c r="UU54" s="75"/>
      <c r="UV54" s="75"/>
      <c r="UW54" s="75"/>
      <c r="UX54" s="75"/>
      <c r="UY54" s="75"/>
      <c r="UZ54" s="75"/>
      <c r="VA54" s="75"/>
      <c r="VB54" s="75"/>
      <c r="VC54" s="75"/>
      <c r="VD54" s="75"/>
      <c r="VE54" s="75"/>
      <c r="VF54" s="75"/>
      <c r="VG54" s="75"/>
      <c r="VH54" s="75"/>
      <c r="VI54" s="75"/>
      <c r="VJ54" s="75"/>
      <c r="VK54" s="75"/>
      <c r="VL54" s="75"/>
      <c r="VM54" s="75"/>
      <c r="VN54" s="75"/>
      <c r="VO54" s="75"/>
      <c r="VP54" s="75"/>
      <c r="VQ54" s="75"/>
      <c r="VR54" s="75"/>
      <c r="VS54" s="75"/>
      <c r="VT54" s="75"/>
      <c r="VU54" s="75"/>
      <c r="VV54" s="75"/>
      <c r="VW54" s="75"/>
      <c r="VX54" s="75"/>
      <c r="VY54" s="75"/>
      <c r="VZ54" s="75"/>
      <c r="WA54" s="75"/>
      <c r="WB54" s="75"/>
      <c r="WC54" s="75"/>
      <c r="WD54" s="75"/>
      <c r="WE54" s="75"/>
      <c r="WF54" s="75"/>
      <c r="WG54" s="75"/>
      <c r="WH54" s="75"/>
      <c r="WI54" s="75"/>
      <c r="WJ54" s="75"/>
      <c r="WK54" s="75"/>
      <c r="WL54" s="75"/>
      <c r="WM54" s="75"/>
      <c r="WN54" s="75"/>
      <c r="WO54" s="75"/>
      <c r="WP54" s="75"/>
      <c r="WQ54" s="75"/>
      <c r="WR54" s="75"/>
      <c r="WS54" s="75"/>
      <c r="WT54" s="75"/>
      <c r="WU54" s="75"/>
      <c r="WV54" s="75"/>
      <c r="WW54" s="75"/>
      <c r="WX54" s="75"/>
      <c r="WY54" s="75"/>
      <c r="WZ54" s="75"/>
      <c r="XA54" s="75"/>
      <c r="XB54" s="75"/>
      <c r="XC54" s="75"/>
      <c r="XD54" s="75"/>
      <c r="XE54" s="75"/>
      <c r="XF54" s="75"/>
      <c r="XG54" s="75"/>
      <c r="XH54" s="75"/>
      <c r="XI54" s="75"/>
      <c r="XJ54" s="75"/>
      <c r="XK54" s="75"/>
      <c r="XL54" s="75"/>
      <c r="XM54" s="75"/>
      <c r="XN54" s="75"/>
      <c r="XO54" s="75"/>
      <c r="XP54" s="75"/>
      <c r="XQ54" s="75"/>
      <c r="XR54" s="75"/>
      <c r="XS54" s="75"/>
      <c r="XT54" s="75"/>
      <c r="XU54" s="75"/>
      <c r="XV54" s="75"/>
      <c r="XW54" s="75"/>
      <c r="XX54" s="75"/>
      <c r="XY54" s="75"/>
      <c r="XZ54" s="75"/>
      <c r="YA54" s="75"/>
      <c r="YB54" s="75"/>
      <c r="YC54" s="75"/>
      <c r="YD54" s="75"/>
      <c r="YE54" s="75"/>
      <c r="YF54" s="75"/>
      <c r="YG54" s="75"/>
      <c r="YH54" s="75"/>
      <c r="YI54" s="75"/>
      <c r="YJ54" s="75"/>
      <c r="YK54" s="75"/>
      <c r="YL54" s="75"/>
      <c r="YM54" s="75"/>
      <c r="YN54" s="75"/>
      <c r="YO54" s="75"/>
      <c r="YP54" s="75"/>
      <c r="YQ54" s="75"/>
      <c r="YR54" s="75"/>
      <c r="YS54" s="75"/>
      <c r="YT54" s="75"/>
      <c r="YU54" s="75"/>
      <c r="YV54" s="75"/>
      <c r="YW54" s="75"/>
      <c r="YX54" s="75"/>
      <c r="YY54" s="75"/>
      <c r="YZ54" s="75"/>
      <c r="ZA54" s="75"/>
      <c r="ZB54" s="75"/>
      <c r="ZC54" s="75"/>
      <c r="ZD54" s="75"/>
      <c r="ZE54" s="75"/>
      <c r="ZF54" s="75"/>
      <c r="ZG54" s="75"/>
      <c r="ZH54" s="75"/>
      <c r="ZI54" s="75"/>
      <c r="ZJ54" s="75"/>
      <c r="ZK54" s="75"/>
      <c r="ZL54" s="75"/>
      <c r="ZM54" s="75"/>
      <c r="ZN54" s="75"/>
      <c r="ZO54" s="75"/>
      <c r="ZP54" s="75"/>
      <c r="ZQ54" s="75"/>
      <c r="ZR54" s="75"/>
      <c r="ZS54" s="75"/>
      <c r="ZT54" s="75"/>
      <c r="ZU54" s="75"/>
      <c r="ZV54" s="75"/>
      <c r="ZW54" s="75"/>
      <c r="ZX54" s="75"/>
      <c r="ZY54" s="75"/>
      <c r="ZZ54" s="75"/>
      <c r="AAA54" s="75"/>
      <c r="AAB54" s="75"/>
      <c r="AAC54" s="75"/>
      <c r="AAD54" s="75"/>
      <c r="AAE54" s="75"/>
      <c r="AAF54" s="75"/>
      <c r="AAG54" s="75"/>
      <c r="AAH54" s="75"/>
      <c r="AAI54" s="75"/>
      <c r="AAJ54" s="75"/>
      <c r="AAK54" s="75"/>
      <c r="AAL54" s="75"/>
      <c r="AAM54" s="75"/>
      <c r="AAN54" s="75"/>
      <c r="AAO54" s="75"/>
      <c r="AAP54" s="75"/>
      <c r="AAQ54" s="75"/>
      <c r="AAR54" s="75"/>
      <c r="AAS54" s="75"/>
      <c r="AAT54" s="75"/>
      <c r="AAU54" s="75"/>
      <c r="AAV54" s="75"/>
      <c r="AAW54" s="75"/>
      <c r="AAX54" s="75"/>
      <c r="AAY54" s="75"/>
      <c r="AAZ54" s="75"/>
      <c r="ABA54" s="75"/>
      <c r="ABB54" s="75"/>
      <c r="ABC54" s="75"/>
      <c r="ABD54" s="75"/>
      <c r="ABE54" s="75"/>
      <c r="ABF54" s="75"/>
      <c r="ABG54" s="75"/>
      <c r="ABH54" s="75"/>
      <c r="ABI54" s="75"/>
      <c r="ABJ54" s="75"/>
      <c r="ABK54" s="75"/>
      <c r="ABL54" s="75"/>
      <c r="ABM54" s="75"/>
      <c r="ABN54" s="75"/>
      <c r="ABO54" s="75"/>
      <c r="ABP54" s="75"/>
      <c r="ABQ54" s="75"/>
      <c r="ABR54" s="75"/>
      <c r="ABS54" s="75"/>
      <c r="ABT54" s="75"/>
      <c r="ABU54" s="75"/>
      <c r="ABV54" s="75"/>
      <c r="ABW54" s="75"/>
      <c r="ABX54" s="75"/>
      <c r="ABY54" s="75"/>
      <c r="ABZ54" s="75"/>
      <c r="ACA54" s="75"/>
      <c r="ACB54" s="75"/>
      <c r="ACC54" s="75"/>
      <c r="ACD54" s="75"/>
      <c r="ACE54" s="75"/>
      <c r="ACF54" s="75"/>
      <c r="ACG54" s="75"/>
      <c r="ACH54" s="75"/>
      <c r="ACI54" s="75"/>
      <c r="ACJ54" s="75"/>
      <c r="ACK54" s="75"/>
      <c r="ACL54" s="75"/>
      <c r="ACM54" s="75"/>
      <c r="ACN54" s="75"/>
      <c r="ACO54" s="75"/>
      <c r="ACP54" s="75"/>
      <c r="ACQ54" s="75"/>
      <c r="ACR54" s="75"/>
      <c r="ACS54" s="75"/>
      <c r="ACT54" s="75"/>
      <c r="ACU54" s="75"/>
      <c r="ACV54" s="75"/>
      <c r="ACW54" s="75"/>
      <c r="ACX54" s="75"/>
      <c r="ACY54" s="75"/>
      <c r="ACZ54" s="75"/>
      <c r="ADA54" s="75"/>
      <c r="ADB54" s="75"/>
      <c r="ADC54" s="75"/>
      <c r="ADD54" s="75"/>
      <c r="ADE54" s="75"/>
      <c r="ADF54" s="75"/>
      <c r="ADG54" s="75"/>
      <c r="ADH54" s="75"/>
      <c r="ADI54" s="75"/>
      <c r="ADJ54" s="75"/>
      <c r="ADK54" s="75"/>
      <c r="ADL54" s="75"/>
      <c r="ADM54" s="75"/>
      <c r="ADN54" s="75"/>
      <c r="ADO54" s="75"/>
      <c r="ADP54" s="75"/>
      <c r="ADQ54" s="75"/>
      <c r="ADR54" s="75"/>
      <c r="ADS54" s="75"/>
      <c r="ADT54" s="75"/>
      <c r="ADU54" s="75"/>
      <c r="ADV54" s="75"/>
      <c r="ADW54" s="75"/>
      <c r="ADX54" s="75"/>
      <c r="ADY54" s="75"/>
      <c r="ADZ54" s="75"/>
      <c r="AEA54" s="75"/>
      <c r="AEB54" s="75"/>
      <c r="AEC54" s="75"/>
      <c r="AED54" s="75"/>
      <c r="AEE54" s="75"/>
      <c r="AEF54" s="75"/>
      <c r="AEG54" s="75"/>
      <c r="AEH54" s="75"/>
      <c r="AEI54" s="75"/>
      <c r="AEJ54" s="75"/>
      <c r="AEK54" s="75"/>
      <c r="AEL54" s="75"/>
      <c r="AEM54" s="75"/>
      <c r="AEN54" s="75"/>
      <c r="AEO54" s="75"/>
      <c r="AEP54" s="75"/>
      <c r="AEQ54" s="75"/>
      <c r="AER54" s="75"/>
      <c r="AES54" s="75"/>
      <c r="AET54" s="75"/>
      <c r="AEU54" s="75"/>
      <c r="AEV54" s="75"/>
      <c r="AEW54" s="75"/>
      <c r="AEX54" s="75"/>
      <c r="AEY54" s="75"/>
      <c r="AEZ54" s="75"/>
      <c r="AFA54" s="75"/>
      <c r="AFB54" s="75"/>
      <c r="AFC54" s="75"/>
      <c r="AFD54" s="75"/>
      <c r="AFE54" s="75"/>
      <c r="AFF54" s="75"/>
      <c r="AFG54" s="75"/>
      <c r="AFH54" s="75"/>
      <c r="AFI54" s="75"/>
      <c r="AFJ54" s="75"/>
      <c r="AFK54" s="75"/>
      <c r="AFL54" s="75"/>
      <c r="AFM54" s="75"/>
      <c r="AFN54" s="75"/>
      <c r="AFO54" s="75"/>
      <c r="AFP54" s="75"/>
      <c r="AFQ54" s="75"/>
      <c r="AFR54" s="75"/>
      <c r="AFS54" s="75"/>
      <c r="AFT54" s="75"/>
      <c r="AFU54" s="75"/>
      <c r="AFV54" s="75"/>
      <c r="AFW54" s="75"/>
      <c r="AFX54" s="75"/>
      <c r="AFY54" s="75"/>
      <c r="AFZ54" s="75"/>
      <c r="AGA54" s="75"/>
      <c r="AGB54" s="75"/>
      <c r="AGC54" s="75"/>
      <c r="AGD54" s="75"/>
      <c r="AGE54" s="75"/>
      <c r="AGF54" s="75"/>
      <c r="AGG54" s="75"/>
      <c r="AGH54" s="75"/>
      <c r="AGI54" s="75"/>
      <c r="AGJ54" s="75"/>
      <c r="AGK54" s="75"/>
      <c r="AGL54" s="75"/>
      <c r="AGM54" s="75"/>
      <c r="AGN54" s="75"/>
      <c r="AGO54" s="75"/>
      <c r="AGP54" s="75"/>
      <c r="AGQ54" s="75"/>
      <c r="AGR54" s="75"/>
      <c r="AGS54" s="75"/>
      <c r="AGT54" s="75"/>
      <c r="AGU54" s="75"/>
      <c r="AGV54" s="75"/>
      <c r="AGW54" s="75"/>
      <c r="AGX54" s="75"/>
      <c r="AGY54" s="75"/>
      <c r="AGZ54" s="75"/>
      <c r="AHA54" s="75"/>
      <c r="AHB54" s="75"/>
      <c r="AHC54" s="75"/>
      <c r="AHD54" s="75"/>
      <c r="AHE54" s="75"/>
      <c r="AHF54" s="75"/>
      <c r="AHG54" s="75"/>
      <c r="AHH54" s="75"/>
      <c r="AHI54" s="75"/>
      <c r="AHJ54" s="75"/>
      <c r="AHK54" s="75"/>
      <c r="AHL54" s="75"/>
      <c r="AHM54" s="75"/>
      <c r="AHN54" s="75"/>
      <c r="AHO54" s="75"/>
      <c r="AHP54" s="75"/>
      <c r="AHQ54" s="75"/>
      <c r="AHR54" s="75"/>
      <c r="AHS54" s="75"/>
      <c r="AHT54" s="75"/>
      <c r="AHU54" s="75"/>
      <c r="AHV54" s="75"/>
      <c r="AHW54" s="75"/>
      <c r="AHX54" s="75"/>
      <c r="AHY54" s="75"/>
      <c r="AHZ54" s="75"/>
      <c r="AIA54" s="75"/>
      <c r="AIB54" s="75"/>
      <c r="AIC54" s="75"/>
      <c r="AID54" s="75"/>
      <c r="AIE54" s="75"/>
      <c r="AIF54" s="75"/>
      <c r="AIG54" s="75"/>
      <c r="AIH54" s="75"/>
      <c r="AII54" s="75"/>
      <c r="AIJ54" s="75"/>
      <c r="AIK54" s="75"/>
      <c r="AIL54" s="75"/>
      <c r="AIM54" s="75"/>
      <c r="AIN54" s="75"/>
      <c r="AIO54" s="75"/>
      <c r="AIP54" s="75"/>
      <c r="AIQ54" s="75"/>
      <c r="AIR54" s="75"/>
      <c r="AIS54" s="75"/>
      <c r="AIT54" s="75"/>
      <c r="AIU54" s="75"/>
      <c r="AIV54" s="75"/>
      <c r="AIW54" s="75"/>
      <c r="AIX54" s="75"/>
      <c r="AIY54" s="75"/>
      <c r="AIZ54" s="75"/>
      <c r="AJA54" s="75"/>
      <c r="AJB54" s="75"/>
      <c r="AJC54" s="75"/>
      <c r="AJD54" s="75"/>
      <c r="AJE54" s="75"/>
      <c r="AJF54" s="75"/>
      <c r="AJG54" s="75"/>
      <c r="AJH54" s="75"/>
      <c r="AJI54" s="75"/>
      <c r="AJJ54" s="75"/>
      <c r="AJK54" s="75"/>
      <c r="AJL54" s="75"/>
      <c r="AJM54" s="75"/>
      <c r="AJN54" s="75"/>
      <c r="AJO54" s="75"/>
      <c r="AJP54" s="75"/>
      <c r="AJQ54" s="75"/>
      <c r="AJR54" s="75"/>
      <c r="AJS54" s="75"/>
      <c r="AJT54" s="75"/>
      <c r="AJU54" s="75"/>
      <c r="AJV54" s="75"/>
      <c r="AJW54" s="75"/>
      <c r="AJX54" s="75"/>
      <c r="AJY54" s="75"/>
      <c r="AJZ54" s="75"/>
      <c r="AKA54" s="75"/>
      <c r="AKB54" s="75"/>
      <c r="AKC54" s="75"/>
      <c r="AKD54" s="75"/>
      <c r="AKE54" s="75"/>
      <c r="AKF54" s="75"/>
      <c r="AKG54" s="75"/>
      <c r="AKH54" s="75"/>
      <c r="AKI54" s="75"/>
      <c r="AKJ54" s="75"/>
      <c r="AKK54" s="75"/>
      <c r="AKL54" s="75"/>
      <c r="AKM54" s="75"/>
      <c r="AKN54" s="75"/>
      <c r="AKO54" s="75"/>
      <c r="AKP54" s="75"/>
      <c r="AKQ54" s="75"/>
      <c r="AKR54" s="75"/>
      <c r="AKS54" s="75"/>
      <c r="AKT54" s="75"/>
      <c r="AKU54" s="75"/>
      <c r="AKV54" s="75"/>
      <c r="AKW54" s="75"/>
      <c r="AKX54" s="75"/>
      <c r="AKY54" s="75"/>
      <c r="AKZ54" s="75"/>
      <c r="ALA54" s="75"/>
      <c r="ALB54" s="75"/>
      <c r="ALC54" s="75"/>
      <c r="ALD54" s="75"/>
      <c r="ALE54" s="75"/>
      <c r="ALF54" s="75"/>
      <c r="ALG54" s="75"/>
      <c r="ALH54" s="75"/>
      <c r="ALI54" s="75"/>
      <c r="ALJ54" s="75"/>
      <c r="ALK54" s="75"/>
      <c r="ALL54" s="75"/>
      <c r="ALM54" s="75"/>
      <c r="ALN54" s="75"/>
      <c r="ALO54" s="75"/>
      <c r="ALP54" s="75"/>
      <c r="ALQ54" s="75"/>
      <c r="ALR54" s="75"/>
      <c r="ALS54" s="75"/>
      <c r="ALT54" s="75"/>
      <c r="ALU54" s="75"/>
      <c r="ALV54" s="75"/>
      <c r="ALW54" s="75"/>
      <c r="ALX54" s="75"/>
      <c r="ALY54" s="75"/>
      <c r="ALZ54" s="75"/>
      <c r="AMA54" s="75"/>
      <c r="AMB54" s="75"/>
      <c r="AMC54" s="75"/>
      <c r="AMD54" s="75"/>
      <c r="AME54" s="75"/>
      <c r="AMF54" s="75"/>
      <c r="AMG54" s="75"/>
      <c r="AMH54" s="75"/>
      <c r="AMI54" s="75"/>
      <c r="AMJ54" s="75"/>
    </row>
    <row r="55" spans="1:1024" ht="15" customHeight="1">
      <c r="B55" s="83" t="str">
        <f t="shared" ref="B55:B84" si="1">IF(B15="","",B15)</f>
        <v/>
      </c>
      <c r="C55" s="84">
        <f t="shared" ref="C55:D84" si="2">IF(C15="",0,C15)</f>
        <v>0</v>
      </c>
      <c r="D55" s="84">
        <f t="shared" si="2"/>
        <v>0</v>
      </c>
      <c r="E55" s="84">
        <f t="shared" ref="E55:E84" si="3">IF(E15="x",1,0)</f>
        <v>0</v>
      </c>
      <c r="F55" s="84">
        <f t="shared" ref="F55:G84" si="4">IF(F15="",0,F15)</f>
        <v>0</v>
      </c>
      <c r="G55" s="84">
        <f t="shared" si="4"/>
        <v>0</v>
      </c>
      <c r="H55" s="85">
        <v>0</v>
      </c>
      <c r="I55" s="85"/>
      <c r="J55" s="86">
        <f>DATE(E5-2,12,31)</f>
        <v>44926</v>
      </c>
      <c r="K55" s="86"/>
      <c r="L55" s="87"/>
      <c r="M55" s="87"/>
      <c r="N55" s="87">
        <v>0</v>
      </c>
      <c r="O55" s="87"/>
      <c r="P55" s="87"/>
      <c r="Q55" s="87"/>
      <c r="R55" s="87">
        <v>0</v>
      </c>
      <c r="S55" s="87"/>
      <c r="T55" s="87"/>
      <c r="U55" s="87"/>
      <c r="V55" s="87"/>
      <c r="W55" s="87"/>
      <c r="X55" s="88"/>
      <c r="Y55" s="89"/>
      <c r="Z55" s="88"/>
      <c r="AA55" s="90"/>
      <c r="AB55" s="90"/>
      <c r="AC55" s="90"/>
      <c r="AD55" s="90"/>
      <c r="AE55" s="90"/>
      <c r="AF55" s="90"/>
      <c r="AG55" s="88"/>
      <c r="AH55" s="87"/>
      <c r="AI55" s="87"/>
      <c r="AJ55" s="87"/>
      <c r="AK55" s="87"/>
      <c r="AM55" s="72" t="s">
        <v>86</v>
      </c>
      <c r="AN55" s="54">
        <v>1</v>
      </c>
      <c r="AO55" s="54" t="str">
        <f t="shared" ref="AO55:AU55" si="5">IF(AN55&gt;=$V$53,"",AN55+1)</f>
        <v/>
      </c>
      <c r="AP55" s="54" t="str">
        <f t="shared" si="5"/>
        <v/>
      </c>
      <c r="AQ55" s="54" t="str">
        <f t="shared" si="5"/>
        <v/>
      </c>
      <c r="AR55" s="54" t="str">
        <f t="shared" si="5"/>
        <v/>
      </c>
      <c r="AS55" s="54" t="str">
        <f t="shared" si="5"/>
        <v/>
      </c>
      <c r="AT55" s="54" t="str">
        <f t="shared" si="5"/>
        <v/>
      </c>
      <c r="AU55" s="54" t="str">
        <f t="shared" si="5"/>
        <v/>
      </c>
      <c r="AV55" s="91"/>
      <c r="AX55" s="92" t="s">
        <v>87</v>
      </c>
      <c r="AY55" s="93" t="e">
        <f>(P7+P8)/2</f>
        <v>#VALUE!</v>
      </c>
      <c r="AZ55" s="94" t="s">
        <v>88</v>
      </c>
      <c r="IX55" s="5"/>
      <c r="IY55" s="5"/>
      <c r="IZ55" s="5"/>
    </row>
    <row r="56" spans="1:1024" ht="15" customHeight="1">
      <c r="B56" s="95" t="str">
        <f t="shared" si="1"/>
        <v/>
      </c>
      <c r="C56" s="96">
        <f t="shared" si="2"/>
        <v>0</v>
      </c>
      <c r="D56" s="96">
        <f t="shared" si="2"/>
        <v>0</v>
      </c>
      <c r="E56" s="84">
        <f t="shared" si="3"/>
        <v>0</v>
      </c>
      <c r="F56" s="96">
        <f t="shared" si="4"/>
        <v>0</v>
      </c>
      <c r="G56" s="96">
        <f t="shared" si="4"/>
        <v>0</v>
      </c>
      <c r="H56" s="97">
        <v>1</v>
      </c>
      <c r="I56" s="97">
        <f t="shared" ref="I56:I119" si="6">J$788-J56</f>
        <v>731</v>
      </c>
      <c r="J56" s="98">
        <f t="shared" ref="J56:J119" si="7">J55+1</f>
        <v>44927</v>
      </c>
      <c r="K56" s="98" t="str">
        <f t="shared" ref="K56:K119" si="8">IF(J56&gt;=AQ$53,J56,"")</f>
        <v/>
      </c>
      <c r="L56" s="99" t="str">
        <f t="shared" ref="L56:L119" si="9">IF(J56&lt;AQ$53,"",(_xlfn.IFNA(VLOOKUP(J56,$B$55:$D$84,2,),0)))</f>
        <v/>
      </c>
      <c r="M56" s="99" t="str">
        <f t="shared" ref="M56:M119" si="10">IF(J56&lt;AQ$53,"",(_xlfn.IFNA(VLOOKUP(J56,$B$55:$D$84,3,),0)))</f>
        <v/>
      </c>
      <c r="N56" s="99" t="str">
        <f t="shared" ref="N56:N119" si="11">IF(J56&lt;AQ$53,"",IF(J56=AQ$53,1,(_xlfn.IFNA(VLOOKUP(J56,$B$55:$E$84,4,),0))))</f>
        <v/>
      </c>
      <c r="O56" s="100" t="str">
        <f t="shared" ref="O56:O119" si="12">IF(N56&lt;&gt;"",IF(AND(N56=1,L56=0),1,IF(L56=0,O55,0)),"")</f>
        <v/>
      </c>
      <c r="P56" s="100" t="str">
        <f t="shared" ref="P56:P119" si="13">IF(R57&lt;=V$53,O56,"")</f>
        <v/>
      </c>
      <c r="Q56" s="99" t="str">
        <f t="shared" ref="Q56:Q119" si="14">IF(O56&lt;&gt;"",IF(O56=1,0,1),"")</f>
        <v/>
      </c>
      <c r="R56" s="99">
        <f t="shared" ref="R56:R119" si="15">IF(N55=1,R55+1,R55)</f>
        <v>0</v>
      </c>
      <c r="S56" s="101" t="str">
        <f t="shared" ref="S56:S119" si="16">IF(J56&gt;=AQ$53,Q56*R56,"")</f>
        <v/>
      </c>
      <c r="T56" s="101" t="str">
        <f t="shared" ref="T56:T119" si="17">S56</f>
        <v/>
      </c>
      <c r="U56" s="101" t="str">
        <f t="shared" ref="U56:U119" si="18">IF(AND(S$788&lt;&gt;0,S56=S$53),0,T56)</f>
        <v/>
      </c>
      <c r="V56" s="101" t="str">
        <f t="shared" ref="V56:V119" si="19">IF(J56&gt;=AQ$53,U56*NOT(O56),"")</f>
        <v/>
      </c>
      <c r="W56" s="101" t="str">
        <f t="shared" ref="W56:W119" si="20">IF(J56&gt;=AQ$53,IF(T56&lt;&gt;T57,T56,0),"")</f>
        <v/>
      </c>
      <c r="X56" s="102" t="str">
        <f t="shared" ref="X56:X119" si="21">IF(J56&gt;=AQ$53,IF(N56=0,X55+L56,L56),"")</f>
        <v/>
      </c>
      <c r="Y56" s="101" t="str">
        <f t="shared" ref="Y56:Y119" si="22">IF(J56&gt;=AQ$53,IF(V56&lt;&gt;V57,V56,0),"")</f>
        <v/>
      </c>
      <c r="Z56" s="84" t="str">
        <f t="shared" ref="Z56:Z119" si="23">IF(J56&gt;=AQ$53,IF(N56=0,Z55+M57,0),"")</f>
        <v/>
      </c>
      <c r="AA56" s="84" t="str">
        <f t="shared" ref="AA56:AA119" si="24">IF(J56&gt;=AQ$53,IF(N57=1,X56-Z56,0),"")</f>
        <v/>
      </c>
      <c r="AB56" s="84" t="str">
        <f t="shared" ref="AB56:AB119" si="25">IF(J56&gt;=AQ$53,IF(Q56=1,IF(T56&lt;&gt;T57,AA56,AB57),0),"")</f>
        <v/>
      </c>
      <c r="AC56" s="84">
        <f t="shared" ref="AC56:AC119" si="26">IF(Q56=1,AC55+1,0)</f>
        <v>0</v>
      </c>
      <c r="AD56" s="84">
        <f t="shared" ref="AD56:AD119" si="27">IF(Q56=1,IF(S56&lt;&gt;S57,AC56,AD57),0)</f>
        <v>0</v>
      </c>
      <c r="AE56" s="84" t="str">
        <f t="shared" ref="AE56:AE119" si="28">IF(J56&gt;=AQ$53,IF(V56=0,"",IF(Q56=1,IF(S56&lt;&gt;S57,AC56,AD57),0)),"")</f>
        <v/>
      </c>
      <c r="AF56" s="102" t="str">
        <f t="shared" ref="AF56:AF119" si="29">IF(J56&gt;=AQ$53,IF(O56=0,X56-Z56-AB56/AD56*(AC56),0),"")</f>
        <v/>
      </c>
      <c r="AG56" s="102" t="str">
        <f t="shared" ref="AG56:AG119" si="30">IF(J56&gt;=AQ$53,IF(R56&lt;=V$53,IF(O56=0,X56-Z56-AB56/AD56*(AC56),0),""),"")</f>
        <v/>
      </c>
      <c r="AH56" s="103" t="str">
        <f t="shared" ref="AH56:AH119" si="31">IF(J56&gt;=AQ$53,IF(R56&lt;=V$53,_xlfn.IFNA(VLOOKUP(J56,$B$55:$G$84,5,),0),""),"")</f>
        <v/>
      </c>
      <c r="AI56" s="104" t="str">
        <f t="shared" ref="AI56:AI119" si="32">IF(J56&gt;=AQ$53,IF(R56&lt;=V$53,_xlfn.IFNA(VLOOKUP(J56,$B$55:$G$84,6,),0),""),"")</f>
        <v/>
      </c>
      <c r="AJ56" s="104" t="str">
        <f t="shared" ref="AJ56:AJ119" si="33">IF(AH56&lt;&gt;"",AH56*L56,"")</f>
        <v/>
      </c>
      <c r="AK56" s="104" t="str">
        <f t="shared" ref="AK56:AK119" si="34">IF(AI56&lt;&gt;"",AI56*M56,"")</f>
        <v/>
      </c>
      <c r="AM56" s="72" t="s">
        <v>89</v>
      </c>
      <c r="AN56" s="54" t="e">
        <f t="shared" ref="AN56:AT56" si="35">IF(AN55&lt;&gt;"",DGET($W$54:$X$787,2,AN54:AN55),"")</f>
        <v>#VALUE!</v>
      </c>
      <c r="AO56" s="54" t="str">
        <f t="shared" si="35"/>
        <v/>
      </c>
      <c r="AP56" s="54" t="str">
        <f t="shared" si="35"/>
        <v/>
      </c>
      <c r="AQ56" s="54" t="str">
        <f t="shared" si="35"/>
        <v/>
      </c>
      <c r="AR56" s="54" t="str">
        <f t="shared" si="35"/>
        <v/>
      </c>
      <c r="AS56" s="54" t="str">
        <f t="shared" si="35"/>
        <v/>
      </c>
      <c r="AT56" s="54" t="str">
        <f t="shared" si="35"/>
        <v/>
      </c>
      <c r="AU56" s="54" t="str">
        <f>IF(AU55&lt;&gt;"",DGET($W$54:$X$787,2,AT54:AT55),"")</f>
        <v/>
      </c>
      <c r="AV56" s="91" t="e">
        <f>SUM(AN56:AU56)</f>
        <v>#VALUE!</v>
      </c>
      <c r="AX56" s="92" t="s">
        <v>90</v>
      </c>
      <c r="AY56" s="93" t="e">
        <f>(P7+P8)/2</f>
        <v>#VALUE!</v>
      </c>
      <c r="AZ56" s="94" t="s">
        <v>88</v>
      </c>
      <c r="IX56" s="5"/>
      <c r="IY56" s="5"/>
      <c r="IZ56" s="5"/>
    </row>
    <row r="57" spans="1:1024" ht="15" customHeight="1">
      <c r="B57" s="95" t="str">
        <f t="shared" si="1"/>
        <v/>
      </c>
      <c r="C57" s="96">
        <f t="shared" si="2"/>
        <v>0</v>
      </c>
      <c r="D57" s="96">
        <f t="shared" si="2"/>
        <v>0</v>
      </c>
      <c r="E57" s="84">
        <f t="shared" si="3"/>
        <v>0</v>
      </c>
      <c r="F57" s="96">
        <f t="shared" si="4"/>
        <v>0</v>
      </c>
      <c r="G57" s="96">
        <f t="shared" si="4"/>
        <v>0</v>
      </c>
      <c r="H57" s="97">
        <v>2</v>
      </c>
      <c r="I57" s="97">
        <f t="shared" si="6"/>
        <v>730</v>
      </c>
      <c r="J57" s="98">
        <f t="shared" si="7"/>
        <v>44928</v>
      </c>
      <c r="K57" s="98" t="str">
        <f t="shared" si="8"/>
        <v/>
      </c>
      <c r="L57" s="99" t="str">
        <f t="shared" si="9"/>
        <v/>
      </c>
      <c r="M57" s="99" t="str">
        <f t="shared" si="10"/>
        <v/>
      </c>
      <c r="N57" s="99" t="str">
        <f t="shared" si="11"/>
        <v/>
      </c>
      <c r="O57" s="100" t="str">
        <f t="shared" si="12"/>
        <v/>
      </c>
      <c r="P57" s="100" t="str">
        <f t="shared" si="13"/>
        <v/>
      </c>
      <c r="Q57" s="99" t="str">
        <f t="shared" si="14"/>
        <v/>
      </c>
      <c r="R57" s="99">
        <f t="shared" si="15"/>
        <v>0</v>
      </c>
      <c r="S57" s="101" t="str">
        <f t="shared" si="16"/>
        <v/>
      </c>
      <c r="T57" s="101" t="str">
        <f t="shared" si="17"/>
        <v/>
      </c>
      <c r="U57" s="101" t="str">
        <f t="shared" si="18"/>
        <v/>
      </c>
      <c r="V57" s="101" t="str">
        <f t="shared" si="19"/>
        <v/>
      </c>
      <c r="W57" s="101" t="str">
        <f t="shared" si="20"/>
        <v/>
      </c>
      <c r="X57" s="102" t="str">
        <f t="shared" si="21"/>
        <v/>
      </c>
      <c r="Y57" s="101" t="str">
        <f t="shared" si="22"/>
        <v/>
      </c>
      <c r="Z57" s="84" t="str">
        <f t="shared" si="23"/>
        <v/>
      </c>
      <c r="AA57" s="84" t="str">
        <f t="shared" si="24"/>
        <v/>
      </c>
      <c r="AB57" s="84" t="str">
        <f t="shared" si="25"/>
        <v/>
      </c>
      <c r="AC57" s="84">
        <f t="shared" si="26"/>
        <v>0</v>
      </c>
      <c r="AD57" s="84">
        <f t="shared" si="27"/>
        <v>0</v>
      </c>
      <c r="AE57" s="84" t="str">
        <f t="shared" si="28"/>
        <v/>
      </c>
      <c r="AF57" s="102" t="str">
        <f t="shared" si="29"/>
        <v/>
      </c>
      <c r="AG57" s="102" t="str">
        <f t="shared" si="30"/>
        <v/>
      </c>
      <c r="AH57" s="103" t="str">
        <f t="shared" si="31"/>
        <v/>
      </c>
      <c r="AI57" s="104" t="str">
        <f t="shared" si="32"/>
        <v/>
      </c>
      <c r="AJ57" s="104" t="str">
        <f t="shared" si="33"/>
        <v/>
      </c>
      <c r="AK57" s="104" t="str">
        <f t="shared" si="34"/>
        <v/>
      </c>
      <c r="AL57" s="6"/>
      <c r="AM57" s="72" t="s">
        <v>91</v>
      </c>
      <c r="AN57" s="54" t="e">
        <f>IF(AN55&lt;&gt;"",DGET($Y$54:$Z$787,2,AN54:AN55),"")</f>
        <v>#VALUE!</v>
      </c>
      <c r="AO57" s="54" t="str">
        <f>IF(AO55&lt;&gt;"",DGET($Y$54:$Z787,2,AO54:AO55),"")</f>
        <v/>
      </c>
      <c r="AP57" s="54" t="str">
        <f>IF(AP55&lt;&gt;"",DGET($Y$54:$Z$787,2,AP54:AP55),"")</f>
        <v/>
      </c>
      <c r="AQ57" s="54" t="str">
        <f>IF(AQ55&lt;&gt;"",DGET($Y$54:$Z$787,2,AQ54:AQ55),"")</f>
        <v/>
      </c>
      <c r="AR57" s="54" t="str">
        <f>IF(AR55&lt;&gt;"",DGET($Y$54:$Z$787,2,AR54:AR55),"")</f>
        <v/>
      </c>
      <c r="AS57" s="54" t="str">
        <f>IF(AS55&lt;&gt;"",DGET($Y$54:$Z$787,2,AS54:AS55),"")</f>
        <v/>
      </c>
      <c r="AT57" s="54" t="str">
        <f>IF(AT55&lt;&gt;"",DGET($Y$54:$Z$787,2,AT54:AT55),"")</f>
        <v/>
      </c>
      <c r="AU57" s="54" t="str">
        <f>IF(AU55&lt;&gt;"",DGET($Y$54:$Z$787,2,AT54:AT55),"")</f>
        <v/>
      </c>
      <c r="AV57" s="91" t="e">
        <f>SUM(AN57:AU57)</f>
        <v>#VALUE!</v>
      </c>
      <c r="AX57" s="105" t="s">
        <v>92</v>
      </c>
      <c r="AY57" s="93" t="e">
        <f>0.95*P8</f>
        <v>#VALUE!</v>
      </c>
      <c r="AZ57" s="94" t="s">
        <v>93</v>
      </c>
      <c r="IX57" s="5"/>
      <c r="IY57" s="5"/>
      <c r="IZ57" s="5"/>
    </row>
    <row r="58" spans="1:1024" ht="15" customHeight="1">
      <c r="B58" s="95" t="str">
        <f t="shared" si="1"/>
        <v/>
      </c>
      <c r="C58" s="96">
        <f t="shared" si="2"/>
        <v>0</v>
      </c>
      <c r="D58" s="96">
        <f t="shared" si="2"/>
        <v>0</v>
      </c>
      <c r="E58" s="84">
        <f t="shared" si="3"/>
        <v>0</v>
      </c>
      <c r="F58" s="96">
        <f t="shared" si="4"/>
        <v>0</v>
      </c>
      <c r="G58" s="96">
        <f t="shared" si="4"/>
        <v>0</v>
      </c>
      <c r="H58" s="97">
        <v>3</v>
      </c>
      <c r="I58" s="97">
        <f t="shared" si="6"/>
        <v>729</v>
      </c>
      <c r="J58" s="98">
        <f t="shared" si="7"/>
        <v>44929</v>
      </c>
      <c r="K58" s="98" t="str">
        <f t="shared" si="8"/>
        <v/>
      </c>
      <c r="L58" s="99" t="str">
        <f t="shared" si="9"/>
        <v/>
      </c>
      <c r="M58" s="99" t="str">
        <f t="shared" si="10"/>
        <v/>
      </c>
      <c r="N58" s="99" t="str">
        <f t="shared" si="11"/>
        <v/>
      </c>
      <c r="O58" s="100" t="str">
        <f t="shared" si="12"/>
        <v/>
      </c>
      <c r="P58" s="100" t="str">
        <f t="shared" si="13"/>
        <v/>
      </c>
      <c r="Q58" s="99" t="str">
        <f t="shared" si="14"/>
        <v/>
      </c>
      <c r="R58" s="99">
        <f t="shared" si="15"/>
        <v>0</v>
      </c>
      <c r="S58" s="101" t="str">
        <f t="shared" si="16"/>
        <v/>
      </c>
      <c r="T58" s="101" t="str">
        <f t="shared" si="17"/>
        <v/>
      </c>
      <c r="U58" s="101" t="str">
        <f t="shared" si="18"/>
        <v/>
      </c>
      <c r="V58" s="101" t="str">
        <f t="shared" si="19"/>
        <v/>
      </c>
      <c r="W58" s="101" t="str">
        <f t="shared" si="20"/>
        <v/>
      </c>
      <c r="X58" s="102" t="str">
        <f t="shared" si="21"/>
        <v/>
      </c>
      <c r="Y58" s="101" t="str">
        <f t="shared" si="22"/>
        <v/>
      </c>
      <c r="Z58" s="84" t="str">
        <f t="shared" si="23"/>
        <v/>
      </c>
      <c r="AA58" s="84" t="str">
        <f t="shared" si="24"/>
        <v/>
      </c>
      <c r="AB58" s="84" t="str">
        <f t="shared" si="25"/>
        <v/>
      </c>
      <c r="AC58" s="84">
        <f t="shared" si="26"/>
        <v>0</v>
      </c>
      <c r="AD58" s="84">
        <f t="shared" si="27"/>
        <v>0</v>
      </c>
      <c r="AE58" s="84" t="str">
        <f t="shared" si="28"/>
        <v/>
      </c>
      <c r="AF58" s="102" t="str">
        <f t="shared" si="29"/>
        <v/>
      </c>
      <c r="AG58" s="102" t="str">
        <f t="shared" si="30"/>
        <v/>
      </c>
      <c r="AH58" s="103" t="str">
        <f t="shared" si="31"/>
        <v/>
      </c>
      <c r="AI58" s="104" t="str">
        <f t="shared" si="32"/>
        <v/>
      </c>
      <c r="AJ58" s="104" t="str">
        <f t="shared" si="33"/>
        <v/>
      </c>
      <c r="AK58" s="104" t="str">
        <f t="shared" si="34"/>
        <v/>
      </c>
      <c r="AL58" s="6"/>
      <c r="AM58" s="72" t="s">
        <v>94</v>
      </c>
      <c r="AN58" s="54" t="e">
        <f t="shared" ref="AN58:AT58" si="36">IF(AN55&lt;&gt;"",DGET($Y$54:$AD$787,5,AN54:AN55),"")</f>
        <v>#VALUE!</v>
      </c>
      <c r="AO58" s="54" t="str">
        <f t="shared" si="36"/>
        <v/>
      </c>
      <c r="AP58" s="54" t="str">
        <f t="shared" si="36"/>
        <v/>
      </c>
      <c r="AQ58" s="54" t="str">
        <f t="shared" si="36"/>
        <v/>
      </c>
      <c r="AR58" s="54" t="str">
        <f t="shared" si="36"/>
        <v/>
      </c>
      <c r="AS58" s="54" t="str">
        <f t="shared" si="36"/>
        <v/>
      </c>
      <c r="AT58" s="54" t="str">
        <f t="shared" si="36"/>
        <v/>
      </c>
      <c r="AU58" s="54" t="str">
        <f>IF(AU55&lt;&gt;"",DGET($Y$54:$AD$787,5,AT54:AT55),"")</f>
        <v/>
      </c>
      <c r="AV58" s="91" t="e">
        <f>SUM(AN58:AU58)</f>
        <v>#VALUE!</v>
      </c>
      <c r="AX58" s="105" t="s">
        <v>14</v>
      </c>
      <c r="AY58" s="93" t="e">
        <f>0.42*P8</f>
        <v>#VALUE!</v>
      </c>
      <c r="AZ58" s="94" t="s">
        <v>95</v>
      </c>
      <c r="IX58" s="5"/>
      <c r="IY58" s="5"/>
      <c r="IZ58" s="5"/>
    </row>
    <row r="59" spans="1:1024" ht="15" customHeight="1">
      <c r="B59" s="95" t="str">
        <f t="shared" si="1"/>
        <v/>
      </c>
      <c r="C59" s="96">
        <f t="shared" si="2"/>
        <v>0</v>
      </c>
      <c r="D59" s="96">
        <f t="shared" si="2"/>
        <v>0</v>
      </c>
      <c r="E59" s="84">
        <f t="shared" si="3"/>
        <v>0</v>
      </c>
      <c r="F59" s="96">
        <f t="shared" si="4"/>
        <v>0</v>
      </c>
      <c r="G59" s="96">
        <f t="shared" si="4"/>
        <v>0</v>
      </c>
      <c r="H59" s="97">
        <v>4</v>
      </c>
      <c r="I59" s="97">
        <f t="shared" si="6"/>
        <v>728</v>
      </c>
      <c r="J59" s="98">
        <f t="shared" si="7"/>
        <v>44930</v>
      </c>
      <c r="K59" s="98" t="str">
        <f t="shared" si="8"/>
        <v/>
      </c>
      <c r="L59" s="99" t="str">
        <f t="shared" si="9"/>
        <v/>
      </c>
      <c r="M59" s="99" t="str">
        <f t="shared" si="10"/>
        <v/>
      </c>
      <c r="N59" s="99" t="str">
        <f t="shared" si="11"/>
        <v/>
      </c>
      <c r="O59" s="100" t="str">
        <f t="shared" si="12"/>
        <v/>
      </c>
      <c r="P59" s="100" t="str">
        <f t="shared" si="13"/>
        <v/>
      </c>
      <c r="Q59" s="99" t="str">
        <f t="shared" si="14"/>
        <v/>
      </c>
      <c r="R59" s="99">
        <f t="shared" si="15"/>
        <v>0</v>
      </c>
      <c r="S59" s="101" t="str">
        <f t="shared" si="16"/>
        <v/>
      </c>
      <c r="T59" s="101" t="str">
        <f t="shared" si="17"/>
        <v/>
      </c>
      <c r="U59" s="101" t="str">
        <f t="shared" si="18"/>
        <v/>
      </c>
      <c r="V59" s="101" t="str">
        <f t="shared" si="19"/>
        <v/>
      </c>
      <c r="W59" s="101" t="str">
        <f t="shared" si="20"/>
        <v/>
      </c>
      <c r="X59" s="102" t="str">
        <f t="shared" si="21"/>
        <v/>
      </c>
      <c r="Y59" s="101" t="str">
        <f t="shared" si="22"/>
        <v/>
      </c>
      <c r="Z59" s="84" t="str">
        <f t="shared" si="23"/>
        <v/>
      </c>
      <c r="AA59" s="84" t="str">
        <f t="shared" si="24"/>
        <v/>
      </c>
      <c r="AB59" s="84" t="str">
        <f t="shared" si="25"/>
        <v/>
      </c>
      <c r="AC59" s="84">
        <f t="shared" si="26"/>
        <v>0</v>
      </c>
      <c r="AD59" s="84">
        <f t="shared" si="27"/>
        <v>0</v>
      </c>
      <c r="AE59" s="84" t="str">
        <f t="shared" si="28"/>
        <v/>
      </c>
      <c r="AF59" s="102" t="str">
        <f t="shared" si="29"/>
        <v/>
      </c>
      <c r="AG59" s="102" t="str">
        <f t="shared" si="30"/>
        <v/>
      </c>
      <c r="AH59" s="103" t="str">
        <f t="shared" si="31"/>
        <v/>
      </c>
      <c r="AI59" s="104" t="str">
        <f t="shared" si="32"/>
        <v/>
      </c>
      <c r="AJ59" s="104" t="str">
        <f t="shared" si="33"/>
        <v/>
      </c>
      <c r="AK59" s="104" t="str">
        <f t="shared" si="34"/>
        <v/>
      </c>
      <c r="AL59" s="6"/>
      <c r="AM59" s="72" t="s">
        <v>96</v>
      </c>
      <c r="AN59" s="54" t="e">
        <f t="shared" ref="AN59:AT59" si="37">IF(AN55&lt;&gt;"",DGET($Y$54:$AD$787,3,AN54:AN55),"")</f>
        <v>#VALUE!</v>
      </c>
      <c r="AO59" s="54" t="str">
        <f t="shared" si="37"/>
        <v/>
      </c>
      <c r="AP59" s="54" t="str">
        <f t="shared" si="37"/>
        <v/>
      </c>
      <c r="AQ59" s="54" t="str">
        <f t="shared" si="37"/>
        <v/>
      </c>
      <c r="AR59" s="54" t="str">
        <f t="shared" si="37"/>
        <v/>
      </c>
      <c r="AS59" s="54" t="str">
        <f t="shared" si="37"/>
        <v/>
      </c>
      <c r="AT59" s="54" t="str">
        <f t="shared" si="37"/>
        <v/>
      </c>
      <c r="AU59" s="54" t="str">
        <f>IF(AU55&lt;&gt;"",DGET($Y$54:$AD$787,3,AT54:AT55),"")</f>
        <v/>
      </c>
      <c r="AV59" s="91" t="e">
        <f>SUM(AN59:AU59)</f>
        <v>#VALUE!</v>
      </c>
      <c r="AX59" s="105" t="s">
        <v>97</v>
      </c>
      <c r="AY59" s="93" t="e">
        <f>(P7+P8)/2</f>
        <v>#VALUE!</v>
      </c>
      <c r="AZ59" s="94" t="s">
        <v>88</v>
      </c>
      <c r="IX59" s="5"/>
      <c r="IY59" s="5"/>
      <c r="IZ59" s="5"/>
    </row>
    <row r="60" spans="1:1024" ht="15" customHeight="1">
      <c r="B60" s="95" t="str">
        <f t="shared" si="1"/>
        <v/>
      </c>
      <c r="C60" s="96">
        <f t="shared" si="2"/>
        <v>0</v>
      </c>
      <c r="D60" s="96">
        <f t="shared" si="2"/>
        <v>0</v>
      </c>
      <c r="E60" s="84">
        <f t="shared" si="3"/>
        <v>0</v>
      </c>
      <c r="F60" s="96">
        <f t="shared" si="4"/>
        <v>0</v>
      </c>
      <c r="G60" s="96">
        <f t="shared" si="4"/>
        <v>0</v>
      </c>
      <c r="H60" s="97">
        <v>5</v>
      </c>
      <c r="I60" s="97">
        <f t="shared" si="6"/>
        <v>727</v>
      </c>
      <c r="J60" s="98">
        <f t="shared" si="7"/>
        <v>44931</v>
      </c>
      <c r="K60" s="98" t="str">
        <f t="shared" si="8"/>
        <v/>
      </c>
      <c r="L60" s="99" t="str">
        <f t="shared" si="9"/>
        <v/>
      </c>
      <c r="M60" s="99" t="str">
        <f t="shared" si="10"/>
        <v/>
      </c>
      <c r="N60" s="99" t="str">
        <f t="shared" si="11"/>
        <v/>
      </c>
      <c r="O60" s="100" t="str">
        <f t="shared" si="12"/>
        <v/>
      </c>
      <c r="P60" s="100" t="str">
        <f t="shared" si="13"/>
        <v/>
      </c>
      <c r="Q60" s="99" t="str">
        <f t="shared" si="14"/>
        <v/>
      </c>
      <c r="R60" s="99">
        <f t="shared" si="15"/>
        <v>0</v>
      </c>
      <c r="S60" s="101" t="str">
        <f t="shared" si="16"/>
        <v/>
      </c>
      <c r="T60" s="101" t="str">
        <f t="shared" si="17"/>
        <v/>
      </c>
      <c r="U60" s="101" t="str">
        <f t="shared" si="18"/>
        <v/>
      </c>
      <c r="V60" s="101" t="str">
        <f t="shared" si="19"/>
        <v/>
      </c>
      <c r="W60" s="101" t="str">
        <f t="shared" si="20"/>
        <v/>
      </c>
      <c r="X60" s="102" t="str">
        <f t="shared" si="21"/>
        <v/>
      </c>
      <c r="Y60" s="101" t="str">
        <f t="shared" si="22"/>
        <v/>
      </c>
      <c r="Z60" s="84" t="str">
        <f t="shared" si="23"/>
        <v/>
      </c>
      <c r="AA60" s="84" t="str">
        <f t="shared" si="24"/>
        <v/>
      </c>
      <c r="AB60" s="84" t="str">
        <f t="shared" si="25"/>
        <v/>
      </c>
      <c r="AC60" s="84">
        <f t="shared" si="26"/>
        <v>0</v>
      </c>
      <c r="AD60" s="84">
        <f t="shared" si="27"/>
        <v>0</v>
      </c>
      <c r="AE60" s="84" t="str">
        <f t="shared" si="28"/>
        <v/>
      </c>
      <c r="AF60" s="102" t="str">
        <f t="shared" si="29"/>
        <v/>
      </c>
      <c r="AG60" s="102" t="str">
        <f t="shared" si="30"/>
        <v/>
      </c>
      <c r="AH60" s="103" t="str">
        <f t="shared" si="31"/>
        <v/>
      </c>
      <c r="AI60" s="104" t="str">
        <f t="shared" si="32"/>
        <v/>
      </c>
      <c r="AJ60" s="104" t="str">
        <f t="shared" si="33"/>
        <v/>
      </c>
      <c r="AK60" s="104" t="str">
        <f t="shared" si="34"/>
        <v/>
      </c>
      <c r="AL60" s="6"/>
      <c r="AM60" s="72" t="s">
        <v>98</v>
      </c>
      <c r="AN60" s="106" t="e">
        <f t="shared" ref="AN60:AU60" si="38">IF(AN55&lt;&gt;"",AN59/AN56,"")</f>
        <v>#VALUE!</v>
      </c>
      <c r="AO60" s="106" t="str">
        <f t="shared" si="38"/>
        <v/>
      </c>
      <c r="AP60" s="106" t="str">
        <f t="shared" si="38"/>
        <v/>
      </c>
      <c r="AQ60" s="106" t="str">
        <f t="shared" si="38"/>
        <v/>
      </c>
      <c r="AR60" s="106" t="str">
        <f t="shared" si="38"/>
        <v/>
      </c>
      <c r="AS60" s="106" t="str">
        <f t="shared" si="38"/>
        <v/>
      </c>
      <c r="AT60" s="106" t="str">
        <f t="shared" si="38"/>
        <v/>
      </c>
      <c r="AU60" s="106" t="str">
        <f t="shared" si="38"/>
        <v/>
      </c>
      <c r="AV60" s="107" t="e">
        <f>AVERAGE(AN60:AU60)</f>
        <v>#VALUE!</v>
      </c>
      <c r="AX60" s="105" t="s">
        <v>99</v>
      </c>
      <c r="AY60" s="93" t="e">
        <f>0.46*P8</f>
        <v>#VALUE!</v>
      </c>
      <c r="AZ60" s="94" t="s">
        <v>100</v>
      </c>
      <c r="IX60" s="5"/>
      <c r="IY60" s="5"/>
      <c r="IZ60" s="5"/>
    </row>
    <row r="61" spans="1:1024" ht="15" customHeight="1">
      <c r="B61" s="95" t="str">
        <f t="shared" si="1"/>
        <v/>
      </c>
      <c r="C61" s="96">
        <f t="shared" si="2"/>
        <v>0</v>
      </c>
      <c r="D61" s="96">
        <f t="shared" si="2"/>
        <v>0</v>
      </c>
      <c r="E61" s="84">
        <f t="shared" si="3"/>
        <v>0</v>
      </c>
      <c r="F61" s="96">
        <f t="shared" si="4"/>
        <v>0</v>
      </c>
      <c r="G61" s="96">
        <f t="shared" si="4"/>
        <v>0</v>
      </c>
      <c r="H61" s="97">
        <v>6</v>
      </c>
      <c r="I61" s="97">
        <f t="shared" si="6"/>
        <v>726</v>
      </c>
      <c r="J61" s="98">
        <f t="shared" si="7"/>
        <v>44932</v>
      </c>
      <c r="K61" s="98" t="str">
        <f t="shared" si="8"/>
        <v/>
      </c>
      <c r="L61" s="99" t="str">
        <f t="shared" si="9"/>
        <v/>
      </c>
      <c r="M61" s="99" t="str">
        <f t="shared" si="10"/>
        <v/>
      </c>
      <c r="N61" s="99" t="str">
        <f t="shared" si="11"/>
        <v/>
      </c>
      <c r="O61" s="100" t="str">
        <f t="shared" si="12"/>
        <v/>
      </c>
      <c r="P61" s="100" t="str">
        <f t="shared" si="13"/>
        <v/>
      </c>
      <c r="Q61" s="99" t="str">
        <f t="shared" si="14"/>
        <v/>
      </c>
      <c r="R61" s="99">
        <f t="shared" si="15"/>
        <v>0</v>
      </c>
      <c r="S61" s="101" t="str">
        <f t="shared" si="16"/>
        <v/>
      </c>
      <c r="T61" s="101" t="str">
        <f t="shared" si="17"/>
        <v/>
      </c>
      <c r="U61" s="101" t="str">
        <f t="shared" si="18"/>
        <v/>
      </c>
      <c r="V61" s="101" t="str">
        <f t="shared" si="19"/>
        <v/>
      </c>
      <c r="W61" s="101" t="str">
        <f t="shared" si="20"/>
        <v/>
      </c>
      <c r="X61" s="102" t="str">
        <f t="shared" si="21"/>
        <v/>
      </c>
      <c r="Y61" s="101" t="str">
        <f t="shared" si="22"/>
        <v/>
      </c>
      <c r="Z61" s="84" t="str">
        <f t="shared" si="23"/>
        <v/>
      </c>
      <c r="AA61" s="84" t="str">
        <f t="shared" si="24"/>
        <v/>
      </c>
      <c r="AB61" s="84" t="str">
        <f t="shared" si="25"/>
        <v/>
      </c>
      <c r="AC61" s="84">
        <f t="shared" si="26"/>
        <v>0</v>
      </c>
      <c r="AD61" s="84">
        <f t="shared" si="27"/>
        <v>0</v>
      </c>
      <c r="AE61" s="84" t="str">
        <f t="shared" si="28"/>
        <v/>
      </c>
      <c r="AF61" s="102" t="str">
        <f t="shared" si="29"/>
        <v/>
      </c>
      <c r="AG61" s="102" t="str">
        <f t="shared" si="30"/>
        <v/>
      </c>
      <c r="AH61" s="103" t="str">
        <f t="shared" si="31"/>
        <v/>
      </c>
      <c r="AI61" s="104" t="str">
        <f t="shared" si="32"/>
        <v/>
      </c>
      <c r="AJ61" s="104" t="str">
        <f t="shared" si="33"/>
        <v/>
      </c>
      <c r="AK61" s="104" t="str">
        <f t="shared" si="34"/>
        <v/>
      </c>
      <c r="AL61" s="6"/>
      <c r="AM61" s="72" t="s">
        <v>101</v>
      </c>
      <c r="AN61" s="54" t="e">
        <f t="shared" ref="AN61:AU61" si="39">IF(AN55&lt;&gt;"",AN56*AN58,"")</f>
        <v>#VALUE!</v>
      </c>
      <c r="AO61" s="54" t="str">
        <f t="shared" si="39"/>
        <v/>
      </c>
      <c r="AP61" s="54" t="str">
        <f t="shared" si="39"/>
        <v/>
      </c>
      <c r="AQ61" s="54" t="str">
        <f t="shared" si="39"/>
        <v/>
      </c>
      <c r="AR61" s="54" t="str">
        <f t="shared" si="39"/>
        <v/>
      </c>
      <c r="AS61" s="54" t="str">
        <f t="shared" si="39"/>
        <v/>
      </c>
      <c r="AT61" s="54" t="str">
        <f t="shared" si="39"/>
        <v/>
      </c>
      <c r="AU61" s="54" t="str">
        <f t="shared" si="39"/>
        <v/>
      </c>
      <c r="AV61" s="108" t="e">
        <f>SUM(AN61:AU61)/AV58</f>
        <v>#VALUE!</v>
      </c>
      <c r="AX61" s="105" t="s">
        <v>102</v>
      </c>
      <c r="AY61" s="93" t="e">
        <f>0.44*P8</f>
        <v>#VALUE!</v>
      </c>
      <c r="AZ61" s="94" t="s">
        <v>103</v>
      </c>
      <c r="IX61" s="5"/>
      <c r="IY61" s="5"/>
      <c r="IZ61" s="5"/>
    </row>
    <row r="62" spans="1:1024" ht="15" customHeight="1">
      <c r="B62" s="95" t="str">
        <f t="shared" si="1"/>
        <v/>
      </c>
      <c r="C62" s="96">
        <f t="shared" si="2"/>
        <v>0</v>
      </c>
      <c r="D62" s="96">
        <f t="shared" si="2"/>
        <v>0</v>
      </c>
      <c r="E62" s="84">
        <f t="shared" si="3"/>
        <v>0</v>
      </c>
      <c r="F62" s="96">
        <f t="shared" si="4"/>
        <v>0</v>
      </c>
      <c r="G62" s="96">
        <f t="shared" si="4"/>
        <v>0</v>
      </c>
      <c r="H62" s="97">
        <v>7</v>
      </c>
      <c r="I62" s="97">
        <f t="shared" si="6"/>
        <v>725</v>
      </c>
      <c r="J62" s="98">
        <f t="shared" si="7"/>
        <v>44933</v>
      </c>
      <c r="K62" s="98" t="str">
        <f t="shared" si="8"/>
        <v/>
      </c>
      <c r="L62" s="99" t="str">
        <f t="shared" si="9"/>
        <v/>
      </c>
      <c r="M62" s="99" t="str">
        <f t="shared" si="10"/>
        <v/>
      </c>
      <c r="N62" s="99" t="str">
        <f t="shared" si="11"/>
        <v/>
      </c>
      <c r="O62" s="100" t="str">
        <f t="shared" si="12"/>
        <v/>
      </c>
      <c r="P62" s="100" t="str">
        <f t="shared" si="13"/>
        <v/>
      </c>
      <c r="Q62" s="99" t="str">
        <f t="shared" si="14"/>
        <v/>
      </c>
      <c r="R62" s="99">
        <f t="shared" si="15"/>
        <v>0</v>
      </c>
      <c r="S62" s="101" t="str">
        <f t="shared" si="16"/>
        <v/>
      </c>
      <c r="T62" s="101" t="str">
        <f t="shared" si="17"/>
        <v/>
      </c>
      <c r="U62" s="101" t="str">
        <f t="shared" si="18"/>
        <v/>
      </c>
      <c r="V62" s="101" t="str">
        <f t="shared" si="19"/>
        <v/>
      </c>
      <c r="W62" s="101" t="str">
        <f t="shared" si="20"/>
        <v/>
      </c>
      <c r="X62" s="102" t="str">
        <f t="shared" si="21"/>
        <v/>
      </c>
      <c r="Y62" s="101" t="str">
        <f t="shared" si="22"/>
        <v/>
      </c>
      <c r="Z62" s="84" t="str">
        <f t="shared" si="23"/>
        <v/>
      </c>
      <c r="AA62" s="84" t="str">
        <f t="shared" si="24"/>
        <v/>
      </c>
      <c r="AB62" s="84" t="str">
        <f t="shared" si="25"/>
        <v/>
      </c>
      <c r="AC62" s="84">
        <f t="shared" si="26"/>
        <v>0</v>
      </c>
      <c r="AD62" s="84">
        <f t="shared" si="27"/>
        <v>0</v>
      </c>
      <c r="AE62" s="84" t="str">
        <f t="shared" si="28"/>
        <v/>
      </c>
      <c r="AF62" s="102" t="str">
        <f t="shared" si="29"/>
        <v/>
      </c>
      <c r="AG62" s="102" t="str">
        <f t="shared" si="30"/>
        <v/>
      </c>
      <c r="AH62" s="103" t="str">
        <f t="shared" si="31"/>
        <v/>
      </c>
      <c r="AI62" s="104" t="str">
        <f t="shared" si="32"/>
        <v/>
      </c>
      <c r="AJ62" s="104" t="str">
        <f t="shared" si="33"/>
        <v/>
      </c>
      <c r="AK62" s="104" t="str">
        <f t="shared" si="34"/>
        <v/>
      </c>
      <c r="AL62" s="6"/>
      <c r="AM62" s="1"/>
      <c r="AX62" s="105" t="s">
        <v>104</v>
      </c>
      <c r="AY62" s="93">
        <f>0.8</f>
        <v>0.8</v>
      </c>
      <c r="AZ62" s="94" t="s">
        <v>105</v>
      </c>
      <c r="IX62" s="5"/>
      <c r="IY62" s="5"/>
      <c r="IZ62" s="5"/>
    </row>
    <row r="63" spans="1:1024" ht="15" customHeight="1">
      <c r="B63" s="95" t="str">
        <f t="shared" si="1"/>
        <v/>
      </c>
      <c r="C63" s="96">
        <f t="shared" si="2"/>
        <v>0</v>
      </c>
      <c r="D63" s="96">
        <f t="shared" si="2"/>
        <v>0</v>
      </c>
      <c r="E63" s="84">
        <f t="shared" si="3"/>
        <v>0</v>
      </c>
      <c r="F63" s="96">
        <f t="shared" si="4"/>
        <v>0</v>
      </c>
      <c r="G63" s="96">
        <f t="shared" si="4"/>
        <v>0</v>
      </c>
      <c r="H63" s="97">
        <v>8</v>
      </c>
      <c r="I63" s="97">
        <f t="shared" si="6"/>
        <v>724</v>
      </c>
      <c r="J63" s="98">
        <f t="shared" si="7"/>
        <v>44934</v>
      </c>
      <c r="K63" s="98" t="str">
        <f t="shared" si="8"/>
        <v/>
      </c>
      <c r="L63" s="99" t="str">
        <f t="shared" si="9"/>
        <v/>
      </c>
      <c r="M63" s="99" t="str">
        <f t="shared" si="10"/>
        <v/>
      </c>
      <c r="N63" s="99" t="str">
        <f t="shared" si="11"/>
        <v/>
      </c>
      <c r="O63" s="100" t="str">
        <f t="shared" si="12"/>
        <v/>
      </c>
      <c r="P63" s="100" t="str">
        <f t="shared" si="13"/>
        <v/>
      </c>
      <c r="Q63" s="99" t="str">
        <f t="shared" si="14"/>
        <v/>
      </c>
      <c r="R63" s="99">
        <f t="shared" si="15"/>
        <v>0</v>
      </c>
      <c r="S63" s="101" t="str">
        <f t="shared" si="16"/>
        <v/>
      </c>
      <c r="T63" s="101" t="str">
        <f t="shared" si="17"/>
        <v/>
      </c>
      <c r="U63" s="101" t="str">
        <f t="shared" si="18"/>
        <v/>
      </c>
      <c r="V63" s="101" t="str">
        <f t="shared" si="19"/>
        <v/>
      </c>
      <c r="W63" s="101" t="str">
        <f t="shared" si="20"/>
        <v/>
      </c>
      <c r="X63" s="102" t="str">
        <f t="shared" si="21"/>
        <v/>
      </c>
      <c r="Y63" s="101" t="str">
        <f t="shared" si="22"/>
        <v/>
      </c>
      <c r="Z63" s="84" t="str">
        <f t="shared" si="23"/>
        <v/>
      </c>
      <c r="AA63" s="84" t="str">
        <f t="shared" si="24"/>
        <v/>
      </c>
      <c r="AB63" s="84" t="str">
        <f t="shared" si="25"/>
        <v/>
      </c>
      <c r="AC63" s="84">
        <f t="shared" si="26"/>
        <v>0</v>
      </c>
      <c r="AD63" s="84">
        <f t="shared" si="27"/>
        <v>0</v>
      </c>
      <c r="AE63" s="84" t="str">
        <f t="shared" si="28"/>
        <v/>
      </c>
      <c r="AF63" s="102" t="str">
        <f t="shared" si="29"/>
        <v/>
      </c>
      <c r="AG63" s="102" t="str">
        <f t="shared" si="30"/>
        <v/>
      </c>
      <c r="AH63" s="103" t="str">
        <f t="shared" si="31"/>
        <v/>
      </c>
      <c r="AI63" s="104" t="str">
        <f t="shared" si="32"/>
        <v/>
      </c>
      <c r="AJ63" s="104" t="str">
        <f t="shared" si="33"/>
        <v/>
      </c>
      <c r="AK63" s="104" t="str">
        <f t="shared" si="34"/>
        <v/>
      </c>
      <c r="AL63" s="6"/>
      <c r="AX63" s="105" t="s">
        <v>106</v>
      </c>
      <c r="AY63" s="93" t="e">
        <f>0.95*P8</f>
        <v>#VALUE!</v>
      </c>
      <c r="AZ63" s="94" t="s">
        <v>93</v>
      </c>
      <c r="IX63" s="5"/>
      <c r="IY63" s="5"/>
      <c r="IZ63" s="5"/>
    </row>
    <row r="64" spans="1:1024" ht="15" customHeight="1">
      <c r="B64" s="95" t="str">
        <f t="shared" si="1"/>
        <v/>
      </c>
      <c r="C64" s="96">
        <f t="shared" si="2"/>
        <v>0</v>
      </c>
      <c r="D64" s="96">
        <f t="shared" si="2"/>
        <v>0</v>
      </c>
      <c r="E64" s="84">
        <f t="shared" si="3"/>
        <v>0</v>
      </c>
      <c r="F64" s="96">
        <f t="shared" si="4"/>
        <v>0</v>
      </c>
      <c r="G64" s="96">
        <f t="shared" si="4"/>
        <v>0</v>
      </c>
      <c r="H64" s="97">
        <v>9</v>
      </c>
      <c r="I64" s="97">
        <f t="shared" si="6"/>
        <v>723</v>
      </c>
      <c r="J64" s="98">
        <f t="shared" si="7"/>
        <v>44935</v>
      </c>
      <c r="K64" s="98" t="str">
        <f t="shared" si="8"/>
        <v/>
      </c>
      <c r="L64" s="99" t="str">
        <f t="shared" si="9"/>
        <v/>
      </c>
      <c r="M64" s="99" t="str">
        <f t="shared" si="10"/>
        <v/>
      </c>
      <c r="N64" s="99" t="str">
        <f t="shared" si="11"/>
        <v/>
      </c>
      <c r="O64" s="100" t="str">
        <f t="shared" si="12"/>
        <v/>
      </c>
      <c r="P64" s="100" t="str">
        <f t="shared" si="13"/>
        <v/>
      </c>
      <c r="Q64" s="99" t="str">
        <f t="shared" si="14"/>
        <v/>
      </c>
      <c r="R64" s="99">
        <f t="shared" si="15"/>
        <v>0</v>
      </c>
      <c r="S64" s="101" t="str">
        <f t="shared" si="16"/>
        <v/>
      </c>
      <c r="T64" s="101" t="str">
        <f t="shared" si="17"/>
        <v/>
      </c>
      <c r="U64" s="101" t="str">
        <f t="shared" si="18"/>
        <v/>
      </c>
      <c r="V64" s="101" t="str">
        <f t="shared" si="19"/>
        <v/>
      </c>
      <c r="W64" s="101" t="str">
        <f t="shared" si="20"/>
        <v/>
      </c>
      <c r="X64" s="102" t="str">
        <f t="shared" si="21"/>
        <v/>
      </c>
      <c r="Y64" s="101" t="str">
        <f t="shared" si="22"/>
        <v/>
      </c>
      <c r="Z64" s="84" t="str">
        <f t="shared" si="23"/>
        <v/>
      </c>
      <c r="AA64" s="84" t="str">
        <f t="shared" si="24"/>
        <v/>
      </c>
      <c r="AB64" s="84" t="str">
        <f t="shared" si="25"/>
        <v/>
      </c>
      <c r="AC64" s="84">
        <f t="shared" si="26"/>
        <v>0</v>
      </c>
      <c r="AD64" s="84">
        <f t="shared" si="27"/>
        <v>0</v>
      </c>
      <c r="AE64" s="84" t="str">
        <f t="shared" si="28"/>
        <v/>
      </c>
      <c r="AF64" s="102" t="str">
        <f t="shared" si="29"/>
        <v/>
      </c>
      <c r="AG64" s="102" t="str">
        <f t="shared" si="30"/>
        <v/>
      </c>
      <c r="AH64" s="103" t="str">
        <f t="shared" si="31"/>
        <v/>
      </c>
      <c r="AI64" s="104" t="str">
        <f t="shared" si="32"/>
        <v/>
      </c>
      <c r="AJ64" s="104" t="str">
        <f t="shared" si="33"/>
        <v/>
      </c>
      <c r="AK64" s="104" t="str">
        <f t="shared" si="34"/>
        <v/>
      </c>
      <c r="AL64" s="6"/>
      <c r="AX64" s="105" t="s">
        <v>107</v>
      </c>
      <c r="AY64" s="93">
        <v>3.7</v>
      </c>
      <c r="AZ64" s="94" t="s">
        <v>108</v>
      </c>
      <c r="IX64" s="5"/>
      <c r="IY64" s="5"/>
      <c r="IZ64" s="5"/>
    </row>
    <row r="65" spans="2:260" ht="15" customHeight="1">
      <c r="B65" s="95" t="str">
        <f t="shared" si="1"/>
        <v/>
      </c>
      <c r="C65" s="96">
        <f t="shared" si="2"/>
        <v>0</v>
      </c>
      <c r="D65" s="96">
        <f t="shared" si="2"/>
        <v>0</v>
      </c>
      <c r="E65" s="84">
        <f t="shared" si="3"/>
        <v>0</v>
      </c>
      <c r="F65" s="96">
        <f t="shared" si="4"/>
        <v>0</v>
      </c>
      <c r="G65" s="96">
        <f t="shared" si="4"/>
        <v>0</v>
      </c>
      <c r="H65" s="97">
        <v>10</v>
      </c>
      <c r="I65" s="97">
        <f t="shared" si="6"/>
        <v>722</v>
      </c>
      <c r="J65" s="98">
        <f t="shared" si="7"/>
        <v>44936</v>
      </c>
      <c r="K65" s="98" t="str">
        <f t="shared" si="8"/>
        <v/>
      </c>
      <c r="L65" s="99" t="str">
        <f t="shared" si="9"/>
        <v/>
      </c>
      <c r="M65" s="99" t="str">
        <f t="shared" si="10"/>
        <v/>
      </c>
      <c r="N65" s="99" t="str">
        <f t="shared" si="11"/>
        <v/>
      </c>
      <c r="O65" s="100" t="str">
        <f t="shared" si="12"/>
        <v/>
      </c>
      <c r="P65" s="100" t="str">
        <f t="shared" si="13"/>
        <v/>
      </c>
      <c r="Q65" s="99" t="str">
        <f t="shared" si="14"/>
        <v/>
      </c>
      <c r="R65" s="99">
        <f t="shared" si="15"/>
        <v>0</v>
      </c>
      <c r="S65" s="101" t="str">
        <f t="shared" si="16"/>
        <v/>
      </c>
      <c r="T65" s="101" t="str">
        <f t="shared" si="17"/>
        <v/>
      </c>
      <c r="U65" s="101" t="str">
        <f t="shared" si="18"/>
        <v/>
      </c>
      <c r="V65" s="101" t="str">
        <f t="shared" si="19"/>
        <v/>
      </c>
      <c r="W65" s="101" t="str">
        <f t="shared" si="20"/>
        <v/>
      </c>
      <c r="X65" s="102" t="str">
        <f t="shared" si="21"/>
        <v/>
      </c>
      <c r="Y65" s="101" t="str">
        <f t="shared" si="22"/>
        <v/>
      </c>
      <c r="Z65" s="84" t="str">
        <f t="shared" si="23"/>
        <v/>
      </c>
      <c r="AA65" s="84" t="str">
        <f t="shared" si="24"/>
        <v/>
      </c>
      <c r="AB65" s="84" t="str">
        <f t="shared" si="25"/>
        <v/>
      </c>
      <c r="AC65" s="84">
        <f t="shared" si="26"/>
        <v>0</v>
      </c>
      <c r="AD65" s="84">
        <f t="shared" si="27"/>
        <v>0</v>
      </c>
      <c r="AE65" s="84" t="str">
        <f t="shared" si="28"/>
        <v/>
      </c>
      <c r="AF65" s="102" t="str">
        <f t="shared" si="29"/>
        <v/>
      </c>
      <c r="AG65" s="102" t="str">
        <f t="shared" si="30"/>
        <v/>
      </c>
      <c r="AH65" s="103" t="str">
        <f t="shared" si="31"/>
        <v/>
      </c>
      <c r="AI65" s="104" t="str">
        <f t="shared" si="32"/>
        <v/>
      </c>
      <c r="AJ65" s="104" t="str">
        <f t="shared" si="33"/>
        <v/>
      </c>
      <c r="AK65" s="104" t="str">
        <f t="shared" si="34"/>
        <v/>
      </c>
      <c r="AL65" s="6"/>
      <c r="IX65" s="5"/>
      <c r="IY65" s="5"/>
      <c r="IZ65" s="5"/>
    </row>
    <row r="66" spans="2:260" ht="15" customHeight="1">
      <c r="B66" s="95" t="str">
        <f t="shared" si="1"/>
        <v/>
      </c>
      <c r="C66" s="96">
        <f t="shared" si="2"/>
        <v>0</v>
      </c>
      <c r="D66" s="96">
        <f t="shared" si="2"/>
        <v>0</v>
      </c>
      <c r="E66" s="84">
        <f t="shared" si="3"/>
        <v>0</v>
      </c>
      <c r="F66" s="96">
        <f t="shared" si="4"/>
        <v>0</v>
      </c>
      <c r="G66" s="96">
        <f t="shared" si="4"/>
        <v>0</v>
      </c>
      <c r="H66" s="97">
        <v>11</v>
      </c>
      <c r="I66" s="97">
        <f t="shared" si="6"/>
        <v>721</v>
      </c>
      <c r="J66" s="98">
        <f t="shared" si="7"/>
        <v>44937</v>
      </c>
      <c r="K66" s="98" t="str">
        <f t="shared" si="8"/>
        <v/>
      </c>
      <c r="L66" s="99" t="str">
        <f t="shared" si="9"/>
        <v/>
      </c>
      <c r="M66" s="99" t="str">
        <f t="shared" si="10"/>
        <v/>
      </c>
      <c r="N66" s="99" t="str">
        <f t="shared" si="11"/>
        <v/>
      </c>
      <c r="O66" s="100" t="str">
        <f t="shared" si="12"/>
        <v/>
      </c>
      <c r="P66" s="100" t="str">
        <f t="shared" si="13"/>
        <v/>
      </c>
      <c r="Q66" s="99" t="str">
        <f t="shared" si="14"/>
        <v/>
      </c>
      <c r="R66" s="99">
        <f t="shared" si="15"/>
        <v>0</v>
      </c>
      <c r="S66" s="101" t="str">
        <f t="shared" si="16"/>
        <v/>
      </c>
      <c r="T66" s="101" t="str">
        <f t="shared" si="17"/>
        <v/>
      </c>
      <c r="U66" s="101" t="str">
        <f t="shared" si="18"/>
        <v/>
      </c>
      <c r="V66" s="101" t="str">
        <f t="shared" si="19"/>
        <v/>
      </c>
      <c r="W66" s="101" t="str">
        <f t="shared" si="20"/>
        <v/>
      </c>
      <c r="X66" s="102" t="str">
        <f t="shared" si="21"/>
        <v/>
      </c>
      <c r="Y66" s="101" t="str">
        <f t="shared" si="22"/>
        <v/>
      </c>
      <c r="Z66" s="84" t="str">
        <f t="shared" si="23"/>
        <v/>
      </c>
      <c r="AA66" s="84" t="str">
        <f t="shared" si="24"/>
        <v/>
      </c>
      <c r="AB66" s="84" t="str">
        <f t="shared" si="25"/>
        <v/>
      </c>
      <c r="AC66" s="84">
        <f t="shared" si="26"/>
        <v>0</v>
      </c>
      <c r="AD66" s="84">
        <f t="shared" si="27"/>
        <v>0</v>
      </c>
      <c r="AE66" s="84" t="str">
        <f t="shared" si="28"/>
        <v/>
      </c>
      <c r="AF66" s="102" t="str">
        <f t="shared" si="29"/>
        <v/>
      </c>
      <c r="AG66" s="102" t="str">
        <f t="shared" si="30"/>
        <v/>
      </c>
      <c r="AH66" s="103" t="str">
        <f t="shared" si="31"/>
        <v/>
      </c>
      <c r="AI66" s="104" t="str">
        <f t="shared" si="32"/>
        <v/>
      </c>
      <c r="AJ66" s="104" t="str">
        <f t="shared" si="33"/>
        <v/>
      </c>
      <c r="AK66" s="104" t="str">
        <f t="shared" si="34"/>
        <v/>
      </c>
      <c r="AL66" s="6"/>
      <c r="IX66" s="5"/>
      <c r="IY66" s="5"/>
      <c r="IZ66" s="5"/>
    </row>
    <row r="67" spans="2:260" ht="15" customHeight="1">
      <c r="B67" s="95" t="str">
        <f t="shared" si="1"/>
        <v/>
      </c>
      <c r="C67" s="96">
        <f t="shared" si="2"/>
        <v>0</v>
      </c>
      <c r="D67" s="96">
        <f t="shared" si="2"/>
        <v>0</v>
      </c>
      <c r="E67" s="84">
        <f t="shared" si="3"/>
        <v>0</v>
      </c>
      <c r="F67" s="96">
        <f t="shared" si="4"/>
        <v>0</v>
      </c>
      <c r="G67" s="96">
        <f t="shared" si="4"/>
        <v>0</v>
      </c>
      <c r="H67" s="97">
        <v>12</v>
      </c>
      <c r="I67" s="97">
        <f t="shared" si="6"/>
        <v>720</v>
      </c>
      <c r="J67" s="98">
        <f t="shared" si="7"/>
        <v>44938</v>
      </c>
      <c r="K67" s="98" t="str">
        <f t="shared" si="8"/>
        <v/>
      </c>
      <c r="L67" s="99" t="str">
        <f t="shared" si="9"/>
        <v/>
      </c>
      <c r="M67" s="99" t="str">
        <f t="shared" si="10"/>
        <v/>
      </c>
      <c r="N67" s="99" t="str">
        <f t="shared" si="11"/>
        <v/>
      </c>
      <c r="O67" s="100" t="str">
        <f t="shared" si="12"/>
        <v/>
      </c>
      <c r="P67" s="100" t="str">
        <f t="shared" si="13"/>
        <v/>
      </c>
      <c r="Q67" s="99" t="str">
        <f t="shared" si="14"/>
        <v/>
      </c>
      <c r="R67" s="99">
        <f t="shared" si="15"/>
        <v>0</v>
      </c>
      <c r="S67" s="101" t="str">
        <f t="shared" si="16"/>
        <v/>
      </c>
      <c r="T67" s="101" t="str">
        <f t="shared" si="17"/>
        <v/>
      </c>
      <c r="U67" s="101" t="str">
        <f t="shared" si="18"/>
        <v/>
      </c>
      <c r="V67" s="101" t="str">
        <f t="shared" si="19"/>
        <v/>
      </c>
      <c r="W67" s="101" t="str">
        <f t="shared" si="20"/>
        <v/>
      </c>
      <c r="X67" s="102" t="str">
        <f t="shared" si="21"/>
        <v/>
      </c>
      <c r="Y67" s="101" t="str">
        <f t="shared" si="22"/>
        <v/>
      </c>
      <c r="Z67" s="84" t="str">
        <f t="shared" si="23"/>
        <v/>
      </c>
      <c r="AA67" s="84" t="str">
        <f t="shared" si="24"/>
        <v/>
      </c>
      <c r="AB67" s="84" t="str">
        <f t="shared" si="25"/>
        <v/>
      </c>
      <c r="AC67" s="84">
        <f t="shared" si="26"/>
        <v>0</v>
      </c>
      <c r="AD67" s="84">
        <f t="shared" si="27"/>
        <v>0</v>
      </c>
      <c r="AE67" s="84" t="str">
        <f t="shared" si="28"/>
        <v/>
      </c>
      <c r="AF67" s="102" t="str">
        <f t="shared" si="29"/>
        <v/>
      </c>
      <c r="AG67" s="102" t="str">
        <f t="shared" si="30"/>
        <v/>
      </c>
      <c r="AH67" s="103" t="str">
        <f t="shared" si="31"/>
        <v/>
      </c>
      <c r="AI67" s="104" t="str">
        <f t="shared" si="32"/>
        <v/>
      </c>
      <c r="AJ67" s="104" t="str">
        <f t="shared" si="33"/>
        <v/>
      </c>
      <c r="AK67" s="104" t="str">
        <f t="shared" si="34"/>
        <v/>
      </c>
      <c r="AL67" s="6"/>
      <c r="IX67" s="5"/>
      <c r="IY67" s="5"/>
      <c r="IZ67" s="5"/>
    </row>
    <row r="68" spans="2:260" ht="15" customHeight="1">
      <c r="B68" s="95" t="str">
        <f t="shared" si="1"/>
        <v/>
      </c>
      <c r="C68" s="96">
        <f t="shared" si="2"/>
        <v>0</v>
      </c>
      <c r="D68" s="96">
        <f t="shared" si="2"/>
        <v>0</v>
      </c>
      <c r="E68" s="84">
        <f t="shared" si="3"/>
        <v>0</v>
      </c>
      <c r="F68" s="96">
        <f t="shared" si="4"/>
        <v>0</v>
      </c>
      <c r="G68" s="96">
        <f t="shared" si="4"/>
        <v>0</v>
      </c>
      <c r="H68" s="97">
        <v>13</v>
      </c>
      <c r="I68" s="97">
        <f t="shared" si="6"/>
        <v>719</v>
      </c>
      <c r="J68" s="98">
        <f t="shared" si="7"/>
        <v>44939</v>
      </c>
      <c r="K68" s="98" t="str">
        <f t="shared" si="8"/>
        <v/>
      </c>
      <c r="L68" s="99" t="str">
        <f t="shared" si="9"/>
        <v/>
      </c>
      <c r="M68" s="99" t="str">
        <f t="shared" si="10"/>
        <v/>
      </c>
      <c r="N68" s="99" t="str">
        <f t="shared" si="11"/>
        <v/>
      </c>
      <c r="O68" s="100" t="str">
        <f t="shared" si="12"/>
        <v/>
      </c>
      <c r="P68" s="100" t="str">
        <f t="shared" si="13"/>
        <v/>
      </c>
      <c r="Q68" s="99" t="str">
        <f t="shared" si="14"/>
        <v/>
      </c>
      <c r="R68" s="99">
        <f t="shared" si="15"/>
        <v>0</v>
      </c>
      <c r="S68" s="101" t="str">
        <f t="shared" si="16"/>
        <v/>
      </c>
      <c r="T68" s="101" t="str">
        <f t="shared" si="17"/>
        <v/>
      </c>
      <c r="U68" s="101" t="str">
        <f t="shared" si="18"/>
        <v/>
      </c>
      <c r="V68" s="101" t="str">
        <f t="shared" si="19"/>
        <v/>
      </c>
      <c r="W68" s="101" t="str">
        <f t="shared" si="20"/>
        <v/>
      </c>
      <c r="X68" s="102" t="str">
        <f t="shared" si="21"/>
        <v/>
      </c>
      <c r="Y68" s="101" t="str">
        <f t="shared" si="22"/>
        <v/>
      </c>
      <c r="Z68" s="84" t="str">
        <f t="shared" si="23"/>
        <v/>
      </c>
      <c r="AA68" s="84" t="str">
        <f t="shared" si="24"/>
        <v/>
      </c>
      <c r="AB68" s="84" t="str">
        <f t="shared" si="25"/>
        <v/>
      </c>
      <c r="AC68" s="84">
        <f t="shared" si="26"/>
        <v>0</v>
      </c>
      <c r="AD68" s="84">
        <f t="shared" si="27"/>
        <v>0</v>
      </c>
      <c r="AE68" s="84" t="str">
        <f t="shared" si="28"/>
        <v/>
      </c>
      <c r="AF68" s="102" t="str">
        <f t="shared" si="29"/>
        <v/>
      </c>
      <c r="AG68" s="102" t="str">
        <f t="shared" si="30"/>
        <v/>
      </c>
      <c r="AH68" s="103" t="str">
        <f t="shared" si="31"/>
        <v/>
      </c>
      <c r="AI68" s="104" t="str">
        <f t="shared" si="32"/>
        <v/>
      </c>
      <c r="AJ68" s="104" t="str">
        <f t="shared" si="33"/>
        <v/>
      </c>
      <c r="AK68" s="104" t="str">
        <f t="shared" si="34"/>
        <v/>
      </c>
      <c r="AL68" s="6"/>
      <c r="IX68" s="5"/>
      <c r="IY68" s="5"/>
      <c r="IZ68" s="5"/>
    </row>
    <row r="69" spans="2:260" ht="15" customHeight="1">
      <c r="B69" s="95" t="str">
        <f t="shared" si="1"/>
        <v/>
      </c>
      <c r="C69" s="96">
        <f t="shared" si="2"/>
        <v>0</v>
      </c>
      <c r="D69" s="96">
        <f t="shared" si="2"/>
        <v>0</v>
      </c>
      <c r="E69" s="84">
        <f t="shared" si="3"/>
        <v>0</v>
      </c>
      <c r="F69" s="96">
        <f t="shared" si="4"/>
        <v>0</v>
      </c>
      <c r="G69" s="96">
        <f t="shared" si="4"/>
        <v>0</v>
      </c>
      <c r="H69" s="97">
        <v>14</v>
      </c>
      <c r="I69" s="97">
        <f t="shared" si="6"/>
        <v>718</v>
      </c>
      <c r="J69" s="98">
        <f t="shared" si="7"/>
        <v>44940</v>
      </c>
      <c r="K69" s="98" t="str">
        <f t="shared" si="8"/>
        <v/>
      </c>
      <c r="L69" s="99" t="str">
        <f t="shared" si="9"/>
        <v/>
      </c>
      <c r="M69" s="99" t="str">
        <f t="shared" si="10"/>
        <v/>
      </c>
      <c r="N69" s="99" t="str">
        <f t="shared" si="11"/>
        <v/>
      </c>
      <c r="O69" s="100" t="str">
        <f t="shared" si="12"/>
        <v/>
      </c>
      <c r="P69" s="100" t="str">
        <f t="shared" si="13"/>
        <v/>
      </c>
      <c r="Q69" s="99" t="str">
        <f t="shared" si="14"/>
        <v/>
      </c>
      <c r="R69" s="99">
        <f t="shared" si="15"/>
        <v>0</v>
      </c>
      <c r="S69" s="101" t="str">
        <f t="shared" si="16"/>
        <v/>
      </c>
      <c r="T69" s="101" t="str">
        <f t="shared" si="17"/>
        <v/>
      </c>
      <c r="U69" s="101" t="str">
        <f t="shared" si="18"/>
        <v/>
      </c>
      <c r="V69" s="101" t="str">
        <f t="shared" si="19"/>
        <v/>
      </c>
      <c r="W69" s="101" t="str">
        <f t="shared" si="20"/>
        <v/>
      </c>
      <c r="X69" s="102" t="str">
        <f t="shared" si="21"/>
        <v/>
      </c>
      <c r="Y69" s="101" t="str">
        <f t="shared" si="22"/>
        <v/>
      </c>
      <c r="Z69" s="84" t="str">
        <f t="shared" si="23"/>
        <v/>
      </c>
      <c r="AA69" s="84" t="str">
        <f t="shared" si="24"/>
        <v/>
      </c>
      <c r="AB69" s="84" t="str">
        <f t="shared" si="25"/>
        <v/>
      </c>
      <c r="AC69" s="84">
        <f t="shared" si="26"/>
        <v>0</v>
      </c>
      <c r="AD69" s="84">
        <f t="shared" si="27"/>
        <v>0</v>
      </c>
      <c r="AE69" s="84" t="str">
        <f t="shared" si="28"/>
        <v/>
      </c>
      <c r="AF69" s="102" t="str">
        <f t="shared" si="29"/>
        <v/>
      </c>
      <c r="AG69" s="102" t="str">
        <f t="shared" si="30"/>
        <v/>
      </c>
      <c r="AH69" s="103" t="str">
        <f t="shared" si="31"/>
        <v/>
      </c>
      <c r="AI69" s="104" t="str">
        <f t="shared" si="32"/>
        <v/>
      </c>
      <c r="AJ69" s="104" t="str">
        <f t="shared" si="33"/>
        <v/>
      </c>
      <c r="AK69" s="104" t="str">
        <f t="shared" si="34"/>
        <v/>
      </c>
      <c r="AL69" s="6"/>
      <c r="IX69" s="5"/>
      <c r="IY69" s="5"/>
      <c r="IZ69" s="5"/>
    </row>
    <row r="70" spans="2:260" ht="15" customHeight="1">
      <c r="B70" s="95" t="str">
        <f t="shared" si="1"/>
        <v/>
      </c>
      <c r="C70" s="96">
        <f t="shared" si="2"/>
        <v>0</v>
      </c>
      <c r="D70" s="96">
        <f t="shared" si="2"/>
        <v>0</v>
      </c>
      <c r="E70" s="84">
        <f t="shared" si="3"/>
        <v>0</v>
      </c>
      <c r="F70" s="96">
        <f t="shared" si="4"/>
        <v>0</v>
      </c>
      <c r="G70" s="96">
        <f t="shared" si="4"/>
        <v>0</v>
      </c>
      <c r="H70" s="97">
        <v>15</v>
      </c>
      <c r="I70" s="97">
        <f t="shared" si="6"/>
        <v>717</v>
      </c>
      <c r="J70" s="98">
        <f t="shared" si="7"/>
        <v>44941</v>
      </c>
      <c r="K70" s="98" t="str">
        <f t="shared" si="8"/>
        <v/>
      </c>
      <c r="L70" s="99" t="str">
        <f t="shared" si="9"/>
        <v/>
      </c>
      <c r="M70" s="99" t="str">
        <f t="shared" si="10"/>
        <v/>
      </c>
      <c r="N70" s="99" t="str">
        <f t="shared" si="11"/>
        <v/>
      </c>
      <c r="O70" s="100" t="str">
        <f t="shared" si="12"/>
        <v/>
      </c>
      <c r="P70" s="100" t="str">
        <f t="shared" si="13"/>
        <v/>
      </c>
      <c r="Q70" s="99" t="str">
        <f t="shared" si="14"/>
        <v/>
      </c>
      <c r="R70" s="99">
        <f t="shared" si="15"/>
        <v>0</v>
      </c>
      <c r="S70" s="101" t="str">
        <f t="shared" si="16"/>
        <v/>
      </c>
      <c r="T70" s="101" t="str">
        <f t="shared" si="17"/>
        <v/>
      </c>
      <c r="U70" s="101" t="str">
        <f t="shared" si="18"/>
        <v/>
      </c>
      <c r="V70" s="101" t="str">
        <f t="shared" si="19"/>
        <v/>
      </c>
      <c r="W70" s="101" t="str">
        <f t="shared" si="20"/>
        <v/>
      </c>
      <c r="X70" s="102" t="str">
        <f t="shared" si="21"/>
        <v/>
      </c>
      <c r="Y70" s="101" t="str">
        <f t="shared" si="22"/>
        <v/>
      </c>
      <c r="Z70" s="84" t="str">
        <f t="shared" si="23"/>
        <v/>
      </c>
      <c r="AA70" s="84" t="str">
        <f t="shared" si="24"/>
        <v/>
      </c>
      <c r="AB70" s="84" t="str">
        <f t="shared" si="25"/>
        <v/>
      </c>
      <c r="AC70" s="84">
        <f t="shared" si="26"/>
        <v>0</v>
      </c>
      <c r="AD70" s="84">
        <f t="shared" si="27"/>
        <v>0</v>
      </c>
      <c r="AE70" s="84" t="str">
        <f t="shared" si="28"/>
        <v/>
      </c>
      <c r="AF70" s="102" t="str">
        <f t="shared" si="29"/>
        <v/>
      </c>
      <c r="AG70" s="102" t="str">
        <f t="shared" si="30"/>
        <v/>
      </c>
      <c r="AH70" s="103" t="str">
        <f t="shared" si="31"/>
        <v/>
      </c>
      <c r="AI70" s="104" t="str">
        <f t="shared" si="32"/>
        <v/>
      </c>
      <c r="AJ70" s="104" t="str">
        <f t="shared" si="33"/>
        <v/>
      </c>
      <c r="AK70" s="104" t="str">
        <f t="shared" si="34"/>
        <v/>
      </c>
      <c r="AL70" s="6"/>
      <c r="IX70" s="5"/>
      <c r="IY70" s="5"/>
      <c r="IZ70" s="5"/>
    </row>
    <row r="71" spans="2:260" ht="15" customHeight="1">
      <c r="B71" s="95" t="str">
        <f t="shared" si="1"/>
        <v/>
      </c>
      <c r="C71" s="96">
        <f t="shared" si="2"/>
        <v>0</v>
      </c>
      <c r="D71" s="96">
        <f t="shared" si="2"/>
        <v>0</v>
      </c>
      <c r="E71" s="84">
        <f t="shared" si="3"/>
        <v>0</v>
      </c>
      <c r="F71" s="96">
        <f t="shared" si="4"/>
        <v>0</v>
      </c>
      <c r="G71" s="96">
        <f t="shared" si="4"/>
        <v>0</v>
      </c>
      <c r="H71" s="97">
        <v>16</v>
      </c>
      <c r="I71" s="97">
        <f t="shared" si="6"/>
        <v>716</v>
      </c>
      <c r="J71" s="98">
        <f t="shared" si="7"/>
        <v>44942</v>
      </c>
      <c r="K71" s="98" t="str">
        <f t="shared" si="8"/>
        <v/>
      </c>
      <c r="L71" s="99" t="str">
        <f t="shared" si="9"/>
        <v/>
      </c>
      <c r="M71" s="99" t="str">
        <f t="shared" si="10"/>
        <v/>
      </c>
      <c r="N71" s="99" t="str">
        <f t="shared" si="11"/>
        <v/>
      </c>
      <c r="O71" s="100" t="str">
        <f t="shared" si="12"/>
        <v/>
      </c>
      <c r="P71" s="100" t="str">
        <f t="shared" si="13"/>
        <v/>
      </c>
      <c r="Q71" s="99" t="str">
        <f t="shared" si="14"/>
        <v/>
      </c>
      <c r="R71" s="99">
        <f t="shared" si="15"/>
        <v>0</v>
      </c>
      <c r="S71" s="101" t="str">
        <f t="shared" si="16"/>
        <v/>
      </c>
      <c r="T71" s="101" t="str">
        <f t="shared" si="17"/>
        <v/>
      </c>
      <c r="U71" s="101" t="str">
        <f t="shared" si="18"/>
        <v/>
      </c>
      <c r="V71" s="101" t="str">
        <f t="shared" si="19"/>
        <v/>
      </c>
      <c r="W71" s="101" t="str">
        <f t="shared" si="20"/>
        <v/>
      </c>
      <c r="X71" s="102" t="str">
        <f t="shared" si="21"/>
        <v/>
      </c>
      <c r="Y71" s="101" t="str">
        <f t="shared" si="22"/>
        <v/>
      </c>
      <c r="Z71" s="84" t="str">
        <f t="shared" si="23"/>
        <v/>
      </c>
      <c r="AA71" s="84" t="str">
        <f t="shared" si="24"/>
        <v/>
      </c>
      <c r="AB71" s="84" t="str">
        <f t="shared" si="25"/>
        <v/>
      </c>
      <c r="AC71" s="84">
        <f t="shared" si="26"/>
        <v>0</v>
      </c>
      <c r="AD71" s="84">
        <f t="shared" si="27"/>
        <v>0</v>
      </c>
      <c r="AE71" s="84" t="str">
        <f t="shared" si="28"/>
        <v/>
      </c>
      <c r="AF71" s="102" t="str">
        <f t="shared" si="29"/>
        <v/>
      </c>
      <c r="AG71" s="102" t="str">
        <f t="shared" si="30"/>
        <v/>
      </c>
      <c r="AH71" s="103" t="str">
        <f t="shared" si="31"/>
        <v/>
      </c>
      <c r="AI71" s="104" t="str">
        <f t="shared" si="32"/>
        <v/>
      </c>
      <c r="AJ71" s="104" t="str">
        <f t="shared" si="33"/>
        <v/>
      </c>
      <c r="AK71" s="104" t="str">
        <f t="shared" si="34"/>
        <v/>
      </c>
      <c r="AL71" s="6"/>
      <c r="IX71" s="5"/>
      <c r="IY71" s="5"/>
      <c r="IZ71" s="5"/>
    </row>
    <row r="72" spans="2:260" ht="15" customHeight="1">
      <c r="B72" s="95" t="str">
        <f t="shared" si="1"/>
        <v/>
      </c>
      <c r="C72" s="96">
        <f t="shared" si="2"/>
        <v>0</v>
      </c>
      <c r="D72" s="96">
        <f t="shared" si="2"/>
        <v>0</v>
      </c>
      <c r="E72" s="84">
        <f t="shared" si="3"/>
        <v>0</v>
      </c>
      <c r="F72" s="96">
        <f t="shared" si="4"/>
        <v>0</v>
      </c>
      <c r="G72" s="96">
        <f t="shared" si="4"/>
        <v>0</v>
      </c>
      <c r="H72" s="97">
        <v>17</v>
      </c>
      <c r="I72" s="97">
        <f t="shared" si="6"/>
        <v>715</v>
      </c>
      <c r="J72" s="98">
        <f t="shared" si="7"/>
        <v>44943</v>
      </c>
      <c r="K72" s="98" t="str">
        <f t="shared" si="8"/>
        <v/>
      </c>
      <c r="L72" s="99" t="str">
        <f t="shared" si="9"/>
        <v/>
      </c>
      <c r="M72" s="99" t="str">
        <f t="shared" si="10"/>
        <v/>
      </c>
      <c r="N72" s="99" t="str">
        <f t="shared" si="11"/>
        <v/>
      </c>
      <c r="O72" s="100" t="str">
        <f t="shared" si="12"/>
        <v/>
      </c>
      <c r="P72" s="100" t="str">
        <f t="shared" si="13"/>
        <v/>
      </c>
      <c r="Q72" s="99" t="str">
        <f t="shared" si="14"/>
        <v/>
      </c>
      <c r="R72" s="99">
        <f t="shared" si="15"/>
        <v>0</v>
      </c>
      <c r="S72" s="101" t="str">
        <f t="shared" si="16"/>
        <v/>
      </c>
      <c r="T72" s="101" t="str">
        <f t="shared" si="17"/>
        <v/>
      </c>
      <c r="U72" s="101" t="str">
        <f t="shared" si="18"/>
        <v/>
      </c>
      <c r="V72" s="101" t="str">
        <f t="shared" si="19"/>
        <v/>
      </c>
      <c r="W72" s="101" t="str">
        <f t="shared" si="20"/>
        <v/>
      </c>
      <c r="X72" s="102" t="str">
        <f t="shared" si="21"/>
        <v/>
      </c>
      <c r="Y72" s="101" t="str">
        <f t="shared" si="22"/>
        <v/>
      </c>
      <c r="Z72" s="84" t="str">
        <f t="shared" si="23"/>
        <v/>
      </c>
      <c r="AA72" s="84" t="str">
        <f t="shared" si="24"/>
        <v/>
      </c>
      <c r="AB72" s="84" t="str">
        <f t="shared" si="25"/>
        <v/>
      </c>
      <c r="AC72" s="84">
        <f t="shared" si="26"/>
        <v>0</v>
      </c>
      <c r="AD72" s="84">
        <f t="shared" si="27"/>
        <v>0</v>
      </c>
      <c r="AE72" s="84" t="str">
        <f t="shared" si="28"/>
        <v/>
      </c>
      <c r="AF72" s="102" t="str">
        <f t="shared" si="29"/>
        <v/>
      </c>
      <c r="AG72" s="102" t="str">
        <f t="shared" si="30"/>
        <v/>
      </c>
      <c r="AH72" s="103" t="str">
        <f t="shared" si="31"/>
        <v/>
      </c>
      <c r="AI72" s="104" t="str">
        <f t="shared" si="32"/>
        <v/>
      </c>
      <c r="AJ72" s="104" t="str">
        <f t="shared" si="33"/>
        <v/>
      </c>
      <c r="AK72" s="104" t="str">
        <f t="shared" si="34"/>
        <v/>
      </c>
      <c r="AL72" s="6"/>
      <c r="IX72" s="5"/>
      <c r="IY72" s="5"/>
      <c r="IZ72" s="5"/>
    </row>
    <row r="73" spans="2:260" ht="15" customHeight="1">
      <c r="B73" s="95" t="str">
        <f t="shared" si="1"/>
        <v/>
      </c>
      <c r="C73" s="96">
        <f t="shared" si="2"/>
        <v>0</v>
      </c>
      <c r="D73" s="96">
        <f t="shared" si="2"/>
        <v>0</v>
      </c>
      <c r="E73" s="84">
        <f t="shared" si="3"/>
        <v>0</v>
      </c>
      <c r="F73" s="96">
        <f t="shared" si="4"/>
        <v>0</v>
      </c>
      <c r="G73" s="96">
        <f t="shared" si="4"/>
        <v>0</v>
      </c>
      <c r="H73" s="97">
        <v>18</v>
      </c>
      <c r="I73" s="97">
        <f t="shared" si="6"/>
        <v>714</v>
      </c>
      <c r="J73" s="98">
        <f t="shared" si="7"/>
        <v>44944</v>
      </c>
      <c r="K73" s="98" t="str">
        <f t="shared" si="8"/>
        <v/>
      </c>
      <c r="L73" s="99" t="str">
        <f t="shared" si="9"/>
        <v/>
      </c>
      <c r="M73" s="99" t="str">
        <f t="shared" si="10"/>
        <v/>
      </c>
      <c r="N73" s="99" t="str">
        <f t="shared" si="11"/>
        <v/>
      </c>
      <c r="O73" s="100" t="str">
        <f t="shared" si="12"/>
        <v/>
      </c>
      <c r="P73" s="100" t="str">
        <f t="shared" si="13"/>
        <v/>
      </c>
      <c r="Q73" s="99" t="str">
        <f t="shared" si="14"/>
        <v/>
      </c>
      <c r="R73" s="99">
        <f t="shared" si="15"/>
        <v>0</v>
      </c>
      <c r="S73" s="101" t="str">
        <f t="shared" si="16"/>
        <v/>
      </c>
      <c r="T73" s="101" t="str">
        <f t="shared" si="17"/>
        <v/>
      </c>
      <c r="U73" s="101" t="str">
        <f t="shared" si="18"/>
        <v/>
      </c>
      <c r="V73" s="101" t="str">
        <f t="shared" si="19"/>
        <v/>
      </c>
      <c r="W73" s="101" t="str">
        <f t="shared" si="20"/>
        <v/>
      </c>
      <c r="X73" s="102" t="str">
        <f t="shared" si="21"/>
        <v/>
      </c>
      <c r="Y73" s="101" t="str">
        <f t="shared" si="22"/>
        <v/>
      </c>
      <c r="Z73" s="84" t="str">
        <f t="shared" si="23"/>
        <v/>
      </c>
      <c r="AA73" s="84" t="str">
        <f t="shared" si="24"/>
        <v/>
      </c>
      <c r="AB73" s="84" t="str">
        <f t="shared" si="25"/>
        <v/>
      </c>
      <c r="AC73" s="84">
        <f t="shared" si="26"/>
        <v>0</v>
      </c>
      <c r="AD73" s="84">
        <f t="shared" si="27"/>
        <v>0</v>
      </c>
      <c r="AE73" s="84" t="str">
        <f t="shared" si="28"/>
        <v/>
      </c>
      <c r="AF73" s="102" t="str">
        <f t="shared" si="29"/>
        <v/>
      </c>
      <c r="AG73" s="102" t="str">
        <f t="shared" si="30"/>
        <v/>
      </c>
      <c r="AH73" s="103" t="str">
        <f t="shared" si="31"/>
        <v/>
      </c>
      <c r="AI73" s="104" t="str">
        <f t="shared" si="32"/>
        <v/>
      </c>
      <c r="AJ73" s="104" t="str">
        <f t="shared" si="33"/>
        <v/>
      </c>
      <c r="AK73" s="104" t="str">
        <f t="shared" si="34"/>
        <v/>
      </c>
      <c r="AL73" s="6"/>
      <c r="IX73" s="5"/>
      <c r="IY73" s="5"/>
      <c r="IZ73" s="5"/>
    </row>
    <row r="74" spans="2:260" ht="15" customHeight="1">
      <c r="B74" s="95" t="str">
        <f t="shared" si="1"/>
        <v/>
      </c>
      <c r="C74" s="96">
        <f t="shared" si="2"/>
        <v>0</v>
      </c>
      <c r="D74" s="96">
        <f t="shared" si="2"/>
        <v>0</v>
      </c>
      <c r="E74" s="84">
        <f t="shared" si="3"/>
        <v>0</v>
      </c>
      <c r="F74" s="96">
        <f t="shared" si="4"/>
        <v>0</v>
      </c>
      <c r="G74" s="96">
        <f t="shared" si="4"/>
        <v>0</v>
      </c>
      <c r="H74" s="97">
        <v>19</v>
      </c>
      <c r="I74" s="97">
        <f t="shared" si="6"/>
        <v>713</v>
      </c>
      <c r="J74" s="98">
        <f t="shared" si="7"/>
        <v>44945</v>
      </c>
      <c r="K74" s="98" t="str">
        <f t="shared" si="8"/>
        <v/>
      </c>
      <c r="L74" s="99" t="str">
        <f t="shared" si="9"/>
        <v/>
      </c>
      <c r="M74" s="99" t="str">
        <f t="shared" si="10"/>
        <v/>
      </c>
      <c r="N74" s="99" t="str">
        <f t="shared" si="11"/>
        <v/>
      </c>
      <c r="O74" s="100" t="str">
        <f t="shared" si="12"/>
        <v/>
      </c>
      <c r="P74" s="100" t="str">
        <f t="shared" si="13"/>
        <v/>
      </c>
      <c r="Q74" s="99" t="str">
        <f t="shared" si="14"/>
        <v/>
      </c>
      <c r="R74" s="99">
        <f t="shared" si="15"/>
        <v>0</v>
      </c>
      <c r="S74" s="101" t="str">
        <f t="shared" si="16"/>
        <v/>
      </c>
      <c r="T74" s="101" t="str">
        <f t="shared" si="17"/>
        <v/>
      </c>
      <c r="U74" s="101" t="str">
        <f t="shared" si="18"/>
        <v/>
      </c>
      <c r="V74" s="101" t="str">
        <f t="shared" si="19"/>
        <v/>
      </c>
      <c r="W74" s="101" t="str">
        <f t="shared" si="20"/>
        <v/>
      </c>
      <c r="X74" s="102" t="str">
        <f t="shared" si="21"/>
        <v/>
      </c>
      <c r="Y74" s="101" t="str">
        <f t="shared" si="22"/>
        <v/>
      </c>
      <c r="Z74" s="84" t="str">
        <f t="shared" si="23"/>
        <v/>
      </c>
      <c r="AA74" s="84" t="str">
        <f t="shared" si="24"/>
        <v/>
      </c>
      <c r="AB74" s="84" t="str">
        <f t="shared" si="25"/>
        <v/>
      </c>
      <c r="AC74" s="84">
        <f t="shared" si="26"/>
        <v>0</v>
      </c>
      <c r="AD74" s="84">
        <f t="shared" si="27"/>
        <v>0</v>
      </c>
      <c r="AE74" s="84" t="str">
        <f t="shared" si="28"/>
        <v/>
      </c>
      <c r="AF74" s="102" t="str">
        <f t="shared" si="29"/>
        <v/>
      </c>
      <c r="AG74" s="102" t="str">
        <f t="shared" si="30"/>
        <v/>
      </c>
      <c r="AH74" s="103" t="str">
        <f t="shared" si="31"/>
        <v/>
      </c>
      <c r="AI74" s="104" t="str">
        <f t="shared" si="32"/>
        <v/>
      </c>
      <c r="AJ74" s="104" t="str">
        <f t="shared" si="33"/>
        <v/>
      </c>
      <c r="AK74" s="104" t="str">
        <f t="shared" si="34"/>
        <v/>
      </c>
      <c r="AL74" s="6"/>
      <c r="IX74" s="5"/>
      <c r="IY74" s="5"/>
      <c r="IZ74" s="5"/>
    </row>
    <row r="75" spans="2:260" ht="15" customHeight="1">
      <c r="B75" s="95" t="str">
        <f t="shared" si="1"/>
        <v/>
      </c>
      <c r="C75" s="96">
        <f t="shared" si="2"/>
        <v>0</v>
      </c>
      <c r="D75" s="96">
        <f t="shared" si="2"/>
        <v>0</v>
      </c>
      <c r="E75" s="84">
        <f t="shared" si="3"/>
        <v>0</v>
      </c>
      <c r="F75" s="96">
        <f t="shared" si="4"/>
        <v>0</v>
      </c>
      <c r="G75" s="96">
        <f t="shared" si="4"/>
        <v>0</v>
      </c>
      <c r="H75" s="97">
        <v>20</v>
      </c>
      <c r="I75" s="97">
        <f t="shared" si="6"/>
        <v>712</v>
      </c>
      <c r="J75" s="98">
        <f t="shared" si="7"/>
        <v>44946</v>
      </c>
      <c r="K75" s="98" t="str">
        <f t="shared" si="8"/>
        <v/>
      </c>
      <c r="L75" s="99" t="str">
        <f t="shared" si="9"/>
        <v/>
      </c>
      <c r="M75" s="99" t="str">
        <f t="shared" si="10"/>
        <v/>
      </c>
      <c r="N75" s="99" t="str">
        <f t="shared" si="11"/>
        <v/>
      </c>
      <c r="O75" s="100" t="str">
        <f t="shared" si="12"/>
        <v/>
      </c>
      <c r="P75" s="100" t="str">
        <f t="shared" si="13"/>
        <v/>
      </c>
      <c r="Q75" s="99" t="str">
        <f t="shared" si="14"/>
        <v/>
      </c>
      <c r="R75" s="99">
        <f t="shared" si="15"/>
        <v>0</v>
      </c>
      <c r="S75" s="101" t="str">
        <f t="shared" si="16"/>
        <v/>
      </c>
      <c r="T75" s="101" t="str">
        <f t="shared" si="17"/>
        <v/>
      </c>
      <c r="U75" s="101" t="str">
        <f t="shared" si="18"/>
        <v/>
      </c>
      <c r="V75" s="101" t="str">
        <f t="shared" si="19"/>
        <v/>
      </c>
      <c r="W75" s="101" t="str">
        <f t="shared" si="20"/>
        <v/>
      </c>
      <c r="X75" s="102" t="str">
        <f t="shared" si="21"/>
        <v/>
      </c>
      <c r="Y75" s="101" t="str">
        <f t="shared" si="22"/>
        <v/>
      </c>
      <c r="Z75" s="84" t="str">
        <f t="shared" si="23"/>
        <v/>
      </c>
      <c r="AA75" s="84" t="str">
        <f t="shared" si="24"/>
        <v/>
      </c>
      <c r="AB75" s="84" t="str">
        <f t="shared" si="25"/>
        <v/>
      </c>
      <c r="AC75" s="84">
        <f t="shared" si="26"/>
        <v>0</v>
      </c>
      <c r="AD75" s="84">
        <f t="shared" si="27"/>
        <v>0</v>
      </c>
      <c r="AE75" s="84" t="str">
        <f t="shared" si="28"/>
        <v/>
      </c>
      <c r="AF75" s="102" t="str">
        <f t="shared" si="29"/>
        <v/>
      </c>
      <c r="AG75" s="102" t="str">
        <f t="shared" si="30"/>
        <v/>
      </c>
      <c r="AH75" s="103" t="str">
        <f t="shared" si="31"/>
        <v/>
      </c>
      <c r="AI75" s="104" t="str">
        <f t="shared" si="32"/>
        <v/>
      </c>
      <c r="AJ75" s="104" t="str">
        <f t="shared" si="33"/>
        <v/>
      </c>
      <c r="AK75" s="104" t="str">
        <f t="shared" si="34"/>
        <v/>
      </c>
      <c r="AL75" s="6"/>
      <c r="IX75" s="5"/>
      <c r="IY75" s="5"/>
      <c r="IZ75" s="5"/>
    </row>
    <row r="76" spans="2:260" ht="15" customHeight="1">
      <c r="B76" s="95" t="str">
        <f t="shared" si="1"/>
        <v/>
      </c>
      <c r="C76" s="96">
        <f t="shared" si="2"/>
        <v>0</v>
      </c>
      <c r="D76" s="96">
        <f t="shared" si="2"/>
        <v>0</v>
      </c>
      <c r="E76" s="84">
        <f t="shared" si="3"/>
        <v>0</v>
      </c>
      <c r="F76" s="96">
        <f t="shared" si="4"/>
        <v>0</v>
      </c>
      <c r="G76" s="96">
        <f t="shared" si="4"/>
        <v>0</v>
      </c>
      <c r="H76" s="97">
        <v>21</v>
      </c>
      <c r="I76" s="97">
        <f t="shared" si="6"/>
        <v>711</v>
      </c>
      <c r="J76" s="98">
        <f t="shared" si="7"/>
        <v>44947</v>
      </c>
      <c r="K76" s="98" t="str">
        <f t="shared" si="8"/>
        <v/>
      </c>
      <c r="L76" s="99" t="str">
        <f t="shared" si="9"/>
        <v/>
      </c>
      <c r="M76" s="99" t="str">
        <f t="shared" si="10"/>
        <v/>
      </c>
      <c r="N76" s="99" t="str">
        <f t="shared" si="11"/>
        <v/>
      </c>
      <c r="O76" s="100" t="str">
        <f t="shared" si="12"/>
        <v/>
      </c>
      <c r="P76" s="100" t="str">
        <f t="shared" si="13"/>
        <v/>
      </c>
      <c r="Q76" s="99" t="str">
        <f t="shared" si="14"/>
        <v/>
      </c>
      <c r="R76" s="99">
        <f t="shared" si="15"/>
        <v>0</v>
      </c>
      <c r="S76" s="101" t="str">
        <f t="shared" si="16"/>
        <v/>
      </c>
      <c r="T76" s="101" t="str">
        <f t="shared" si="17"/>
        <v/>
      </c>
      <c r="U76" s="101" t="str">
        <f t="shared" si="18"/>
        <v/>
      </c>
      <c r="V76" s="101" t="str">
        <f t="shared" si="19"/>
        <v/>
      </c>
      <c r="W76" s="101" t="str">
        <f t="shared" si="20"/>
        <v/>
      </c>
      <c r="X76" s="102" t="str">
        <f t="shared" si="21"/>
        <v/>
      </c>
      <c r="Y76" s="101" t="str">
        <f t="shared" si="22"/>
        <v/>
      </c>
      <c r="Z76" s="84" t="str">
        <f t="shared" si="23"/>
        <v/>
      </c>
      <c r="AA76" s="84" t="str">
        <f t="shared" si="24"/>
        <v/>
      </c>
      <c r="AB76" s="84" t="str">
        <f t="shared" si="25"/>
        <v/>
      </c>
      <c r="AC76" s="84">
        <f t="shared" si="26"/>
        <v>0</v>
      </c>
      <c r="AD76" s="84">
        <f t="shared" si="27"/>
        <v>0</v>
      </c>
      <c r="AE76" s="84" t="str">
        <f t="shared" si="28"/>
        <v/>
      </c>
      <c r="AF76" s="102" t="str">
        <f t="shared" si="29"/>
        <v/>
      </c>
      <c r="AG76" s="102" t="str">
        <f t="shared" si="30"/>
        <v/>
      </c>
      <c r="AH76" s="103" t="str">
        <f t="shared" si="31"/>
        <v/>
      </c>
      <c r="AI76" s="104" t="str">
        <f t="shared" si="32"/>
        <v/>
      </c>
      <c r="AJ76" s="104" t="str">
        <f t="shared" si="33"/>
        <v/>
      </c>
      <c r="AK76" s="104" t="str">
        <f t="shared" si="34"/>
        <v/>
      </c>
      <c r="AL76" s="6"/>
      <c r="IX76" s="5"/>
      <c r="IY76" s="5"/>
      <c r="IZ76" s="5"/>
    </row>
    <row r="77" spans="2:260" ht="15" customHeight="1">
      <c r="B77" s="95" t="str">
        <f t="shared" si="1"/>
        <v/>
      </c>
      <c r="C77" s="96">
        <f t="shared" si="2"/>
        <v>0</v>
      </c>
      <c r="D77" s="96">
        <f t="shared" si="2"/>
        <v>0</v>
      </c>
      <c r="E77" s="84">
        <f t="shared" si="3"/>
        <v>0</v>
      </c>
      <c r="F77" s="96">
        <f t="shared" si="4"/>
        <v>0</v>
      </c>
      <c r="G77" s="96">
        <f t="shared" si="4"/>
        <v>0</v>
      </c>
      <c r="H77" s="97">
        <v>22</v>
      </c>
      <c r="I77" s="97">
        <f t="shared" si="6"/>
        <v>710</v>
      </c>
      <c r="J77" s="98">
        <f t="shared" si="7"/>
        <v>44948</v>
      </c>
      <c r="K77" s="98" t="str">
        <f t="shared" si="8"/>
        <v/>
      </c>
      <c r="L77" s="99" t="str">
        <f t="shared" si="9"/>
        <v/>
      </c>
      <c r="M77" s="99" t="str">
        <f t="shared" si="10"/>
        <v/>
      </c>
      <c r="N77" s="99" t="str">
        <f t="shared" si="11"/>
        <v/>
      </c>
      <c r="O77" s="100" t="str">
        <f t="shared" si="12"/>
        <v/>
      </c>
      <c r="P77" s="100" t="str">
        <f t="shared" si="13"/>
        <v/>
      </c>
      <c r="Q77" s="99" t="str">
        <f t="shared" si="14"/>
        <v/>
      </c>
      <c r="R77" s="99">
        <f t="shared" si="15"/>
        <v>0</v>
      </c>
      <c r="S77" s="101" t="str">
        <f t="shared" si="16"/>
        <v/>
      </c>
      <c r="T77" s="101" t="str">
        <f t="shared" si="17"/>
        <v/>
      </c>
      <c r="U77" s="101" t="str">
        <f t="shared" si="18"/>
        <v/>
      </c>
      <c r="V77" s="101" t="str">
        <f t="shared" si="19"/>
        <v/>
      </c>
      <c r="W77" s="101" t="str">
        <f t="shared" si="20"/>
        <v/>
      </c>
      <c r="X77" s="102" t="str">
        <f t="shared" si="21"/>
        <v/>
      </c>
      <c r="Y77" s="101" t="str">
        <f t="shared" si="22"/>
        <v/>
      </c>
      <c r="Z77" s="84" t="str">
        <f t="shared" si="23"/>
        <v/>
      </c>
      <c r="AA77" s="84" t="str">
        <f t="shared" si="24"/>
        <v/>
      </c>
      <c r="AB77" s="84" t="str">
        <f t="shared" si="25"/>
        <v/>
      </c>
      <c r="AC77" s="84">
        <f t="shared" si="26"/>
        <v>0</v>
      </c>
      <c r="AD77" s="84">
        <f t="shared" si="27"/>
        <v>0</v>
      </c>
      <c r="AE77" s="84" t="str">
        <f t="shared" si="28"/>
        <v/>
      </c>
      <c r="AF77" s="102" t="str">
        <f t="shared" si="29"/>
        <v/>
      </c>
      <c r="AG77" s="102" t="str">
        <f t="shared" si="30"/>
        <v/>
      </c>
      <c r="AH77" s="103" t="str">
        <f t="shared" si="31"/>
        <v/>
      </c>
      <c r="AI77" s="104" t="str">
        <f t="shared" si="32"/>
        <v/>
      </c>
      <c r="AJ77" s="104" t="str">
        <f t="shared" si="33"/>
        <v/>
      </c>
      <c r="AK77" s="104" t="str">
        <f t="shared" si="34"/>
        <v/>
      </c>
      <c r="AL77" s="6"/>
      <c r="IX77" s="5"/>
      <c r="IY77" s="5"/>
      <c r="IZ77" s="5"/>
    </row>
    <row r="78" spans="2:260" ht="15" customHeight="1">
      <c r="B78" s="95" t="str">
        <f t="shared" si="1"/>
        <v/>
      </c>
      <c r="C78" s="96">
        <f t="shared" si="2"/>
        <v>0</v>
      </c>
      <c r="D78" s="96">
        <f t="shared" si="2"/>
        <v>0</v>
      </c>
      <c r="E78" s="84">
        <f t="shared" si="3"/>
        <v>0</v>
      </c>
      <c r="F78" s="96">
        <f t="shared" si="4"/>
        <v>0</v>
      </c>
      <c r="G78" s="96">
        <f t="shared" si="4"/>
        <v>0</v>
      </c>
      <c r="H78" s="97">
        <v>23</v>
      </c>
      <c r="I78" s="97">
        <f t="shared" si="6"/>
        <v>709</v>
      </c>
      <c r="J78" s="98">
        <f t="shared" si="7"/>
        <v>44949</v>
      </c>
      <c r="K78" s="98" t="str">
        <f t="shared" si="8"/>
        <v/>
      </c>
      <c r="L78" s="99" t="str">
        <f t="shared" si="9"/>
        <v/>
      </c>
      <c r="M78" s="99" t="str">
        <f t="shared" si="10"/>
        <v/>
      </c>
      <c r="N78" s="99" t="str">
        <f t="shared" si="11"/>
        <v/>
      </c>
      <c r="O78" s="100" t="str">
        <f t="shared" si="12"/>
        <v/>
      </c>
      <c r="P78" s="100" t="str">
        <f t="shared" si="13"/>
        <v/>
      </c>
      <c r="Q78" s="99" t="str">
        <f t="shared" si="14"/>
        <v/>
      </c>
      <c r="R78" s="99">
        <f t="shared" si="15"/>
        <v>0</v>
      </c>
      <c r="S78" s="101" t="str">
        <f t="shared" si="16"/>
        <v/>
      </c>
      <c r="T78" s="101" t="str">
        <f t="shared" si="17"/>
        <v/>
      </c>
      <c r="U78" s="101" t="str">
        <f t="shared" si="18"/>
        <v/>
      </c>
      <c r="V78" s="101" t="str">
        <f t="shared" si="19"/>
        <v/>
      </c>
      <c r="W78" s="101" t="str">
        <f t="shared" si="20"/>
        <v/>
      </c>
      <c r="X78" s="102" t="str">
        <f t="shared" si="21"/>
        <v/>
      </c>
      <c r="Y78" s="101" t="str">
        <f t="shared" si="22"/>
        <v/>
      </c>
      <c r="Z78" s="84" t="str">
        <f t="shared" si="23"/>
        <v/>
      </c>
      <c r="AA78" s="84" t="str">
        <f t="shared" si="24"/>
        <v/>
      </c>
      <c r="AB78" s="84" t="str">
        <f t="shared" si="25"/>
        <v/>
      </c>
      <c r="AC78" s="84">
        <f t="shared" si="26"/>
        <v>0</v>
      </c>
      <c r="AD78" s="84">
        <f t="shared" si="27"/>
        <v>0</v>
      </c>
      <c r="AE78" s="84" t="str">
        <f t="shared" si="28"/>
        <v/>
      </c>
      <c r="AF78" s="102" t="str">
        <f t="shared" si="29"/>
        <v/>
      </c>
      <c r="AG78" s="102" t="str">
        <f t="shared" si="30"/>
        <v/>
      </c>
      <c r="AH78" s="103" t="str">
        <f t="shared" si="31"/>
        <v/>
      </c>
      <c r="AI78" s="104" t="str">
        <f t="shared" si="32"/>
        <v/>
      </c>
      <c r="AJ78" s="104" t="str">
        <f t="shared" si="33"/>
        <v/>
      </c>
      <c r="AK78" s="104" t="str">
        <f t="shared" si="34"/>
        <v/>
      </c>
      <c r="AL78" s="6"/>
      <c r="IX78" s="5"/>
      <c r="IY78" s="5"/>
      <c r="IZ78" s="5"/>
    </row>
    <row r="79" spans="2:260" ht="15" customHeight="1">
      <c r="B79" s="95" t="str">
        <f t="shared" si="1"/>
        <v/>
      </c>
      <c r="C79" s="96">
        <f t="shared" si="2"/>
        <v>0</v>
      </c>
      <c r="D79" s="96">
        <f t="shared" si="2"/>
        <v>0</v>
      </c>
      <c r="E79" s="84">
        <f t="shared" si="3"/>
        <v>0</v>
      </c>
      <c r="F79" s="96">
        <f t="shared" si="4"/>
        <v>0</v>
      </c>
      <c r="G79" s="96">
        <f t="shared" si="4"/>
        <v>0</v>
      </c>
      <c r="H79" s="97">
        <v>24</v>
      </c>
      <c r="I79" s="97">
        <f t="shared" si="6"/>
        <v>708</v>
      </c>
      <c r="J79" s="98">
        <f t="shared" si="7"/>
        <v>44950</v>
      </c>
      <c r="K79" s="98" t="str">
        <f t="shared" si="8"/>
        <v/>
      </c>
      <c r="L79" s="99" t="str">
        <f t="shared" si="9"/>
        <v/>
      </c>
      <c r="M79" s="99" t="str">
        <f t="shared" si="10"/>
        <v/>
      </c>
      <c r="N79" s="99" t="str">
        <f t="shared" si="11"/>
        <v/>
      </c>
      <c r="O79" s="100" t="str">
        <f t="shared" si="12"/>
        <v/>
      </c>
      <c r="P79" s="100" t="str">
        <f t="shared" si="13"/>
        <v/>
      </c>
      <c r="Q79" s="99" t="str">
        <f t="shared" si="14"/>
        <v/>
      </c>
      <c r="R79" s="99">
        <f t="shared" si="15"/>
        <v>0</v>
      </c>
      <c r="S79" s="101" t="str">
        <f t="shared" si="16"/>
        <v/>
      </c>
      <c r="T79" s="101" t="str">
        <f t="shared" si="17"/>
        <v/>
      </c>
      <c r="U79" s="101" t="str">
        <f t="shared" si="18"/>
        <v/>
      </c>
      <c r="V79" s="101" t="str">
        <f t="shared" si="19"/>
        <v/>
      </c>
      <c r="W79" s="101" t="str">
        <f t="shared" si="20"/>
        <v/>
      </c>
      <c r="X79" s="102" t="str">
        <f t="shared" si="21"/>
        <v/>
      </c>
      <c r="Y79" s="101" t="str">
        <f t="shared" si="22"/>
        <v/>
      </c>
      <c r="Z79" s="84" t="str">
        <f t="shared" si="23"/>
        <v/>
      </c>
      <c r="AA79" s="84" t="str">
        <f t="shared" si="24"/>
        <v/>
      </c>
      <c r="AB79" s="84" t="str">
        <f t="shared" si="25"/>
        <v/>
      </c>
      <c r="AC79" s="84">
        <f t="shared" si="26"/>
        <v>0</v>
      </c>
      <c r="AD79" s="84">
        <f t="shared" si="27"/>
        <v>0</v>
      </c>
      <c r="AE79" s="84" t="str">
        <f t="shared" si="28"/>
        <v/>
      </c>
      <c r="AF79" s="102" t="str">
        <f t="shared" si="29"/>
        <v/>
      </c>
      <c r="AG79" s="102" t="str">
        <f t="shared" si="30"/>
        <v/>
      </c>
      <c r="AH79" s="103" t="str">
        <f t="shared" si="31"/>
        <v/>
      </c>
      <c r="AI79" s="104" t="str">
        <f t="shared" si="32"/>
        <v/>
      </c>
      <c r="AJ79" s="104" t="str">
        <f t="shared" si="33"/>
        <v/>
      </c>
      <c r="AK79" s="104" t="str">
        <f t="shared" si="34"/>
        <v/>
      </c>
      <c r="AL79" s="6"/>
      <c r="IX79" s="5"/>
      <c r="IY79" s="5"/>
      <c r="IZ79" s="5"/>
    </row>
    <row r="80" spans="2:260" ht="15" customHeight="1">
      <c r="B80" s="95" t="str">
        <f t="shared" si="1"/>
        <v/>
      </c>
      <c r="C80" s="96">
        <f t="shared" si="2"/>
        <v>0</v>
      </c>
      <c r="D80" s="96">
        <f t="shared" si="2"/>
        <v>0</v>
      </c>
      <c r="E80" s="84">
        <f t="shared" si="3"/>
        <v>0</v>
      </c>
      <c r="F80" s="96">
        <f t="shared" si="4"/>
        <v>0</v>
      </c>
      <c r="G80" s="96">
        <f t="shared" si="4"/>
        <v>0</v>
      </c>
      <c r="H80" s="97">
        <v>25</v>
      </c>
      <c r="I80" s="97">
        <f t="shared" si="6"/>
        <v>707</v>
      </c>
      <c r="J80" s="98">
        <f t="shared" si="7"/>
        <v>44951</v>
      </c>
      <c r="K80" s="98" t="str">
        <f t="shared" si="8"/>
        <v/>
      </c>
      <c r="L80" s="99" t="str">
        <f t="shared" si="9"/>
        <v/>
      </c>
      <c r="M80" s="99" t="str">
        <f t="shared" si="10"/>
        <v/>
      </c>
      <c r="N80" s="99" t="str">
        <f t="shared" si="11"/>
        <v/>
      </c>
      <c r="O80" s="100" t="str">
        <f t="shared" si="12"/>
        <v/>
      </c>
      <c r="P80" s="100" t="str">
        <f t="shared" si="13"/>
        <v/>
      </c>
      <c r="Q80" s="99" t="str">
        <f t="shared" si="14"/>
        <v/>
      </c>
      <c r="R80" s="99">
        <f t="shared" si="15"/>
        <v>0</v>
      </c>
      <c r="S80" s="101" t="str">
        <f t="shared" si="16"/>
        <v/>
      </c>
      <c r="T80" s="101" t="str">
        <f t="shared" si="17"/>
        <v/>
      </c>
      <c r="U80" s="101" t="str">
        <f t="shared" si="18"/>
        <v/>
      </c>
      <c r="V80" s="101" t="str">
        <f t="shared" si="19"/>
        <v/>
      </c>
      <c r="W80" s="101" t="str">
        <f t="shared" si="20"/>
        <v/>
      </c>
      <c r="X80" s="102" t="str">
        <f t="shared" si="21"/>
        <v/>
      </c>
      <c r="Y80" s="101" t="str">
        <f t="shared" si="22"/>
        <v/>
      </c>
      <c r="Z80" s="84" t="str">
        <f t="shared" si="23"/>
        <v/>
      </c>
      <c r="AA80" s="84" t="str">
        <f t="shared" si="24"/>
        <v/>
      </c>
      <c r="AB80" s="84" t="str">
        <f t="shared" si="25"/>
        <v/>
      </c>
      <c r="AC80" s="84">
        <f t="shared" si="26"/>
        <v>0</v>
      </c>
      <c r="AD80" s="84">
        <f t="shared" si="27"/>
        <v>0</v>
      </c>
      <c r="AE80" s="84" t="str">
        <f t="shared" si="28"/>
        <v/>
      </c>
      <c r="AF80" s="102" t="str">
        <f t="shared" si="29"/>
        <v/>
      </c>
      <c r="AG80" s="102" t="str">
        <f t="shared" si="30"/>
        <v/>
      </c>
      <c r="AH80" s="103" t="str">
        <f t="shared" si="31"/>
        <v/>
      </c>
      <c r="AI80" s="104" t="str">
        <f t="shared" si="32"/>
        <v/>
      </c>
      <c r="AJ80" s="104" t="str">
        <f t="shared" si="33"/>
        <v/>
      </c>
      <c r="AK80" s="104" t="str">
        <f t="shared" si="34"/>
        <v/>
      </c>
      <c r="AL80" s="6"/>
      <c r="IX80" s="5"/>
      <c r="IY80" s="5"/>
      <c r="IZ80" s="5"/>
    </row>
    <row r="81" spans="2:260" ht="15" customHeight="1">
      <c r="B81" s="95" t="str">
        <f t="shared" si="1"/>
        <v/>
      </c>
      <c r="C81" s="96">
        <f t="shared" si="2"/>
        <v>0</v>
      </c>
      <c r="D81" s="96">
        <f t="shared" si="2"/>
        <v>0</v>
      </c>
      <c r="E81" s="84">
        <f t="shared" si="3"/>
        <v>0</v>
      </c>
      <c r="F81" s="96">
        <f t="shared" si="4"/>
        <v>0</v>
      </c>
      <c r="G81" s="96">
        <f t="shared" si="4"/>
        <v>0</v>
      </c>
      <c r="H81" s="97">
        <v>26</v>
      </c>
      <c r="I81" s="97">
        <f t="shared" si="6"/>
        <v>706</v>
      </c>
      <c r="J81" s="98">
        <f t="shared" si="7"/>
        <v>44952</v>
      </c>
      <c r="K81" s="98" t="str">
        <f t="shared" si="8"/>
        <v/>
      </c>
      <c r="L81" s="99" t="str">
        <f t="shared" si="9"/>
        <v/>
      </c>
      <c r="M81" s="99" t="str">
        <f t="shared" si="10"/>
        <v/>
      </c>
      <c r="N81" s="99" t="str">
        <f t="shared" si="11"/>
        <v/>
      </c>
      <c r="O81" s="100" t="str">
        <f t="shared" si="12"/>
        <v/>
      </c>
      <c r="P81" s="100" t="str">
        <f t="shared" si="13"/>
        <v/>
      </c>
      <c r="Q81" s="99" t="str">
        <f t="shared" si="14"/>
        <v/>
      </c>
      <c r="R81" s="99">
        <f t="shared" si="15"/>
        <v>0</v>
      </c>
      <c r="S81" s="101" t="str">
        <f t="shared" si="16"/>
        <v/>
      </c>
      <c r="T81" s="101" t="str">
        <f t="shared" si="17"/>
        <v/>
      </c>
      <c r="U81" s="101" t="str">
        <f t="shared" si="18"/>
        <v/>
      </c>
      <c r="V81" s="101" t="str">
        <f t="shared" si="19"/>
        <v/>
      </c>
      <c r="W81" s="101" t="str">
        <f t="shared" si="20"/>
        <v/>
      </c>
      <c r="X81" s="102" t="str">
        <f t="shared" si="21"/>
        <v/>
      </c>
      <c r="Y81" s="101" t="str">
        <f t="shared" si="22"/>
        <v/>
      </c>
      <c r="Z81" s="84" t="str">
        <f t="shared" si="23"/>
        <v/>
      </c>
      <c r="AA81" s="84" t="str">
        <f t="shared" si="24"/>
        <v/>
      </c>
      <c r="AB81" s="84" t="str">
        <f t="shared" si="25"/>
        <v/>
      </c>
      <c r="AC81" s="84">
        <f t="shared" si="26"/>
        <v>0</v>
      </c>
      <c r="AD81" s="84">
        <f t="shared" si="27"/>
        <v>0</v>
      </c>
      <c r="AE81" s="84" t="str">
        <f t="shared" si="28"/>
        <v/>
      </c>
      <c r="AF81" s="102" t="str">
        <f t="shared" si="29"/>
        <v/>
      </c>
      <c r="AG81" s="102" t="str">
        <f t="shared" si="30"/>
        <v/>
      </c>
      <c r="AH81" s="103" t="str">
        <f t="shared" si="31"/>
        <v/>
      </c>
      <c r="AI81" s="104" t="str">
        <f t="shared" si="32"/>
        <v/>
      </c>
      <c r="AJ81" s="104" t="str">
        <f t="shared" si="33"/>
        <v/>
      </c>
      <c r="AK81" s="104" t="str">
        <f t="shared" si="34"/>
        <v/>
      </c>
      <c r="AL81" s="6"/>
      <c r="IX81" s="5"/>
      <c r="IY81" s="5"/>
      <c r="IZ81" s="5"/>
    </row>
    <row r="82" spans="2:260" ht="15" customHeight="1">
      <c r="B82" s="95" t="str">
        <f t="shared" si="1"/>
        <v/>
      </c>
      <c r="C82" s="96">
        <f t="shared" si="2"/>
        <v>0</v>
      </c>
      <c r="D82" s="96">
        <f t="shared" si="2"/>
        <v>0</v>
      </c>
      <c r="E82" s="84">
        <f t="shared" si="3"/>
        <v>0</v>
      </c>
      <c r="F82" s="96">
        <f t="shared" si="4"/>
        <v>0</v>
      </c>
      <c r="G82" s="96">
        <f t="shared" si="4"/>
        <v>0</v>
      </c>
      <c r="H82" s="97">
        <v>27</v>
      </c>
      <c r="I82" s="97">
        <f t="shared" si="6"/>
        <v>705</v>
      </c>
      <c r="J82" s="98">
        <f t="shared" si="7"/>
        <v>44953</v>
      </c>
      <c r="K82" s="98" t="str">
        <f t="shared" si="8"/>
        <v/>
      </c>
      <c r="L82" s="99" t="str">
        <f t="shared" si="9"/>
        <v/>
      </c>
      <c r="M82" s="99" t="str">
        <f t="shared" si="10"/>
        <v/>
      </c>
      <c r="N82" s="99" t="str">
        <f t="shared" si="11"/>
        <v/>
      </c>
      <c r="O82" s="100" t="str">
        <f t="shared" si="12"/>
        <v/>
      </c>
      <c r="P82" s="100" t="str">
        <f t="shared" si="13"/>
        <v/>
      </c>
      <c r="Q82" s="99" t="str">
        <f t="shared" si="14"/>
        <v/>
      </c>
      <c r="R82" s="99">
        <f t="shared" si="15"/>
        <v>0</v>
      </c>
      <c r="S82" s="101" t="str">
        <f t="shared" si="16"/>
        <v/>
      </c>
      <c r="T82" s="101" t="str">
        <f t="shared" si="17"/>
        <v/>
      </c>
      <c r="U82" s="101" t="str">
        <f t="shared" si="18"/>
        <v/>
      </c>
      <c r="V82" s="101" t="str">
        <f t="shared" si="19"/>
        <v/>
      </c>
      <c r="W82" s="101" t="str">
        <f t="shared" si="20"/>
        <v/>
      </c>
      <c r="X82" s="102" t="str">
        <f t="shared" si="21"/>
        <v/>
      </c>
      <c r="Y82" s="101" t="str">
        <f t="shared" si="22"/>
        <v/>
      </c>
      <c r="Z82" s="84" t="str">
        <f t="shared" si="23"/>
        <v/>
      </c>
      <c r="AA82" s="84" t="str">
        <f t="shared" si="24"/>
        <v/>
      </c>
      <c r="AB82" s="84" t="str">
        <f t="shared" si="25"/>
        <v/>
      </c>
      <c r="AC82" s="84">
        <f t="shared" si="26"/>
        <v>0</v>
      </c>
      <c r="AD82" s="84">
        <f t="shared" si="27"/>
        <v>0</v>
      </c>
      <c r="AE82" s="84" t="str">
        <f t="shared" si="28"/>
        <v/>
      </c>
      <c r="AF82" s="102" t="str">
        <f t="shared" si="29"/>
        <v/>
      </c>
      <c r="AG82" s="102" t="str">
        <f t="shared" si="30"/>
        <v/>
      </c>
      <c r="AH82" s="103" t="str">
        <f t="shared" si="31"/>
        <v/>
      </c>
      <c r="AI82" s="104" t="str">
        <f t="shared" si="32"/>
        <v/>
      </c>
      <c r="AJ82" s="104" t="str">
        <f t="shared" si="33"/>
        <v/>
      </c>
      <c r="AK82" s="104" t="str">
        <f t="shared" si="34"/>
        <v/>
      </c>
      <c r="AL82" s="6"/>
      <c r="IX82" s="5"/>
      <c r="IY82" s="5"/>
      <c r="IZ82" s="5"/>
    </row>
    <row r="83" spans="2:260" ht="15" customHeight="1">
      <c r="B83" s="95" t="str">
        <f t="shared" si="1"/>
        <v/>
      </c>
      <c r="C83" s="96">
        <f t="shared" si="2"/>
        <v>0</v>
      </c>
      <c r="D83" s="96">
        <f t="shared" si="2"/>
        <v>0</v>
      </c>
      <c r="E83" s="84">
        <f t="shared" si="3"/>
        <v>0</v>
      </c>
      <c r="F83" s="96">
        <f t="shared" si="4"/>
        <v>0</v>
      </c>
      <c r="G83" s="96">
        <f t="shared" si="4"/>
        <v>0</v>
      </c>
      <c r="H83" s="97">
        <v>28</v>
      </c>
      <c r="I83" s="97">
        <f t="shared" si="6"/>
        <v>704</v>
      </c>
      <c r="J83" s="98">
        <f t="shared" si="7"/>
        <v>44954</v>
      </c>
      <c r="K83" s="98" t="str">
        <f t="shared" si="8"/>
        <v/>
      </c>
      <c r="L83" s="99" t="str">
        <f t="shared" si="9"/>
        <v/>
      </c>
      <c r="M83" s="99" t="str">
        <f t="shared" si="10"/>
        <v/>
      </c>
      <c r="N83" s="99" t="str">
        <f t="shared" si="11"/>
        <v/>
      </c>
      <c r="O83" s="100" t="str">
        <f t="shared" si="12"/>
        <v/>
      </c>
      <c r="P83" s="100" t="str">
        <f t="shared" si="13"/>
        <v/>
      </c>
      <c r="Q83" s="99" t="str">
        <f t="shared" si="14"/>
        <v/>
      </c>
      <c r="R83" s="99">
        <f t="shared" si="15"/>
        <v>0</v>
      </c>
      <c r="S83" s="101" t="str">
        <f t="shared" si="16"/>
        <v/>
      </c>
      <c r="T83" s="101" t="str">
        <f t="shared" si="17"/>
        <v/>
      </c>
      <c r="U83" s="101" t="str">
        <f t="shared" si="18"/>
        <v/>
      </c>
      <c r="V83" s="101" t="str">
        <f t="shared" si="19"/>
        <v/>
      </c>
      <c r="W83" s="101" t="str">
        <f t="shared" si="20"/>
        <v/>
      </c>
      <c r="X83" s="102" t="str">
        <f t="shared" si="21"/>
        <v/>
      </c>
      <c r="Y83" s="101" t="str">
        <f t="shared" si="22"/>
        <v/>
      </c>
      <c r="Z83" s="84" t="str">
        <f t="shared" si="23"/>
        <v/>
      </c>
      <c r="AA83" s="84" t="str">
        <f t="shared" si="24"/>
        <v/>
      </c>
      <c r="AB83" s="84" t="str">
        <f t="shared" si="25"/>
        <v/>
      </c>
      <c r="AC83" s="84">
        <f t="shared" si="26"/>
        <v>0</v>
      </c>
      <c r="AD83" s="84">
        <f t="shared" si="27"/>
        <v>0</v>
      </c>
      <c r="AE83" s="84" t="str">
        <f t="shared" si="28"/>
        <v/>
      </c>
      <c r="AF83" s="102" t="str">
        <f t="shared" si="29"/>
        <v/>
      </c>
      <c r="AG83" s="102" t="str">
        <f t="shared" si="30"/>
        <v/>
      </c>
      <c r="AH83" s="103" t="str">
        <f t="shared" si="31"/>
        <v/>
      </c>
      <c r="AI83" s="104" t="str">
        <f t="shared" si="32"/>
        <v/>
      </c>
      <c r="AJ83" s="104" t="str">
        <f t="shared" si="33"/>
        <v/>
      </c>
      <c r="AK83" s="104" t="str">
        <f t="shared" si="34"/>
        <v/>
      </c>
      <c r="AL83" s="6"/>
      <c r="IX83" s="5"/>
      <c r="IY83" s="5"/>
      <c r="IZ83" s="5"/>
    </row>
    <row r="84" spans="2:260" ht="15" customHeight="1">
      <c r="B84" s="95" t="str">
        <f t="shared" si="1"/>
        <v/>
      </c>
      <c r="C84" s="96">
        <f t="shared" si="2"/>
        <v>0</v>
      </c>
      <c r="D84" s="96">
        <f t="shared" si="2"/>
        <v>0</v>
      </c>
      <c r="E84" s="84">
        <f t="shared" si="3"/>
        <v>0</v>
      </c>
      <c r="F84" s="96">
        <f t="shared" si="4"/>
        <v>0</v>
      </c>
      <c r="G84" s="96">
        <f t="shared" si="4"/>
        <v>0</v>
      </c>
      <c r="H84" s="97">
        <v>29</v>
      </c>
      <c r="I84" s="97">
        <f t="shared" si="6"/>
        <v>703</v>
      </c>
      <c r="J84" s="98">
        <f t="shared" si="7"/>
        <v>44955</v>
      </c>
      <c r="K84" s="98" t="str">
        <f t="shared" si="8"/>
        <v/>
      </c>
      <c r="L84" s="99" t="str">
        <f t="shared" si="9"/>
        <v/>
      </c>
      <c r="M84" s="99" t="str">
        <f t="shared" si="10"/>
        <v/>
      </c>
      <c r="N84" s="99" t="str">
        <f t="shared" si="11"/>
        <v/>
      </c>
      <c r="O84" s="100" t="str">
        <f t="shared" si="12"/>
        <v/>
      </c>
      <c r="P84" s="100" t="str">
        <f t="shared" si="13"/>
        <v/>
      </c>
      <c r="Q84" s="99" t="str">
        <f t="shared" si="14"/>
        <v/>
      </c>
      <c r="R84" s="99">
        <f t="shared" si="15"/>
        <v>0</v>
      </c>
      <c r="S84" s="101" t="str">
        <f t="shared" si="16"/>
        <v/>
      </c>
      <c r="T84" s="101" t="str">
        <f t="shared" si="17"/>
        <v/>
      </c>
      <c r="U84" s="101" t="str">
        <f t="shared" si="18"/>
        <v/>
      </c>
      <c r="V84" s="101" t="str">
        <f t="shared" si="19"/>
        <v/>
      </c>
      <c r="W84" s="101" t="str">
        <f t="shared" si="20"/>
        <v/>
      </c>
      <c r="X84" s="102" t="str">
        <f t="shared" si="21"/>
        <v/>
      </c>
      <c r="Y84" s="101" t="str">
        <f t="shared" si="22"/>
        <v/>
      </c>
      <c r="Z84" s="84" t="str">
        <f t="shared" si="23"/>
        <v/>
      </c>
      <c r="AA84" s="84" t="str">
        <f t="shared" si="24"/>
        <v/>
      </c>
      <c r="AB84" s="84" t="str">
        <f t="shared" si="25"/>
        <v/>
      </c>
      <c r="AC84" s="84">
        <f t="shared" si="26"/>
        <v>0</v>
      </c>
      <c r="AD84" s="84">
        <f t="shared" si="27"/>
        <v>0</v>
      </c>
      <c r="AE84" s="84" t="str">
        <f t="shared" si="28"/>
        <v/>
      </c>
      <c r="AF84" s="102" t="str">
        <f t="shared" si="29"/>
        <v/>
      </c>
      <c r="AG84" s="102" t="str">
        <f t="shared" si="30"/>
        <v/>
      </c>
      <c r="AH84" s="103" t="str">
        <f t="shared" si="31"/>
        <v/>
      </c>
      <c r="AI84" s="104" t="str">
        <f t="shared" si="32"/>
        <v/>
      </c>
      <c r="AJ84" s="104" t="str">
        <f t="shared" si="33"/>
        <v/>
      </c>
      <c r="AK84" s="104" t="str">
        <f t="shared" si="34"/>
        <v/>
      </c>
      <c r="AL84" s="6"/>
      <c r="IX84" s="5"/>
      <c r="IY84" s="5"/>
      <c r="IZ84" s="5"/>
    </row>
    <row r="85" spans="2:260" ht="15" customHeight="1">
      <c r="B85" s="109"/>
      <c r="C85" s="53"/>
      <c r="D85" s="53"/>
      <c r="E85" s="53"/>
      <c r="F85" s="53"/>
      <c r="G85" s="53"/>
      <c r="H85" s="97">
        <v>30</v>
      </c>
      <c r="I85" s="97">
        <f t="shared" si="6"/>
        <v>702</v>
      </c>
      <c r="J85" s="98">
        <f t="shared" si="7"/>
        <v>44956</v>
      </c>
      <c r="K85" s="98" t="str">
        <f t="shared" si="8"/>
        <v/>
      </c>
      <c r="L85" s="99" t="str">
        <f t="shared" si="9"/>
        <v/>
      </c>
      <c r="M85" s="99" t="str">
        <f t="shared" si="10"/>
        <v/>
      </c>
      <c r="N85" s="99" t="str">
        <f t="shared" si="11"/>
        <v/>
      </c>
      <c r="O85" s="100" t="str">
        <f t="shared" si="12"/>
        <v/>
      </c>
      <c r="P85" s="100" t="str">
        <f t="shared" si="13"/>
        <v/>
      </c>
      <c r="Q85" s="99" t="str">
        <f t="shared" si="14"/>
        <v/>
      </c>
      <c r="R85" s="99">
        <f t="shared" si="15"/>
        <v>0</v>
      </c>
      <c r="S85" s="101" t="str">
        <f t="shared" si="16"/>
        <v/>
      </c>
      <c r="T85" s="101" t="str">
        <f t="shared" si="17"/>
        <v/>
      </c>
      <c r="U85" s="101" t="str">
        <f t="shared" si="18"/>
        <v/>
      </c>
      <c r="V85" s="101" t="str">
        <f t="shared" si="19"/>
        <v/>
      </c>
      <c r="W85" s="101" t="str">
        <f t="shared" si="20"/>
        <v/>
      </c>
      <c r="X85" s="102" t="str">
        <f t="shared" si="21"/>
        <v/>
      </c>
      <c r="Y85" s="101" t="str">
        <f t="shared" si="22"/>
        <v/>
      </c>
      <c r="Z85" s="84" t="str">
        <f t="shared" si="23"/>
        <v/>
      </c>
      <c r="AA85" s="84" t="str">
        <f t="shared" si="24"/>
        <v/>
      </c>
      <c r="AB85" s="84" t="str">
        <f t="shared" si="25"/>
        <v/>
      </c>
      <c r="AC85" s="84">
        <f t="shared" si="26"/>
        <v>0</v>
      </c>
      <c r="AD85" s="84">
        <f t="shared" si="27"/>
        <v>0</v>
      </c>
      <c r="AE85" s="84" t="str">
        <f t="shared" si="28"/>
        <v/>
      </c>
      <c r="AF85" s="102" t="str">
        <f t="shared" si="29"/>
        <v/>
      </c>
      <c r="AG85" s="102" t="str">
        <f t="shared" si="30"/>
        <v/>
      </c>
      <c r="AH85" s="103" t="str">
        <f t="shared" si="31"/>
        <v/>
      </c>
      <c r="AI85" s="104" t="str">
        <f t="shared" si="32"/>
        <v/>
      </c>
      <c r="AJ85" s="104" t="str">
        <f t="shared" si="33"/>
        <v/>
      </c>
      <c r="AK85" s="104" t="str">
        <f t="shared" si="34"/>
        <v/>
      </c>
      <c r="AL85" s="6"/>
      <c r="IX85" s="5"/>
      <c r="IY85" s="5"/>
      <c r="IZ85" s="5"/>
    </row>
    <row r="86" spans="2:260" ht="15" customHeight="1">
      <c r="B86" s="109"/>
      <c r="C86" s="53"/>
      <c r="D86" s="53"/>
      <c r="E86" s="53"/>
      <c r="F86" s="53"/>
      <c r="G86" s="53"/>
      <c r="H86" s="97">
        <v>31</v>
      </c>
      <c r="I86" s="97">
        <f t="shared" si="6"/>
        <v>701</v>
      </c>
      <c r="J86" s="98">
        <f t="shared" si="7"/>
        <v>44957</v>
      </c>
      <c r="K86" s="98" t="str">
        <f t="shared" si="8"/>
        <v/>
      </c>
      <c r="L86" s="99" t="str">
        <f t="shared" si="9"/>
        <v/>
      </c>
      <c r="M86" s="99" t="str">
        <f t="shared" si="10"/>
        <v/>
      </c>
      <c r="N86" s="99" t="str">
        <f t="shared" si="11"/>
        <v/>
      </c>
      <c r="O86" s="100" t="str">
        <f t="shared" si="12"/>
        <v/>
      </c>
      <c r="P86" s="100" t="str">
        <f t="shared" si="13"/>
        <v/>
      </c>
      <c r="Q86" s="99" t="str">
        <f t="shared" si="14"/>
        <v/>
      </c>
      <c r="R86" s="99">
        <f t="shared" si="15"/>
        <v>0</v>
      </c>
      <c r="S86" s="101" t="str">
        <f t="shared" si="16"/>
        <v/>
      </c>
      <c r="T86" s="101" t="str">
        <f t="shared" si="17"/>
        <v/>
      </c>
      <c r="U86" s="101" t="str">
        <f t="shared" si="18"/>
        <v/>
      </c>
      <c r="V86" s="101" t="str">
        <f t="shared" si="19"/>
        <v/>
      </c>
      <c r="W86" s="101" t="str">
        <f t="shared" si="20"/>
        <v/>
      </c>
      <c r="X86" s="102" t="str">
        <f t="shared" si="21"/>
        <v/>
      </c>
      <c r="Y86" s="101" t="str">
        <f t="shared" si="22"/>
        <v/>
      </c>
      <c r="Z86" s="84" t="str">
        <f t="shared" si="23"/>
        <v/>
      </c>
      <c r="AA86" s="84" t="str">
        <f t="shared" si="24"/>
        <v/>
      </c>
      <c r="AB86" s="84" t="str">
        <f t="shared" si="25"/>
        <v/>
      </c>
      <c r="AC86" s="84">
        <f t="shared" si="26"/>
        <v>0</v>
      </c>
      <c r="AD86" s="84">
        <f t="shared" si="27"/>
        <v>0</v>
      </c>
      <c r="AE86" s="84" t="str">
        <f t="shared" si="28"/>
        <v/>
      </c>
      <c r="AF86" s="102" t="str">
        <f t="shared" si="29"/>
        <v/>
      </c>
      <c r="AG86" s="102" t="str">
        <f t="shared" si="30"/>
        <v/>
      </c>
      <c r="AH86" s="103" t="str">
        <f t="shared" si="31"/>
        <v/>
      </c>
      <c r="AI86" s="104" t="str">
        <f t="shared" si="32"/>
        <v/>
      </c>
      <c r="AJ86" s="104" t="str">
        <f t="shared" si="33"/>
        <v/>
      </c>
      <c r="AK86" s="104" t="str">
        <f t="shared" si="34"/>
        <v/>
      </c>
      <c r="AL86" s="6"/>
      <c r="IX86" s="5"/>
      <c r="IY86" s="5"/>
      <c r="IZ86" s="5"/>
    </row>
    <row r="87" spans="2:260" ht="15" customHeight="1">
      <c r="B87" s="109"/>
      <c r="C87" s="53"/>
      <c r="D87" s="53"/>
      <c r="E87" s="53"/>
      <c r="F87" s="53"/>
      <c r="G87" s="53"/>
      <c r="H87" s="97">
        <v>32</v>
      </c>
      <c r="I87" s="97">
        <f t="shared" si="6"/>
        <v>700</v>
      </c>
      <c r="J87" s="98">
        <f t="shared" si="7"/>
        <v>44958</v>
      </c>
      <c r="K87" s="98" t="str">
        <f t="shared" si="8"/>
        <v/>
      </c>
      <c r="L87" s="99" t="str">
        <f t="shared" si="9"/>
        <v/>
      </c>
      <c r="M87" s="99" t="str">
        <f t="shared" si="10"/>
        <v/>
      </c>
      <c r="N87" s="99" t="str">
        <f t="shared" si="11"/>
        <v/>
      </c>
      <c r="O87" s="100" t="str">
        <f t="shared" si="12"/>
        <v/>
      </c>
      <c r="P87" s="100" t="str">
        <f t="shared" si="13"/>
        <v/>
      </c>
      <c r="Q87" s="99" t="str">
        <f t="shared" si="14"/>
        <v/>
      </c>
      <c r="R87" s="99">
        <f t="shared" si="15"/>
        <v>0</v>
      </c>
      <c r="S87" s="101" t="str">
        <f t="shared" si="16"/>
        <v/>
      </c>
      <c r="T87" s="101" t="str">
        <f t="shared" si="17"/>
        <v/>
      </c>
      <c r="U87" s="101" t="str">
        <f t="shared" si="18"/>
        <v/>
      </c>
      <c r="V87" s="101" t="str">
        <f t="shared" si="19"/>
        <v/>
      </c>
      <c r="W87" s="101" t="str">
        <f t="shared" si="20"/>
        <v/>
      </c>
      <c r="X87" s="102" t="str">
        <f t="shared" si="21"/>
        <v/>
      </c>
      <c r="Y87" s="101" t="str">
        <f t="shared" si="22"/>
        <v/>
      </c>
      <c r="Z87" s="84" t="str">
        <f t="shared" si="23"/>
        <v/>
      </c>
      <c r="AA87" s="84" t="str">
        <f t="shared" si="24"/>
        <v/>
      </c>
      <c r="AB87" s="84" t="str">
        <f t="shared" si="25"/>
        <v/>
      </c>
      <c r="AC87" s="84">
        <f t="shared" si="26"/>
        <v>0</v>
      </c>
      <c r="AD87" s="84">
        <f t="shared" si="27"/>
        <v>0</v>
      </c>
      <c r="AE87" s="84" t="str">
        <f t="shared" si="28"/>
        <v/>
      </c>
      <c r="AF87" s="102" t="str">
        <f t="shared" si="29"/>
        <v/>
      </c>
      <c r="AG87" s="102" t="str">
        <f t="shared" si="30"/>
        <v/>
      </c>
      <c r="AH87" s="103" t="str">
        <f t="shared" si="31"/>
        <v/>
      </c>
      <c r="AI87" s="104" t="str">
        <f t="shared" si="32"/>
        <v/>
      </c>
      <c r="AJ87" s="104" t="str">
        <f t="shared" si="33"/>
        <v/>
      </c>
      <c r="AK87" s="104" t="str">
        <f t="shared" si="34"/>
        <v/>
      </c>
      <c r="AL87" s="6"/>
      <c r="IX87" s="5"/>
      <c r="IY87" s="5"/>
      <c r="IZ87" s="5"/>
    </row>
    <row r="88" spans="2:260" ht="15" customHeight="1">
      <c r="B88" s="109"/>
      <c r="C88" s="53"/>
      <c r="D88" s="53"/>
      <c r="E88" s="53"/>
      <c r="F88" s="53"/>
      <c r="G88" s="53"/>
      <c r="H88" s="97">
        <v>33</v>
      </c>
      <c r="I88" s="97">
        <f t="shared" si="6"/>
        <v>699</v>
      </c>
      <c r="J88" s="98">
        <f t="shared" si="7"/>
        <v>44959</v>
      </c>
      <c r="K88" s="98" t="str">
        <f t="shared" si="8"/>
        <v/>
      </c>
      <c r="L88" s="99" t="str">
        <f t="shared" si="9"/>
        <v/>
      </c>
      <c r="M88" s="99" t="str">
        <f t="shared" si="10"/>
        <v/>
      </c>
      <c r="N88" s="99" t="str">
        <f t="shared" si="11"/>
        <v/>
      </c>
      <c r="O88" s="100" t="str">
        <f t="shared" si="12"/>
        <v/>
      </c>
      <c r="P88" s="100" t="str">
        <f t="shared" si="13"/>
        <v/>
      </c>
      <c r="Q88" s="99" t="str">
        <f t="shared" si="14"/>
        <v/>
      </c>
      <c r="R88" s="99">
        <f t="shared" si="15"/>
        <v>0</v>
      </c>
      <c r="S88" s="101" t="str">
        <f t="shared" si="16"/>
        <v/>
      </c>
      <c r="T88" s="101" t="str">
        <f t="shared" si="17"/>
        <v/>
      </c>
      <c r="U88" s="101" t="str">
        <f t="shared" si="18"/>
        <v/>
      </c>
      <c r="V88" s="101" t="str">
        <f t="shared" si="19"/>
        <v/>
      </c>
      <c r="W88" s="101" t="str">
        <f t="shared" si="20"/>
        <v/>
      </c>
      <c r="X88" s="102" t="str">
        <f t="shared" si="21"/>
        <v/>
      </c>
      <c r="Y88" s="101" t="str">
        <f t="shared" si="22"/>
        <v/>
      </c>
      <c r="Z88" s="84" t="str">
        <f t="shared" si="23"/>
        <v/>
      </c>
      <c r="AA88" s="84" t="str">
        <f t="shared" si="24"/>
        <v/>
      </c>
      <c r="AB88" s="84" t="str">
        <f t="shared" si="25"/>
        <v/>
      </c>
      <c r="AC88" s="84">
        <f t="shared" si="26"/>
        <v>0</v>
      </c>
      <c r="AD88" s="84">
        <f t="shared" si="27"/>
        <v>0</v>
      </c>
      <c r="AE88" s="84" t="str">
        <f t="shared" si="28"/>
        <v/>
      </c>
      <c r="AF88" s="102" t="str">
        <f t="shared" si="29"/>
        <v/>
      </c>
      <c r="AG88" s="102" t="str">
        <f t="shared" si="30"/>
        <v/>
      </c>
      <c r="AH88" s="103" t="str">
        <f t="shared" si="31"/>
        <v/>
      </c>
      <c r="AI88" s="104" t="str">
        <f t="shared" si="32"/>
        <v/>
      </c>
      <c r="AJ88" s="104" t="str">
        <f t="shared" si="33"/>
        <v/>
      </c>
      <c r="AK88" s="104" t="str">
        <f t="shared" si="34"/>
        <v/>
      </c>
      <c r="AL88" s="6"/>
      <c r="IX88" s="5"/>
      <c r="IY88" s="5"/>
      <c r="IZ88" s="5"/>
    </row>
    <row r="89" spans="2:260" ht="15" customHeight="1">
      <c r="B89" s="109"/>
      <c r="C89" s="53"/>
      <c r="D89" s="53"/>
      <c r="E89" s="53"/>
      <c r="F89" s="53"/>
      <c r="G89" s="53"/>
      <c r="H89" s="97">
        <v>34</v>
      </c>
      <c r="I89" s="97">
        <f t="shared" si="6"/>
        <v>698</v>
      </c>
      <c r="J89" s="98">
        <f t="shared" si="7"/>
        <v>44960</v>
      </c>
      <c r="K89" s="98" t="str">
        <f t="shared" si="8"/>
        <v/>
      </c>
      <c r="L89" s="99" t="str">
        <f t="shared" si="9"/>
        <v/>
      </c>
      <c r="M89" s="99" t="str">
        <f t="shared" si="10"/>
        <v/>
      </c>
      <c r="N89" s="99" t="str">
        <f t="shared" si="11"/>
        <v/>
      </c>
      <c r="O89" s="100" t="str">
        <f t="shared" si="12"/>
        <v/>
      </c>
      <c r="P89" s="100" t="str">
        <f t="shared" si="13"/>
        <v/>
      </c>
      <c r="Q89" s="99" t="str">
        <f t="shared" si="14"/>
        <v/>
      </c>
      <c r="R89" s="99">
        <f t="shared" si="15"/>
        <v>0</v>
      </c>
      <c r="S89" s="101" t="str">
        <f t="shared" si="16"/>
        <v/>
      </c>
      <c r="T89" s="101" t="str">
        <f t="shared" si="17"/>
        <v/>
      </c>
      <c r="U89" s="101" t="str">
        <f t="shared" si="18"/>
        <v/>
      </c>
      <c r="V89" s="101" t="str">
        <f t="shared" si="19"/>
        <v/>
      </c>
      <c r="W89" s="101" t="str">
        <f t="shared" si="20"/>
        <v/>
      </c>
      <c r="X89" s="102" t="str">
        <f t="shared" si="21"/>
        <v/>
      </c>
      <c r="Y89" s="101" t="str">
        <f t="shared" si="22"/>
        <v/>
      </c>
      <c r="Z89" s="84" t="str">
        <f t="shared" si="23"/>
        <v/>
      </c>
      <c r="AA89" s="84" t="str">
        <f t="shared" si="24"/>
        <v/>
      </c>
      <c r="AB89" s="84" t="str">
        <f t="shared" si="25"/>
        <v/>
      </c>
      <c r="AC89" s="84">
        <f t="shared" si="26"/>
        <v>0</v>
      </c>
      <c r="AD89" s="84">
        <f t="shared" si="27"/>
        <v>0</v>
      </c>
      <c r="AE89" s="84" t="str">
        <f t="shared" si="28"/>
        <v/>
      </c>
      <c r="AF89" s="102" t="str">
        <f t="shared" si="29"/>
        <v/>
      </c>
      <c r="AG89" s="102" t="str">
        <f t="shared" si="30"/>
        <v/>
      </c>
      <c r="AH89" s="103" t="str">
        <f t="shared" si="31"/>
        <v/>
      </c>
      <c r="AI89" s="104" t="str">
        <f t="shared" si="32"/>
        <v/>
      </c>
      <c r="AJ89" s="104" t="str">
        <f t="shared" si="33"/>
        <v/>
      </c>
      <c r="AK89" s="104" t="str">
        <f t="shared" si="34"/>
        <v/>
      </c>
      <c r="AL89" s="6"/>
      <c r="IX89" s="5"/>
      <c r="IY89" s="5"/>
      <c r="IZ89" s="5"/>
    </row>
    <row r="90" spans="2:260" ht="15" customHeight="1">
      <c r="B90" s="109"/>
      <c r="C90" s="53"/>
      <c r="D90" s="53"/>
      <c r="E90" s="53"/>
      <c r="F90" s="53"/>
      <c r="G90" s="53"/>
      <c r="H90" s="97">
        <v>35</v>
      </c>
      <c r="I90" s="97">
        <f t="shared" si="6"/>
        <v>697</v>
      </c>
      <c r="J90" s="98">
        <f t="shared" si="7"/>
        <v>44961</v>
      </c>
      <c r="K90" s="98" t="str">
        <f t="shared" si="8"/>
        <v/>
      </c>
      <c r="L90" s="99" t="str">
        <f t="shared" si="9"/>
        <v/>
      </c>
      <c r="M90" s="99" t="str">
        <f t="shared" si="10"/>
        <v/>
      </c>
      <c r="N90" s="99" t="str">
        <f t="shared" si="11"/>
        <v/>
      </c>
      <c r="O90" s="100" t="str">
        <f t="shared" si="12"/>
        <v/>
      </c>
      <c r="P90" s="100" t="str">
        <f t="shared" si="13"/>
        <v/>
      </c>
      <c r="Q90" s="99" t="str">
        <f t="shared" si="14"/>
        <v/>
      </c>
      <c r="R90" s="99">
        <f t="shared" si="15"/>
        <v>0</v>
      </c>
      <c r="S90" s="101" t="str">
        <f t="shared" si="16"/>
        <v/>
      </c>
      <c r="T90" s="101" t="str">
        <f t="shared" si="17"/>
        <v/>
      </c>
      <c r="U90" s="101" t="str">
        <f t="shared" si="18"/>
        <v/>
      </c>
      <c r="V90" s="101" t="str">
        <f t="shared" si="19"/>
        <v/>
      </c>
      <c r="W90" s="101" t="str">
        <f t="shared" si="20"/>
        <v/>
      </c>
      <c r="X90" s="102" t="str">
        <f t="shared" si="21"/>
        <v/>
      </c>
      <c r="Y90" s="101" t="str">
        <f t="shared" si="22"/>
        <v/>
      </c>
      <c r="Z90" s="84" t="str">
        <f t="shared" si="23"/>
        <v/>
      </c>
      <c r="AA90" s="84" t="str">
        <f t="shared" si="24"/>
        <v/>
      </c>
      <c r="AB90" s="84" t="str">
        <f t="shared" si="25"/>
        <v/>
      </c>
      <c r="AC90" s="84">
        <f t="shared" si="26"/>
        <v>0</v>
      </c>
      <c r="AD90" s="84">
        <f t="shared" si="27"/>
        <v>0</v>
      </c>
      <c r="AE90" s="84" t="str">
        <f t="shared" si="28"/>
        <v/>
      </c>
      <c r="AF90" s="102" t="str">
        <f t="shared" si="29"/>
        <v/>
      </c>
      <c r="AG90" s="102" t="str">
        <f t="shared" si="30"/>
        <v/>
      </c>
      <c r="AH90" s="103" t="str">
        <f t="shared" si="31"/>
        <v/>
      </c>
      <c r="AI90" s="104" t="str">
        <f t="shared" si="32"/>
        <v/>
      </c>
      <c r="AJ90" s="104" t="str">
        <f t="shared" si="33"/>
        <v/>
      </c>
      <c r="AK90" s="104" t="str">
        <f t="shared" si="34"/>
        <v/>
      </c>
      <c r="AL90" s="6"/>
      <c r="IX90" s="5"/>
      <c r="IY90" s="5"/>
      <c r="IZ90" s="5"/>
    </row>
    <row r="91" spans="2:260" ht="15" customHeight="1">
      <c r="B91" s="109"/>
      <c r="C91" s="53"/>
      <c r="D91" s="53"/>
      <c r="E91" s="53"/>
      <c r="F91" s="53"/>
      <c r="G91" s="53"/>
      <c r="H91" s="97">
        <v>36</v>
      </c>
      <c r="I91" s="97">
        <f t="shared" si="6"/>
        <v>696</v>
      </c>
      <c r="J91" s="98">
        <f t="shared" si="7"/>
        <v>44962</v>
      </c>
      <c r="K91" s="98" t="str">
        <f t="shared" si="8"/>
        <v/>
      </c>
      <c r="L91" s="99" t="str">
        <f t="shared" si="9"/>
        <v/>
      </c>
      <c r="M91" s="99" t="str">
        <f t="shared" si="10"/>
        <v/>
      </c>
      <c r="N91" s="99" t="str">
        <f t="shared" si="11"/>
        <v/>
      </c>
      <c r="O91" s="100" t="str">
        <f t="shared" si="12"/>
        <v/>
      </c>
      <c r="P91" s="100" t="str">
        <f t="shared" si="13"/>
        <v/>
      </c>
      <c r="Q91" s="99" t="str">
        <f t="shared" si="14"/>
        <v/>
      </c>
      <c r="R91" s="99">
        <f t="shared" si="15"/>
        <v>0</v>
      </c>
      <c r="S91" s="101" t="str">
        <f t="shared" si="16"/>
        <v/>
      </c>
      <c r="T91" s="101" t="str">
        <f t="shared" si="17"/>
        <v/>
      </c>
      <c r="U91" s="101" t="str">
        <f t="shared" si="18"/>
        <v/>
      </c>
      <c r="V91" s="101" t="str">
        <f t="shared" si="19"/>
        <v/>
      </c>
      <c r="W91" s="101" t="str">
        <f t="shared" si="20"/>
        <v/>
      </c>
      <c r="X91" s="102" t="str">
        <f t="shared" si="21"/>
        <v/>
      </c>
      <c r="Y91" s="101" t="str">
        <f t="shared" si="22"/>
        <v/>
      </c>
      <c r="Z91" s="84" t="str">
        <f t="shared" si="23"/>
        <v/>
      </c>
      <c r="AA91" s="84" t="str">
        <f t="shared" si="24"/>
        <v/>
      </c>
      <c r="AB91" s="84" t="str">
        <f t="shared" si="25"/>
        <v/>
      </c>
      <c r="AC91" s="84">
        <f t="shared" si="26"/>
        <v>0</v>
      </c>
      <c r="AD91" s="84">
        <f t="shared" si="27"/>
        <v>0</v>
      </c>
      <c r="AE91" s="84" t="str">
        <f t="shared" si="28"/>
        <v/>
      </c>
      <c r="AF91" s="102" t="str">
        <f t="shared" si="29"/>
        <v/>
      </c>
      <c r="AG91" s="102" t="str">
        <f t="shared" si="30"/>
        <v/>
      </c>
      <c r="AH91" s="103" t="str">
        <f t="shared" si="31"/>
        <v/>
      </c>
      <c r="AI91" s="104" t="str">
        <f t="shared" si="32"/>
        <v/>
      </c>
      <c r="AJ91" s="104" t="str">
        <f t="shared" si="33"/>
        <v/>
      </c>
      <c r="AK91" s="104" t="str">
        <f t="shared" si="34"/>
        <v/>
      </c>
      <c r="AL91" s="6"/>
      <c r="IX91" s="5"/>
      <c r="IY91" s="5"/>
      <c r="IZ91" s="5"/>
    </row>
    <row r="92" spans="2:260" ht="15" customHeight="1">
      <c r="B92" s="109"/>
      <c r="C92" s="53"/>
      <c r="D92" s="53"/>
      <c r="E92" s="53"/>
      <c r="F92" s="53"/>
      <c r="G92" s="53"/>
      <c r="H92" s="97">
        <v>37</v>
      </c>
      <c r="I92" s="97">
        <f t="shared" si="6"/>
        <v>695</v>
      </c>
      <c r="J92" s="98">
        <f t="shared" si="7"/>
        <v>44963</v>
      </c>
      <c r="K92" s="98" t="str">
        <f t="shared" si="8"/>
        <v/>
      </c>
      <c r="L92" s="99" t="str">
        <f t="shared" si="9"/>
        <v/>
      </c>
      <c r="M92" s="99" t="str">
        <f t="shared" si="10"/>
        <v/>
      </c>
      <c r="N92" s="99" t="str">
        <f t="shared" si="11"/>
        <v/>
      </c>
      <c r="O92" s="100" t="str">
        <f t="shared" si="12"/>
        <v/>
      </c>
      <c r="P92" s="100" t="str">
        <f t="shared" si="13"/>
        <v/>
      </c>
      <c r="Q92" s="99" t="str">
        <f t="shared" si="14"/>
        <v/>
      </c>
      <c r="R92" s="99">
        <f t="shared" si="15"/>
        <v>0</v>
      </c>
      <c r="S92" s="101" t="str">
        <f t="shared" si="16"/>
        <v/>
      </c>
      <c r="T92" s="101" t="str">
        <f t="shared" si="17"/>
        <v/>
      </c>
      <c r="U92" s="101" t="str">
        <f t="shared" si="18"/>
        <v/>
      </c>
      <c r="V92" s="101" t="str">
        <f t="shared" si="19"/>
        <v/>
      </c>
      <c r="W92" s="101" t="str">
        <f t="shared" si="20"/>
        <v/>
      </c>
      <c r="X92" s="102" t="str">
        <f t="shared" si="21"/>
        <v/>
      </c>
      <c r="Y92" s="101" t="str">
        <f t="shared" si="22"/>
        <v/>
      </c>
      <c r="Z92" s="84" t="str">
        <f t="shared" si="23"/>
        <v/>
      </c>
      <c r="AA92" s="84" t="str">
        <f t="shared" si="24"/>
        <v/>
      </c>
      <c r="AB92" s="84" t="str">
        <f t="shared" si="25"/>
        <v/>
      </c>
      <c r="AC92" s="84">
        <f t="shared" si="26"/>
        <v>0</v>
      </c>
      <c r="AD92" s="84">
        <f t="shared" si="27"/>
        <v>0</v>
      </c>
      <c r="AE92" s="84" t="str">
        <f t="shared" si="28"/>
        <v/>
      </c>
      <c r="AF92" s="102" t="str">
        <f t="shared" si="29"/>
        <v/>
      </c>
      <c r="AG92" s="102" t="str">
        <f t="shared" si="30"/>
        <v/>
      </c>
      <c r="AH92" s="103" t="str">
        <f t="shared" si="31"/>
        <v/>
      </c>
      <c r="AI92" s="104" t="str">
        <f t="shared" si="32"/>
        <v/>
      </c>
      <c r="AJ92" s="104" t="str">
        <f t="shared" si="33"/>
        <v/>
      </c>
      <c r="AK92" s="104" t="str">
        <f t="shared" si="34"/>
        <v/>
      </c>
      <c r="AL92" s="6"/>
      <c r="IX92" s="5"/>
      <c r="IY92" s="5"/>
      <c r="IZ92" s="5"/>
    </row>
    <row r="93" spans="2:260" ht="15" customHeight="1">
      <c r="B93" s="109"/>
      <c r="C93" s="53"/>
      <c r="D93" s="53"/>
      <c r="E93" s="53"/>
      <c r="F93" s="53"/>
      <c r="G93" s="53"/>
      <c r="H93" s="97">
        <v>38</v>
      </c>
      <c r="I93" s="97">
        <f t="shared" si="6"/>
        <v>694</v>
      </c>
      <c r="J93" s="98">
        <f t="shared" si="7"/>
        <v>44964</v>
      </c>
      <c r="K93" s="98" t="str">
        <f t="shared" si="8"/>
        <v/>
      </c>
      <c r="L93" s="99" t="str">
        <f t="shared" si="9"/>
        <v/>
      </c>
      <c r="M93" s="99" t="str">
        <f t="shared" si="10"/>
        <v/>
      </c>
      <c r="N93" s="99" t="str">
        <f t="shared" si="11"/>
        <v/>
      </c>
      <c r="O93" s="100" t="str">
        <f t="shared" si="12"/>
        <v/>
      </c>
      <c r="P93" s="100" t="str">
        <f t="shared" si="13"/>
        <v/>
      </c>
      <c r="Q93" s="99" t="str">
        <f t="shared" si="14"/>
        <v/>
      </c>
      <c r="R93" s="99">
        <f t="shared" si="15"/>
        <v>0</v>
      </c>
      <c r="S93" s="101" t="str">
        <f t="shared" si="16"/>
        <v/>
      </c>
      <c r="T93" s="101" t="str">
        <f t="shared" si="17"/>
        <v/>
      </c>
      <c r="U93" s="101" t="str">
        <f t="shared" si="18"/>
        <v/>
      </c>
      <c r="V93" s="101" t="str">
        <f t="shared" si="19"/>
        <v/>
      </c>
      <c r="W93" s="101" t="str">
        <f t="shared" si="20"/>
        <v/>
      </c>
      <c r="X93" s="102" t="str">
        <f t="shared" si="21"/>
        <v/>
      </c>
      <c r="Y93" s="101" t="str">
        <f t="shared" si="22"/>
        <v/>
      </c>
      <c r="Z93" s="84" t="str">
        <f t="shared" si="23"/>
        <v/>
      </c>
      <c r="AA93" s="84" t="str">
        <f t="shared" si="24"/>
        <v/>
      </c>
      <c r="AB93" s="84" t="str">
        <f t="shared" si="25"/>
        <v/>
      </c>
      <c r="AC93" s="84">
        <f t="shared" si="26"/>
        <v>0</v>
      </c>
      <c r="AD93" s="84">
        <f t="shared" si="27"/>
        <v>0</v>
      </c>
      <c r="AE93" s="84" t="str">
        <f t="shared" si="28"/>
        <v/>
      </c>
      <c r="AF93" s="102" t="str">
        <f t="shared" si="29"/>
        <v/>
      </c>
      <c r="AG93" s="102" t="str">
        <f t="shared" si="30"/>
        <v/>
      </c>
      <c r="AH93" s="103" t="str">
        <f t="shared" si="31"/>
        <v/>
      </c>
      <c r="AI93" s="104" t="str">
        <f t="shared" si="32"/>
        <v/>
      </c>
      <c r="AJ93" s="104" t="str">
        <f t="shared" si="33"/>
        <v/>
      </c>
      <c r="AK93" s="104" t="str">
        <f t="shared" si="34"/>
        <v/>
      </c>
      <c r="AL93" s="6"/>
      <c r="IX93" s="5"/>
      <c r="IY93" s="5"/>
      <c r="IZ93" s="5"/>
    </row>
    <row r="94" spans="2:260" ht="15" customHeight="1">
      <c r="B94" s="109"/>
      <c r="C94" s="53"/>
      <c r="D94" s="53"/>
      <c r="E94" s="53"/>
      <c r="F94" s="53"/>
      <c r="G94" s="53"/>
      <c r="H94" s="97">
        <v>39</v>
      </c>
      <c r="I94" s="97">
        <f t="shared" si="6"/>
        <v>693</v>
      </c>
      <c r="J94" s="98">
        <f t="shared" si="7"/>
        <v>44965</v>
      </c>
      <c r="K94" s="98" t="str">
        <f t="shared" si="8"/>
        <v/>
      </c>
      <c r="L94" s="99" t="str">
        <f t="shared" si="9"/>
        <v/>
      </c>
      <c r="M94" s="99" t="str">
        <f t="shared" si="10"/>
        <v/>
      </c>
      <c r="N94" s="99" t="str">
        <f t="shared" si="11"/>
        <v/>
      </c>
      <c r="O94" s="100" t="str">
        <f t="shared" si="12"/>
        <v/>
      </c>
      <c r="P94" s="100" t="str">
        <f t="shared" si="13"/>
        <v/>
      </c>
      <c r="Q94" s="99" t="str">
        <f t="shared" si="14"/>
        <v/>
      </c>
      <c r="R94" s="99">
        <f t="shared" si="15"/>
        <v>0</v>
      </c>
      <c r="S94" s="101" t="str">
        <f t="shared" si="16"/>
        <v/>
      </c>
      <c r="T94" s="101" t="str">
        <f t="shared" si="17"/>
        <v/>
      </c>
      <c r="U94" s="101" t="str">
        <f t="shared" si="18"/>
        <v/>
      </c>
      <c r="V94" s="101" t="str">
        <f t="shared" si="19"/>
        <v/>
      </c>
      <c r="W94" s="101" t="str">
        <f t="shared" si="20"/>
        <v/>
      </c>
      <c r="X94" s="102" t="str">
        <f t="shared" si="21"/>
        <v/>
      </c>
      <c r="Y94" s="101" t="str">
        <f t="shared" si="22"/>
        <v/>
      </c>
      <c r="Z94" s="84" t="str">
        <f t="shared" si="23"/>
        <v/>
      </c>
      <c r="AA94" s="84" t="str">
        <f t="shared" si="24"/>
        <v/>
      </c>
      <c r="AB94" s="84" t="str">
        <f t="shared" si="25"/>
        <v/>
      </c>
      <c r="AC94" s="84">
        <f t="shared" si="26"/>
        <v>0</v>
      </c>
      <c r="AD94" s="84">
        <f t="shared" si="27"/>
        <v>0</v>
      </c>
      <c r="AE94" s="84" t="str">
        <f t="shared" si="28"/>
        <v/>
      </c>
      <c r="AF94" s="102" t="str">
        <f t="shared" si="29"/>
        <v/>
      </c>
      <c r="AG94" s="102" t="str">
        <f t="shared" si="30"/>
        <v/>
      </c>
      <c r="AH94" s="103" t="str">
        <f t="shared" si="31"/>
        <v/>
      </c>
      <c r="AI94" s="104" t="str">
        <f t="shared" si="32"/>
        <v/>
      </c>
      <c r="AJ94" s="104" t="str">
        <f t="shared" si="33"/>
        <v/>
      </c>
      <c r="AK94" s="104" t="str">
        <f t="shared" si="34"/>
        <v/>
      </c>
      <c r="AL94" s="6"/>
      <c r="IX94" s="5"/>
      <c r="IY94" s="5"/>
      <c r="IZ94" s="5"/>
    </row>
    <row r="95" spans="2:260" ht="15" customHeight="1">
      <c r="B95" s="109"/>
      <c r="C95" s="53"/>
      <c r="D95" s="53"/>
      <c r="E95" s="53"/>
      <c r="F95" s="53"/>
      <c r="G95" s="53"/>
      <c r="H95" s="97">
        <v>40</v>
      </c>
      <c r="I95" s="97">
        <f t="shared" si="6"/>
        <v>692</v>
      </c>
      <c r="J95" s="98">
        <f t="shared" si="7"/>
        <v>44966</v>
      </c>
      <c r="K95" s="98" t="str">
        <f t="shared" si="8"/>
        <v/>
      </c>
      <c r="L95" s="99" t="str">
        <f t="shared" si="9"/>
        <v/>
      </c>
      <c r="M95" s="99" t="str">
        <f t="shared" si="10"/>
        <v/>
      </c>
      <c r="N95" s="99" t="str">
        <f t="shared" si="11"/>
        <v/>
      </c>
      <c r="O95" s="100" t="str">
        <f t="shared" si="12"/>
        <v/>
      </c>
      <c r="P95" s="100" t="str">
        <f t="shared" si="13"/>
        <v/>
      </c>
      <c r="Q95" s="99" t="str">
        <f t="shared" si="14"/>
        <v/>
      </c>
      <c r="R95" s="99">
        <f t="shared" si="15"/>
        <v>0</v>
      </c>
      <c r="S95" s="101" t="str">
        <f t="shared" si="16"/>
        <v/>
      </c>
      <c r="T95" s="101" t="str">
        <f t="shared" si="17"/>
        <v/>
      </c>
      <c r="U95" s="101" t="str">
        <f t="shared" si="18"/>
        <v/>
      </c>
      <c r="V95" s="101" t="str">
        <f t="shared" si="19"/>
        <v/>
      </c>
      <c r="W95" s="101" t="str">
        <f t="shared" si="20"/>
        <v/>
      </c>
      <c r="X95" s="102" t="str">
        <f t="shared" si="21"/>
        <v/>
      </c>
      <c r="Y95" s="101" t="str">
        <f t="shared" si="22"/>
        <v/>
      </c>
      <c r="Z95" s="84" t="str">
        <f t="shared" si="23"/>
        <v/>
      </c>
      <c r="AA95" s="84" t="str">
        <f t="shared" si="24"/>
        <v/>
      </c>
      <c r="AB95" s="84" t="str">
        <f t="shared" si="25"/>
        <v/>
      </c>
      <c r="AC95" s="84">
        <f t="shared" si="26"/>
        <v>0</v>
      </c>
      <c r="AD95" s="84">
        <f t="shared" si="27"/>
        <v>0</v>
      </c>
      <c r="AE95" s="84" t="str">
        <f t="shared" si="28"/>
        <v/>
      </c>
      <c r="AF95" s="102" t="str">
        <f t="shared" si="29"/>
        <v/>
      </c>
      <c r="AG95" s="102" t="str">
        <f t="shared" si="30"/>
        <v/>
      </c>
      <c r="AH95" s="103" t="str">
        <f t="shared" si="31"/>
        <v/>
      </c>
      <c r="AI95" s="104" t="str">
        <f t="shared" si="32"/>
        <v/>
      </c>
      <c r="AJ95" s="104" t="str">
        <f t="shared" si="33"/>
        <v/>
      </c>
      <c r="AK95" s="104" t="str">
        <f t="shared" si="34"/>
        <v/>
      </c>
      <c r="AL95" s="6"/>
      <c r="IX95" s="5"/>
      <c r="IY95" s="5"/>
      <c r="IZ95" s="5"/>
    </row>
    <row r="96" spans="2:260" ht="15" customHeight="1">
      <c r="B96" s="109"/>
      <c r="C96" s="53"/>
      <c r="D96" s="53"/>
      <c r="E96" s="53"/>
      <c r="F96" s="53"/>
      <c r="G96" s="53"/>
      <c r="H96" s="97">
        <v>41</v>
      </c>
      <c r="I96" s="97">
        <f t="shared" si="6"/>
        <v>691</v>
      </c>
      <c r="J96" s="98">
        <f t="shared" si="7"/>
        <v>44967</v>
      </c>
      <c r="K96" s="98" t="str">
        <f t="shared" si="8"/>
        <v/>
      </c>
      <c r="L96" s="99" t="str">
        <f t="shared" si="9"/>
        <v/>
      </c>
      <c r="M96" s="99" t="str">
        <f t="shared" si="10"/>
        <v/>
      </c>
      <c r="N96" s="99" t="str">
        <f t="shared" si="11"/>
        <v/>
      </c>
      <c r="O96" s="100" t="str">
        <f t="shared" si="12"/>
        <v/>
      </c>
      <c r="P96" s="100" t="str">
        <f t="shared" si="13"/>
        <v/>
      </c>
      <c r="Q96" s="99" t="str">
        <f t="shared" si="14"/>
        <v/>
      </c>
      <c r="R96" s="99">
        <f t="shared" si="15"/>
        <v>0</v>
      </c>
      <c r="S96" s="101" t="str">
        <f t="shared" si="16"/>
        <v/>
      </c>
      <c r="T96" s="101" t="str">
        <f t="shared" si="17"/>
        <v/>
      </c>
      <c r="U96" s="101" t="str">
        <f t="shared" si="18"/>
        <v/>
      </c>
      <c r="V96" s="101" t="str">
        <f t="shared" si="19"/>
        <v/>
      </c>
      <c r="W96" s="101" t="str">
        <f t="shared" si="20"/>
        <v/>
      </c>
      <c r="X96" s="102" t="str">
        <f t="shared" si="21"/>
        <v/>
      </c>
      <c r="Y96" s="101" t="str">
        <f t="shared" si="22"/>
        <v/>
      </c>
      <c r="Z96" s="84" t="str">
        <f t="shared" si="23"/>
        <v/>
      </c>
      <c r="AA96" s="84" t="str">
        <f t="shared" si="24"/>
        <v/>
      </c>
      <c r="AB96" s="84" t="str">
        <f t="shared" si="25"/>
        <v/>
      </c>
      <c r="AC96" s="84">
        <f t="shared" si="26"/>
        <v>0</v>
      </c>
      <c r="AD96" s="84">
        <f t="shared" si="27"/>
        <v>0</v>
      </c>
      <c r="AE96" s="84" t="str">
        <f t="shared" si="28"/>
        <v/>
      </c>
      <c r="AF96" s="102" t="str">
        <f t="shared" si="29"/>
        <v/>
      </c>
      <c r="AG96" s="102" t="str">
        <f t="shared" si="30"/>
        <v/>
      </c>
      <c r="AH96" s="103" t="str">
        <f t="shared" si="31"/>
        <v/>
      </c>
      <c r="AI96" s="104" t="str">
        <f t="shared" si="32"/>
        <v/>
      </c>
      <c r="AJ96" s="104" t="str">
        <f t="shared" si="33"/>
        <v/>
      </c>
      <c r="AK96" s="104" t="str">
        <f t="shared" si="34"/>
        <v/>
      </c>
      <c r="AL96" s="6"/>
      <c r="IX96" s="5"/>
      <c r="IY96" s="5"/>
      <c r="IZ96" s="5"/>
    </row>
    <row r="97" spans="2:260" ht="15" customHeight="1">
      <c r="B97" s="109"/>
      <c r="C97" s="53"/>
      <c r="D97" s="53"/>
      <c r="E97" s="53"/>
      <c r="F97" s="53"/>
      <c r="G97" s="53"/>
      <c r="H97" s="97">
        <v>42</v>
      </c>
      <c r="I97" s="97">
        <f t="shared" si="6"/>
        <v>690</v>
      </c>
      <c r="J97" s="98">
        <f t="shared" si="7"/>
        <v>44968</v>
      </c>
      <c r="K97" s="98" t="str">
        <f t="shared" si="8"/>
        <v/>
      </c>
      <c r="L97" s="99" t="str">
        <f t="shared" si="9"/>
        <v/>
      </c>
      <c r="M97" s="99" t="str">
        <f t="shared" si="10"/>
        <v/>
      </c>
      <c r="N97" s="99" t="str">
        <f t="shared" si="11"/>
        <v/>
      </c>
      <c r="O97" s="100" t="str">
        <f t="shared" si="12"/>
        <v/>
      </c>
      <c r="P97" s="100" t="str">
        <f t="shared" si="13"/>
        <v/>
      </c>
      <c r="Q97" s="99" t="str">
        <f t="shared" si="14"/>
        <v/>
      </c>
      <c r="R97" s="99">
        <f t="shared" si="15"/>
        <v>0</v>
      </c>
      <c r="S97" s="101" t="str">
        <f t="shared" si="16"/>
        <v/>
      </c>
      <c r="T97" s="101" t="str">
        <f t="shared" si="17"/>
        <v/>
      </c>
      <c r="U97" s="101" t="str">
        <f t="shared" si="18"/>
        <v/>
      </c>
      <c r="V97" s="101" t="str">
        <f t="shared" si="19"/>
        <v/>
      </c>
      <c r="W97" s="101" t="str">
        <f t="shared" si="20"/>
        <v/>
      </c>
      <c r="X97" s="102" t="str">
        <f t="shared" si="21"/>
        <v/>
      </c>
      <c r="Y97" s="101" t="str">
        <f t="shared" si="22"/>
        <v/>
      </c>
      <c r="Z97" s="84" t="str">
        <f t="shared" si="23"/>
        <v/>
      </c>
      <c r="AA97" s="84" t="str">
        <f t="shared" si="24"/>
        <v/>
      </c>
      <c r="AB97" s="84" t="str">
        <f t="shared" si="25"/>
        <v/>
      </c>
      <c r="AC97" s="84">
        <f t="shared" si="26"/>
        <v>0</v>
      </c>
      <c r="AD97" s="84">
        <f t="shared" si="27"/>
        <v>0</v>
      </c>
      <c r="AE97" s="84" t="str">
        <f t="shared" si="28"/>
        <v/>
      </c>
      <c r="AF97" s="102" t="str">
        <f t="shared" si="29"/>
        <v/>
      </c>
      <c r="AG97" s="102" t="str">
        <f t="shared" si="30"/>
        <v/>
      </c>
      <c r="AH97" s="103" t="str">
        <f t="shared" si="31"/>
        <v/>
      </c>
      <c r="AI97" s="104" t="str">
        <f t="shared" si="32"/>
        <v/>
      </c>
      <c r="AJ97" s="104" t="str">
        <f t="shared" si="33"/>
        <v/>
      </c>
      <c r="AK97" s="104" t="str">
        <f t="shared" si="34"/>
        <v/>
      </c>
      <c r="AL97" s="6"/>
      <c r="IX97" s="5"/>
      <c r="IY97" s="5"/>
      <c r="IZ97" s="5"/>
    </row>
    <row r="98" spans="2:260" ht="15" customHeight="1">
      <c r="B98" s="109"/>
      <c r="C98" s="53"/>
      <c r="D98" s="53"/>
      <c r="E98" s="53"/>
      <c r="F98" s="53"/>
      <c r="G98" s="53"/>
      <c r="H98" s="97">
        <v>43</v>
      </c>
      <c r="I98" s="97">
        <f t="shared" si="6"/>
        <v>689</v>
      </c>
      <c r="J98" s="98">
        <f t="shared" si="7"/>
        <v>44969</v>
      </c>
      <c r="K98" s="98" t="str">
        <f t="shared" si="8"/>
        <v/>
      </c>
      <c r="L98" s="99" t="str">
        <f t="shared" si="9"/>
        <v/>
      </c>
      <c r="M98" s="99" t="str">
        <f t="shared" si="10"/>
        <v/>
      </c>
      <c r="N98" s="99" t="str">
        <f t="shared" si="11"/>
        <v/>
      </c>
      <c r="O98" s="100" t="str">
        <f t="shared" si="12"/>
        <v/>
      </c>
      <c r="P98" s="100" t="str">
        <f t="shared" si="13"/>
        <v/>
      </c>
      <c r="Q98" s="99" t="str">
        <f t="shared" si="14"/>
        <v/>
      </c>
      <c r="R98" s="99">
        <f t="shared" si="15"/>
        <v>0</v>
      </c>
      <c r="S98" s="101" t="str">
        <f t="shared" si="16"/>
        <v/>
      </c>
      <c r="T98" s="101" t="str">
        <f t="shared" si="17"/>
        <v/>
      </c>
      <c r="U98" s="101" t="str">
        <f t="shared" si="18"/>
        <v/>
      </c>
      <c r="V98" s="101" t="str">
        <f t="shared" si="19"/>
        <v/>
      </c>
      <c r="W98" s="101" t="str">
        <f t="shared" si="20"/>
        <v/>
      </c>
      <c r="X98" s="102" t="str">
        <f t="shared" si="21"/>
        <v/>
      </c>
      <c r="Y98" s="101" t="str">
        <f t="shared" si="22"/>
        <v/>
      </c>
      <c r="Z98" s="84" t="str">
        <f t="shared" si="23"/>
        <v/>
      </c>
      <c r="AA98" s="84" t="str">
        <f t="shared" si="24"/>
        <v/>
      </c>
      <c r="AB98" s="84" t="str">
        <f t="shared" si="25"/>
        <v/>
      </c>
      <c r="AC98" s="84">
        <f t="shared" si="26"/>
        <v>0</v>
      </c>
      <c r="AD98" s="84">
        <f t="shared" si="27"/>
        <v>0</v>
      </c>
      <c r="AE98" s="84" t="str">
        <f t="shared" si="28"/>
        <v/>
      </c>
      <c r="AF98" s="102" t="str">
        <f t="shared" si="29"/>
        <v/>
      </c>
      <c r="AG98" s="102" t="str">
        <f t="shared" si="30"/>
        <v/>
      </c>
      <c r="AH98" s="103" t="str">
        <f t="shared" si="31"/>
        <v/>
      </c>
      <c r="AI98" s="104" t="str">
        <f t="shared" si="32"/>
        <v/>
      </c>
      <c r="AJ98" s="104" t="str">
        <f t="shared" si="33"/>
        <v/>
      </c>
      <c r="AK98" s="104" t="str">
        <f t="shared" si="34"/>
        <v/>
      </c>
      <c r="AL98" s="6"/>
      <c r="IX98" s="5"/>
      <c r="IY98" s="5"/>
      <c r="IZ98" s="5"/>
    </row>
    <row r="99" spans="2:260" ht="15" customHeight="1">
      <c r="B99" s="109"/>
      <c r="C99" s="53"/>
      <c r="D99" s="53"/>
      <c r="E99" s="53"/>
      <c r="F99" s="53"/>
      <c r="G99" s="53"/>
      <c r="H99" s="97">
        <v>44</v>
      </c>
      <c r="I99" s="97">
        <f t="shared" si="6"/>
        <v>688</v>
      </c>
      <c r="J99" s="98">
        <f t="shared" si="7"/>
        <v>44970</v>
      </c>
      <c r="K99" s="98" t="str">
        <f t="shared" si="8"/>
        <v/>
      </c>
      <c r="L99" s="99" t="str">
        <f t="shared" si="9"/>
        <v/>
      </c>
      <c r="M99" s="99" t="str">
        <f t="shared" si="10"/>
        <v/>
      </c>
      <c r="N99" s="99" t="str">
        <f t="shared" si="11"/>
        <v/>
      </c>
      <c r="O99" s="100" t="str">
        <f t="shared" si="12"/>
        <v/>
      </c>
      <c r="P99" s="100" t="str">
        <f t="shared" si="13"/>
        <v/>
      </c>
      <c r="Q99" s="99" t="str">
        <f t="shared" si="14"/>
        <v/>
      </c>
      <c r="R99" s="99">
        <f t="shared" si="15"/>
        <v>0</v>
      </c>
      <c r="S99" s="101" t="str">
        <f t="shared" si="16"/>
        <v/>
      </c>
      <c r="T99" s="101" t="str">
        <f t="shared" si="17"/>
        <v/>
      </c>
      <c r="U99" s="101" t="str">
        <f t="shared" si="18"/>
        <v/>
      </c>
      <c r="V99" s="101" t="str">
        <f t="shared" si="19"/>
        <v/>
      </c>
      <c r="W99" s="101" t="str">
        <f t="shared" si="20"/>
        <v/>
      </c>
      <c r="X99" s="102" t="str">
        <f t="shared" si="21"/>
        <v/>
      </c>
      <c r="Y99" s="101" t="str">
        <f t="shared" si="22"/>
        <v/>
      </c>
      <c r="Z99" s="84" t="str">
        <f t="shared" si="23"/>
        <v/>
      </c>
      <c r="AA99" s="84" t="str">
        <f t="shared" si="24"/>
        <v/>
      </c>
      <c r="AB99" s="84" t="str">
        <f t="shared" si="25"/>
        <v/>
      </c>
      <c r="AC99" s="84">
        <f t="shared" si="26"/>
        <v>0</v>
      </c>
      <c r="AD99" s="84">
        <f t="shared" si="27"/>
        <v>0</v>
      </c>
      <c r="AE99" s="84" t="str">
        <f t="shared" si="28"/>
        <v/>
      </c>
      <c r="AF99" s="102" t="str">
        <f t="shared" si="29"/>
        <v/>
      </c>
      <c r="AG99" s="102" t="str">
        <f t="shared" si="30"/>
        <v/>
      </c>
      <c r="AH99" s="103" t="str">
        <f t="shared" si="31"/>
        <v/>
      </c>
      <c r="AI99" s="104" t="str">
        <f t="shared" si="32"/>
        <v/>
      </c>
      <c r="AJ99" s="104" t="str">
        <f t="shared" si="33"/>
        <v/>
      </c>
      <c r="AK99" s="104" t="str">
        <f t="shared" si="34"/>
        <v/>
      </c>
      <c r="AL99" s="6"/>
      <c r="IX99" s="5"/>
      <c r="IY99" s="5"/>
      <c r="IZ99" s="5"/>
    </row>
    <row r="100" spans="2:260" ht="15" customHeight="1">
      <c r="B100" s="109"/>
      <c r="C100" s="53"/>
      <c r="D100" s="53"/>
      <c r="E100" s="53"/>
      <c r="F100" s="53"/>
      <c r="G100" s="53"/>
      <c r="H100" s="97">
        <v>45</v>
      </c>
      <c r="I100" s="97">
        <f t="shared" si="6"/>
        <v>687</v>
      </c>
      <c r="J100" s="98">
        <f t="shared" si="7"/>
        <v>44971</v>
      </c>
      <c r="K100" s="98" t="str">
        <f t="shared" si="8"/>
        <v/>
      </c>
      <c r="L100" s="99" t="str">
        <f t="shared" si="9"/>
        <v/>
      </c>
      <c r="M100" s="99" t="str">
        <f t="shared" si="10"/>
        <v/>
      </c>
      <c r="N100" s="99" t="str">
        <f t="shared" si="11"/>
        <v/>
      </c>
      <c r="O100" s="100" t="str">
        <f t="shared" si="12"/>
        <v/>
      </c>
      <c r="P100" s="100" t="str">
        <f t="shared" si="13"/>
        <v/>
      </c>
      <c r="Q100" s="99" t="str">
        <f t="shared" si="14"/>
        <v/>
      </c>
      <c r="R100" s="99">
        <f t="shared" si="15"/>
        <v>0</v>
      </c>
      <c r="S100" s="101" t="str">
        <f t="shared" si="16"/>
        <v/>
      </c>
      <c r="T100" s="101" t="str">
        <f t="shared" si="17"/>
        <v/>
      </c>
      <c r="U100" s="101" t="str">
        <f t="shared" si="18"/>
        <v/>
      </c>
      <c r="V100" s="101" t="str">
        <f t="shared" si="19"/>
        <v/>
      </c>
      <c r="W100" s="101" t="str">
        <f t="shared" si="20"/>
        <v/>
      </c>
      <c r="X100" s="102" t="str">
        <f t="shared" si="21"/>
        <v/>
      </c>
      <c r="Y100" s="101" t="str">
        <f t="shared" si="22"/>
        <v/>
      </c>
      <c r="Z100" s="84" t="str">
        <f t="shared" si="23"/>
        <v/>
      </c>
      <c r="AA100" s="84" t="str">
        <f t="shared" si="24"/>
        <v/>
      </c>
      <c r="AB100" s="84" t="str">
        <f t="shared" si="25"/>
        <v/>
      </c>
      <c r="AC100" s="84">
        <f t="shared" si="26"/>
        <v>0</v>
      </c>
      <c r="AD100" s="84">
        <f t="shared" si="27"/>
        <v>0</v>
      </c>
      <c r="AE100" s="84" t="str">
        <f t="shared" si="28"/>
        <v/>
      </c>
      <c r="AF100" s="102" t="str">
        <f t="shared" si="29"/>
        <v/>
      </c>
      <c r="AG100" s="102" t="str">
        <f t="shared" si="30"/>
        <v/>
      </c>
      <c r="AH100" s="103" t="str">
        <f t="shared" si="31"/>
        <v/>
      </c>
      <c r="AI100" s="104" t="str">
        <f t="shared" si="32"/>
        <v/>
      </c>
      <c r="AJ100" s="104" t="str">
        <f t="shared" si="33"/>
        <v/>
      </c>
      <c r="AK100" s="104" t="str">
        <f t="shared" si="34"/>
        <v/>
      </c>
      <c r="AL100" s="6"/>
      <c r="IX100" s="5"/>
      <c r="IY100" s="5"/>
      <c r="IZ100" s="5"/>
    </row>
    <row r="101" spans="2:260" ht="15" customHeight="1">
      <c r="B101" s="109"/>
      <c r="C101" s="53"/>
      <c r="D101" s="53"/>
      <c r="E101" s="53"/>
      <c r="F101" s="53"/>
      <c r="G101" s="53"/>
      <c r="H101" s="97">
        <v>46</v>
      </c>
      <c r="I101" s="97">
        <f t="shared" si="6"/>
        <v>686</v>
      </c>
      <c r="J101" s="98">
        <f t="shared" si="7"/>
        <v>44972</v>
      </c>
      <c r="K101" s="98" t="str">
        <f t="shared" si="8"/>
        <v/>
      </c>
      <c r="L101" s="99" t="str">
        <f t="shared" si="9"/>
        <v/>
      </c>
      <c r="M101" s="99" t="str">
        <f t="shared" si="10"/>
        <v/>
      </c>
      <c r="N101" s="99" t="str">
        <f t="shared" si="11"/>
        <v/>
      </c>
      <c r="O101" s="100" t="str">
        <f t="shared" si="12"/>
        <v/>
      </c>
      <c r="P101" s="100" t="str">
        <f t="shared" si="13"/>
        <v/>
      </c>
      <c r="Q101" s="99" t="str">
        <f t="shared" si="14"/>
        <v/>
      </c>
      <c r="R101" s="99">
        <f t="shared" si="15"/>
        <v>0</v>
      </c>
      <c r="S101" s="101" t="str">
        <f t="shared" si="16"/>
        <v/>
      </c>
      <c r="T101" s="101" t="str">
        <f t="shared" si="17"/>
        <v/>
      </c>
      <c r="U101" s="101" t="str">
        <f t="shared" si="18"/>
        <v/>
      </c>
      <c r="V101" s="101" t="str">
        <f t="shared" si="19"/>
        <v/>
      </c>
      <c r="W101" s="101" t="str">
        <f t="shared" si="20"/>
        <v/>
      </c>
      <c r="X101" s="102" t="str">
        <f t="shared" si="21"/>
        <v/>
      </c>
      <c r="Y101" s="101" t="str">
        <f t="shared" si="22"/>
        <v/>
      </c>
      <c r="Z101" s="84" t="str">
        <f t="shared" si="23"/>
        <v/>
      </c>
      <c r="AA101" s="84" t="str">
        <f t="shared" si="24"/>
        <v/>
      </c>
      <c r="AB101" s="84" t="str">
        <f t="shared" si="25"/>
        <v/>
      </c>
      <c r="AC101" s="84">
        <f t="shared" si="26"/>
        <v>0</v>
      </c>
      <c r="AD101" s="84">
        <f t="shared" si="27"/>
        <v>0</v>
      </c>
      <c r="AE101" s="84" t="str">
        <f t="shared" si="28"/>
        <v/>
      </c>
      <c r="AF101" s="102" t="str">
        <f t="shared" si="29"/>
        <v/>
      </c>
      <c r="AG101" s="102" t="str">
        <f t="shared" si="30"/>
        <v/>
      </c>
      <c r="AH101" s="103" t="str">
        <f t="shared" si="31"/>
        <v/>
      </c>
      <c r="AI101" s="104" t="str">
        <f t="shared" si="32"/>
        <v/>
      </c>
      <c r="AJ101" s="104" t="str">
        <f t="shared" si="33"/>
        <v/>
      </c>
      <c r="AK101" s="104" t="str">
        <f t="shared" si="34"/>
        <v/>
      </c>
      <c r="AL101" s="6"/>
      <c r="IX101" s="5"/>
      <c r="IY101" s="5"/>
      <c r="IZ101" s="5"/>
    </row>
    <row r="102" spans="2:260" ht="15" customHeight="1">
      <c r="B102" s="109"/>
      <c r="C102" s="53"/>
      <c r="D102" s="53"/>
      <c r="E102" s="53"/>
      <c r="F102" s="53"/>
      <c r="G102" s="53"/>
      <c r="H102" s="97">
        <v>47</v>
      </c>
      <c r="I102" s="97">
        <f t="shared" si="6"/>
        <v>685</v>
      </c>
      <c r="J102" s="98">
        <f t="shared" si="7"/>
        <v>44973</v>
      </c>
      <c r="K102" s="98" t="str">
        <f t="shared" si="8"/>
        <v/>
      </c>
      <c r="L102" s="99" t="str">
        <f t="shared" si="9"/>
        <v/>
      </c>
      <c r="M102" s="99" t="str">
        <f t="shared" si="10"/>
        <v/>
      </c>
      <c r="N102" s="99" t="str">
        <f t="shared" si="11"/>
        <v/>
      </c>
      <c r="O102" s="100" t="str">
        <f t="shared" si="12"/>
        <v/>
      </c>
      <c r="P102" s="100" t="str">
        <f t="shared" si="13"/>
        <v/>
      </c>
      <c r="Q102" s="99" t="str">
        <f t="shared" si="14"/>
        <v/>
      </c>
      <c r="R102" s="99">
        <f t="shared" si="15"/>
        <v>0</v>
      </c>
      <c r="S102" s="101" t="str">
        <f t="shared" si="16"/>
        <v/>
      </c>
      <c r="T102" s="101" t="str">
        <f t="shared" si="17"/>
        <v/>
      </c>
      <c r="U102" s="101" t="str">
        <f t="shared" si="18"/>
        <v/>
      </c>
      <c r="V102" s="101" t="str">
        <f t="shared" si="19"/>
        <v/>
      </c>
      <c r="W102" s="101" t="str">
        <f t="shared" si="20"/>
        <v/>
      </c>
      <c r="X102" s="102" t="str">
        <f t="shared" si="21"/>
        <v/>
      </c>
      <c r="Y102" s="101" t="str">
        <f t="shared" si="22"/>
        <v/>
      </c>
      <c r="Z102" s="84" t="str">
        <f t="shared" si="23"/>
        <v/>
      </c>
      <c r="AA102" s="84" t="str">
        <f t="shared" si="24"/>
        <v/>
      </c>
      <c r="AB102" s="84" t="str">
        <f t="shared" si="25"/>
        <v/>
      </c>
      <c r="AC102" s="84">
        <f t="shared" si="26"/>
        <v>0</v>
      </c>
      <c r="AD102" s="84">
        <f t="shared" si="27"/>
        <v>0</v>
      </c>
      <c r="AE102" s="84" t="str">
        <f t="shared" si="28"/>
        <v/>
      </c>
      <c r="AF102" s="102" t="str">
        <f t="shared" si="29"/>
        <v/>
      </c>
      <c r="AG102" s="102" t="str">
        <f t="shared" si="30"/>
        <v/>
      </c>
      <c r="AH102" s="103" t="str">
        <f t="shared" si="31"/>
        <v/>
      </c>
      <c r="AI102" s="104" t="str">
        <f t="shared" si="32"/>
        <v/>
      </c>
      <c r="AJ102" s="104" t="str">
        <f t="shared" si="33"/>
        <v/>
      </c>
      <c r="AK102" s="104" t="str">
        <f t="shared" si="34"/>
        <v/>
      </c>
      <c r="AL102" s="6"/>
      <c r="IX102" s="5"/>
      <c r="IY102" s="5"/>
      <c r="IZ102" s="5"/>
    </row>
    <row r="103" spans="2:260" ht="15" customHeight="1">
      <c r="B103" s="109"/>
      <c r="C103" s="53"/>
      <c r="D103" s="53"/>
      <c r="E103" s="53"/>
      <c r="F103" s="53"/>
      <c r="G103" s="53"/>
      <c r="H103" s="97">
        <v>48</v>
      </c>
      <c r="I103" s="97">
        <f t="shared" si="6"/>
        <v>684</v>
      </c>
      <c r="J103" s="98">
        <f t="shared" si="7"/>
        <v>44974</v>
      </c>
      <c r="K103" s="98" t="str">
        <f t="shared" si="8"/>
        <v/>
      </c>
      <c r="L103" s="99" t="str">
        <f t="shared" si="9"/>
        <v/>
      </c>
      <c r="M103" s="99" t="str">
        <f t="shared" si="10"/>
        <v/>
      </c>
      <c r="N103" s="99" t="str">
        <f t="shared" si="11"/>
        <v/>
      </c>
      <c r="O103" s="100" t="str">
        <f t="shared" si="12"/>
        <v/>
      </c>
      <c r="P103" s="100" t="str">
        <f t="shared" si="13"/>
        <v/>
      </c>
      <c r="Q103" s="99" t="str">
        <f t="shared" si="14"/>
        <v/>
      </c>
      <c r="R103" s="99">
        <f t="shared" si="15"/>
        <v>0</v>
      </c>
      <c r="S103" s="101" t="str">
        <f t="shared" si="16"/>
        <v/>
      </c>
      <c r="T103" s="101" t="str">
        <f t="shared" si="17"/>
        <v/>
      </c>
      <c r="U103" s="101" t="str">
        <f t="shared" si="18"/>
        <v/>
      </c>
      <c r="V103" s="101" t="str">
        <f t="shared" si="19"/>
        <v/>
      </c>
      <c r="W103" s="101" t="str">
        <f t="shared" si="20"/>
        <v/>
      </c>
      <c r="X103" s="102" t="str">
        <f t="shared" si="21"/>
        <v/>
      </c>
      <c r="Y103" s="101" t="str">
        <f t="shared" si="22"/>
        <v/>
      </c>
      <c r="Z103" s="84" t="str">
        <f t="shared" si="23"/>
        <v/>
      </c>
      <c r="AA103" s="84" t="str">
        <f t="shared" si="24"/>
        <v/>
      </c>
      <c r="AB103" s="84" t="str">
        <f t="shared" si="25"/>
        <v/>
      </c>
      <c r="AC103" s="84">
        <f t="shared" si="26"/>
        <v>0</v>
      </c>
      <c r="AD103" s="84">
        <f t="shared" si="27"/>
        <v>0</v>
      </c>
      <c r="AE103" s="84" t="str">
        <f t="shared" si="28"/>
        <v/>
      </c>
      <c r="AF103" s="102" t="str">
        <f t="shared" si="29"/>
        <v/>
      </c>
      <c r="AG103" s="102" t="str">
        <f t="shared" si="30"/>
        <v/>
      </c>
      <c r="AH103" s="103" t="str">
        <f t="shared" si="31"/>
        <v/>
      </c>
      <c r="AI103" s="104" t="str">
        <f t="shared" si="32"/>
        <v/>
      </c>
      <c r="AJ103" s="104" t="str">
        <f t="shared" si="33"/>
        <v/>
      </c>
      <c r="AK103" s="104" t="str">
        <f t="shared" si="34"/>
        <v/>
      </c>
      <c r="AL103" s="6"/>
      <c r="IX103" s="5"/>
      <c r="IY103" s="5"/>
      <c r="IZ103" s="5"/>
    </row>
    <row r="104" spans="2:260" ht="15" customHeight="1">
      <c r="B104" s="109"/>
      <c r="C104" s="53"/>
      <c r="D104" s="53"/>
      <c r="E104" s="53"/>
      <c r="F104" s="53"/>
      <c r="G104" s="53"/>
      <c r="H104" s="97">
        <v>49</v>
      </c>
      <c r="I104" s="97">
        <f t="shared" si="6"/>
        <v>683</v>
      </c>
      <c r="J104" s="98">
        <f t="shared" si="7"/>
        <v>44975</v>
      </c>
      <c r="K104" s="98" t="str">
        <f t="shared" si="8"/>
        <v/>
      </c>
      <c r="L104" s="99" t="str">
        <f t="shared" si="9"/>
        <v/>
      </c>
      <c r="M104" s="99" t="str">
        <f t="shared" si="10"/>
        <v/>
      </c>
      <c r="N104" s="99" t="str">
        <f t="shared" si="11"/>
        <v/>
      </c>
      <c r="O104" s="100" t="str">
        <f t="shared" si="12"/>
        <v/>
      </c>
      <c r="P104" s="100" t="str">
        <f t="shared" si="13"/>
        <v/>
      </c>
      <c r="Q104" s="99" t="str">
        <f t="shared" si="14"/>
        <v/>
      </c>
      <c r="R104" s="99">
        <f t="shared" si="15"/>
        <v>0</v>
      </c>
      <c r="S104" s="101" t="str">
        <f t="shared" si="16"/>
        <v/>
      </c>
      <c r="T104" s="101" t="str">
        <f t="shared" si="17"/>
        <v/>
      </c>
      <c r="U104" s="101" t="str">
        <f t="shared" si="18"/>
        <v/>
      </c>
      <c r="V104" s="101" t="str">
        <f t="shared" si="19"/>
        <v/>
      </c>
      <c r="W104" s="101" t="str">
        <f t="shared" si="20"/>
        <v/>
      </c>
      <c r="X104" s="102" t="str">
        <f t="shared" si="21"/>
        <v/>
      </c>
      <c r="Y104" s="101" t="str">
        <f t="shared" si="22"/>
        <v/>
      </c>
      <c r="Z104" s="84" t="str">
        <f t="shared" si="23"/>
        <v/>
      </c>
      <c r="AA104" s="84" t="str">
        <f t="shared" si="24"/>
        <v/>
      </c>
      <c r="AB104" s="84" t="str">
        <f t="shared" si="25"/>
        <v/>
      </c>
      <c r="AC104" s="84">
        <f t="shared" si="26"/>
        <v>0</v>
      </c>
      <c r="AD104" s="84">
        <f t="shared" si="27"/>
        <v>0</v>
      </c>
      <c r="AE104" s="84" t="str">
        <f t="shared" si="28"/>
        <v/>
      </c>
      <c r="AF104" s="102" t="str">
        <f t="shared" si="29"/>
        <v/>
      </c>
      <c r="AG104" s="102" t="str">
        <f t="shared" si="30"/>
        <v/>
      </c>
      <c r="AH104" s="103" t="str">
        <f t="shared" si="31"/>
        <v/>
      </c>
      <c r="AI104" s="104" t="str">
        <f t="shared" si="32"/>
        <v/>
      </c>
      <c r="AJ104" s="104" t="str">
        <f t="shared" si="33"/>
        <v/>
      </c>
      <c r="AK104" s="104" t="str">
        <f t="shared" si="34"/>
        <v/>
      </c>
      <c r="AL104" s="6"/>
      <c r="IX104" s="5"/>
      <c r="IY104" s="5"/>
      <c r="IZ104" s="5"/>
    </row>
    <row r="105" spans="2:260" ht="15" customHeight="1">
      <c r="H105" s="97">
        <v>50</v>
      </c>
      <c r="I105" s="97">
        <f t="shared" si="6"/>
        <v>682</v>
      </c>
      <c r="J105" s="98">
        <f t="shared" si="7"/>
        <v>44976</v>
      </c>
      <c r="K105" s="98" t="str">
        <f t="shared" si="8"/>
        <v/>
      </c>
      <c r="L105" s="99" t="str">
        <f t="shared" si="9"/>
        <v/>
      </c>
      <c r="M105" s="99" t="str">
        <f t="shared" si="10"/>
        <v/>
      </c>
      <c r="N105" s="99" t="str">
        <f t="shared" si="11"/>
        <v/>
      </c>
      <c r="O105" s="100" t="str">
        <f t="shared" si="12"/>
        <v/>
      </c>
      <c r="P105" s="100" t="str">
        <f t="shared" si="13"/>
        <v/>
      </c>
      <c r="Q105" s="99" t="str">
        <f t="shared" si="14"/>
        <v/>
      </c>
      <c r="R105" s="99">
        <f t="shared" si="15"/>
        <v>0</v>
      </c>
      <c r="S105" s="101" t="str">
        <f t="shared" si="16"/>
        <v/>
      </c>
      <c r="T105" s="101" t="str">
        <f t="shared" si="17"/>
        <v/>
      </c>
      <c r="U105" s="101" t="str">
        <f t="shared" si="18"/>
        <v/>
      </c>
      <c r="V105" s="101" t="str">
        <f t="shared" si="19"/>
        <v/>
      </c>
      <c r="W105" s="101" t="str">
        <f t="shared" si="20"/>
        <v/>
      </c>
      <c r="X105" s="102" t="str">
        <f t="shared" si="21"/>
        <v/>
      </c>
      <c r="Y105" s="101" t="str">
        <f t="shared" si="22"/>
        <v/>
      </c>
      <c r="Z105" s="84" t="str">
        <f t="shared" si="23"/>
        <v/>
      </c>
      <c r="AA105" s="84" t="str">
        <f t="shared" si="24"/>
        <v/>
      </c>
      <c r="AB105" s="84" t="str">
        <f t="shared" si="25"/>
        <v/>
      </c>
      <c r="AC105" s="84">
        <f t="shared" si="26"/>
        <v>0</v>
      </c>
      <c r="AD105" s="84">
        <f t="shared" si="27"/>
        <v>0</v>
      </c>
      <c r="AE105" s="84" t="str">
        <f t="shared" si="28"/>
        <v/>
      </c>
      <c r="AF105" s="102" t="str">
        <f t="shared" si="29"/>
        <v/>
      </c>
      <c r="AG105" s="102" t="str">
        <f t="shared" si="30"/>
        <v/>
      </c>
      <c r="AH105" s="103" t="str">
        <f t="shared" si="31"/>
        <v/>
      </c>
      <c r="AI105" s="104" t="str">
        <f t="shared" si="32"/>
        <v/>
      </c>
      <c r="AJ105" s="104" t="str">
        <f t="shared" si="33"/>
        <v/>
      </c>
      <c r="AK105" s="104" t="str">
        <f t="shared" si="34"/>
        <v/>
      </c>
      <c r="AL105" s="6"/>
      <c r="IX105" s="5"/>
      <c r="IY105" s="5"/>
      <c r="IZ105" s="5"/>
    </row>
    <row r="106" spans="2:260" ht="15" customHeight="1">
      <c r="H106" s="97">
        <v>51</v>
      </c>
      <c r="I106" s="97">
        <f t="shared" si="6"/>
        <v>681</v>
      </c>
      <c r="J106" s="98">
        <f t="shared" si="7"/>
        <v>44977</v>
      </c>
      <c r="K106" s="98" t="str">
        <f t="shared" si="8"/>
        <v/>
      </c>
      <c r="L106" s="99" t="str">
        <f t="shared" si="9"/>
        <v/>
      </c>
      <c r="M106" s="99" t="str">
        <f t="shared" si="10"/>
        <v/>
      </c>
      <c r="N106" s="99" t="str">
        <f t="shared" si="11"/>
        <v/>
      </c>
      <c r="O106" s="100" t="str">
        <f t="shared" si="12"/>
        <v/>
      </c>
      <c r="P106" s="100" t="str">
        <f t="shared" si="13"/>
        <v/>
      </c>
      <c r="Q106" s="99" t="str">
        <f t="shared" si="14"/>
        <v/>
      </c>
      <c r="R106" s="99">
        <f t="shared" si="15"/>
        <v>0</v>
      </c>
      <c r="S106" s="101" t="str">
        <f t="shared" si="16"/>
        <v/>
      </c>
      <c r="T106" s="101" t="str">
        <f t="shared" si="17"/>
        <v/>
      </c>
      <c r="U106" s="101" t="str">
        <f t="shared" si="18"/>
        <v/>
      </c>
      <c r="V106" s="101" t="str">
        <f t="shared" si="19"/>
        <v/>
      </c>
      <c r="W106" s="101" t="str">
        <f t="shared" si="20"/>
        <v/>
      </c>
      <c r="X106" s="102" t="str">
        <f t="shared" si="21"/>
        <v/>
      </c>
      <c r="Y106" s="101" t="str">
        <f t="shared" si="22"/>
        <v/>
      </c>
      <c r="Z106" s="84" t="str">
        <f t="shared" si="23"/>
        <v/>
      </c>
      <c r="AA106" s="84" t="str">
        <f t="shared" si="24"/>
        <v/>
      </c>
      <c r="AB106" s="84" t="str">
        <f t="shared" si="25"/>
        <v/>
      </c>
      <c r="AC106" s="84">
        <f t="shared" si="26"/>
        <v>0</v>
      </c>
      <c r="AD106" s="84">
        <f t="shared" si="27"/>
        <v>0</v>
      </c>
      <c r="AE106" s="84" t="str">
        <f t="shared" si="28"/>
        <v/>
      </c>
      <c r="AF106" s="102" t="str">
        <f t="shared" si="29"/>
        <v/>
      </c>
      <c r="AG106" s="102" t="str">
        <f t="shared" si="30"/>
        <v/>
      </c>
      <c r="AH106" s="103" t="str">
        <f t="shared" si="31"/>
        <v/>
      </c>
      <c r="AI106" s="104" t="str">
        <f t="shared" si="32"/>
        <v/>
      </c>
      <c r="AJ106" s="104" t="str">
        <f t="shared" si="33"/>
        <v/>
      </c>
      <c r="AK106" s="104" t="str">
        <f t="shared" si="34"/>
        <v/>
      </c>
      <c r="AL106" s="6"/>
      <c r="IX106" s="5"/>
      <c r="IY106" s="5"/>
      <c r="IZ106" s="5"/>
    </row>
    <row r="107" spans="2:260" ht="15" customHeight="1">
      <c r="H107" s="97">
        <v>52</v>
      </c>
      <c r="I107" s="97">
        <f t="shared" si="6"/>
        <v>680</v>
      </c>
      <c r="J107" s="98">
        <f t="shared" si="7"/>
        <v>44978</v>
      </c>
      <c r="K107" s="98" t="str">
        <f t="shared" si="8"/>
        <v/>
      </c>
      <c r="L107" s="99" t="str">
        <f t="shared" si="9"/>
        <v/>
      </c>
      <c r="M107" s="99" t="str">
        <f t="shared" si="10"/>
        <v/>
      </c>
      <c r="N107" s="99" t="str">
        <f t="shared" si="11"/>
        <v/>
      </c>
      <c r="O107" s="100" t="str">
        <f t="shared" si="12"/>
        <v/>
      </c>
      <c r="P107" s="100" t="str">
        <f t="shared" si="13"/>
        <v/>
      </c>
      <c r="Q107" s="99" t="str">
        <f t="shared" si="14"/>
        <v/>
      </c>
      <c r="R107" s="99">
        <f t="shared" si="15"/>
        <v>0</v>
      </c>
      <c r="S107" s="101" t="str">
        <f t="shared" si="16"/>
        <v/>
      </c>
      <c r="T107" s="101" t="str">
        <f t="shared" si="17"/>
        <v/>
      </c>
      <c r="U107" s="101" t="str">
        <f t="shared" si="18"/>
        <v/>
      </c>
      <c r="V107" s="101" t="str">
        <f t="shared" si="19"/>
        <v/>
      </c>
      <c r="W107" s="101" t="str">
        <f t="shared" si="20"/>
        <v/>
      </c>
      <c r="X107" s="102" t="str">
        <f t="shared" si="21"/>
        <v/>
      </c>
      <c r="Y107" s="101" t="str">
        <f t="shared" si="22"/>
        <v/>
      </c>
      <c r="Z107" s="84" t="str">
        <f t="shared" si="23"/>
        <v/>
      </c>
      <c r="AA107" s="84" t="str">
        <f t="shared" si="24"/>
        <v/>
      </c>
      <c r="AB107" s="84" t="str">
        <f t="shared" si="25"/>
        <v/>
      </c>
      <c r="AC107" s="84">
        <f t="shared" si="26"/>
        <v>0</v>
      </c>
      <c r="AD107" s="84">
        <f t="shared" si="27"/>
        <v>0</v>
      </c>
      <c r="AE107" s="84" t="str">
        <f t="shared" si="28"/>
        <v/>
      </c>
      <c r="AF107" s="102" t="str">
        <f t="shared" si="29"/>
        <v/>
      </c>
      <c r="AG107" s="102" t="str">
        <f t="shared" si="30"/>
        <v/>
      </c>
      <c r="AH107" s="103" t="str">
        <f t="shared" si="31"/>
        <v/>
      </c>
      <c r="AI107" s="104" t="str">
        <f t="shared" si="32"/>
        <v/>
      </c>
      <c r="AJ107" s="104" t="str">
        <f t="shared" si="33"/>
        <v/>
      </c>
      <c r="AK107" s="104" t="str">
        <f t="shared" si="34"/>
        <v/>
      </c>
      <c r="AL107" s="6"/>
      <c r="IX107" s="5"/>
      <c r="IY107" s="5"/>
      <c r="IZ107" s="5"/>
    </row>
    <row r="108" spans="2:260" ht="15" customHeight="1">
      <c r="H108" s="97">
        <v>53</v>
      </c>
      <c r="I108" s="97">
        <f t="shared" si="6"/>
        <v>679</v>
      </c>
      <c r="J108" s="98">
        <f t="shared" si="7"/>
        <v>44979</v>
      </c>
      <c r="K108" s="98" t="str">
        <f t="shared" si="8"/>
        <v/>
      </c>
      <c r="L108" s="99" t="str">
        <f t="shared" si="9"/>
        <v/>
      </c>
      <c r="M108" s="99" t="str">
        <f t="shared" si="10"/>
        <v/>
      </c>
      <c r="N108" s="99" t="str">
        <f t="shared" si="11"/>
        <v/>
      </c>
      <c r="O108" s="100" t="str">
        <f t="shared" si="12"/>
        <v/>
      </c>
      <c r="P108" s="100" t="str">
        <f t="shared" si="13"/>
        <v/>
      </c>
      <c r="Q108" s="99" t="str">
        <f t="shared" si="14"/>
        <v/>
      </c>
      <c r="R108" s="99">
        <f t="shared" si="15"/>
        <v>0</v>
      </c>
      <c r="S108" s="101" t="str">
        <f t="shared" si="16"/>
        <v/>
      </c>
      <c r="T108" s="101" t="str">
        <f t="shared" si="17"/>
        <v/>
      </c>
      <c r="U108" s="101" t="str">
        <f t="shared" si="18"/>
        <v/>
      </c>
      <c r="V108" s="101" t="str">
        <f t="shared" si="19"/>
        <v/>
      </c>
      <c r="W108" s="101" t="str">
        <f t="shared" si="20"/>
        <v/>
      </c>
      <c r="X108" s="102" t="str">
        <f t="shared" si="21"/>
        <v/>
      </c>
      <c r="Y108" s="101" t="str">
        <f t="shared" si="22"/>
        <v/>
      </c>
      <c r="Z108" s="84" t="str">
        <f t="shared" si="23"/>
        <v/>
      </c>
      <c r="AA108" s="84" t="str">
        <f t="shared" si="24"/>
        <v/>
      </c>
      <c r="AB108" s="84" t="str">
        <f t="shared" si="25"/>
        <v/>
      </c>
      <c r="AC108" s="84">
        <f t="shared" si="26"/>
        <v>0</v>
      </c>
      <c r="AD108" s="84">
        <f t="shared" si="27"/>
        <v>0</v>
      </c>
      <c r="AE108" s="84" t="str">
        <f t="shared" si="28"/>
        <v/>
      </c>
      <c r="AF108" s="102" t="str">
        <f t="shared" si="29"/>
        <v/>
      </c>
      <c r="AG108" s="102" t="str">
        <f t="shared" si="30"/>
        <v/>
      </c>
      <c r="AH108" s="103" t="str">
        <f t="shared" si="31"/>
        <v/>
      </c>
      <c r="AI108" s="104" t="str">
        <f t="shared" si="32"/>
        <v/>
      </c>
      <c r="AJ108" s="104" t="str">
        <f t="shared" si="33"/>
        <v/>
      </c>
      <c r="AK108" s="104" t="str">
        <f t="shared" si="34"/>
        <v/>
      </c>
      <c r="AL108" s="6"/>
      <c r="IX108" s="5"/>
      <c r="IY108" s="5"/>
      <c r="IZ108" s="5"/>
    </row>
    <row r="109" spans="2:260" ht="15" customHeight="1">
      <c r="H109" s="97">
        <v>54</v>
      </c>
      <c r="I109" s="97">
        <f t="shared" si="6"/>
        <v>678</v>
      </c>
      <c r="J109" s="98">
        <f t="shared" si="7"/>
        <v>44980</v>
      </c>
      <c r="K109" s="98" t="str">
        <f t="shared" si="8"/>
        <v/>
      </c>
      <c r="L109" s="99" t="str">
        <f t="shared" si="9"/>
        <v/>
      </c>
      <c r="M109" s="99" t="str">
        <f t="shared" si="10"/>
        <v/>
      </c>
      <c r="N109" s="99" t="str">
        <f t="shared" si="11"/>
        <v/>
      </c>
      <c r="O109" s="100" t="str">
        <f t="shared" si="12"/>
        <v/>
      </c>
      <c r="P109" s="100" t="str">
        <f t="shared" si="13"/>
        <v/>
      </c>
      <c r="Q109" s="99" t="str">
        <f t="shared" si="14"/>
        <v/>
      </c>
      <c r="R109" s="99">
        <f t="shared" si="15"/>
        <v>0</v>
      </c>
      <c r="S109" s="101" t="str">
        <f t="shared" si="16"/>
        <v/>
      </c>
      <c r="T109" s="101" t="str">
        <f t="shared" si="17"/>
        <v/>
      </c>
      <c r="U109" s="101" t="str">
        <f t="shared" si="18"/>
        <v/>
      </c>
      <c r="V109" s="101" t="str">
        <f t="shared" si="19"/>
        <v/>
      </c>
      <c r="W109" s="101" t="str">
        <f t="shared" si="20"/>
        <v/>
      </c>
      <c r="X109" s="102" t="str">
        <f t="shared" si="21"/>
        <v/>
      </c>
      <c r="Y109" s="101" t="str">
        <f t="shared" si="22"/>
        <v/>
      </c>
      <c r="Z109" s="84" t="str">
        <f t="shared" si="23"/>
        <v/>
      </c>
      <c r="AA109" s="84" t="str">
        <f t="shared" si="24"/>
        <v/>
      </c>
      <c r="AB109" s="84" t="str">
        <f t="shared" si="25"/>
        <v/>
      </c>
      <c r="AC109" s="84">
        <f t="shared" si="26"/>
        <v>0</v>
      </c>
      <c r="AD109" s="84">
        <f t="shared" si="27"/>
        <v>0</v>
      </c>
      <c r="AE109" s="84" t="str">
        <f t="shared" si="28"/>
        <v/>
      </c>
      <c r="AF109" s="102" t="str">
        <f t="shared" si="29"/>
        <v/>
      </c>
      <c r="AG109" s="102" t="str">
        <f t="shared" si="30"/>
        <v/>
      </c>
      <c r="AH109" s="103" t="str">
        <f t="shared" si="31"/>
        <v/>
      </c>
      <c r="AI109" s="104" t="str">
        <f t="shared" si="32"/>
        <v/>
      </c>
      <c r="AJ109" s="104" t="str">
        <f t="shared" si="33"/>
        <v/>
      </c>
      <c r="AK109" s="104" t="str">
        <f t="shared" si="34"/>
        <v/>
      </c>
      <c r="AL109" s="6"/>
      <c r="IX109" s="5"/>
      <c r="IY109" s="5"/>
      <c r="IZ109" s="5"/>
    </row>
    <row r="110" spans="2:260" ht="15" customHeight="1">
      <c r="H110" s="97">
        <v>55</v>
      </c>
      <c r="I110" s="97">
        <f t="shared" si="6"/>
        <v>677</v>
      </c>
      <c r="J110" s="98">
        <f t="shared" si="7"/>
        <v>44981</v>
      </c>
      <c r="K110" s="98" t="str">
        <f t="shared" si="8"/>
        <v/>
      </c>
      <c r="L110" s="99" t="str">
        <f t="shared" si="9"/>
        <v/>
      </c>
      <c r="M110" s="99" t="str">
        <f t="shared" si="10"/>
        <v/>
      </c>
      <c r="N110" s="99" t="str">
        <f t="shared" si="11"/>
        <v/>
      </c>
      <c r="O110" s="100" t="str">
        <f t="shared" si="12"/>
        <v/>
      </c>
      <c r="P110" s="100" t="str">
        <f t="shared" si="13"/>
        <v/>
      </c>
      <c r="Q110" s="99" t="str">
        <f t="shared" si="14"/>
        <v/>
      </c>
      <c r="R110" s="99">
        <f t="shared" si="15"/>
        <v>0</v>
      </c>
      <c r="S110" s="101" t="str">
        <f t="shared" si="16"/>
        <v/>
      </c>
      <c r="T110" s="101" t="str">
        <f t="shared" si="17"/>
        <v/>
      </c>
      <c r="U110" s="101" t="str">
        <f t="shared" si="18"/>
        <v/>
      </c>
      <c r="V110" s="101" t="str">
        <f t="shared" si="19"/>
        <v/>
      </c>
      <c r="W110" s="101" t="str">
        <f t="shared" si="20"/>
        <v/>
      </c>
      <c r="X110" s="102" t="str">
        <f t="shared" si="21"/>
        <v/>
      </c>
      <c r="Y110" s="101" t="str">
        <f t="shared" si="22"/>
        <v/>
      </c>
      <c r="Z110" s="84" t="str">
        <f t="shared" si="23"/>
        <v/>
      </c>
      <c r="AA110" s="84" t="str">
        <f t="shared" si="24"/>
        <v/>
      </c>
      <c r="AB110" s="84" t="str">
        <f t="shared" si="25"/>
        <v/>
      </c>
      <c r="AC110" s="84">
        <f t="shared" si="26"/>
        <v>0</v>
      </c>
      <c r="AD110" s="84">
        <f t="shared" si="27"/>
        <v>0</v>
      </c>
      <c r="AE110" s="84" t="str">
        <f t="shared" si="28"/>
        <v/>
      </c>
      <c r="AF110" s="102" t="str">
        <f t="shared" si="29"/>
        <v/>
      </c>
      <c r="AG110" s="102" t="str">
        <f t="shared" si="30"/>
        <v/>
      </c>
      <c r="AH110" s="103" t="str">
        <f t="shared" si="31"/>
        <v/>
      </c>
      <c r="AI110" s="104" t="str">
        <f t="shared" si="32"/>
        <v/>
      </c>
      <c r="AJ110" s="104" t="str">
        <f t="shared" si="33"/>
        <v/>
      </c>
      <c r="AK110" s="104" t="str">
        <f t="shared" si="34"/>
        <v/>
      </c>
      <c r="AL110" s="6"/>
      <c r="IX110" s="5"/>
      <c r="IY110" s="5"/>
      <c r="IZ110" s="5"/>
    </row>
    <row r="111" spans="2:260" ht="15" customHeight="1">
      <c r="H111" s="97">
        <v>56</v>
      </c>
      <c r="I111" s="97">
        <f t="shared" si="6"/>
        <v>676</v>
      </c>
      <c r="J111" s="98">
        <f t="shared" si="7"/>
        <v>44982</v>
      </c>
      <c r="K111" s="98" t="str">
        <f t="shared" si="8"/>
        <v/>
      </c>
      <c r="L111" s="99" t="str">
        <f t="shared" si="9"/>
        <v/>
      </c>
      <c r="M111" s="99" t="str">
        <f t="shared" si="10"/>
        <v/>
      </c>
      <c r="N111" s="99" t="str">
        <f t="shared" si="11"/>
        <v/>
      </c>
      <c r="O111" s="100" t="str">
        <f t="shared" si="12"/>
        <v/>
      </c>
      <c r="P111" s="100" t="str">
        <f t="shared" si="13"/>
        <v/>
      </c>
      <c r="Q111" s="99" t="str">
        <f t="shared" si="14"/>
        <v/>
      </c>
      <c r="R111" s="99">
        <f t="shared" si="15"/>
        <v>0</v>
      </c>
      <c r="S111" s="101" t="str">
        <f t="shared" si="16"/>
        <v/>
      </c>
      <c r="T111" s="101" t="str">
        <f t="shared" si="17"/>
        <v/>
      </c>
      <c r="U111" s="101" t="str">
        <f t="shared" si="18"/>
        <v/>
      </c>
      <c r="V111" s="101" t="str">
        <f t="shared" si="19"/>
        <v/>
      </c>
      <c r="W111" s="101" t="str">
        <f t="shared" si="20"/>
        <v/>
      </c>
      <c r="X111" s="102" t="str">
        <f t="shared" si="21"/>
        <v/>
      </c>
      <c r="Y111" s="101" t="str">
        <f t="shared" si="22"/>
        <v/>
      </c>
      <c r="Z111" s="84" t="str">
        <f t="shared" si="23"/>
        <v/>
      </c>
      <c r="AA111" s="84" t="str">
        <f t="shared" si="24"/>
        <v/>
      </c>
      <c r="AB111" s="84" t="str">
        <f t="shared" si="25"/>
        <v/>
      </c>
      <c r="AC111" s="84">
        <f t="shared" si="26"/>
        <v>0</v>
      </c>
      <c r="AD111" s="84">
        <f t="shared" si="27"/>
        <v>0</v>
      </c>
      <c r="AE111" s="84" t="str">
        <f t="shared" si="28"/>
        <v/>
      </c>
      <c r="AF111" s="102" t="str">
        <f t="shared" si="29"/>
        <v/>
      </c>
      <c r="AG111" s="102" t="str">
        <f t="shared" si="30"/>
        <v/>
      </c>
      <c r="AH111" s="103" t="str">
        <f t="shared" si="31"/>
        <v/>
      </c>
      <c r="AI111" s="104" t="str">
        <f t="shared" si="32"/>
        <v/>
      </c>
      <c r="AJ111" s="104" t="str">
        <f t="shared" si="33"/>
        <v/>
      </c>
      <c r="AK111" s="104" t="str">
        <f t="shared" si="34"/>
        <v/>
      </c>
      <c r="AL111" s="6"/>
      <c r="IX111" s="5"/>
      <c r="IY111" s="5"/>
      <c r="IZ111" s="5"/>
    </row>
    <row r="112" spans="2:260" ht="15" customHeight="1">
      <c r="H112" s="97">
        <v>57</v>
      </c>
      <c r="I112" s="97">
        <f t="shared" si="6"/>
        <v>675</v>
      </c>
      <c r="J112" s="98">
        <f t="shared" si="7"/>
        <v>44983</v>
      </c>
      <c r="K112" s="98" t="str">
        <f t="shared" si="8"/>
        <v/>
      </c>
      <c r="L112" s="99" t="str">
        <f t="shared" si="9"/>
        <v/>
      </c>
      <c r="M112" s="99" t="str">
        <f t="shared" si="10"/>
        <v/>
      </c>
      <c r="N112" s="99" t="str">
        <f t="shared" si="11"/>
        <v/>
      </c>
      <c r="O112" s="100" t="str">
        <f t="shared" si="12"/>
        <v/>
      </c>
      <c r="P112" s="100" t="str">
        <f t="shared" si="13"/>
        <v/>
      </c>
      <c r="Q112" s="99" t="str">
        <f t="shared" si="14"/>
        <v/>
      </c>
      <c r="R112" s="99">
        <f t="shared" si="15"/>
        <v>0</v>
      </c>
      <c r="S112" s="101" t="str">
        <f t="shared" si="16"/>
        <v/>
      </c>
      <c r="T112" s="101" t="str">
        <f t="shared" si="17"/>
        <v/>
      </c>
      <c r="U112" s="101" t="str">
        <f t="shared" si="18"/>
        <v/>
      </c>
      <c r="V112" s="101" t="str">
        <f t="shared" si="19"/>
        <v/>
      </c>
      <c r="W112" s="101" t="str">
        <f t="shared" si="20"/>
        <v/>
      </c>
      <c r="X112" s="102" t="str">
        <f t="shared" si="21"/>
        <v/>
      </c>
      <c r="Y112" s="101" t="str">
        <f t="shared" si="22"/>
        <v/>
      </c>
      <c r="Z112" s="84" t="str">
        <f t="shared" si="23"/>
        <v/>
      </c>
      <c r="AA112" s="84" t="str">
        <f t="shared" si="24"/>
        <v/>
      </c>
      <c r="AB112" s="84" t="str">
        <f t="shared" si="25"/>
        <v/>
      </c>
      <c r="AC112" s="84">
        <f t="shared" si="26"/>
        <v>0</v>
      </c>
      <c r="AD112" s="84">
        <f t="shared" si="27"/>
        <v>0</v>
      </c>
      <c r="AE112" s="84" t="str">
        <f t="shared" si="28"/>
        <v/>
      </c>
      <c r="AF112" s="102" t="str">
        <f t="shared" si="29"/>
        <v/>
      </c>
      <c r="AG112" s="102" t="str">
        <f t="shared" si="30"/>
        <v/>
      </c>
      <c r="AH112" s="103" t="str">
        <f t="shared" si="31"/>
        <v/>
      </c>
      <c r="AI112" s="104" t="str">
        <f t="shared" si="32"/>
        <v/>
      </c>
      <c r="AJ112" s="104" t="str">
        <f t="shared" si="33"/>
        <v/>
      </c>
      <c r="AK112" s="104" t="str">
        <f t="shared" si="34"/>
        <v/>
      </c>
      <c r="AL112" s="6"/>
      <c r="IX112" s="5"/>
      <c r="IY112" s="5"/>
      <c r="IZ112" s="5"/>
    </row>
    <row r="113" spans="8:260" ht="15" customHeight="1">
      <c r="H113" s="97">
        <v>58</v>
      </c>
      <c r="I113" s="97">
        <f t="shared" si="6"/>
        <v>674</v>
      </c>
      <c r="J113" s="98">
        <f t="shared" si="7"/>
        <v>44984</v>
      </c>
      <c r="K113" s="98" t="str">
        <f t="shared" si="8"/>
        <v/>
      </c>
      <c r="L113" s="99" t="str">
        <f t="shared" si="9"/>
        <v/>
      </c>
      <c r="M113" s="99" t="str">
        <f t="shared" si="10"/>
        <v/>
      </c>
      <c r="N113" s="99" t="str">
        <f t="shared" si="11"/>
        <v/>
      </c>
      <c r="O113" s="100" t="str">
        <f t="shared" si="12"/>
        <v/>
      </c>
      <c r="P113" s="100" t="str">
        <f t="shared" si="13"/>
        <v/>
      </c>
      <c r="Q113" s="99" t="str">
        <f t="shared" si="14"/>
        <v/>
      </c>
      <c r="R113" s="99">
        <f t="shared" si="15"/>
        <v>0</v>
      </c>
      <c r="S113" s="101" t="str">
        <f t="shared" si="16"/>
        <v/>
      </c>
      <c r="T113" s="101" t="str">
        <f t="shared" si="17"/>
        <v/>
      </c>
      <c r="U113" s="101" t="str">
        <f t="shared" si="18"/>
        <v/>
      </c>
      <c r="V113" s="101" t="str">
        <f t="shared" si="19"/>
        <v/>
      </c>
      <c r="W113" s="101" t="str">
        <f t="shared" si="20"/>
        <v/>
      </c>
      <c r="X113" s="102" t="str">
        <f t="shared" si="21"/>
        <v/>
      </c>
      <c r="Y113" s="101" t="str">
        <f t="shared" si="22"/>
        <v/>
      </c>
      <c r="Z113" s="84" t="str">
        <f t="shared" si="23"/>
        <v/>
      </c>
      <c r="AA113" s="84" t="str">
        <f t="shared" si="24"/>
        <v/>
      </c>
      <c r="AB113" s="84" t="str">
        <f t="shared" si="25"/>
        <v/>
      </c>
      <c r="AC113" s="84">
        <f t="shared" si="26"/>
        <v>0</v>
      </c>
      <c r="AD113" s="84">
        <f t="shared" si="27"/>
        <v>0</v>
      </c>
      <c r="AE113" s="84" t="str">
        <f t="shared" si="28"/>
        <v/>
      </c>
      <c r="AF113" s="102" t="str">
        <f t="shared" si="29"/>
        <v/>
      </c>
      <c r="AG113" s="102" t="str">
        <f t="shared" si="30"/>
        <v/>
      </c>
      <c r="AH113" s="103" t="str">
        <f t="shared" si="31"/>
        <v/>
      </c>
      <c r="AI113" s="104" t="str">
        <f t="shared" si="32"/>
        <v/>
      </c>
      <c r="AJ113" s="104" t="str">
        <f t="shared" si="33"/>
        <v/>
      </c>
      <c r="AK113" s="104" t="str">
        <f t="shared" si="34"/>
        <v/>
      </c>
      <c r="AL113" s="6"/>
      <c r="IX113" s="5"/>
      <c r="IY113" s="5"/>
      <c r="IZ113" s="5"/>
    </row>
    <row r="114" spans="8:260" ht="15" customHeight="1">
      <c r="H114" s="97">
        <v>59</v>
      </c>
      <c r="I114" s="97">
        <f t="shared" si="6"/>
        <v>673</v>
      </c>
      <c r="J114" s="98">
        <f t="shared" si="7"/>
        <v>44985</v>
      </c>
      <c r="K114" s="98" t="str">
        <f t="shared" si="8"/>
        <v/>
      </c>
      <c r="L114" s="99" t="str">
        <f t="shared" si="9"/>
        <v/>
      </c>
      <c r="M114" s="99" t="str">
        <f t="shared" si="10"/>
        <v/>
      </c>
      <c r="N114" s="99" t="str">
        <f t="shared" si="11"/>
        <v/>
      </c>
      <c r="O114" s="100" t="str">
        <f t="shared" si="12"/>
        <v/>
      </c>
      <c r="P114" s="100" t="str">
        <f t="shared" si="13"/>
        <v/>
      </c>
      <c r="Q114" s="99" t="str">
        <f t="shared" si="14"/>
        <v/>
      </c>
      <c r="R114" s="99">
        <f t="shared" si="15"/>
        <v>0</v>
      </c>
      <c r="S114" s="101" t="str">
        <f t="shared" si="16"/>
        <v/>
      </c>
      <c r="T114" s="101" t="str">
        <f t="shared" si="17"/>
        <v/>
      </c>
      <c r="U114" s="101" t="str">
        <f t="shared" si="18"/>
        <v/>
      </c>
      <c r="V114" s="101" t="str">
        <f t="shared" si="19"/>
        <v/>
      </c>
      <c r="W114" s="101" t="str">
        <f t="shared" si="20"/>
        <v/>
      </c>
      <c r="X114" s="102" t="str">
        <f t="shared" si="21"/>
        <v/>
      </c>
      <c r="Y114" s="101" t="str">
        <f t="shared" si="22"/>
        <v/>
      </c>
      <c r="Z114" s="84" t="str">
        <f t="shared" si="23"/>
        <v/>
      </c>
      <c r="AA114" s="84" t="str">
        <f t="shared" si="24"/>
        <v/>
      </c>
      <c r="AB114" s="84" t="str">
        <f t="shared" si="25"/>
        <v/>
      </c>
      <c r="AC114" s="84">
        <f t="shared" si="26"/>
        <v>0</v>
      </c>
      <c r="AD114" s="84">
        <f t="shared" si="27"/>
        <v>0</v>
      </c>
      <c r="AE114" s="84" t="str">
        <f t="shared" si="28"/>
        <v/>
      </c>
      <c r="AF114" s="102" t="str">
        <f t="shared" si="29"/>
        <v/>
      </c>
      <c r="AG114" s="102" t="str">
        <f t="shared" si="30"/>
        <v/>
      </c>
      <c r="AH114" s="103" t="str">
        <f t="shared" si="31"/>
        <v/>
      </c>
      <c r="AI114" s="104" t="str">
        <f t="shared" si="32"/>
        <v/>
      </c>
      <c r="AJ114" s="104" t="str">
        <f t="shared" si="33"/>
        <v/>
      </c>
      <c r="AK114" s="104" t="str">
        <f t="shared" si="34"/>
        <v/>
      </c>
      <c r="AL114" s="6"/>
      <c r="IX114" s="5"/>
      <c r="IY114" s="5"/>
      <c r="IZ114" s="5"/>
    </row>
    <row r="115" spans="8:260" ht="15" customHeight="1">
      <c r="H115" s="97">
        <v>60</v>
      </c>
      <c r="I115" s="97">
        <f t="shared" si="6"/>
        <v>672</v>
      </c>
      <c r="J115" s="98">
        <f t="shared" si="7"/>
        <v>44986</v>
      </c>
      <c r="K115" s="98" t="str">
        <f t="shared" si="8"/>
        <v/>
      </c>
      <c r="L115" s="99" t="str">
        <f t="shared" si="9"/>
        <v/>
      </c>
      <c r="M115" s="99" t="str">
        <f t="shared" si="10"/>
        <v/>
      </c>
      <c r="N115" s="99" t="str">
        <f t="shared" si="11"/>
        <v/>
      </c>
      <c r="O115" s="100" t="str">
        <f t="shared" si="12"/>
        <v/>
      </c>
      <c r="P115" s="100" t="str">
        <f t="shared" si="13"/>
        <v/>
      </c>
      <c r="Q115" s="99" t="str">
        <f t="shared" si="14"/>
        <v/>
      </c>
      <c r="R115" s="99">
        <f t="shared" si="15"/>
        <v>0</v>
      </c>
      <c r="S115" s="101" t="str">
        <f t="shared" si="16"/>
        <v/>
      </c>
      <c r="T115" s="101" t="str">
        <f t="shared" si="17"/>
        <v/>
      </c>
      <c r="U115" s="101" t="str">
        <f t="shared" si="18"/>
        <v/>
      </c>
      <c r="V115" s="101" t="str">
        <f t="shared" si="19"/>
        <v/>
      </c>
      <c r="W115" s="101" t="str">
        <f t="shared" si="20"/>
        <v/>
      </c>
      <c r="X115" s="102" t="str">
        <f t="shared" si="21"/>
        <v/>
      </c>
      <c r="Y115" s="101" t="str">
        <f t="shared" si="22"/>
        <v/>
      </c>
      <c r="Z115" s="84" t="str">
        <f t="shared" si="23"/>
        <v/>
      </c>
      <c r="AA115" s="84" t="str">
        <f t="shared" si="24"/>
        <v/>
      </c>
      <c r="AB115" s="84" t="str">
        <f t="shared" si="25"/>
        <v/>
      </c>
      <c r="AC115" s="84">
        <f t="shared" si="26"/>
        <v>0</v>
      </c>
      <c r="AD115" s="84">
        <f t="shared" si="27"/>
        <v>0</v>
      </c>
      <c r="AE115" s="84" t="str">
        <f t="shared" si="28"/>
        <v/>
      </c>
      <c r="AF115" s="102" t="str">
        <f t="shared" si="29"/>
        <v/>
      </c>
      <c r="AG115" s="102" t="str">
        <f t="shared" si="30"/>
        <v/>
      </c>
      <c r="AH115" s="103" t="str">
        <f t="shared" si="31"/>
        <v/>
      </c>
      <c r="AI115" s="104" t="str">
        <f t="shared" si="32"/>
        <v/>
      </c>
      <c r="AJ115" s="104" t="str">
        <f t="shared" si="33"/>
        <v/>
      </c>
      <c r="AK115" s="104" t="str">
        <f t="shared" si="34"/>
        <v/>
      </c>
      <c r="AL115" s="6"/>
      <c r="IX115" s="5"/>
      <c r="IY115" s="5"/>
      <c r="IZ115" s="5"/>
    </row>
    <row r="116" spans="8:260" ht="15" customHeight="1">
      <c r="H116" s="97">
        <v>61</v>
      </c>
      <c r="I116" s="97">
        <f t="shared" si="6"/>
        <v>671</v>
      </c>
      <c r="J116" s="98">
        <f t="shared" si="7"/>
        <v>44987</v>
      </c>
      <c r="K116" s="98" t="str">
        <f t="shared" si="8"/>
        <v/>
      </c>
      <c r="L116" s="99" t="str">
        <f t="shared" si="9"/>
        <v/>
      </c>
      <c r="M116" s="99" t="str">
        <f t="shared" si="10"/>
        <v/>
      </c>
      <c r="N116" s="99" t="str">
        <f t="shared" si="11"/>
        <v/>
      </c>
      <c r="O116" s="100" t="str">
        <f t="shared" si="12"/>
        <v/>
      </c>
      <c r="P116" s="100" t="str">
        <f t="shared" si="13"/>
        <v/>
      </c>
      <c r="Q116" s="99" t="str">
        <f t="shared" si="14"/>
        <v/>
      </c>
      <c r="R116" s="99">
        <f t="shared" si="15"/>
        <v>0</v>
      </c>
      <c r="S116" s="101" t="str">
        <f t="shared" si="16"/>
        <v/>
      </c>
      <c r="T116" s="101" t="str">
        <f t="shared" si="17"/>
        <v/>
      </c>
      <c r="U116" s="101" t="str">
        <f t="shared" si="18"/>
        <v/>
      </c>
      <c r="V116" s="101" t="str">
        <f t="shared" si="19"/>
        <v/>
      </c>
      <c r="W116" s="101" t="str">
        <f t="shared" si="20"/>
        <v/>
      </c>
      <c r="X116" s="102" t="str">
        <f t="shared" si="21"/>
        <v/>
      </c>
      <c r="Y116" s="101" t="str">
        <f t="shared" si="22"/>
        <v/>
      </c>
      <c r="Z116" s="84" t="str">
        <f t="shared" si="23"/>
        <v/>
      </c>
      <c r="AA116" s="84" t="str">
        <f t="shared" si="24"/>
        <v/>
      </c>
      <c r="AB116" s="84" t="str">
        <f t="shared" si="25"/>
        <v/>
      </c>
      <c r="AC116" s="84">
        <f t="shared" si="26"/>
        <v>0</v>
      </c>
      <c r="AD116" s="84">
        <f t="shared" si="27"/>
        <v>0</v>
      </c>
      <c r="AE116" s="84" t="str">
        <f t="shared" si="28"/>
        <v/>
      </c>
      <c r="AF116" s="102" t="str">
        <f t="shared" si="29"/>
        <v/>
      </c>
      <c r="AG116" s="102" t="str">
        <f t="shared" si="30"/>
        <v/>
      </c>
      <c r="AH116" s="103" t="str">
        <f t="shared" si="31"/>
        <v/>
      </c>
      <c r="AI116" s="104" t="str">
        <f t="shared" si="32"/>
        <v/>
      </c>
      <c r="AJ116" s="104" t="str">
        <f t="shared" si="33"/>
        <v/>
      </c>
      <c r="AK116" s="104" t="str">
        <f t="shared" si="34"/>
        <v/>
      </c>
      <c r="AL116" s="6"/>
      <c r="IX116" s="5"/>
      <c r="IY116" s="5"/>
      <c r="IZ116" s="5"/>
    </row>
    <row r="117" spans="8:260" ht="15" customHeight="1">
      <c r="H117" s="97">
        <v>62</v>
      </c>
      <c r="I117" s="97">
        <f t="shared" si="6"/>
        <v>670</v>
      </c>
      <c r="J117" s="98">
        <f t="shared" si="7"/>
        <v>44988</v>
      </c>
      <c r="K117" s="98" t="str">
        <f t="shared" si="8"/>
        <v/>
      </c>
      <c r="L117" s="99" t="str">
        <f t="shared" si="9"/>
        <v/>
      </c>
      <c r="M117" s="99" t="str">
        <f t="shared" si="10"/>
        <v/>
      </c>
      <c r="N117" s="99" t="str">
        <f t="shared" si="11"/>
        <v/>
      </c>
      <c r="O117" s="100" t="str">
        <f t="shared" si="12"/>
        <v/>
      </c>
      <c r="P117" s="100" t="str">
        <f t="shared" si="13"/>
        <v/>
      </c>
      <c r="Q117" s="99" t="str">
        <f t="shared" si="14"/>
        <v/>
      </c>
      <c r="R117" s="99">
        <f t="shared" si="15"/>
        <v>0</v>
      </c>
      <c r="S117" s="101" t="str">
        <f t="shared" si="16"/>
        <v/>
      </c>
      <c r="T117" s="101" t="str">
        <f t="shared" si="17"/>
        <v/>
      </c>
      <c r="U117" s="101" t="str">
        <f t="shared" si="18"/>
        <v/>
      </c>
      <c r="V117" s="101" t="str">
        <f t="shared" si="19"/>
        <v/>
      </c>
      <c r="W117" s="101" t="str">
        <f t="shared" si="20"/>
        <v/>
      </c>
      <c r="X117" s="102" t="str">
        <f t="shared" si="21"/>
        <v/>
      </c>
      <c r="Y117" s="101" t="str">
        <f t="shared" si="22"/>
        <v/>
      </c>
      <c r="Z117" s="84" t="str">
        <f t="shared" si="23"/>
        <v/>
      </c>
      <c r="AA117" s="84" t="str">
        <f t="shared" si="24"/>
        <v/>
      </c>
      <c r="AB117" s="84" t="str">
        <f t="shared" si="25"/>
        <v/>
      </c>
      <c r="AC117" s="84">
        <f t="shared" si="26"/>
        <v>0</v>
      </c>
      <c r="AD117" s="84">
        <f t="shared" si="27"/>
        <v>0</v>
      </c>
      <c r="AE117" s="84" t="str">
        <f t="shared" si="28"/>
        <v/>
      </c>
      <c r="AF117" s="102" t="str">
        <f t="shared" si="29"/>
        <v/>
      </c>
      <c r="AG117" s="102" t="str">
        <f t="shared" si="30"/>
        <v/>
      </c>
      <c r="AH117" s="103" t="str">
        <f t="shared" si="31"/>
        <v/>
      </c>
      <c r="AI117" s="104" t="str">
        <f t="shared" si="32"/>
        <v/>
      </c>
      <c r="AJ117" s="104" t="str">
        <f t="shared" si="33"/>
        <v/>
      </c>
      <c r="AK117" s="104" t="str">
        <f t="shared" si="34"/>
        <v/>
      </c>
      <c r="AL117" s="6"/>
      <c r="IX117" s="5"/>
      <c r="IY117" s="5"/>
      <c r="IZ117" s="5"/>
    </row>
    <row r="118" spans="8:260" ht="15" customHeight="1">
      <c r="H118" s="97">
        <v>63</v>
      </c>
      <c r="I118" s="97">
        <f t="shared" si="6"/>
        <v>669</v>
      </c>
      <c r="J118" s="98">
        <f t="shared" si="7"/>
        <v>44989</v>
      </c>
      <c r="K118" s="98" t="str">
        <f t="shared" si="8"/>
        <v/>
      </c>
      <c r="L118" s="99" t="str">
        <f t="shared" si="9"/>
        <v/>
      </c>
      <c r="M118" s="99" t="str">
        <f t="shared" si="10"/>
        <v/>
      </c>
      <c r="N118" s="99" t="str">
        <f t="shared" si="11"/>
        <v/>
      </c>
      <c r="O118" s="100" t="str">
        <f t="shared" si="12"/>
        <v/>
      </c>
      <c r="P118" s="100" t="str">
        <f t="shared" si="13"/>
        <v/>
      </c>
      <c r="Q118" s="99" t="str">
        <f t="shared" si="14"/>
        <v/>
      </c>
      <c r="R118" s="99">
        <f t="shared" si="15"/>
        <v>0</v>
      </c>
      <c r="S118" s="101" t="str">
        <f t="shared" si="16"/>
        <v/>
      </c>
      <c r="T118" s="101" t="str">
        <f t="shared" si="17"/>
        <v/>
      </c>
      <c r="U118" s="101" t="str">
        <f t="shared" si="18"/>
        <v/>
      </c>
      <c r="V118" s="101" t="str">
        <f t="shared" si="19"/>
        <v/>
      </c>
      <c r="W118" s="101" t="str">
        <f t="shared" si="20"/>
        <v/>
      </c>
      <c r="X118" s="102" t="str">
        <f t="shared" si="21"/>
        <v/>
      </c>
      <c r="Y118" s="101" t="str">
        <f t="shared" si="22"/>
        <v/>
      </c>
      <c r="Z118" s="84" t="str">
        <f t="shared" si="23"/>
        <v/>
      </c>
      <c r="AA118" s="84" t="str">
        <f t="shared" si="24"/>
        <v/>
      </c>
      <c r="AB118" s="84" t="str">
        <f t="shared" si="25"/>
        <v/>
      </c>
      <c r="AC118" s="84">
        <f t="shared" si="26"/>
        <v>0</v>
      </c>
      <c r="AD118" s="84">
        <f t="shared" si="27"/>
        <v>0</v>
      </c>
      <c r="AE118" s="84" t="str">
        <f t="shared" si="28"/>
        <v/>
      </c>
      <c r="AF118" s="102" t="str">
        <f t="shared" si="29"/>
        <v/>
      </c>
      <c r="AG118" s="102" t="str">
        <f t="shared" si="30"/>
        <v/>
      </c>
      <c r="AH118" s="103" t="str">
        <f t="shared" si="31"/>
        <v/>
      </c>
      <c r="AI118" s="104" t="str">
        <f t="shared" si="32"/>
        <v/>
      </c>
      <c r="AJ118" s="104" t="str">
        <f t="shared" si="33"/>
        <v/>
      </c>
      <c r="AK118" s="104" t="str">
        <f t="shared" si="34"/>
        <v/>
      </c>
      <c r="AL118" s="6"/>
      <c r="IX118" s="5"/>
      <c r="IY118" s="5"/>
      <c r="IZ118" s="5"/>
    </row>
    <row r="119" spans="8:260" ht="15" customHeight="1">
      <c r="H119" s="97">
        <v>64</v>
      </c>
      <c r="I119" s="97">
        <f t="shared" si="6"/>
        <v>668</v>
      </c>
      <c r="J119" s="98">
        <f t="shared" si="7"/>
        <v>44990</v>
      </c>
      <c r="K119" s="98" t="str">
        <f t="shared" si="8"/>
        <v/>
      </c>
      <c r="L119" s="99" t="str">
        <f t="shared" si="9"/>
        <v/>
      </c>
      <c r="M119" s="99" t="str">
        <f t="shared" si="10"/>
        <v/>
      </c>
      <c r="N119" s="99" t="str">
        <f t="shared" si="11"/>
        <v/>
      </c>
      <c r="O119" s="100" t="str">
        <f t="shared" si="12"/>
        <v/>
      </c>
      <c r="P119" s="100" t="str">
        <f t="shared" si="13"/>
        <v/>
      </c>
      <c r="Q119" s="99" t="str">
        <f t="shared" si="14"/>
        <v/>
      </c>
      <c r="R119" s="99">
        <f t="shared" si="15"/>
        <v>0</v>
      </c>
      <c r="S119" s="101" t="str">
        <f t="shared" si="16"/>
        <v/>
      </c>
      <c r="T119" s="101" t="str">
        <f t="shared" si="17"/>
        <v/>
      </c>
      <c r="U119" s="101" t="str">
        <f t="shared" si="18"/>
        <v/>
      </c>
      <c r="V119" s="101" t="str">
        <f t="shared" si="19"/>
        <v/>
      </c>
      <c r="W119" s="101" t="str">
        <f t="shared" si="20"/>
        <v/>
      </c>
      <c r="X119" s="102" t="str">
        <f t="shared" si="21"/>
        <v/>
      </c>
      <c r="Y119" s="101" t="str">
        <f t="shared" si="22"/>
        <v/>
      </c>
      <c r="Z119" s="84" t="str">
        <f t="shared" si="23"/>
        <v/>
      </c>
      <c r="AA119" s="84" t="str">
        <f t="shared" si="24"/>
        <v/>
      </c>
      <c r="AB119" s="84" t="str">
        <f t="shared" si="25"/>
        <v/>
      </c>
      <c r="AC119" s="84">
        <f t="shared" si="26"/>
        <v>0</v>
      </c>
      <c r="AD119" s="84">
        <f t="shared" si="27"/>
        <v>0</v>
      </c>
      <c r="AE119" s="84" t="str">
        <f t="shared" si="28"/>
        <v/>
      </c>
      <c r="AF119" s="102" t="str">
        <f t="shared" si="29"/>
        <v/>
      </c>
      <c r="AG119" s="102" t="str">
        <f t="shared" si="30"/>
        <v/>
      </c>
      <c r="AH119" s="103" t="str">
        <f t="shared" si="31"/>
        <v/>
      </c>
      <c r="AI119" s="104" t="str">
        <f t="shared" si="32"/>
        <v/>
      </c>
      <c r="AJ119" s="104" t="str">
        <f t="shared" si="33"/>
        <v/>
      </c>
      <c r="AK119" s="104" t="str">
        <f t="shared" si="34"/>
        <v/>
      </c>
      <c r="AL119" s="6"/>
      <c r="IX119" s="5"/>
      <c r="IY119" s="5"/>
      <c r="IZ119" s="5"/>
    </row>
    <row r="120" spans="8:260" ht="15" customHeight="1">
      <c r="H120" s="97">
        <v>65</v>
      </c>
      <c r="I120" s="97">
        <f t="shared" ref="I120:I183" si="40">J$788-J120</f>
        <v>667</v>
      </c>
      <c r="J120" s="98">
        <f t="shared" ref="J120:J183" si="41">J119+1</f>
        <v>44991</v>
      </c>
      <c r="K120" s="98" t="str">
        <f t="shared" ref="K120:K183" si="42">IF(J120&gt;=AQ$53,J120,"")</f>
        <v/>
      </c>
      <c r="L120" s="99" t="str">
        <f t="shared" ref="L120:L183" si="43">IF(J120&lt;AQ$53,"",(_xlfn.IFNA(VLOOKUP(J120,$B$55:$D$84,2,),0)))</f>
        <v/>
      </c>
      <c r="M120" s="99" t="str">
        <f t="shared" ref="M120:M183" si="44">IF(J120&lt;AQ$53,"",(_xlfn.IFNA(VLOOKUP(J120,$B$55:$D$84,3,),0)))</f>
        <v/>
      </c>
      <c r="N120" s="99" t="str">
        <f t="shared" ref="N120:N183" si="45">IF(J120&lt;AQ$53,"",IF(J120=AQ$53,1,(_xlfn.IFNA(VLOOKUP(J120,$B$55:$E$84,4,),0))))</f>
        <v/>
      </c>
      <c r="O120" s="100" t="str">
        <f t="shared" ref="O120:O183" si="46">IF(N120&lt;&gt;"",IF(AND(N120=1,L120=0),1,IF(L120=0,O119,0)),"")</f>
        <v/>
      </c>
      <c r="P120" s="100" t="str">
        <f t="shared" ref="P120:P183" si="47">IF(R121&lt;=V$53,O120,"")</f>
        <v/>
      </c>
      <c r="Q120" s="99" t="str">
        <f t="shared" ref="Q120:Q183" si="48">IF(O120&lt;&gt;"",IF(O120=1,0,1),"")</f>
        <v/>
      </c>
      <c r="R120" s="99">
        <f t="shared" ref="R120:R183" si="49">IF(N119=1,R119+1,R119)</f>
        <v>0</v>
      </c>
      <c r="S120" s="101" t="str">
        <f t="shared" ref="S120:S183" si="50">IF(J120&gt;=AQ$53,Q120*R120,"")</f>
        <v/>
      </c>
      <c r="T120" s="101" t="str">
        <f t="shared" ref="T120:T183" si="51">S120</f>
        <v/>
      </c>
      <c r="U120" s="101" t="str">
        <f t="shared" ref="U120:U183" si="52">IF(AND(S$788&lt;&gt;0,S120=S$53),0,T120)</f>
        <v/>
      </c>
      <c r="V120" s="101" t="str">
        <f t="shared" ref="V120:V183" si="53">IF(J120&gt;=AQ$53,U120*NOT(O120),"")</f>
        <v/>
      </c>
      <c r="W120" s="101" t="str">
        <f t="shared" ref="W120:W183" si="54">IF(J120&gt;=AQ$53,IF(T120&lt;&gt;T121,T120,0),"")</f>
        <v/>
      </c>
      <c r="X120" s="102" t="str">
        <f t="shared" ref="X120:X183" si="55">IF(J120&gt;=AQ$53,IF(N120=0,X119+L120,L120),"")</f>
        <v/>
      </c>
      <c r="Y120" s="101" t="str">
        <f t="shared" ref="Y120:Y183" si="56">IF(J120&gt;=AQ$53,IF(V120&lt;&gt;V121,V120,0),"")</f>
        <v/>
      </c>
      <c r="Z120" s="84" t="str">
        <f t="shared" ref="Z120:Z183" si="57">IF(J120&gt;=AQ$53,IF(N120=0,Z119+M121,0),"")</f>
        <v/>
      </c>
      <c r="AA120" s="84" t="str">
        <f t="shared" ref="AA120:AA183" si="58">IF(J120&gt;=AQ$53,IF(N121=1,X120-Z120,0),"")</f>
        <v/>
      </c>
      <c r="AB120" s="84" t="str">
        <f t="shared" ref="AB120:AB183" si="59">IF(J120&gt;=AQ$53,IF(Q120=1,IF(T120&lt;&gt;T121,AA120,AB121),0),"")</f>
        <v/>
      </c>
      <c r="AC120" s="84">
        <f t="shared" ref="AC120:AC183" si="60">IF(Q120=1,AC119+1,0)</f>
        <v>0</v>
      </c>
      <c r="AD120" s="84">
        <f t="shared" ref="AD120:AD183" si="61">IF(Q120=1,IF(S120&lt;&gt;S121,AC120,AD121),0)</f>
        <v>0</v>
      </c>
      <c r="AE120" s="84" t="str">
        <f t="shared" ref="AE120:AE183" si="62">IF(J120&gt;=AQ$53,IF(V120=0,"",IF(Q120=1,IF(S120&lt;&gt;S121,AC120,AD121),0)),"")</f>
        <v/>
      </c>
      <c r="AF120" s="102" t="str">
        <f t="shared" ref="AF120:AF183" si="63">IF(J120&gt;=AQ$53,IF(O120=0,X120-Z120-AB120/AD120*(AC120),0),"")</f>
        <v/>
      </c>
      <c r="AG120" s="102" t="str">
        <f t="shared" ref="AG120:AG183" si="64">IF(J120&gt;=AQ$53,IF(R120&lt;=V$53,IF(O120=0,X120-Z120-AB120/AD120*(AC120),0),""),"")</f>
        <v/>
      </c>
      <c r="AH120" s="103" t="str">
        <f t="shared" ref="AH120:AH183" si="65">IF(J120&gt;=AQ$53,IF(R120&lt;=V$53,_xlfn.IFNA(VLOOKUP(J120,$B$55:$G$84,5,),0),""),"")</f>
        <v/>
      </c>
      <c r="AI120" s="104" t="str">
        <f t="shared" ref="AI120:AI183" si="66">IF(J120&gt;=AQ$53,IF(R120&lt;=V$53,_xlfn.IFNA(VLOOKUP(J120,$B$55:$G$84,6,),0),""),"")</f>
        <v/>
      </c>
      <c r="AJ120" s="104" t="str">
        <f t="shared" ref="AJ120:AJ183" si="67">IF(AH120&lt;&gt;"",AH120*L120,"")</f>
        <v/>
      </c>
      <c r="AK120" s="104" t="str">
        <f t="shared" ref="AK120:AK183" si="68">IF(AI120&lt;&gt;"",AI120*M120,"")</f>
        <v/>
      </c>
      <c r="AL120" s="6"/>
      <c r="IX120" s="5"/>
      <c r="IY120" s="5"/>
      <c r="IZ120" s="5"/>
    </row>
    <row r="121" spans="8:260" ht="15" customHeight="1">
      <c r="H121" s="97">
        <v>66</v>
      </c>
      <c r="I121" s="97">
        <f t="shared" si="40"/>
        <v>666</v>
      </c>
      <c r="J121" s="98">
        <f t="shared" si="41"/>
        <v>44992</v>
      </c>
      <c r="K121" s="98" t="str">
        <f t="shared" si="42"/>
        <v/>
      </c>
      <c r="L121" s="99" t="str">
        <f t="shared" si="43"/>
        <v/>
      </c>
      <c r="M121" s="99" t="str">
        <f t="shared" si="44"/>
        <v/>
      </c>
      <c r="N121" s="99" t="str">
        <f t="shared" si="45"/>
        <v/>
      </c>
      <c r="O121" s="100" t="str">
        <f t="shared" si="46"/>
        <v/>
      </c>
      <c r="P121" s="100" t="str">
        <f t="shared" si="47"/>
        <v/>
      </c>
      <c r="Q121" s="99" t="str">
        <f t="shared" si="48"/>
        <v/>
      </c>
      <c r="R121" s="99">
        <f t="shared" si="49"/>
        <v>0</v>
      </c>
      <c r="S121" s="101" t="str">
        <f t="shared" si="50"/>
        <v/>
      </c>
      <c r="T121" s="101" t="str">
        <f t="shared" si="51"/>
        <v/>
      </c>
      <c r="U121" s="101" t="str">
        <f t="shared" si="52"/>
        <v/>
      </c>
      <c r="V121" s="101" t="str">
        <f t="shared" si="53"/>
        <v/>
      </c>
      <c r="W121" s="101" t="str">
        <f t="shared" si="54"/>
        <v/>
      </c>
      <c r="X121" s="102" t="str">
        <f t="shared" si="55"/>
        <v/>
      </c>
      <c r="Y121" s="101" t="str">
        <f t="shared" si="56"/>
        <v/>
      </c>
      <c r="Z121" s="84" t="str">
        <f t="shared" si="57"/>
        <v/>
      </c>
      <c r="AA121" s="84" t="str">
        <f t="shared" si="58"/>
        <v/>
      </c>
      <c r="AB121" s="84" t="str">
        <f t="shared" si="59"/>
        <v/>
      </c>
      <c r="AC121" s="84">
        <f t="shared" si="60"/>
        <v>0</v>
      </c>
      <c r="AD121" s="84">
        <f t="shared" si="61"/>
        <v>0</v>
      </c>
      <c r="AE121" s="84" t="str">
        <f t="shared" si="62"/>
        <v/>
      </c>
      <c r="AF121" s="102" t="str">
        <f t="shared" si="63"/>
        <v/>
      </c>
      <c r="AG121" s="102" t="str">
        <f t="shared" si="64"/>
        <v/>
      </c>
      <c r="AH121" s="103" t="str">
        <f t="shared" si="65"/>
        <v/>
      </c>
      <c r="AI121" s="104" t="str">
        <f t="shared" si="66"/>
        <v/>
      </c>
      <c r="AJ121" s="104" t="str">
        <f t="shared" si="67"/>
        <v/>
      </c>
      <c r="AK121" s="104" t="str">
        <f t="shared" si="68"/>
        <v/>
      </c>
      <c r="AL121" s="6"/>
      <c r="IX121" s="5"/>
      <c r="IY121" s="5"/>
      <c r="IZ121" s="5"/>
    </row>
    <row r="122" spans="8:260" ht="15" customHeight="1">
      <c r="H122" s="97">
        <v>67</v>
      </c>
      <c r="I122" s="97">
        <f t="shared" si="40"/>
        <v>665</v>
      </c>
      <c r="J122" s="98">
        <f t="shared" si="41"/>
        <v>44993</v>
      </c>
      <c r="K122" s="98" t="str">
        <f t="shared" si="42"/>
        <v/>
      </c>
      <c r="L122" s="99" t="str">
        <f t="shared" si="43"/>
        <v/>
      </c>
      <c r="M122" s="99" t="str">
        <f t="shared" si="44"/>
        <v/>
      </c>
      <c r="N122" s="99" t="str">
        <f t="shared" si="45"/>
        <v/>
      </c>
      <c r="O122" s="100" t="str">
        <f t="shared" si="46"/>
        <v/>
      </c>
      <c r="P122" s="100" t="str">
        <f t="shared" si="47"/>
        <v/>
      </c>
      <c r="Q122" s="99" t="str">
        <f t="shared" si="48"/>
        <v/>
      </c>
      <c r="R122" s="99">
        <f t="shared" si="49"/>
        <v>0</v>
      </c>
      <c r="S122" s="101" t="str">
        <f t="shared" si="50"/>
        <v/>
      </c>
      <c r="T122" s="101" t="str">
        <f t="shared" si="51"/>
        <v/>
      </c>
      <c r="U122" s="101" t="str">
        <f t="shared" si="52"/>
        <v/>
      </c>
      <c r="V122" s="101" t="str">
        <f t="shared" si="53"/>
        <v/>
      </c>
      <c r="W122" s="101" t="str">
        <f t="shared" si="54"/>
        <v/>
      </c>
      <c r="X122" s="102" t="str">
        <f t="shared" si="55"/>
        <v/>
      </c>
      <c r="Y122" s="101" t="str">
        <f t="shared" si="56"/>
        <v/>
      </c>
      <c r="Z122" s="84" t="str">
        <f t="shared" si="57"/>
        <v/>
      </c>
      <c r="AA122" s="84" t="str">
        <f t="shared" si="58"/>
        <v/>
      </c>
      <c r="AB122" s="84" t="str">
        <f t="shared" si="59"/>
        <v/>
      </c>
      <c r="AC122" s="84">
        <f t="shared" si="60"/>
        <v>0</v>
      </c>
      <c r="AD122" s="84">
        <f t="shared" si="61"/>
        <v>0</v>
      </c>
      <c r="AE122" s="84" t="str">
        <f t="shared" si="62"/>
        <v/>
      </c>
      <c r="AF122" s="102" t="str">
        <f t="shared" si="63"/>
        <v/>
      </c>
      <c r="AG122" s="102" t="str">
        <f t="shared" si="64"/>
        <v/>
      </c>
      <c r="AH122" s="103" t="str">
        <f t="shared" si="65"/>
        <v/>
      </c>
      <c r="AI122" s="104" t="str">
        <f t="shared" si="66"/>
        <v/>
      </c>
      <c r="AJ122" s="104" t="str">
        <f t="shared" si="67"/>
        <v/>
      </c>
      <c r="AK122" s="104" t="str">
        <f t="shared" si="68"/>
        <v/>
      </c>
      <c r="AL122" s="6"/>
      <c r="IX122" s="5"/>
      <c r="IY122" s="5"/>
      <c r="IZ122" s="5"/>
    </row>
    <row r="123" spans="8:260" ht="15" customHeight="1">
      <c r="H123" s="97">
        <v>68</v>
      </c>
      <c r="I123" s="97">
        <f t="shared" si="40"/>
        <v>664</v>
      </c>
      <c r="J123" s="98">
        <f t="shared" si="41"/>
        <v>44994</v>
      </c>
      <c r="K123" s="98" t="str">
        <f t="shared" si="42"/>
        <v/>
      </c>
      <c r="L123" s="99" t="str">
        <f t="shared" si="43"/>
        <v/>
      </c>
      <c r="M123" s="99" t="str">
        <f t="shared" si="44"/>
        <v/>
      </c>
      <c r="N123" s="99" t="str">
        <f t="shared" si="45"/>
        <v/>
      </c>
      <c r="O123" s="100" t="str">
        <f t="shared" si="46"/>
        <v/>
      </c>
      <c r="P123" s="100" t="str">
        <f t="shared" si="47"/>
        <v/>
      </c>
      <c r="Q123" s="99" t="str">
        <f t="shared" si="48"/>
        <v/>
      </c>
      <c r="R123" s="99">
        <f t="shared" si="49"/>
        <v>0</v>
      </c>
      <c r="S123" s="101" t="str">
        <f t="shared" si="50"/>
        <v/>
      </c>
      <c r="T123" s="101" t="str">
        <f t="shared" si="51"/>
        <v/>
      </c>
      <c r="U123" s="101" t="str">
        <f t="shared" si="52"/>
        <v/>
      </c>
      <c r="V123" s="101" t="str">
        <f t="shared" si="53"/>
        <v/>
      </c>
      <c r="W123" s="101" t="str">
        <f t="shared" si="54"/>
        <v/>
      </c>
      <c r="X123" s="102" t="str">
        <f t="shared" si="55"/>
        <v/>
      </c>
      <c r="Y123" s="101" t="str">
        <f t="shared" si="56"/>
        <v/>
      </c>
      <c r="Z123" s="84" t="str">
        <f t="shared" si="57"/>
        <v/>
      </c>
      <c r="AA123" s="84" t="str">
        <f t="shared" si="58"/>
        <v/>
      </c>
      <c r="AB123" s="84" t="str">
        <f t="shared" si="59"/>
        <v/>
      </c>
      <c r="AC123" s="84">
        <f t="shared" si="60"/>
        <v>0</v>
      </c>
      <c r="AD123" s="84">
        <f t="shared" si="61"/>
        <v>0</v>
      </c>
      <c r="AE123" s="84" t="str">
        <f t="shared" si="62"/>
        <v/>
      </c>
      <c r="AF123" s="102" t="str">
        <f t="shared" si="63"/>
        <v/>
      </c>
      <c r="AG123" s="102" t="str">
        <f t="shared" si="64"/>
        <v/>
      </c>
      <c r="AH123" s="103" t="str">
        <f t="shared" si="65"/>
        <v/>
      </c>
      <c r="AI123" s="104" t="str">
        <f t="shared" si="66"/>
        <v/>
      </c>
      <c r="AJ123" s="104" t="str">
        <f t="shared" si="67"/>
        <v/>
      </c>
      <c r="AK123" s="104" t="str">
        <f t="shared" si="68"/>
        <v/>
      </c>
      <c r="AL123" s="6"/>
      <c r="IX123" s="5"/>
      <c r="IY123" s="5"/>
      <c r="IZ123" s="5"/>
    </row>
    <row r="124" spans="8:260" ht="15" customHeight="1">
      <c r="H124" s="97">
        <v>69</v>
      </c>
      <c r="I124" s="97">
        <f t="shared" si="40"/>
        <v>663</v>
      </c>
      <c r="J124" s="98">
        <f t="shared" si="41"/>
        <v>44995</v>
      </c>
      <c r="K124" s="98" t="str">
        <f t="shared" si="42"/>
        <v/>
      </c>
      <c r="L124" s="99" t="str">
        <f t="shared" si="43"/>
        <v/>
      </c>
      <c r="M124" s="99" t="str">
        <f t="shared" si="44"/>
        <v/>
      </c>
      <c r="N124" s="99" t="str">
        <f t="shared" si="45"/>
        <v/>
      </c>
      <c r="O124" s="100" t="str">
        <f t="shared" si="46"/>
        <v/>
      </c>
      <c r="P124" s="100" t="str">
        <f t="shared" si="47"/>
        <v/>
      </c>
      <c r="Q124" s="99" t="str">
        <f t="shared" si="48"/>
        <v/>
      </c>
      <c r="R124" s="99">
        <f t="shared" si="49"/>
        <v>0</v>
      </c>
      <c r="S124" s="101" t="str">
        <f t="shared" si="50"/>
        <v/>
      </c>
      <c r="T124" s="101" t="str">
        <f t="shared" si="51"/>
        <v/>
      </c>
      <c r="U124" s="101" t="str">
        <f t="shared" si="52"/>
        <v/>
      </c>
      <c r="V124" s="101" t="str">
        <f t="shared" si="53"/>
        <v/>
      </c>
      <c r="W124" s="101" t="str">
        <f t="shared" si="54"/>
        <v/>
      </c>
      <c r="X124" s="102" t="str">
        <f t="shared" si="55"/>
        <v/>
      </c>
      <c r="Y124" s="101" t="str">
        <f t="shared" si="56"/>
        <v/>
      </c>
      <c r="Z124" s="84" t="str">
        <f t="shared" si="57"/>
        <v/>
      </c>
      <c r="AA124" s="84" t="str">
        <f t="shared" si="58"/>
        <v/>
      </c>
      <c r="AB124" s="84" t="str">
        <f t="shared" si="59"/>
        <v/>
      </c>
      <c r="AC124" s="84">
        <f t="shared" si="60"/>
        <v>0</v>
      </c>
      <c r="AD124" s="84">
        <f t="shared" si="61"/>
        <v>0</v>
      </c>
      <c r="AE124" s="84" t="str">
        <f t="shared" si="62"/>
        <v/>
      </c>
      <c r="AF124" s="102" t="str">
        <f t="shared" si="63"/>
        <v/>
      </c>
      <c r="AG124" s="102" t="str">
        <f t="shared" si="64"/>
        <v/>
      </c>
      <c r="AH124" s="103" t="str">
        <f t="shared" si="65"/>
        <v/>
      </c>
      <c r="AI124" s="104" t="str">
        <f t="shared" si="66"/>
        <v/>
      </c>
      <c r="AJ124" s="104" t="str">
        <f t="shared" si="67"/>
        <v/>
      </c>
      <c r="AK124" s="104" t="str">
        <f t="shared" si="68"/>
        <v/>
      </c>
      <c r="AL124" s="6"/>
      <c r="IX124" s="5"/>
      <c r="IY124" s="5"/>
      <c r="IZ124" s="5"/>
    </row>
    <row r="125" spans="8:260" ht="15" customHeight="1">
      <c r="H125" s="97">
        <v>70</v>
      </c>
      <c r="I125" s="97">
        <f t="shared" si="40"/>
        <v>662</v>
      </c>
      <c r="J125" s="98">
        <f t="shared" si="41"/>
        <v>44996</v>
      </c>
      <c r="K125" s="98" t="str">
        <f t="shared" si="42"/>
        <v/>
      </c>
      <c r="L125" s="99" t="str">
        <f t="shared" si="43"/>
        <v/>
      </c>
      <c r="M125" s="99" t="str">
        <f t="shared" si="44"/>
        <v/>
      </c>
      <c r="N125" s="99" t="str">
        <f t="shared" si="45"/>
        <v/>
      </c>
      <c r="O125" s="100" t="str">
        <f t="shared" si="46"/>
        <v/>
      </c>
      <c r="P125" s="100" t="str">
        <f t="shared" si="47"/>
        <v/>
      </c>
      <c r="Q125" s="99" t="str">
        <f t="shared" si="48"/>
        <v/>
      </c>
      <c r="R125" s="99">
        <f t="shared" si="49"/>
        <v>0</v>
      </c>
      <c r="S125" s="101" t="str">
        <f t="shared" si="50"/>
        <v/>
      </c>
      <c r="T125" s="101" t="str">
        <f t="shared" si="51"/>
        <v/>
      </c>
      <c r="U125" s="101" t="str">
        <f t="shared" si="52"/>
        <v/>
      </c>
      <c r="V125" s="101" t="str">
        <f t="shared" si="53"/>
        <v/>
      </c>
      <c r="W125" s="101" t="str">
        <f t="shared" si="54"/>
        <v/>
      </c>
      <c r="X125" s="102" t="str">
        <f t="shared" si="55"/>
        <v/>
      </c>
      <c r="Y125" s="101" t="str">
        <f t="shared" si="56"/>
        <v/>
      </c>
      <c r="Z125" s="84" t="str">
        <f t="shared" si="57"/>
        <v/>
      </c>
      <c r="AA125" s="84" t="str">
        <f t="shared" si="58"/>
        <v/>
      </c>
      <c r="AB125" s="84" t="str">
        <f t="shared" si="59"/>
        <v/>
      </c>
      <c r="AC125" s="84">
        <f t="shared" si="60"/>
        <v>0</v>
      </c>
      <c r="AD125" s="84">
        <f t="shared" si="61"/>
        <v>0</v>
      </c>
      <c r="AE125" s="84" t="str">
        <f t="shared" si="62"/>
        <v/>
      </c>
      <c r="AF125" s="102" t="str">
        <f t="shared" si="63"/>
        <v/>
      </c>
      <c r="AG125" s="102" t="str">
        <f t="shared" si="64"/>
        <v/>
      </c>
      <c r="AH125" s="103" t="str">
        <f t="shared" si="65"/>
        <v/>
      </c>
      <c r="AI125" s="104" t="str">
        <f t="shared" si="66"/>
        <v/>
      </c>
      <c r="AJ125" s="104" t="str">
        <f t="shared" si="67"/>
        <v/>
      </c>
      <c r="AK125" s="104" t="str">
        <f t="shared" si="68"/>
        <v/>
      </c>
      <c r="AL125" s="6"/>
      <c r="IX125" s="5"/>
      <c r="IY125" s="5"/>
      <c r="IZ125" s="5"/>
    </row>
    <row r="126" spans="8:260" ht="15" customHeight="1">
      <c r="H126" s="97">
        <v>71</v>
      </c>
      <c r="I126" s="97">
        <f t="shared" si="40"/>
        <v>661</v>
      </c>
      <c r="J126" s="98">
        <f t="shared" si="41"/>
        <v>44997</v>
      </c>
      <c r="K126" s="98" t="str">
        <f t="shared" si="42"/>
        <v/>
      </c>
      <c r="L126" s="99" t="str">
        <f t="shared" si="43"/>
        <v/>
      </c>
      <c r="M126" s="99" t="str">
        <f t="shared" si="44"/>
        <v/>
      </c>
      <c r="N126" s="99" t="str">
        <f t="shared" si="45"/>
        <v/>
      </c>
      <c r="O126" s="100" t="str">
        <f t="shared" si="46"/>
        <v/>
      </c>
      <c r="P126" s="100" t="str">
        <f t="shared" si="47"/>
        <v/>
      </c>
      <c r="Q126" s="99" t="str">
        <f t="shared" si="48"/>
        <v/>
      </c>
      <c r="R126" s="99">
        <f t="shared" si="49"/>
        <v>0</v>
      </c>
      <c r="S126" s="101" t="str">
        <f t="shared" si="50"/>
        <v/>
      </c>
      <c r="T126" s="101" t="str">
        <f t="shared" si="51"/>
        <v/>
      </c>
      <c r="U126" s="101" t="str">
        <f t="shared" si="52"/>
        <v/>
      </c>
      <c r="V126" s="101" t="str">
        <f t="shared" si="53"/>
        <v/>
      </c>
      <c r="W126" s="101" t="str">
        <f t="shared" si="54"/>
        <v/>
      </c>
      <c r="X126" s="102" t="str">
        <f t="shared" si="55"/>
        <v/>
      </c>
      <c r="Y126" s="101" t="str">
        <f t="shared" si="56"/>
        <v/>
      </c>
      <c r="Z126" s="84" t="str">
        <f t="shared" si="57"/>
        <v/>
      </c>
      <c r="AA126" s="84" t="str">
        <f t="shared" si="58"/>
        <v/>
      </c>
      <c r="AB126" s="84" t="str">
        <f t="shared" si="59"/>
        <v/>
      </c>
      <c r="AC126" s="84">
        <f t="shared" si="60"/>
        <v>0</v>
      </c>
      <c r="AD126" s="84">
        <f t="shared" si="61"/>
        <v>0</v>
      </c>
      <c r="AE126" s="84" t="str">
        <f t="shared" si="62"/>
        <v/>
      </c>
      <c r="AF126" s="102" t="str">
        <f t="shared" si="63"/>
        <v/>
      </c>
      <c r="AG126" s="102" t="str">
        <f t="shared" si="64"/>
        <v/>
      </c>
      <c r="AH126" s="103" t="str">
        <f t="shared" si="65"/>
        <v/>
      </c>
      <c r="AI126" s="104" t="str">
        <f t="shared" si="66"/>
        <v/>
      </c>
      <c r="AJ126" s="104" t="str">
        <f t="shared" si="67"/>
        <v/>
      </c>
      <c r="AK126" s="104" t="str">
        <f t="shared" si="68"/>
        <v/>
      </c>
      <c r="AL126" s="6"/>
      <c r="IX126" s="5"/>
      <c r="IY126" s="5"/>
      <c r="IZ126" s="5"/>
    </row>
    <row r="127" spans="8:260" ht="15" customHeight="1">
      <c r="H127" s="97">
        <v>72</v>
      </c>
      <c r="I127" s="97">
        <f t="shared" si="40"/>
        <v>660</v>
      </c>
      <c r="J127" s="98">
        <f t="shared" si="41"/>
        <v>44998</v>
      </c>
      <c r="K127" s="98" t="str">
        <f t="shared" si="42"/>
        <v/>
      </c>
      <c r="L127" s="99" t="str">
        <f t="shared" si="43"/>
        <v/>
      </c>
      <c r="M127" s="99" t="str">
        <f t="shared" si="44"/>
        <v/>
      </c>
      <c r="N127" s="99" t="str">
        <f t="shared" si="45"/>
        <v/>
      </c>
      <c r="O127" s="100" t="str">
        <f t="shared" si="46"/>
        <v/>
      </c>
      <c r="P127" s="100" t="str">
        <f t="shared" si="47"/>
        <v/>
      </c>
      <c r="Q127" s="99" t="str">
        <f t="shared" si="48"/>
        <v/>
      </c>
      <c r="R127" s="99">
        <f t="shared" si="49"/>
        <v>0</v>
      </c>
      <c r="S127" s="101" t="str">
        <f t="shared" si="50"/>
        <v/>
      </c>
      <c r="T127" s="101" t="str">
        <f t="shared" si="51"/>
        <v/>
      </c>
      <c r="U127" s="101" t="str">
        <f t="shared" si="52"/>
        <v/>
      </c>
      <c r="V127" s="101" t="str">
        <f t="shared" si="53"/>
        <v/>
      </c>
      <c r="W127" s="101" t="str">
        <f t="shared" si="54"/>
        <v/>
      </c>
      <c r="X127" s="102" t="str">
        <f t="shared" si="55"/>
        <v/>
      </c>
      <c r="Y127" s="101" t="str">
        <f t="shared" si="56"/>
        <v/>
      </c>
      <c r="Z127" s="84" t="str">
        <f t="shared" si="57"/>
        <v/>
      </c>
      <c r="AA127" s="84" t="str">
        <f t="shared" si="58"/>
        <v/>
      </c>
      <c r="AB127" s="84" t="str">
        <f t="shared" si="59"/>
        <v/>
      </c>
      <c r="AC127" s="84">
        <f t="shared" si="60"/>
        <v>0</v>
      </c>
      <c r="AD127" s="84">
        <f t="shared" si="61"/>
        <v>0</v>
      </c>
      <c r="AE127" s="84" t="str">
        <f t="shared" si="62"/>
        <v/>
      </c>
      <c r="AF127" s="102" t="str">
        <f t="shared" si="63"/>
        <v/>
      </c>
      <c r="AG127" s="102" t="str">
        <f t="shared" si="64"/>
        <v/>
      </c>
      <c r="AH127" s="103" t="str">
        <f t="shared" si="65"/>
        <v/>
      </c>
      <c r="AI127" s="104" t="str">
        <f t="shared" si="66"/>
        <v/>
      </c>
      <c r="AJ127" s="104" t="str">
        <f t="shared" si="67"/>
        <v/>
      </c>
      <c r="AK127" s="104" t="str">
        <f t="shared" si="68"/>
        <v/>
      </c>
      <c r="AL127" s="6"/>
      <c r="IX127" s="5"/>
      <c r="IY127" s="5"/>
      <c r="IZ127" s="5"/>
    </row>
    <row r="128" spans="8:260" ht="15" customHeight="1">
      <c r="H128" s="97">
        <v>73</v>
      </c>
      <c r="I128" s="97">
        <f t="shared" si="40"/>
        <v>659</v>
      </c>
      <c r="J128" s="98">
        <f t="shared" si="41"/>
        <v>44999</v>
      </c>
      <c r="K128" s="98" t="str">
        <f t="shared" si="42"/>
        <v/>
      </c>
      <c r="L128" s="99" t="str">
        <f t="shared" si="43"/>
        <v/>
      </c>
      <c r="M128" s="99" t="str">
        <f t="shared" si="44"/>
        <v/>
      </c>
      <c r="N128" s="99" t="str">
        <f t="shared" si="45"/>
        <v/>
      </c>
      <c r="O128" s="100" t="str">
        <f t="shared" si="46"/>
        <v/>
      </c>
      <c r="P128" s="100" t="str">
        <f t="shared" si="47"/>
        <v/>
      </c>
      <c r="Q128" s="99" t="str">
        <f t="shared" si="48"/>
        <v/>
      </c>
      <c r="R128" s="99">
        <f t="shared" si="49"/>
        <v>0</v>
      </c>
      <c r="S128" s="101" t="str">
        <f t="shared" si="50"/>
        <v/>
      </c>
      <c r="T128" s="101" t="str">
        <f t="shared" si="51"/>
        <v/>
      </c>
      <c r="U128" s="101" t="str">
        <f t="shared" si="52"/>
        <v/>
      </c>
      <c r="V128" s="101" t="str">
        <f t="shared" si="53"/>
        <v/>
      </c>
      <c r="W128" s="101" t="str">
        <f t="shared" si="54"/>
        <v/>
      </c>
      <c r="X128" s="102" t="str">
        <f t="shared" si="55"/>
        <v/>
      </c>
      <c r="Y128" s="101" t="str">
        <f t="shared" si="56"/>
        <v/>
      </c>
      <c r="Z128" s="84" t="str">
        <f t="shared" si="57"/>
        <v/>
      </c>
      <c r="AA128" s="84" t="str">
        <f t="shared" si="58"/>
        <v/>
      </c>
      <c r="AB128" s="84" t="str">
        <f t="shared" si="59"/>
        <v/>
      </c>
      <c r="AC128" s="84">
        <f t="shared" si="60"/>
        <v>0</v>
      </c>
      <c r="AD128" s="84">
        <f t="shared" si="61"/>
        <v>0</v>
      </c>
      <c r="AE128" s="84" t="str">
        <f t="shared" si="62"/>
        <v/>
      </c>
      <c r="AF128" s="102" t="str">
        <f t="shared" si="63"/>
        <v/>
      </c>
      <c r="AG128" s="102" t="str">
        <f t="shared" si="64"/>
        <v/>
      </c>
      <c r="AH128" s="103" t="str">
        <f t="shared" si="65"/>
        <v/>
      </c>
      <c r="AI128" s="104" t="str">
        <f t="shared" si="66"/>
        <v/>
      </c>
      <c r="AJ128" s="104" t="str">
        <f t="shared" si="67"/>
        <v/>
      </c>
      <c r="AK128" s="104" t="str">
        <f t="shared" si="68"/>
        <v/>
      </c>
      <c r="AL128" s="6"/>
      <c r="IX128" s="5"/>
      <c r="IY128" s="5"/>
      <c r="IZ128" s="5"/>
    </row>
    <row r="129" spans="8:260" ht="15" customHeight="1">
      <c r="H129" s="97">
        <v>74</v>
      </c>
      <c r="I129" s="97">
        <f t="shared" si="40"/>
        <v>658</v>
      </c>
      <c r="J129" s="98">
        <f t="shared" si="41"/>
        <v>45000</v>
      </c>
      <c r="K129" s="98" t="str">
        <f t="shared" si="42"/>
        <v/>
      </c>
      <c r="L129" s="99" t="str">
        <f t="shared" si="43"/>
        <v/>
      </c>
      <c r="M129" s="99" t="str">
        <f t="shared" si="44"/>
        <v/>
      </c>
      <c r="N129" s="99" t="str">
        <f t="shared" si="45"/>
        <v/>
      </c>
      <c r="O129" s="100" t="str">
        <f t="shared" si="46"/>
        <v/>
      </c>
      <c r="P129" s="100" t="str">
        <f t="shared" si="47"/>
        <v/>
      </c>
      <c r="Q129" s="99" t="str">
        <f t="shared" si="48"/>
        <v/>
      </c>
      <c r="R129" s="99">
        <f t="shared" si="49"/>
        <v>0</v>
      </c>
      <c r="S129" s="101" t="str">
        <f t="shared" si="50"/>
        <v/>
      </c>
      <c r="T129" s="101" t="str">
        <f t="shared" si="51"/>
        <v/>
      </c>
      <c r="U129" s="101" t="str">
        <f t="shared" si="52"/>
        <v/>
      </c>
      <c r="V129" s="101" t="str">
        <f t="shared" si="53"/>
        <v/>
      </c>
      <c r="W129" s="101" t="str">
        <f t="shared" si="54"/>
        <v/>
      </c>
      <c r="X129" s="102" t="str">
        <f t="shared" si="55"/>
        <v/>
      </c>
      <c r="Y129" s="101" t="str">
        <f t="shared" si="56"/>
        <v/>
      </c>
      <c r="Z129" s="84" t="str">
        <f t="shared" si="57"/>
        <v/>
      </c>
      <c r="AA129" s="84" t="str">
        <f t="shared" si="58"/>
        <v/>
      </c>
      <c r="AB129" s="84" t="str">
        <f t="shared" si="59"/>
        <v/>
      </c>
      <c r="AC129" s="84">
        <f t="shared" si="60"/>
        <v>0</v>
      </c>
      <c r="AD129" s="84">
        <f t="shared" si="61"/>
        <v>0</v>
      </c>
      <c r="AE129" s="84" t="str">
        <f t="shared" si="62"/>
        <v/>
      </c>
      <c r="AF129" s="102" t="str">
        <f t="shared" si="63"/>
        <v/>
      </c>
      <c r="AG129" s="102" t="str">
        <f t="shared" si="64"/>
        <v/>
      </c>
      <c r="AH129" s="103" t="str">
        <f t="shared" si="65"/>
        <v/>
      </c>
      <c r="AI129" s="104" t="str">
        <f t="shared" si="66"/>
        <v/>
      </c>
      <c r="AJ129" s="104" t="str">
        <f t="shared" si="67"/>
        <v/>
      </c>
      <c r="AK129" s="104" t="str">
        <f t="shared" si="68"/>
        <v/>
      </c>
      <c r="AL129" s="6"/>
      <c r="IX129" s="5"/>
      <c r="IY129" s="5"/>
      <c r="IZ129" s="5"/>
    </row>
    <row r="130" spans="8:260" ht="15" customHeight="1">
      <c r="H130" s="97">
        <v>75</v>
      </c>
      <c r="I130" s="97">
        <f t="shared" si="40"/>
        <v>657</v>
      </c>
      <c r="J130" s="98">
        <f t="shared" si="41"/>
        <v>45001</v>
      </c>
      <c r="K130" s="98" t="str">
        <f t="shared" si="42"/>
        <v/>
      </c>
      <c r="L130" s="99" t="str">
        <f t="shared" si="43"/>
        <v/>
      </c>
      <c r="M130" s="99" t="str">
        <f t="shared" si="44"/>
        <v/>
      </c>
      <c r="N130" s="99" t="str">
        <f t="shared" si="45"/>
        <v/>
      </c>
      <c r="O130" s="100" t="str">
        <f t="shared" si="46"/>
        <v/>
      </c>
      <c r="P130" s="100" t="str">
        <f t="shared" si="47"/>
        <v/>
      </c>
      <c r="Q130" s="99" t="str">
        <f t="shared" si="48"/>
        <v/>
      </c>
      <c r="R130" s="99">
        <f t="shared" si="49"/>
        <v>0</v>
      </c>
      <c r="S130" s="101" t="str">
        <f t="shared" si="50"/>
        <v/>
      </c>
      <c r="T130" s="101" t="str">
        <f t="shared" si="51"/>
        <v/>
      </c>
      <c r="U130" s="101" t="str">
        <f t="shared" si="52"/>
        <v/>
      </c>
      <c r="V130" s="101" t="str">
        <f t="shared" si="53"/>
        <v/>
      </c>
      <c r="W130" s="101" t="str">
        <f t="shared" si="54"/>
        <v/>
      </c>
      <c r="X130" s="102" t="str">
        <f t="shared" si="55"/>
        <v/>
      </c>
      <c r="Y130" s="101" t="str">
        <f t="shared" si="56"/>
        <v/>
      </c>
      <c r="Z130" s="84" t="str">
        <f t="shared" si="57"/>
        <v/>
      </c>
      <c r="AA130" s="84" t="str">
        <f t="shared" si="58"/>
        <v/>
      </c>
      <c r="AB130" s="84" t="str">
        <f t="shared" si="59"/>
        <v/>
      </c>
      <c r="AC130" s="84">
        <f t="shared" si="60"/>
        <v>0</v>
      </c>
      <c r="AD130" s="84">
        <f t="shared" si="61"/>
        <v>0</v>
      </c>
      <c r="AE130" s="84" t="str">
        <f t="shared" si="62"/>
        <v/>
      </c>
      <c r="AF130" s="102" t="str">
        <f t="shared" si="63"/>
        <v/>
      </c>
      <c r="AG130" s="102" t="str">
        <f t="shared" si="64"/>
        <v/>
      </c>
      <c r="AH130" s="103" t="str">
        <f t="shared" si="65"/>
        <v/>
      </c>
      <c r="AI130" s="104" t="str">
        <f t="shared" si="66"/>
        <v/>
      </c>
      <c r="AJ130" s="104" t="str">
        <f t="shared" si="67"/>
        <v/>
      </c>
      <c r="AK130" s="104" t="str">
        <f t="shared" si="68"/>
        <v/>
      </c>
      <c r="AL130" s="6"/>
      <c r="IX130" s="5"/>
      <c r="IY130" s="5"/>
      <c r="IZ130" s="5"/>
    </row>
    <row r="131" spans="8:260" ht="15" customHeight="1">
      <c r="H131" s="97">
        <v>76</v>
      </c>
      <c r="I131" s="97">
        <f t="shared" si="40"/>
        <v>656</v>
      </c>
      <c r="J131" s="98">
        <f t="shared" si="41"/>
        <v>45002</v>
      </c>
      <c r="K131" s="98" t="str">
        <f t="shared" si="42"/>
        <v/>
      </c>
      <c r="L131" s="99" t="str">
        <f t="shared" si="43"/>
        <v/>
      </c>
      <c r="M131" s="99" t="str">
        <f t="shared" si="44"/>
        <v/>
      </c>
      <c r="N131" s="99" t="str">
        <f t="shared" si="45"/>
        <v/>
      </c>
      <c r="O131" s="100" t="str">
        <f t="shared" si="46"/>
        <v/>
      </c>
      <c r="P131" s="100" t="str">
        <f t="shared" si="47"/>
        <v/>
      </c>
      <c r="Q131" s="99" t="str">
        <f t="shared" si="48"/>
        <v/>
      </c>
      <c r="R131" s="99">
        <f t="shared" si="49"/>
        <v>0</v>
      </c>
      <c r="S131" s="101" t="str">
        <f t="shared" si="50"/>
        <v/>
      </c>
      <c r="T131" s="101" t="str">
        <f t="shared" si="51"/>
        <v/>
      </c>
      <c r="U131" s="101" t="str">
        <f t="shared" si="52"/>
        <v/>
      </c>
      <c r="V131" s="101" t="str">
        <f t="shared" si="53"/>
        <v/>
      </c>
      <c r="W131" s="101" t="str">
        <f t="shared" si="54"/>
        <v/>
      </c>
      <c r="X131" s="102" t="str">
        <f t="shared" si="55"/>
        <v/>
      </c>
      <c r="Y131" s="101" t="str">
        <f t="shared" si="56"/>
        <v/>
      </c>
      <c r="Z131" s="84" t="str">
        <f t="shared" si="57"/>
        <v/>
      </c>
      <c r="AA131" s="84" t="str">
        <f t="shared" si="58"/>
        <v/>
      </c>
      <c r="AB131" s="84" t="str">
        <f t="shared" si="59"/>
        <v/>
      </c>
      <c r="AC131" s="84">
        <f t="shared" si="60"/>
        <v>0</v>
      </c>
      <c r="AD131" s="84">
        <f t="shared" si="61"/>
        <v>0</v>
      </c>
      <c r="AE131" s="84" t="str">
        <f t="shared" si="62"/>
        <v/>
      </c>
      <c r="AF131" s="102" t="str">
        <f t="shared" si="63"/>
        <v/>
      </c>
      <c r="AG131" s="102" t="str">
        <f t="shared" si="64"/>
        <v/>
      </c>
      <c r="AH131" s="103" t="str">
        <f t="shared" si="65"/>
        <v/>
      </c>
      <c r="AI131" s="104" t="str">
        <f t="shared" si="66"/>
        <v/>
      </c>
      <c r="AJ131" s="104" t="str">
        <f t="shared" si="67"/>
        <v/>
      </c>
      <c r="AK131" s="104" t="str">
        <f t="shared" si="68"/>
        <v/>
      </c>
      <c r="AL131" s="6"/>
      <c r="IX131" s="5"/>
      <c r="IY131" s="5"/>
      <c r="IZ131" s="5"/>
    </row>
    <row r="132" spans="8:260" ht="15" customHeight="1">
      <c r="H132" s="97">
        <v>77</v>
      </c>
      <c r="I132" s="97">
        <f t="shared" si="40"/>
        <v>655</v>
      </c>
      <c r="J132" s="98">
        <f t="shared" si="41"/>
        <v>45003</v>
      </c>
      <c r="K132" s="98" t="str">
        <f t="shared" si="42"/>
        <v/>
      </c>
      <c r="L132" s="99" t="str">
        <f t="shared" si="43"/>
        <v/>
      </c>
      <c r="M132" s="99" t="str">
        <f t="shared" si="44"/>
        <v/>
      </c>
      <c r="N132" s="99" t="str">
        <f t="shared" si="45"/>
        <v/>
      </c>
      <c r="O132" s="100" t="str">
        <f t="shared" si="46"/>
        <v/>
      </c>
      <c r="P132" s="100" t="str">
        <f t="shared" si="47"/>
        <v/>
      </c>
      <c r="Q132" s="99" t="str">
        <f t="shared" si="48"/>
        <v/>
      </c>
      <c r="R132" s="99">
        <f t="shared" si="49"/>
        <v>0</v>
      </c>
      <c r="S132" s="101" t="str">
        <f t="shared" si="50"/>
        <v/>
      </c>
      <c r="T132" s="101" t="str">
        <f t="shared" si="51"/>
        <v/>
      </c>
      <c r="U132" s="101" t="str">
        <f t="shared" si="52"/>
        <v/>
      </c>
      <c r="V132" s="101" t="str">
        <f t="shared" si="53"/>
        <v/>
      </c>
      <c r="W132" s="101" t="str">
        <f t="shared" si="54"/>
        <v/>
      </c>
      <c r="X132" s="102" t="str">
        <f t="shared" si="55"/>
        <v/>
      </c>
      <c r="Y132" s="101" t="str">
        <f t="shared" si="56"/>
        <v/>
      </c>
      <c r="Z132" s="84" t="str">
        <f t="shared" si="57"/>
        <v/>
      </c>
      <c r="AA132" s="84" t="str">
        <f t="shared" si="58"/>
        <v/>
      </c>
      <c r="AB132" s="84" t="str">
        <f t="shared" si="59"/>
        <v/>
      </c>
      <c r="AC132" s="84">
        <f t="shared" si="60"/>
        <v>0</v>
      </c>
      <c r="AD132" s="84">
        <f t="shared" si="61"/>
        <v>0</v>
      </c>
      <c r="AE132" s="84" t="str">
        <f t="shared" si="62"/>
        <v/>
      </c>
      <c r="AF132" s="102" t="str">
        <f t="shared" si="63"/>
        <v/>
      </c>
      <c r="AG132" s="102" t="str">
        <f t="shared" si="64"/>
        <v/>
      </c>
      <c r="AH132" s="103" t="str">
        <f t="shared" si="65"/>
        <v/>
      </c>
      <c r="AI132" s="104" t="str">
        <f t="shared" si="66"/>
        <v/>
      </c>
      <c r="AJ132" s="104" t="str">
        <f t="shared" si="67"/>
        <v/>
      </c>
      <c r="AK132" s="104" t="str">
        <f t="shared" si="68"/>
        <v/>
      </c>
      <c r="AL132" s="6"/>
      <c r="IX132" s="5"/>
      <c r="IY132" s="5"/>
      <c r="IZ132" s="5"/>
    </row>
    <row r="133" spans="8:260" ht="15" customHeight="1">
      <c r="H133" s="97">
        <v>78</v>
      </c>
      <c r="I133" s="97">
        <f t="shared" si="40"/>
        <v>654</v>
      </c>
      <c r="J133" s="98">
        <f t="shared" si="41"/>
        <v>45004</v>
      </c>
      <c r="K133" s="98" t="str">
        <f t="shared" si="42"/>
        <v/>
      </c>
      <c r="L133" s="99" t="str">
        <f t="shared" si="43"/>
        <v/>
      </c>
      <c r="M133" s="99" t="str">
        <f t="shared" si="44"/>
        <v/>
      </c>
      <c r="N133" s="99" t="str">
        <f t="shared" si="45"/>
        <v/>
      </c>
      <c r="O133" s="100" t="str">
        <f t="shared" si="46"/>
        <v/>
      </c>
      <c r="P133" s="100" t="str">
        <f t="shared" si="47"/>
        <v/>
      </c>
      <c r="Q133" s="99" t="str">
        <f t="shared" si="48"/>
        <v/>
      </c>
      <c r="R133" s="99">
        <f t="shared" si="49"/>
        <v>0</v>
      </c>
      <c r="S133" s="101" t="str">
        <f t="shared" si="50"/>
        <v/>
      </c>
      <c r="T133" s="101" t="str">
        <f t="shared" si="51"/>
        <v/>
      </c>
      <c r="U133" s="101" t="str">
        <f t="shared" si="52"/>
        <v/>
      </c>
      <c r="V133" s="101" t="str">
        <f t="shared" si="53"/>
        <v/>
      </c>
      <c r="W133" s="101" t="str">
        <f t="shared" si="54"/>
        <v/>
      </c>
      <c r="X133" s="102" t="str">
        <f t="shared" si="55"/>
        <v/>
      </c>
      <c r="Y133" s="101" t="str">
        <f t="shared" si="56"/>
        <v/>
      </c>
      <c r="Z133" s="84" t="str">
        <f t="shared" si="57"/>
        <v/>
      </c>
      <c r="AA133" s="84" t="str">
        <f t="shared" si="58"/>
        <v/>
      </c>
      <c r="AB133" s="84" t="str">
        <f t="shared" si="59"/>
        <v/>
      </c>
      <c r="AC133" s="84">
        <f t="shared" si="60"/>
        <v>0</v>
      </c>
      <c r="AD133" s="84">
        <f t="shared" si="61"/>
        <v>0</v>
      </c>
      <c r="AE133" s="84" t="str">
        <f t="shared" si="62"/>
        <v/>
      </c>
      <c r="AF133" s="102" t="str">
        <f t="shared" si="63"/>
        <v/>
      </c>
      <c r="AG133" s="102" t="str">
        <f t="shared" si="64"/>
        <v/>
      </c>
      <c r="AH133" s="103" t="str">
        <f t="shared" si="65"/>
        <v/>
      </c>
      <c r="AI133" s="104" t="str">
        <f t="shared" si="66"/>
        <v/>
      </c>
      <c r="AJ133" s="104" t="str">
        <f t="shared" si="67"/>
        <v/>
      </c>
      <c r="AK133" s="104" t="str">
        <f t="shared" si="68"/>
        <v/>
      </c>
      <c r="AL133" s="6"/>
      <c r="IX133" s="5"/>
      <c r="IY133" s="5"/>
      <c r="IZ133" s="5"/>
    </row>
    <row r="134" spans="8:260" ht="15" customHeight="1">
      <c r="H134" s="97">
        <v>79</v>
      </c>
      <c r="I134" s="97">
        <f t="shared" si="40"/>
        <v>653</v>
      </c>
      <c r="J134" s="98">
        <f t="shared" si="41"/>
        <v>45005</v>
      </c>
      <c r="K134" s="98" t="str">
        <f t="shared" si="42"/>
        <v/>
      </c>
      <c r="L134" s="99" t="str">
        <f t="shared" si="43"/>
        <v/>
      </c>
      <c r="M134" s="99" t="str">
        <f t="shared" si="44"/>
        <v/>
      </c>
      <c r="N134" s="99" t="str">
        <f t="shared" si="45"/>
        <v/>
      </c>
      <c r="O134" s="100" t="str">
        <f t="shared" si="46"/>
        <v/>
      </c>
      <c r="P134" s="100" t="str">
        <f t="shared" si="47"/>
        <v/>
      </c>
      <c r="Q134" s="99" t="str">
        <f t="shared" si="48"/>
        <v/>
      </c>
      <c r="R134" s="99">
        <f t="shared" si="49"/>
        <v>0</v>
      </c>
      <c r="S134" s="101" t="str">
        <f t="shared" si="50"/>
        <v/>
      </c>
      <c r="T134" s="101" t="str">
        <f t="shared" si="51"/>
        <v/>
      </c>
      <c r="U134" s="101" t="str">
        <f t="shared" si="52"/>
        <v/>
      </c>
      <c r="V134" s="101" t="str">
        <f t="shared" si="53"/>
        <v/>
      </c>
      <c r="W134" s="101" t="str">
        <f t="shared" si="54"/>
        <v/>
      </c>
      <c r="X134" s="102" t="str">
        <f t="shared" si="55"/>
        <v/>
      </c>
      <c r="Y134" s="101" t="str">
        <f t="shared" si="56"/>
        <v/>
      </c>
      <c r="Z134" s="84" t="str">
        <f t="shared" si="57"/>
        <v/>
      </c>
      <c r="AA134" s="84" t="str">
        <f t="shared" si="58"/>
        <v/>
      </c>
      <c r="AB134" s="84" t="str">
        <f t="shared" si="59"/>
        <v/>
      </c>
      <c r="AC134" s="84">
        <f t="shared" si="60"/>
        <v>0</v>
      </c>
      <c r="AD134" s="84">
        <f t="shared" si="61"/>
        <v>0</v>
      </c>
      <c r="AE134" s="84" t="str">
        <f t="shared" si="62"/>
        <v/>
      </c>
      <c r="AF134" s="102" t="str">
        <f t="shared" si="63"/>
        <v/>
      </c>
      <c r="AG134" s="102" t="str">
        <f t="shared" si="64"/>
        <v/>
      </c>
      <c r="AH134" s="103" t="str">
        <f t="shared" si="65"/>
        <v/>
      </c>
      <c r="AI134" s="104" t="str">
        <f t="shared" si="66"/>
        <v/>
      </c>
      <c r="AJ134" s="104" t="str">
        <f t="shared" si="67"/>
        <v/>
      </c>
      <c r="AK134" s="104" t="str">
        <f t="shared" si="68"/>
        <v/>
      </c>
      <c r="AL134" s="6"/>
      <c r="IX134" s="5"/>
      <c r="IY134" s="5"/>
      <c r="IZ134" s="5"/>
    </row>
    <row r="135" spans="8:260" ht="15" customHeight="1">
      <c r="H135" s="97">
        <v>80</v>
      </c>
      <c r="I135" s="97">
        <f t="shared" si="40"/>
        <v>652</v>
      </c>
      <c r="J135" s="98">
        <f t="shared" si="41"/>
        <v>45006</v>
      </c>
      <c r="K135" s="98" t="str">
        <f t="shared" si="42"/>
        <v/>
      </c>
      <c r="L135" s="99" t="str">
        <f t="shared" si="43"/>
        <v/>
      </c>
      <c r="M135" s="99" t="str">
        <f t="shared" si="44"/>
        <v/>
      </c>
      <c r="N135" s="99" t="str">
        <f t="shared" si="45"/>
        <v/>
      </c>
      <c r="O135" s="100" t="str">
        <f t="shared" si="46"/>
        <v/>
      </c>
      <c r="P135" s="100" t="str">
        <f t="shared" si="47"/>
        <v/>
      </c>
      <c r="Q135" s="99" t="str">
        <f t="shared" si="48"/>
        <v/>
      </c>
      <c r="R135" s="99">
        <f t="shared" si="49"/>
        <v>0</v>
      </c>
      <c r="S135" s="101" t="str">
        <f t="shared" si="50"/>
        <v/>
      </c>
      <c r="T135" s="101" t="str">
        <f t="shared" si="51"/>
        <v/>
      </c>
      <c r="U135" s="101" t="str">
        <f t="shared" si="52"/>
        <v/>
      </c>
      <c r="V135" s="101" t="str">
        <f t="shared" si="53"/>
        <v/>
      </c>
      <c r="W135" s="101" t="str">
        <f t="shared" si="54"/>
        <v/>
      </c>
      <c r="X135" s="102" t="str">
        <f t="shared" si="55"/>
        <v/>
      </c>
      <c r="Y135" s="101" t="str">
        <f t="shared" si="56"/>
        <v/>
      </c>
      <c r="Z135" s="84" t="str">
        <f t="shared" si="57"/>
        <v/>
      </c>
      <c r="AA135" s="84" t="str">
        <f t="shared" si="58"/>
        <v/>
      </c>
      <c r="AB135" s="84" t="str">
        <f t="shared" si="59"/>
        <v/>
      </c>
      <c r="AC135" s="84">
        <f t="shared" si="60"/>
        <v>0</v>
      </c>
      <c r="AD135" s="84">
        <f t="shared" si="61"/>
        <v>0</v>
      </c>
      <c r="AE135" s="84" t="str">
        <f t="shared" si="62"/>
        <v/>
      </c>
      <c r="AF135" s="102" t="str">
        <f t="shared" si="63"/>
        <v/>
      </c>
      <c r="AG135" s="102" t="str">
        <f t="shared" si="64"/>
        <v/>
      </c>
      <c r="AH135" s="103" t="str">
        <f t="shared" si="65"/>
        <v/>
      </c>
      <c r="AI135" s="104" t="str">
        <f t="shared" si="66"/>
        <v/>
      </c>
      <c r="AJ135" s="104" t="str">
        <f t="shared" si="67"/>
        <v/>
      </c>
      <c r="AK135" s="104" t="str">
        <f t="shared" si="68"/>
        <v/>
      </c>
      <c r="AL135" s="6"/>
      <c r="IX135" s="5"/>
      <c r="IY135" s="5"/>
      <c r="IZ135" s="5"/>
    </row>
    <row r="136" spans="8:260" ht="15" customHeight="1">
      <c r="H136" s="97">
        <v>81</v>
      </c>
      <c r="I136" s="97">
        <f t="shared" si="40"/>
        <v>651</v>
      </c>
      <c r="J136" s="98">
        <f t="shared" si="41"/>
        <v>45007</v>
      </c>
      <c r="K136" s="98" t="str">
        <f t="shared" si="42"/>
        <v/>
      </c>
      <c r="L136" s="99" t="str">
        <f t="shared" si="43"/>
        <v/>
      </c>
      <c r="M136" s="99" t="str">
        <f t="shared" si="44"/>
        <v/>
      </c>
      <c r="N136" s="99" t="str">
        <f t="shared" si="45"/>
        <v/>
      </c>
      <c r="O136" s="100" t="str">
        <f t="shared" si="46"/>
        <v/>
      </c>
      <c r="P136" s="100" t="str">
        <f t="shared" si="47"/>
        <v/>
      </c>
      <c r="Q136" s="99" t="str">
        <f t="shared" si="48"/>
        <v/>
      </c>
      <c r="R136" s="99">
        <f t="shared" si="49"/>
        <v>0</v>
      </c>
      <c r="S136" s="101" t="str">
        <f t="shared" si="50"/>
        <v/>
      </c>
      <c r="T136" s="101" t="str">
        <f t="shared" si="51"/>
        <v/>
      </c>
      <c r="U136" s="101" t="str">
        <f t="shared" si="52"/>
        <v/>
      </c>
      <c r="V136" s="101" t="str">
        <f t="shared" si="53"/>
        <v/>
      </c>
      <c r="W136" s="101" t="str">
        <f t="shared" si="54"/>
        <v/>
      </c>
      <c r="X136" s="102" t="str">
        <f t="shared" si="55"/>
        <v/>
      </c>
      <c r="Y136" s="101" t="str">
        <f t="shared" si="56"/>
        <v/>
      </c>
      <c r="Z136" s="84" t="str">
        <f t="shared" si="57"/>
        <v/>
      </c>
      <c r="AA136" s="84" t="str">
        <f t="shared" si="58"/>
        <v/>
      </c>
      <c r="AB136" s="84" t="str">
        <f t="shared" si="59"/>
        <v/>
      </c>
      <c r="AC136" s="84">
        <f t="shared" si="60"/>
        <v>0</v>
      </c>
      <c r="AD136" s="84">
        <f t="shared" si="61"/>
        <v>0</v>
      </c>
      <c r="AE136" s="84" t="str">
        <f t="shared" si="62"/>
        <v/>
      </c>
      <c r="AF136" s="102" t="str">
        <f t="shared" si="63"/>
        <v/>
      </c>
      <c r="AG136" s="102" t="str">
        <f t="shared" si="64"/>
        <v/>
      </c>
      <c r="AH136" s="103" t="str">
        <f t="shared" si="65"/>
        <v/>
      </c>
      <c r="AI136" s="104" t="str">
        <f t="shared" si="66"/>
        <v/>
      </c>
      <c r="AJ136" s="104" t="str">
        <f t="shared" si="67"/>
        <v/>
      </c>
      <c r="AK136" s="104" t="str">
        <f t="shared" si="68"/>
        <v/>
      </c>
      <c r="AL136" s="6"/>
      <c r="IX136" s="5"/>
      <c r="IY136" s="5"/>
      <c r="IZ136" s="5"/>
    </row>
    <row r="137" spans="8:260" ht="15" customHeight="1">
      <c r="H137" s="97">
        <v>82</v>
      </c>
      <c r="I137" s="97">
        <f t="shared" si="40"/>
        <v>650</v>
      </c>
      <c r="J137" s="98">
        <f t="shared" si="41"/>
        <v>45008</v>
      </c>
      <c r="K137" s="98" t="str">
        <f t="shared" si="42"/>
        <v/>
      </c>
      <c r="L137" s="99" t="str">
        <f t="shared" si="43"/>
        <v/>
      </c>
      <c r="M137" s="99" t="str">
        <f t="shared" si="44"/>
        <v/>
      </c>
      <c r="N137" s="99" t="str">
        <f t="shared" si="45"/>
        <v/>
      </c>
      <c r="O137" s="100" t="str">
        <f t="shared" si="46"/>
        <v/>
      </c>
      <c r="P137" s="100" t="str">
        <f t="shared" si="47"/>
        <v/>
      </c>
      <c r="Q137" s="99" t="str">
        <f t="shared" si="48"/>
        <v/>
      </c>
      <c r="R137" s="99">
        <f t="shared" si="49"/>
        <v>0</v>
      </c>
      <c r="S137" s="101" t="str">
        <f t="shared" si="50"/>
        <v/>
      </c>
      <c r="T137" s="101" t="str">
        <f t="shared" si="51"/>
        <v/>
      </c>
      <c r="U137" s="101" t="str">
        <f t="shared" si="52"/>
        <v/>
      </c>
      <c r="V137" s="101" t="str">
        <f t="shared" si="53"/>
        <v/>
      </c>
      <c r="W137" s="101" t="str">
        <f t="shared" si="54"/>
        <v/>
      </c>
      <c r="X137" s="102" t="str">
        <f t="shared" si="55"/>
        <v/>
      </c>
      <c r="Y137" s="101" t="str">
        <f t="shared" si="56"/>
        <v/>
      </c>
      <c r="Z137" s="84" t="str">
        <f t="shared" si="57"/>
        <v/>
      </c>
      <c r="AA137" s="84" t="str">
        <f t="shared" si="58"/>
        <v/>
      </c>
      <c r="AB137" s="84" t="str">
        <f t="shared" si="59"/>
        <v/>
      </c>
      <c r="AC137" s="84">
        <f t="shared" si="60"/>
        <v>0</v>
      </c>
      <c r="AD137" s="84">
        <f t="shared" si="61"/>
        <v>0</v>
      </c>
      <c r="AE137" s="84" t="str">
        <f t="shared" si="62"/>
        <v/>
      </c>
      <c r="AF137" s="102" t="str">
        <f t="shared" si="63"/>
        <v/>
      </c>
      <c r="AG137" s="102" t="str">
        <f t="shared" si="64"/>
        <v/>
      </c>
      <c r="AH137" s="103" t="str">
        <f t="shared" si="65"/>
        <v/>
      </c>
      <c r="AI137" s="104" t="str">
        <f t="shared" si="66"/>
        <v/>
      </c>
      <c r="AJ137" s="104" t="str">
        <f t="shared" si="67"/>
        <v/>
      </c>
      <c r="AK137" s="104" t="str">
        <f t="shared" si="68"/>
        <v/>
      </c>
      <c r="AL137" s="6"/>
      <c r="IX137" s="5"/>
      <c r="IY137" s="5"/>
      <c r="IZ137" s="5"/>
    </row>
    <row r="138" spans="8:260" ht="15" customHeight="1">
      <c r="H138" s="97">
        <v>83</v>
      </c>
      <c r="I138" s="97">
        <f t="shared" si="40"/>
        <v>649</v>
      </c>
      <c r="J138" s="98">
        <f t="shared" si="41"/>
        <v>45009</v>
      </c>
      <c r="K138" s="98" t="str">
        <f t="shared" si="42"/>
        <v/>
      </c>
      <c r="L138" s="99" t="str">
        <f t="shared" si="43"/>
        <v/>
      </c>
      <c r="M138" s="99" t="str">
        <f t="shared" si="44"/>
        <v/>
      </c>
      <c r="N138" s="99" t="str">
        <f t="shared" si="45"/>
        <v/>
      </c>
      <c r="O138" s="100" t="str">
        <f t="shared" si="46"/>
        <v/>
      </c>
      <c r="P138" s="100" t="str">
        <f t="shared" si="47"/>
        <v/>
      </c>
      <c r="Q138" s="99" t="str">
        <f t="shared" si="48"/>
        <v/>
      </c>
      <c r="R138" s="99">
        <f t="shared" si="49"/>
        <v>0</v>
      </c>
      <c r="S138" s="101" t="str">
        <f t="shared" si="50"/>
        <v/>
      </c>
      <c r="T138" s="101" t="str">
        <f t="shared" si="51"/>
        <v/>
      </c>
      <c r="U138" s="101" t="str">
        <f t="shared" si="52"/>
        <v/>
      </c>
      <c r="V138" s="101" t="str">
        <f t="shared" si="53"/>
        <v/>
      </c>
      <c r="W138" s="101" t="str">
        <f t="shared" si="54"/>
        <v/>
      </c>
      <c r="X138" s="102" t="str">
        <f t="shared" si="55"/>
        <v/>
      </c>
      <c r="Y138" s="101" t="str">
        <f t="shared" si="56"/>
        <v/>
      </c>
      <c r="Z138" s="84" t="str">
        <f t="shared" si="57"/>
        <v/>
      </c>
      <c r="AA138" s="84" t="str">
        <f t="shared" si="58"/>
        <v/>
      </c>
      <c r="AB138" s="84" t="str">
        <f t="shared" si="59"/>
        <v/>
      </c>
      <c r="AC138" s="84">
        <f t="shared" si="60"/>
        <v>0</v>
      </c>
      <c r="AD138" s="84">
        <f t="shared" si="61"/>
        <v>0</v>
      </c>
      <c r="AE138" s="84" t="str">
        <f t="shared" si="62"/>
        <v/>
      </c>
      <c r="AF138" s="102" t="str">
        <f t="shared" si="63"/>
        <v/>
      </c>
      <c r="AG138" s="102" t="str">
        <f t="shared" si="64"/>
        <v/>
      </c>
      <c r="AH138" s="103" t="str">
        <f t="shared" si="65"/>
        <v/>
      </c>
      <c r="AI138" s="104" t="str">
        <f t="shared" si="66"/>
        <v/>
      </c>
      <c r="AJ138" s="104" t="str">
        <f t="shared" si="67"/>
        <v/>
      </c>
      <c r="AK138" s="104" t="str">
        <f t="shared" si="68"/>
        <v/>
      </c>
      <c r="AL138" s="6"/>
      <c r="IX138" s="5"/>
      <c r="IY138" s="5"/>
      <c r="IZ138" s="5"/>
    </row>
    <row r="139" spans="8:260" ht="15" customHeight="1">
      <c r="H139" s="97">
        <v>84</v>
      </c>
      <c r="I139" s="97">
        <f t="shared" si="40"/>
        <v>648</v>
      </c>
      <c r="J139" s="98">
        <f t="shared" si="41"/>
        <v>45010</v>
      </c>
      <c r="K139" s="98" t="str">
        <f t="shared" si="42"/>
        <v/>
      </c>
      <c r="L139" s="99" t="str">
        <f t="shared" si="43"/>
        <v/>
      </c>
      <c r="M139" s="99" t="str">
        <f t="shared" si="44"/>
        <v/>
      </c>
      <c r="N139" s="99" t="str">
        <f t="shared" si="45"/>
        <v/>
      </c>
      <c r="O139" s="100" t="str">
        <f t="shared" si="46"/>
        <v/>
      </c>
      <c r="P139" s="100" t="str">
        <f t="shared" si="47"/>
        <v/>
      </c>
      <c r="Q139" s="99" t="str">
        <f t="shared" si="48"/>
        <v/>
      </c>
      <c r="R139" s="99">
        <f t="shared" si="49"/>
        <v>0</v>
      </c>
      <c r="S139" s="101" t="str">
        <f t="shared" si="50"/>
        <v/>
      </c>
      <c r="T139" s="101" t="str">
        <f t="shared" si="51"/>
        <v/>
      </c>
      <c r="U139" s="101" t="str">
        <f t="shared" si="52"/>
        <v/>
      </c>
      <c r="V139" s="101" t="str">
        <f t="shared" si="53"/>
        <v/>
      </c>
      <c r="W139" s="101" t="str">
        <f t="shared" si="54"/>
        <v/>
      </c>
      <c r="X139" s="102" t="str">
        <f t="shared" si="55"/>
        <v/>
      </c>
      <c r="Y139" s="101" t="str">
        <f t="shared" si="56"/>
        <v/>
      </c>
      <c r="Z139" s="84" t="str">
        <f t="shared" si="57"/>
        <v/>
      </c>
      <c r="AA139" s="84" t="str">
        <f t="shared" si="58"/>
        <v/>
      </c>
      <c r="AB139" s="84" t="str">
        <f t="shared" si="59"/>
        <v/>
      </c>
      <c r="AC139" s="84">
        <f t="shared" si="60"/>
        <v>0</v>
      </c>
      <c r="AD139" s="84">
        <f t="shared" si="61"/>
        <v>0</v>
      </c>
      <c r="AE139" s="84" t="str">
        <f t="shared" si="62"/>
        <v/>
      </c>
      <c r="AF139" s="102" t="str">
        <f t="shared" si="63"/>
        <v/>
      </c>
      <c r="AG139" s="102" t="str">
        <f t="shared" si="64"/>
        <v/>
      </c>
      <c r="AH139" s="103" t="str">
        <f t="shared" si="65"/>
        <v/>
      </c>
      <c r="AI139" s="104" t="str">
        <f t="shared" si="66"/>
        <v/>
      </c>
      <c r="AJ139" s="104" t="str">
        <f t="shared" si="67"/>
        <v/>
      </c>
      <c r="AK139" s="104" t="str">
        <f t="shared" si="68"/>
        <v/>
      </c>
      <c r="AL139" s="6"/>
      <c r="IX139" s="5"/>
      <c r="IY139" s="5"/>
      <c r="IZ139" s="5"/>
    </row>
    <row r="140" spans="8:260" ht="15" customHeight="1">
      <c r="H140" s="97">
        <v>85</v>
      </c>
      <c r="I140" s="97">
        <f t="shared" si="40"/>
        <v>647</v>
      </c>
      <c r="J140" s="98">
        <f t="shared" si="41"/>
        <v>45011</v>
      </c>
      <c r="K140" s="98" t="str">
        <f t="shared" si="42"/>
        <v/>
      </c>
      <c r="L140" s="99" t="str">
        <f t="shared" si="43"/>
        <v/>
      </c>
      <c r="M140" s="99" t="str">
        <f t="shared" si="44"/>
        <v/>
      </c>
      <c r="N140" s="99" t="str">
        <f t="shared" si="45"/>
        <v/>
      </c>
      <c r="O140" s="100" t="str">
        <f t="shared" si="46"/>
        <v/>
      </c>
      <c r="P140" s="100" t="str">
        <f t="shared" si="47"/>
        <v/>
      </c>
      <c r="Q140" s="99" t="str">
        <f t="shared" si="48"/>
        <v/>
      </c>
      <c r="R140" s="99">
        <f t="shared" si="49"/>
        <v>0</v>
      </c>
      <c r="S140" s="101" t="str">
        <f t="shared" si="50"/>
        <v/>
      </c>
      <c r="T140" s="101" t="str">
        <f t="shared" si="51"/>
        <v/>
      </c>
      <c r="U140" s="101" t="str">
        <f t="shared" si="52"/>
        <v/>
      </c>
      <c r="V140" s="101" t="str">
        <f t="shared" si="53"/>
        <v/>
      </c>
      <c r="W140" s="101" t="str">
        <f t="shared" si="54"/>
        <v/>
      </c>
      <c r="X140" s="102" t="str">
        <f t="shared" si="55"/>
        <v/>
      </c>
      <c r="Y140" s="101" t="str">
        <f t="shared" si="56"/>
        <v/>
      </c>
      <c r="Z140" s="84" t="str">
        <f t="shared" si="57"/>
        <v/>
      </c>
      <c r="AA140" s="84" t="str">
        <f t="shared" si="58"/>
        <v/>
      </c>
      <c r="AB140" s="84" t="str">
        <f t="shared" si="59"/>
        <v/>
      </c>
      <c r="AC140" s="84">
        <f t="shared" si="60"/>
        <v>0</v>
      </c>
      <c r="AD140" s="84">
        <f t="shared" si="61"/>
        <v>0</v>
      </c>
      <c r="AE140" s="84" t="str">
        <f t="shared" si="62"/>
        <v/>
      </c>
      <c r="AF140" s="102" t="str">
        <f t="shared" si="63"/>
        <v/>
      </c>
      <c r="AG140" s="102" t="str">
        <f t="shared" si="64"/>
        <v/>
      </c>
      <c r="AH140" s="103" t="str">
        <f t="shared" si="65"/>
        <v/>
      </c>
      <c r="AI140" s="104" t="str">
        <f t="shared" si="66"/>
        <v/>
      </c>
      <c r="AJ140" s="104" t="str">
        <f t="shared" si="67"/>
        <v/>
      </c>
      <c r="AK140" s="104" t="str">
        <f t="shared" si="68"/>
        <v/>
      </c>
      <c r="AL140" s="6"/>
      <c r="IX140" s="5"/>
      <c r="IY140" s="5"/>
      <c r="IZ140" s="5"/>
    </row>
    <row r="141" spans="8:260" ht="15" customHeight="1">
      <c r="H141" s="97">
        <v>86</v>
      </c>
      <c r="I141" s="97">
        <f t="shared" si="40"/>
        <v>646</v>
      </c>
      <c r="J141" s="98">
        <f t="shared" si="41"/>
        <v>45012</v>
      </c>
      <c r="K141" s="98" t="str">
        <f t="shared" si="42"/>
        <v/>
      </c>
      <c r="L141" s="99" t="str">
        <f t="shared" si="43"/>
        <v/>
      </c>
      <c r="M141" s="99" t="str">
        <f t="shared" si="44"/>
        <v/>
      </c>
      <c r="N141" s="99" t="str">
        <f t="shared" si="45"/>
        <v/>
      </c>
      <c r="O141" s="100" t="str">
        <f t="shared" si="46"/>
        <v/>
      </c>
      <c r="P141" s="100" t="str">
        <f t="shared" si="47"/>
        <v/>
      </c>
      <c r="Q141" s="99" t="str">
        <f t="shared" si="48"/>
        <v/>
      </c>
      <c r="R141" s="99">
        <f t="shared" si="49"/>
        <v>0</v>
      </c>
      <c r="S141" s="101" t="str">
        <f t="shared" si="50"/>
        <v/>
      </c>
      <c r="T141" s="101" t="str">
        <f t="shared" si="51"/>
        <v/>
      </c>
      <c r="U141" s="101" t="str">
        <f t="shared" si="52"/>
        <v/>
      </c>
      <c r="V141" s="101" t="str">
        <f t="shared" si="53"/>
        <v/>
      </c>
      <c r="W141" s="101" t="str">
        <f t="shared" si="54"/>
        <v/>
      </c>
      <c r="X141" s="102" t="str">
        <f t="shared" si="55"/>
        <v/>
      </c>
      <c r="Y141" s="101" t="str">
        <f t="shared" si="56"/>
        <v/>
      </c>
      <c r="Z141" s="84" t="str">
        <f t="shared" si="57"/>
        <v/>
      </c>
      <c r="AA141" s="84" t="str">
        <f t="shared" si="58"/>
        <v/>
      </c>
      <c r="AB141" s="84" t="str">
        <f t="shared" si="59"/>
        <v/>
      </c>
      <c r="AC141" s="84">
        <f t="shared" si="60"/>
        <v>0</v>
      </c>
      <c r="AD141" s="84">
        <f t="shared" si="61"/>
        <v>0</v>
      </c>
      <c r="AE141" s="84" t="str">
        <f t="shared" si="62"/>
        <v/>
      </c>
      <c r="AF141" s="102" t="str">
        <f t="shared" si="63"/>
        <v/>
      </c>
      <c r="AG141" s="102" t="str">
        <f t="shared" si="64"/>
        <v/>
      </c>
      <c r="AH141" s="103" t="str">
        <f t="shared" si="65"/>
        <v/>
      </c>
      <c r="AI141" s="104" t="str">
        <f t="shared" si="66"/>
        <v/>
      </c>
      <c r="AJ141" s="104" t="str">
        <f t="shared" si="67"/>
        <v/>
      </c>
      <c r="AK141" s="104" t="str">
        <f t="shared" si="68"/>
        <v/>
      </c>
      <c r="AL141" s="6"/>
      <c r="IX141" s="5"/>
      <c r="IY141" s="5"/>
      <c r="IZ141" s="5"/>
    </row>
    <row r="142" spans="8:260" ht="15" customHeight="1">
      <c r="H142" s="97">
        <v>87</v>
      </c>
      <c r="I142" s="97">
        <f t="shared" si="40"/>
        <v>645</v>
      </c>
      <c r="J142" s="98">
        <f t="shared" si="41"/>
        <v>45013</v>
      </c>
      <c r="K142" s="98" t="str">
        <f t="shared" si="42"/>
        <v/>
      </c>
      <c r="L142" s="99" t="str">
        <f t="shared" si="43"/>
        <v/>
      </c>
      <c r="M142" s="99" t="str">
        <f t="shared" si="44"/>
        <v/>
      </c>
      <c r="N142" s="99" t="str">
        <f t="shared" si="45"/>
        <v/>
      </c>
      <c r="O142" s="100" t="str">
        <f t="shared" si="46"/>
        <v/>
      </c>
      <c r="P142" s="100" t="str">
        <f t="shared" si="47"/>
        <v/>
      </c>
      <c r="Q142" s="99" t="str">
        <f t="shared" si="48"/>
        <v/>
      </c>
      <c r="R142" s="99">
        <f t="shared" si="49"/>
        <v>0</v>
      </c>
      <c r="S142" s="101" t="str">
        <f t="shared" si="50"/>
        <v/>
      </c>
      <c r="T142" s="101" t="str">
        <f t="shared" si="51"/>
        <v/>
      </c>
      <c r="U142" s="101" t="str">
        <f t="shared" si="52"/>
        <v/>
      </c>
      <c r="V142" s="101" t="str">
        <f t="shared" si="53"/>
        <v/>
      </c>
      <c r="W142" s="101" t="str">
        <f t="shared" si="54"/>
        <v/>
      </c>
      <c r="X142" s="102" t="str">
        <f t="shared" si="55"/>
        <v/>
      </c>
      <c r="Y142" s="101" t="str">
        <f t="shared" si="56"/>
        <v/>
      </c>
      <c r="Z142" s="84" t="str">
        <f t="shared" si="57"/>
        <v/>
      </c>
      <c r="AA142" s="84" t="str">
        <f t="shared" si="58"/>
        <v/>
      </c>
      <c r="AB142" s="84" t="str">
        <f t="shared" si="59"/>
        <v/>
      </c>
      <c r="AC142" s="84">
        <f t="shared" si="60"/>
        <v>0</v>
      </c>
      <c r="AD142" s="84">
        <f t="shared" si="61"/>
        <v>0</v>
      </c>
      <c r="AE142" s="84" t="str">
        <f t="shared" si="62"/>
        <v/>
      </c>
      <c r="AF142" s="102" t="str">
        <f t="shared" si="63"/>
        <v/>
      </c>
      <c r="AG142" s="102" t="str">
        <f t="shared" si="64"/>
        <v/>
      </c>
      <c r="AH142" s="103" t="str">
        <f t="shared" si="65"/>
        <v/>
      </c>
      <c r="AI142" s="104" t="str">
        <f t="shared" si="66"/>
        <v/>
      </c>
      <c r="AJ142" s="104" t="str">
        <f t="shared" si="67"/>
        <v/>
      </c>
      <c r="AK142" s="104" t="str">
        <f t="shared" si="68"/>
        <v/>
      </c>
      <c r="AL142" s="6"/>
      <c r="IX142" s="5"/>
      <c r="IY142" s="5"/>
      <c r="IZ142" s="5"/>
    </row>
    <row r="143" spans="8:260" ht="15" customHeight="1">
      <c r="H143" s="97">
        <v>88</v>
      </c>
      <c r="I143" s="97">
        <f t="shared" si="40"/>
        <v>644</v>
      </c>
      <c r="J143" s="98">
        <f t="shared" si="41"/>
        <v>45014</v>
      </c>
      <c r="K143" s="98" t="str">
        <f t="shared" si="42"/>
        <v/>
      </c>
      <c r="L143" s="99" t="str">
        <f t="shared" si="43"/>
        <v/>
      </c>
      <c r="M143" s="99" t="str">
        <f t="shared" si="44"/>
        <v/>
      </c>
      <c r="N143" s="99" t="str">
        <f t="shared" si="45"/>
        <v/>
      </c>
      <c r="O143" s="100" t="str">
        <f t="shared" si="46"/>
        <v/>
      </c>
      <c r="P143" s="100" t="str">
        <f t="shared" si="47"/>
        <v/>
      </c>
      <c r="Q143" s="99" t="str">
        <f t="shared" si="48"/>
        <v/>
      </c>
      <c r="R143" s="99">
        <f t="shared" si="49"/>
        <v>0</v>
      </c>
      <c r="S143" s="101" t="str">
        <f t="shared" si="50"/>
        <v/>
      </c>
      <c r="T143" s="101" t="str">
        <f t="shared" si="51"/>
        <v/>
      </c>
      <c r="U143" s="101" t="str">
        <f t="shared" si="52"/>
        <v/>
      </c>
      <c r="V143" s="101" t="str">
        <f t="shared" si="53"/>
        <v/>
      </c>
      <c r="W143" s="101" t="str">
        <f t="shared" si="54"/>
        <v/>
      </c>
      <c r="X143" s="102" t="str">
        <f t="shared" si="55"/>
        <v/>
      </c>
      <c r="Y143" s="101" t="str">
        <f t="shared" si="56"/>
        <v/>
      </c>
      <c r="Z143" s="84" t="str">
        <f t="shared" si="57"/>
        <v/>
      </c>
      <c r="AA143" s="84" t="str">
        <f t="shared" si="58"/>
        <v/>
      </c>
      <c r="AB143" s="84" t="str">
        <f t="shared" si="59"/>
        <v/>
      </c>
      <c r="AC143" s="84">
        <f t="shared" si="60"/>
        <v>0</v>
      </c>
      <c r="AD143" s="84">
        <f t="shared" si="61"/>
        <v>0</v>
      </c>
      <c r="AE143" s="84" t="str">
        <f t="shared" si="62"/>
        <v/>
      </c>
      <c r="AF143" s="102" t="str">
        <f t="shared" si="63"/>
        <v/>
      </c>
      <c r="AG143" s="102" t="str">
        <f t="shared" si="64"/>
        <v/>
      </c>
      <c r="AH143" s="103" t="str">
        <f t="shared" si="65"/>
        <v/>
      </c>
      <c r="AI143" s="104" t="str">
        <f t="shared" si="66"/>
        <v/>
      </c>
      <c r="AJ143" s="104" t="str">
        <f t="shared" si="67"/>
        <v/>
      </c>
      <c r="AK143" s="104" t="str">
        <f t="shared" si="68"/>
        <v/>
      </c>
      <c r="AL143" s="6"/>
      <c r="IX143" s="5"/>
      <c r="IY143" s="5"/>
      <c r="IZ143" s="5"/>
    </row>
    <row r="144" spans="8:260" ht="15" customHeight="1">
      <c r="H144" s="97">
        <v>89</v>
      </c>
      <c r="I144" s="97">
        <f t="shared" si="40"/>
        <v>643</v>
      </c>
      <c r="J144" s="98">
        <f t="shared" si="41"/>
        <v>45015</v>
      </c>
      <c r="K144" s="98" t="str">
        <f t="shared" si="42"/>
        <v/>
      </c>
      <c r="L144" s="99" t="str">
        <f t="shared" si="43"/>
        <v/>
      </c>
      <c r="M144" s="99" t="str">
        <f t="shared" si="44"/>
        <v/>
      </c>
      <c r="N144" s="99" t="str">
        <f t="shared" si="45"/>
        <v/>
      </c>
      <c r="O144" s="100" t="str">
        <f t="shared" si="46"/>
        <v/>
      </c>
      <c r="P144" s="100" t="str">
        <f t="shared" si="47"/>
        <v/>
      </c>
      <c r="Q144" s="99" t="str">
        <f t="shared" si="48"/>
        <v/>
      </c>
      <c r="R144" s="99">
        <f t="shared" si="49"/>
        <v>0</v>
      </c>
      <c r="S144" s="101" t="str">
        <f t="shared" si="50"/>
        <v/>
      </c>
      <c r="T144" s="101" t="str">
        <f t="shared" si="51"/>
        <v/>
      </c>
      <c r="U144" s="101" t="str">
        <f t="shared" si="52"/>
        <v/>
      </c>
      <c r="V144" s="101" t="str">
        <f t="shared" si="53"/>
        <v/>
      </c>
      <c r="W144" s="101" t="str">
        <f t="shared" si="54"/>
        <v/>
      </c>
      <c r="X144" s="102" t="str">
        <f t="shared" si="55"/>
        <v/>
      </c>
      <c r="Y144" s="101" t="str">
        <f t="shared" si="56"/>
        <v/>
      </c>
      <c r="Z144" s="84" t="str">
        <f t="shared" si="57"/>
        <v/>
      </c>
      <c r="AA144" s="84" t="str">
        <f t="shared" si="58"/>
        <v/>
      </c>
      <c r="AB144" s="84" t="str">
        <f t="shared" si="59"/>
        <v/>
      </c>
      <c r="AC144" s="84">
        <f t="shared" si="60"/>
        <v>0</v>
      </c>
      <c r="AD144" s="84">
        <f t="shared" si="61"/>
        <v>0</v>
      </c>
      <c r="AE144" s="84" t="str">
        <f t="shared" si="62"/>
        <v/>
      </c>
      <c r="AF144" s="102" t="str">
        <f t="shared" si="63"/>
        <v/>
      </c>
      <c r="AG144" s="102" t="str">
        <f t="shared" si="64"/>
        <v/>
      </c>
      <c r="AH144" s="103" t="str">
        <f t="shared" si="65"/>
        <v/>
      </c>
      <c r="AI144" s="104" t="str">
        <f t="shared" si="66"/>
        <v/>
      </c>
      <c r="AJ144" s="104" t="str">
        <f t="shared" si="67"/>
        <v/>
      </c>
      <c r="AK144" s="104" t="str">
        <f t="shared" si="68"/>
        <v/>
      </c>
      <c r="AL144" s="6"/>
      <c r="IX144" s="5"/>
      <c r="IY144" s="5"/>
      <c r="IZ144" s="5"/>
    </row>
    <row r="145" spans="8:260" ht="15" customHeight="1">
      <c r="H145" s="97">
        <v>90</v>
      </c>
      <c r="I145" s="97">
        <f t="shared" si="40"/>
        <v>642</v>
      </c>
      <c r="J145" s="98">
        <f t="shared" si="41"/>
        <v>45016</v>
      </c>
      <c r="K145" s="98" t="str">
        <f t="shared" si="42"/>
        <v/>
      </c>
      <c r="L145" s="99" t="str">
        <f t="shared" si="43"/>
        <v/>
      </c>
      <c r="M145" s="99" t="str">
        <f t="shared" si="44"/>
        <v/>
      </c>
      <c r="N145" s="99" t="str">
        <f t="shared" si="45"/>
        <v/>
      </c>
      <c r="O145" s="100" t="str">
        <f t="shared" si="46"/>
        <v/>
      </c>
      <c r="P145" s="100" t="str">
        <f t="shared" si="47"/>
        <v/>
      </c>
      <c r="Q145" s="99" t="str">
        <f t="shared" si="48"/>
        <v/>
      </c>
      <c r="R145" s="99">
        <f t="shared" si="49"/>
        <v>0</v>
      </c>
      <c r="S145" s="101" t="str">
        <f t="shared" si="50"/>
        <v/>
      </c>
      <c r="T145" s="101" t="str">
        <f t="shared" si="51"/>
        <v/>
      </c>
      <c r="U145" s="101" t="str">
        <f t="shared" si="52"/>
        <v/>
      </c>
      <c r="V145" s="101" t="str">
        <f t="shared" si="53"/>
        <v/>
      </c>
      <c r="W145" s="101" t="str">
        <f t="shared" si="54"/>
        <v/>
      </c>
      <c r="X145" s="102" t="str">
        <f t="shared" si="55"/>
        <v/>
      </c>
      <c r="Y145" s="101" t="str">
        <f t="shared" si="56"/>
        <v/>
      </c>
      <c r="Z145" s="84" t="str">
        <f t="shared" si="57"/>
        <v/>
      </c>
      <c r="AA145" s="84" t="str">
        <f t="shared" si="58"/>
        <v/>
      </c>
      <c r="AB145" s="84" t="str">
        <f t="shared" si="59"/>
        <v/>
      </c>
      <c r="AC145" s="84">
        <f t="shared" si="60"/>
        <v>0</v>
      </c>
      <c r="AD145" s="84">
        <f t="shared" si="61"/>
        <v>0</v>
      </c>
      <c r="AE145" s="84" t="str">
        <f t="shared" si="62"/>
        <v/>
      </c>
      <c r="AF145" s="102" t="str">
        <f t="shared" si="63"/>
        <v/>
      </c>
      <c r="AG145" s="102" t="str">
        <f t="shared" si="64"/>
        <v/>
      </c>
      <c r="AH145" s="103" t="str">
        <f t="shared" si="65"/>
        <v/>
      </c>
      <c r="AI145" s="104" t="str">
        <f t="shared" si="66"/>
        <v/>
      </c>
      <c r="AJ145" s="104" t="str">
        <f t="shared" si="67"/>
        <v/>
      </c>
      <c r="AK145" s="104" t="str">
        <f t="shared" si="68"/>
        <v/>
      </c>
      <c r="AL145" s="6"/>
      <c r="IX145" s="5"/>
      <c r="IY145" s="5"/>
      <c r="IZ145" s="5"/>
    </row>
    <row r="146" spans="8:260" ht="15" customHeight="1">
      <c r="H146" s="97">
        <v>91</v>
      </c>
      <c r="I146" s="97">
        <f t="shared" si="40"/>
        <v>641</v>
      </c>
      <c r="J146" s="98">
        <f t="shared" si="41"/>
        <v>45017</v>
      </c>
      <c r="K146" s="98" t="str">
        <f t="shared" si="42"/>
        <v/>
      </c>
      <c r="L146" s="99" t="str">
        <f t="shared" si="43"/>
        <v/>
      </c>
      <c r="M146" s="99" t="str">
        <f t="shared" si="44"/>
        <v/>
      </c>
      <c r="N146" s="99" t="str">
        <f t="shared" si="45"/>
        <v/>
      </c>
      <c r="O146" s="100" t="str">
        <f t="shared" si="46"/>
        <v/>
      </c>
      <c r="P146" s="100" t="str">
        <f t="shared" si="47"/>
        <v/>
      </c>
      <c r="Q146" s="99" t="str">
        <f t="shared" si="48"/>
        <v/>
      </c>
      <c r="R146" s="99">
        <f t="shared" si="49"/>
        <v>0</v>
      </c>
      <c r="S146" s="101" t="str">
        <f t="shared" si="50"/>
        <v/>
      </c>
      <c r="T146" s="101" t="str">
        <f t="shared" si="51"/>
        <v/>
      </c>
      <c r="U146" s="101" t="str">
        <f t="shared" si="52"/>
        <v/>
      </c>
      <c r="V146" s="101" t="str">
        <f t="shared" si="53"/>
        <v/>
      </c>
      <c r="W146" s="101" t="str">
        <f t="shared" si="54"/>
        <v/>
      </c>
      <c r="X146" s="102" t="str">
        <f t="shared" si="55"/>
        <v/>
      </c>
      <c r="Y146" s="101" t="str">
        <f t="shared" si="56"/>
        <v/>
      </c>
      <c r="Z146" s="84" t="str">
        <f t="shared" si="57"/>
        <v/>
      </c>
      <c r="AA146" s="84" t="str">
        <f t="shared" si="58"/>
        <v/>
      </c>
      <c r="AB146" s="84" t="str">
        <f t="shared" si="59"/>
        <v/>
      </c>
      <c r="AC146" s="84">
        <f t="shared" si="60"/>
        <v>0</v>
      </c>
      <c r="AD146" s="84">
        <f t="shared" si="61"/>
        <v>0</v>
      </c>
      <c r="AE146" s="84" t="str">
        <f t="shared" si="62"/>
        <v/>
      </c>
      <c r="AF146" s="102" t="str">
        <f t="shared" si="63"/>
        <v/>
      </c>
      <c r="AG146" s="102" t="str">
        <f t="shared" si="64"/>
        <v/>
      </c>
      <c r="AH146" s="103" t="str">
        <f t="shared" si="65"/>
        <v/>
      </c>
      <c r="AI146" s="104" t="str">
        <f t="shared" si="66"/>
        <v/>
      </c>
      <c r="AJ146" s="104" t="str">
        <f t="shared" si="67"/>
        <v/>
      </c>
      <c r="AK146" s="104" t="str">
        <f t="shared" si="68"/>
        <v/>
      </c>
      <c r="AL146" s="6"/>
      <c r="IX146" s="5"/>
      <c r="IY146" s="5"/>
      <c r="IZ146" s="5"/>
    </row>
    <row r="147" spans="8:260" ht="15" customHeight="1">
      <c r="H147" s="97">
        <v>92</v>
      </c>
      <c r="I147" s="97">
        <f t="shared" si="40"/>
        <v>640</v>
      </c>
      <c r="J147" s="98">
        <f t="shared" si="41"/>
        <v>45018</v>
      </c>
      <c r="K147" s="98" t="str">
        <f t="shared" si="42"/>
        <v/>
      </c>
      <c r="L147" s="99" t="str">
        <f t="shared" si="43"/>
        <v/>
      </c>
      <c r="M147" s="99" t="str">
        <f t="shared" si="44"/>
        <v/>
      </c>
      <c r="N147" s="99" t="str">
        <f t="shared" si="45"/>
        <v/>
      </c>
      <c r="O147" s="100" t="str">
        <f t="shared" si="46"/>
        <v/>
      </c>
      <c r="P147" s="100" t="str">
        <f t="shared" si="47"/>
        <v/>
      </c>
      <c r="Q147" s="99" t="str">
        <f t="shared" si="48"/>
        <v/>
      </c>
      <c r="R147" s="99">
        <f t="shared" si="49"/>
        <v>0</v>
      </c>
      <c r="S147" s="101" t="str">
        <f t="shared" si="50"/>
        <v/>
      </c>
      <c r="T147" s="101" t="str">
        <f t="shared" si="51"/>
        <v/>
      </c>
      <c r="U147" s="101" t="str">
        <f t="shared" si="52"/>
        <v/>
      </c>
      <c r="V147" s="101" t="str">
        <f t="shared" si="53"/>
        <v/>
      </c>
      <c r="W147" s="101" t="str">
        <f t="shared" si="54"/>
        <v/>
      </c>
      <c r="X147" s="102" t="str">
        <f t="shared" si="55"/>
        <v/>
      </c>
      <c r="Y147" s="101" t="str">
        <f t="shared" si="56"/>
        <v/>
      </c>
      <c r="Z147" s="84" t="str">
        <f t="shared" si="57"/>
        <v/>
      </c>
      <c r="AA147" s="84" t="str">
        <f t="shared" si="58"/>
        <v/>
      </c>
      <c r="AB147" s="84" t="str">
        <f t="shared" si="59"/>
        <v/>
      </c>
      <c r="AC147" s="84">
        <f t="shared" si="60"/>
        <v>0</v>
      </c>
      <c r="AD147" s="84">
        <f t="shared" si="61"/>
        <v>0</v>
      </c>
      <c r="AE147" s="84" t="str">
        <f t="shared" si="62"/>
        <v/>
      </c>
      <c r="AF147" s="102" t="str">
        <f t="shared" si="63"/>
        <v/>
      </c>
      <c r="AG147" s="102" t="str">
        <f t="shared" si="64"/>
        <v/>
      </c>
      <c r="AH147" s="103" t="str">
        <f t="shared" si="65"/>
        <v/>
      </c>
      <c r="AI147" s="104" t="str">
        <f t="shared" si="66"/>
        <v/>
      </c>
      <c r="AJ147" s="104" t="str">
        <f t="shared" si="67"/>
        <v/>
      </c>
      <c r="AK147" s="104" t="str">
        <f t="shared" si="68"/>
        <v/>
      </c>
      <c r="AL147" s="6"/>
      <c r="IX147" s="5"/>
      <c r="IY147" s="5"/>
      <c r="IZ147" s="5"/>
    </row>
    <row r="148" spans="8:260" ht="15" customHeight="1">
      <c r="H148" s="97">
        <v>93</v>
      </c>
      <c r="I148" s="97">
        <f t="shared" si="40"/>
        <v>639</v>
      </c>
      <c r="J148" s="98">
        <f t="shared" si="41"/>
        <v>45019</v>
      </c>
      <c r="K148" s="98" t="str">
        <f t="shared" si="42"/>
        <v/>
      </c>
      <c r="L148" s="99" t="str">
        <f t="shared" si="43"/>
        <v/>
      </c>
      <c r="M148" s="99" t="str">
        <f t="shared" si="44"/>
        <v/>
      </c>
      <c r="N148" s="99" t="str">
        <f t="shared" si="45"/>
        <v/>
      </c>
      <c r="O148" s="100" t="str">
        <f t="shared" si="46"/>
        <v/>
      </c>
      <c r="P148" s="100" t="str">
        <f t="shared" si="47"/>
        <v/>
      </c>
      <c r="Q148" s="99" t="str">
        <f t="shared" si="48"/>
        <v/>
      </c>
      <c r="R148" s="99">
        <f t="shared" si="49"/>
        <v>0</v>
      </c>
      <c r="S148" s="101" t="str">
        <f t="shared" si="50"/>
        <v/>
      </c>
      <c r="T148" s="101" t="str">
        <f t="shared" si="51"/>
        <v/>
      </c>
      <c r="U148" s="101" t="str">
        <f t="shared" si="52"/>
        <v/>
      </c>
      <c r="V148" s="101" t="str">
        <f t="shared" si="53"/>
        <v/>
      </c>
      <c r="W148" s="101" t="str">
        <f t="shared" si="54"/>
        <v/>
      </c>
      <c r="X148" s="102" t="str">
        <f t="shared" si="55"/>
        <v/>
      </c>
      <c r="Y148" s="101" t="str">
        <f t="shared" si="56"/>
        <v/>
      </c>
      <c r="Z148" s="84" t="str">
        <f t="shared" si="57"/>
        <v/>
      </c>
      <c r="AA148" s="84" t="str">
        <f t="shared" si="58"/>
        <v/>
      </c>
      <c r="AB148" s="84" t="str">
        <f t="shared" si="59"/>
        <v/>
      </c>
      <c r="AC148" s="84">
        <f t="shared" si="60"/>
        <v>0</v>
      </c>
      <c r="AD148" s="84">
        <f t="shared" si="61"/>
        <v>0</v>
      </c>
      <c r="AE148" s="84" t="str">
        <f t="shared" si="62"/>
        <v/>
      </c>
      <c r="AF148" s="102" t="str">
        <f t="shared" si="63"/>
        <v/>
      </c>
      <c r="AG148" s="102" t="str">
        <f t="shared" si="64"/>
        <v/>
      </c>
      <c r="AH148" s="103" t="str">
        <f t="shared" si="65"/>
        <v/>
      </c>
      <c r="AI148" s="104" t="str">
        <f t="shared" si="66"/>
        <v/>
      </c>
      <c r="AJ148" s="104" t="str">
        <f t="shared" si="67"/>
        <v/>
      </c>
      <c r="AK148" s="104" t="str">
        <f t="shared" si="68"/>
        <v/>
      </c>
      <c r="AL148" s="6"/>
      <c r="IX148" s="5"/>
      <c r="IY148" s="5"/>
      <c r="IZ148" s="5"/>
    </row>
    <row r="149" spans="8:260" ht="15" customHeight="1">
      <c r="H149" s="97">
        <v>94</v>
      </c>
      <c r="I149" s="97">
        <f t="shared" si="40"/>
        <v>638</v>
      </c>
      <c r="J149" s="98">
        <f t="shared" si="41"/>
        <v>45020</v>
      </c>
      <c r="K149" s="98" t="str">
        <f t="shared" si="42"/>
        <v/>
      </c>
      <c r="L149" s="99" t="str">
        <f t="shared" si="43"/>
        <v/>
      </c>
      <c r="M149" s="99" t="str">
        <f t="shared" si="44"/>
        <v/>
      </c>
      <c r="N149" s="99" t="str">
        <f t="shared" si="45"/>
        <v/>
      </c>
      <c r="O149" s="100" t="str">
        <f t="shared" si="46"/>
        <v/>
      </c>
      <c r="P149" s="100" t="str">
        <f t="shared" si="47"/>
        <v/>
      </c>
      <c r="Q149" s="99" t="str">
        <f t="shared" si="48"/>
        <v/>
      </c>
      <c r="R149" s="99">
        <f t="shared" si="49"/>
        <v>0</v>
      </c>
      <c r="S149" s="101" t="str">
        <f t="shared" si="50"/>
        <v/>
      </c>
      <c r="T149" s="101" t="str">
        <f t="shared" si="51"/>
        <v/>
      </c>
      <c r="U149" s="101" t="str">
        <f t="shared" si="52"/>
        <v/>
      </c>
      <c r="V149" s="101" t="str">
        <f t="shared" si="53"/>
        <v/>
      </c>
      <c r="W149" s="101" t="str">
        <f t="shared" si="54"/>
        <v/>
      </c>
      <c r="X149" s="102" t="str">
        <f t="shared" si="55"/>
        <v/>
      </c>
      <c r="Y149" s="101" t="str">
        <f t="shared" si="56"/>
        <v/>
      </c>
      <c r="Z149" s="84" t="str">
        <f t="shared" si="57"/>
        <v/>
      </c>
      <c r="AA149" s="84" t="str">
        <f t="shared" si="58"/>
        <v/>
      </c>
      <c r="AB149" s="84" t="str">
        <f t="shared" si="59"/>
        <v/>
      </c>
      <c r="AC149" s="84">
        <f t="shared" si="60"/>
        <v>0</v>
      </c>
      <c r="AD149" s="84">
        <f t="shared" si="61"/>
        <v>0</v>
      </c>
      <c r="AE149" s="84" t="str">
        <f t="shared" si="62"/>
        <v/>
      </c>
      <c r="AF149" s="102" t="str">
        <f t="shared" si="63"/>
        <v/>
      </c>
      <c r="AG149" s="102" t="str">
        <f t="shared" si="64"/>
        <v/>
      </c>
      <c r="AH149" s="103" t="str">
        <f t="shared" si="65"/>
        <v/>
      </c>
      <c r="AI149" s="104" t="str">
        <f t="shared" si="66"/>
        <v/>
      </c>
      <c r="AJ149" s="104" t="str">
        <f t="shared" si="67"/>
        <v/>
      </c>
      <c r="AK149" s="104" t="str">
        <f t="shared" si="68"/>
        <v/>
      </c>
      <c r="AL149" s="6"/>
      <c r="IX149" s="5"/>
      <c r="IY149" s="5"/>
      <c r="IZ149" s="5"/>
    </row>
    <row r="150" spans="8:260" ht="15" customHeight="1">
      <c r="H150" s="97">
        <v>95</v>
      </c>
      <c r="I150" s="97">
        <f t="shared" si="40"/>
        <v>637</v>
      </c>
      <c r="J150" s="98">
        <f t="shared" si="41"/>
        <v>45021</v>
      </c>
      <c r="K150" s="98" t="str">
        <f t="shared" si="42"/>
        <v/>
      </c>
      <c r="L150" s="99" t="str">
        <f t="shared" si="43"/>
        <v/>
      </c>
      <c r="M150" s="99" t="str">
        <f t="shared" si="44"/>
        <v/>
      </c>
      <c r="N150" s="99" t="str">
        <f t="shared" si="45"/>
        <v/>
      </c>
      <c r="O150" s="100" t="str">
        <f t="shared" si="46"/>
        <v/>
      </c>
      <c r="P150" s="100" t="str">
        <f t="shared" si="47"/>
        <v/>
      </c>
      <c r="Q150" s="99" t="str">
        <f t="shared" si="48"/>
        <v/>
      </c>
      <c r="R150" s="99">
        <f t="shared" si="49"/>
        <v>0</v>
      </c>
      <c r="S150" s="101" t="str">
        <f t="shared" si="50"/>
        <v/>
      </c>
      <c r="T150" s="101" t="str">
        <f t="shared" si="51"/>
        <v/>
      </c>
      <c r="U150" s="101" t="str">
        <f t="shared" si="52"/>
        <v/>
      </c>
      <c r="V150" s="101" t="str">
        <f t="shared" si="53"/>
        <v/>
      </c>
      <c r="W150" s="101" t="str">
        <f t="shared" si="54"/>
        <v/>
      </c>
      <c r="X150" s="102" t="str">
        <f t="shared" si="55"/>
        <v/>
      </c>
      <c r="Y150" s="101" t="str">
        <f t="shared" si="56"/>
        <v/>
      </c>
      <c r="Z150" s="84" t="str">
        <f t="shared" si="57"/>
        <v/>
      </c>
      <c r="AA150" s="84" t="str">
        <f t="shared" si="58"/>
        <v/>
      </c>
      <c r="AB150" s="84" t="str">
        <f t="shared" si="59"/>
        <v/>
      </c>
      <c r="AC150" s="84">
        <f t="shared" si="60"/>
        <v>0</v>
      </c>
      <c r="AD150" s="84">
        <f t="shared" si="61"/>
        <v>0</v>
      </c>
      <c r="AE150" s="84" t="str">
        <f t="shared" si="62"/>
        <v/>
      </c>
      <c r="AF150" s="102" t="str">
        <f t="shared" si="63"/>
        <v/>
      </c>
      <c r="AG150" s="102" t="str">
        <f t="shared" si="64"/>
        <v/>
      </c>
      <c r="AH150" s="103" t="str">
        <f t="shared" si="65"/>
        <v/>
      </c>
      <c r="AI150" s="104" t="str">
        <f t="shared" si="66"/>
        <v/>
      </c>
      <c r="AJ150" s="104" t="str">
        <f t="shared" si="67"/>
        <v/>
      </c>
      <c r="AK150" s="104" t="str">
        <f t="shared" si="68"/>
        <v/>
      </c>
      <c r="AL150" s="6"/>
      <c r="IX150" s="5"/>
      <c r="IY150" s="5"/>
      <c r="IZ150" s="5"/>
    </row>
    <row r="151" spans="8:260" ht="15" customHeight="1">
      <c r="H151" s="97">
        <v>96</v>
      </c>
      <c r="I151" s="97">
        <f t="shared" si="40"/>
        <v>636</v>
      </c>
      <c r="J151" s="98">
        <f t="shared" si="41"/>
        <v>45022</v>
      </c>
      <c r="K151" s="98" t="str">
        <f t="shared" si="42"/>
        <v/>
      </c>
      <c r="L151" s="99" t="str">
        <f t="shared" si="43"/>
        <v/>
      </c>
      <c r="M151" s="99" t="str">
        <f t="shared" si="44"/>
        <v/>
      </c>
      <c r="N151" s="99" t="str">
        <f t="shared" si="45"/>
        <v/>
      </c>
      <c r="O151" s="100" t="str">
        <f t="shared" si="46"/>
        <v/>
      </c>
      <c r="P151" s="100" t="str">
        <f t="shared" si="47"/>
        <v/>
      </c>
      <c r="Q151" s="99" t="str">
        <f t="shared" si="48"/>
        <v/>
      </c>
      <c r="R151" s="99">
        <f t="shared" si="49"/>
        <v>0</v>
      </c>
      <c r="S151" s="101" t="str">
        <f t="shared" si="50"/>
        <v/>
      </c>
      <c r="T151" s="101" t="str">
        <f t="shared" si="51"/>
        <v/>
      </c>
      <c r="U151" s="101" t="str">
        <f t="shared" si="52"/>
        <v/>
      </c>
      <c r="V151" s="101" t="str">
        <f t="shared" si="53"/>
        <v/>
      </c>
      <c r="W151" s="101" t="str">
        <f t="shared" si="54"/>
        <v/>
      </c>
      <c r="X151" s="102" t="str">
        <f t="shared" si="55"/>
        <v/>
      </c>
      <c r="Y151" s="101" t="str">
        <f t="shared" si="56"/>
        <v/>
      </c>
      <c r="Z151" s="84" t="str">
        <f t="shared" si="57"/>
        <v/>
      </c>
      <c r="AA151" s="84" t="str">
        <f t="shared" si="58"/>
        <v/>
      </c>
      <c r="AB151" s="84" t="str">
        <f t="shared" si="59"/>
        <v/>
      </c>
      <c r="AC151" s="84">
        <f t="shared" si="60"/>
        <v>0</v>
      </c>
      <c r="AD151" s="84">
        <f t="shared" si="61"/>
        <v>0</v>
      </c>
      <c r="AE151" s="84" t="str">
        <f t="shared" si="62"/>
        <v/>
      </c>
      <c r="AF151" s="102" t="str">
        <f t="shared" si="63"/>
        <v/>
      </c>
      <c r="AG151" s="102" t="str">
        <f t="shared" si="64"/>
        <v/>
      </c>
      <c r="AH151" s="103" t="str">
        <f t="shared" si="65"/>
        <v/>
      </c>
      <c r="AI151" s="104" t="str">
        <f t="shared" si="66"/>
        <v/>
      </c>
      <c r="AJ151" s="104" t="str">
        <f t="shared" si="67"/>
        <v/>
      </c>
      <c r="AK151" s="104" t="str">
        <f t="shared" si="68"/>
        <v/>
      </c>
      <c r="AL151" s="6"/>
      <c r="IX151" s="5"/>
      <c r="IY151" s="5"/>
      <c r="IZ151" s="5"/>
    </row>
    <row r="152" spans="8:260" ht="15" customHeight="1">
      <c r="H152" s="97">
        <v>97</v>
      </c>
      <c r="I152" s="97">
        <f t="shared" si="40"/>
        <v>635</v>
      </c>
      <c r="J152" s="98">
        <f t="shared" si="41"/>
        <v>45023</v>
      </c>
      <c r="K152" s="98" t="str">
        <f t="shared" si="42"/>
        <v/>
      </c>
      <c r="L152" s="99" t="str">
        <f t="shared" si="43"/>
        <v/>
      </c>
      <c r="M152" s="99" t="str">
        <f t="shared" si="44"/>
        <v/>
      </c>
      <c r="N152" s="99" t="str">
        <f t="shared" si="45"/>
        <v/>
      </c>
      <c r="O152" s="100" t="str">
        <f t="shared" si="46"/>
        <v/>
      </c>
      <c r="P152" s="100" t="str">
        <f t="shared" si="47"/>
        <v/>
      </c>
      <c r="Q152" s="99" t="str">
        <f t="shared" si="48"/>
        <v/>
      </c>
      <c r="R152" s="99">
        <f t="shared" si="49"/>
        <v>0</v>
      </c>
      <c r="S152" s="101" t="str">
        <f t="shared" si="50"/>
        <v/>
      </c>
      <c r="T152" s="101" t="str">
        <f t="shared" si="51"/>
        <v/>
      </c>
      <c r="U152" s="101" t="str">
        <f t="shared" si="52"/>
        <v/>
      </c>
      <c r="V152" s="101" t="str">
        <f t="shared" si="53"/>
        <v/>
      </c>
      <c r="W152" s="101" t="str">
        <f t="shared" si="54"/>
        <v/>
      </c>
      <c r="X152" s="102" t="str">
        <f t="shared" si="55"/>
        <v/>
      </c>
      <c r="Y152" s="101" t="str">
        <f t="shared" si="56"/>
        <v/>
      </c>
      <c r="Z152" s="84" t="str">
        <f t="shared" si="57"/>
        <v/>
      </c>
      <c r="AA152" s="84" t="str">
        <f t="shared" si="58"/>
        <v/>
      </c>
      <c r="AB152" s="84" t="str">
        <f t="shared" si="59"/>
        <v/>
      </c>
      <c r="AC152" s="84">
        <f t="shared" si="60"/>
        <v>0</v>
      </c>
      <c r="AD152" s="84">
        <f t="shared" si="61"/>
        <v>0</v>
      </c>
      <c r="AE152" s="84" t="str">
        <f t="shared" si="62"/>
        <v/>
      </c>
      <c r="AF152" s="102" t="str">
        <f t="shared" si="63"/>
        <v/>
      </c>
      <c r="AG152" s="102" t="str">
        <f t="shared" si="64"/>
        <v/>
      </c>
      <c r="AH152" s="103" t="str">
        <f t="shared" si="65"/>
        <v/>
      </c>
      <c r="AI152" s="104" t="str">
        <f t="shared" si="66"/>
        <v/>
      </c>
      <c r="AJ152" s="104" t="str">
        <f t="shared" si="67"/>
        <v/>
      </c>
      <c r="AK152" s="104" t="str">
        <f t="shared" si="68"/>
        <v/>
      </c>
      <c r="AL152" s="6"/>
      <c r="IX152" s="5"/>
      <c r="IY152" s="5"/>
      <c r="IZ152" s="5"/>
    </row>
    <row r="153" spans="8:260" ht="15" customHeight="1">
      <c r="H153" s="97">
        <v>98</v>
      </c>
      <c r="I153" s="97">
        <f t="shared" si="40"/>
        <v>634</v>
      </c>
      <c r="J153" s="98">
        <f t="shared" si="41"/>
        <v>45024</v>
      </c>
      <c r="K153" s="98" t="str">
        <f t="shared" si="42"/>
        <v/>
      </c>
      <c r="L153" s="99" t="str">
        <f t="shared" si="43"/>
        <v/>
      </c>
      <c r="M153" s="99" t="str">
        <f t="shared" si="44"/>
        <v/>
      </c>
      <c r="N153" s="99" t="str">
        <f t="shared" si="45"/>
        <v/>
      </c>
      <c r="O153" s="100" t="str">
        <f t="shared" si="46"/>
        <v/>
      </c>
      <c r="P153" s="100" t="str">
        <f t="shared" si="47"/>
        <v/>
      </c>
      <c r="Q153" s="99" t="str">
        <f t="shared" si="48"/>
        <v/>
      </c>
      <c r="R153" s="99">
        <f t="shared" si="49"/>
        <v>0</v>
      </c>
      <c r="S153" s="101" t="str">
        <f t="shared" si="50"/>
        <v/>
      </c>
      <c r="T153" s="101" t="str">
        <f t="shared" si="51"/>
        <v/>
      </c>
      <c r="U153" s="101" t="str">
        <f t="shared" si="52"/>
        <v/>
      </c>
      <c r="V153" s="101" t="str">
        <f t="shared" si="53"/>
        <v/>
      </c>
      <c r="W153" s="101" t="str">
        <f t="shared" si="54"/>
        <v/>
      </c>
      <c r="X153" s="102" t="str">
        <f t="shared" si="55"/>
        <v/>
      </c>
      <c r="Y153" s="101" t="str">
        <f t="shared" si="56"/>
        <v/>
      </c>
      <c r="Z153" s="84" t="str">
        <f t="shared" si="57"/>
        <v/>
      </c>
      <c r="AA153" s="84" t="str">
        <f t="shared" si="58"/>
        <v/>
      </c>
      <c r="AB153" s="84" t="str">
        <f t="shared" si="59"/>
        <v/>
      </c>
      <c r="AC153" s="84">
        <f t="shared" si="60"/>
        <v>0</v>
      </c>
      <c r="AD153" s="84">
        <f t="shared" si="61"/>
        <v>0</v>
      </c>
      <c r="AE153" s="84" t="str">
        <f t="shared" si="62"/>
        <v/>
      </c>
      <c r="AF153" s="102" t="str">
        <f t="shared" si="63"/>
        <v/>
      </c>
      <c r="AG153" s="102" t="str">
        <f t="shared" si="64"/>
        <v/>
      </c>
      <c r="AH153" s="103" t="str">
        <f t="shared" si="65"/>
        <v/>
      </c>
      <c r="AI153" s="104" t="str">
        <f t="shared" si="66"/>
        <v/>
      </c>
      <c r="AJ153" s="104" t="str">
        <f t="shared" si="67"/>
        <v/>
      </c>
      <c r="AK153" s="104" t="str">
        <f t="shared" si="68"/>
        <v/>
      </c>
      <c r="AL153" s="6"/>
      <c r="IX153" s="5"/>
      <c r="IY153" s="5"/>
      <c r="IZ153" s="5"/>
    </row>
    <row r="154" spans="8:260" ht="15" customHeight="1">
      <c r="H154" s="97">
        <v>99</v>
      </c>
      <c r="I154" s="97">
        <f t="shared" si="40"/>
        <v>633</v>
      </c>
      <c r="J154" s="98">
        <f t="shared" si="41"/>
        <v>45025</v>
      </c>
      <c r="K154" s="98" t="str">
        <f t="shared" si="42"/>
        <v/>
      </c>
      <c r="L154" s="99" t="str">
        <f t="shared" si="43"/>
        <v/>
      </c>
      <c r="M154" s="99" t="str">
        <f t="shared" si="44"/>
        <v/>
      </c>
      <c r="N154" s="99" t="str">
        <f t="shared" si="45"/>
        <v/>
      </c>
      <c r="O154" s="100" t="str">
        <f t="shared" si="46"/>
        <v/>
      </c>
      <c r="P154" s="100" t="str">
        <f t="shared" si="47"/>
        <v/>
      </c>
      <c r="Q154" s="99" t="str">
        <f t="shared" si="48"/>
        <v/>
      </c>
      <c r="R154" s="99">
        <f t="shared" si="49"/>
        <v>0</v>
      </c>
      <c r="S154" s="101" t="str">
        <f t="shared" si="50"/>
        <v/>
      </c>
      <c r="T154" s="101" t="str">
        <f t="shared" si="51"/>
        <v/>
      </c>
      <c r="U154" s="101" t="str">
        <f t="shared" si="52"/>
        <v/>
      </c>
      <c r="V154" s="101" t="str">
        <f t="shared" si="53"/>
        <v/>
      </c>
      <c r="W154" s="101" t="str">
        <f t="shared" si="54"/>
        <v/>
      </c>
      <c r="X154" s="102" t="str">
        <f t="shared" si="55"/>
        <v/>
      </c>
      <c r="Y154" s="101" t="str">
        <f t="shared" si="56"/>
        <v/>
      </c>
      <c r="Z154" s="84" t="str">
        <f t="shared" si="57"/>
        <v/>
      </c>
      <c r="AA154" s="84" t="str">
        <f t="shared" si="58"/>
        <v/>
      </c>
      <c r="AB154" s="84" t="str">
        <f t="shared" si="59"/>
        <v/>
      </c>
      <c r="AC154" s="84">
        <f t="shared" si="60"/>
        <v>0</v>
      </c>
      <c r="AD154" s="84">
        <f t="shared" si="61"/>
        <v>0</v>
      </c>
      <c r="AE154" s="84" t="str">
        <f t="shared" si="62"/>
        <v/>
      </c>
      <c r="AF154" s="102" t="str">
        <f t="shared" si="63"/>
        <v/>
      </c>
      <c r="AG154" s="102" t="str">
        <f t="shared" si="64"/>
        <v/>
      </c>
      <c r="AH154" s="103" t="str">
        <f t="shared" si="65"/>
        <v/>
      </c>
      <c r="AI154" s="104" t="str">
        <f t="shared" si="66"/>
        <v/>
      </c>
      <c r="AJ154" s="104" t="str">
        <f t="shared" si="67"/>
        <v/>
      </c>
      <c r="AK154" s="104" t="str">
        <f t="shared" si="68"/>
        <v/>
      </c>
      <c r="AL154" s="6"/>
      <c r="IX154" s="5"/>
      <c r="IY154" s="5"/>
      <c r="IZ154" s="5"/>
    </row>
    <row r="155" spans="8:260" ht="15" customHeight="1">
      <c r="H155" s="97">
        <v>100</v>
      </c>
      <c r="I155" s="97">
        <f t="shared" si="40"/>
        <v>632</v>
      </c>
      <c r="J155" s="98">
        <f t="shared" si="41"/>
        <v>45026</v>
      </c>
      <c r="K155" s="98" t="str">
        <f t="shared" si="42"/>
        <v/>
      </c>
      <c r="L155" s="99" t="str">
        <f t="shared" si="43"/>
        <v/>
      </c>
      <c r="M155" s="99" t="str">
        <f t="shared" si="44"/>
        <v/>
      </c>
      <c r="N155" s="99" t="str">
        <f t="shared" si="45"/>
        <v/>
      </c>
      <c r="O155" s="100" t="str">
        <f t="shared" si="46"/>
        <v/>
      </c>
      <c r="P155" s="100" t="str">
        <f t="shared" si="47"/>
        <v/>
      </c>
      <c r="Q155" s="99" t="str">
        <f t="shared" si="48"/>
        <v/>
      </c>
      <c r="R155" s="99">
        <f t="shared" si="49"/>
        <v>0</v>
      </c>
      <c r="S155" s="101" t="str">
        <f t="shared" si="50"/>
        <v/>
      </c>
      <c r="T155" s="101" t="str">
        <f t="shared" si="51"/>
        <v/>
      </c>
      <c r="U155" s="101" t="str">
        <f t="shared" si="52"/>
        <v/>
      </c>
      <c r="V155" s="101" t="str">
        <f t="shared" si="53"/>
        <v/>
      </c>
      <c r="W155" s="101" t="str">
        <f t="shared" si="54"/>
        <v/>
      </c>
      <c r="X155" s="102" t="str">
        <f t="shared" si="55"/>
        <v/>
      </c>
      <c r="Y155" s="101" t="str">
        <f t="shared" si="56"/>
        <v/>
      </c>
      <c r="Z155" s="84" t="str">
        <f t="shared" si="57"/>
        <v/>
      </c>
      <c r="AA155" s="84" t="str">
        <f t="shared" si="58"/>
        <v/>
      </c>
      <c r="AB155" s="84" t="str">
        <f t="shared" si="59"/>
        <v/>
      </c>
      <c r="AC155" s="84">
        <f t="shared" si="60"/>
        <v>0</v>
      </c>
      <c r="AD155" s="84">
        <f t="shared" si="61"/>
        <v>0</v>
      </c>
      <c r="AE155" s="84" t="str">
        <f t="shared" si="62"/>
        <v/>
      </c>
      <c r="AF155" s="102" t="str">
        <f t="shared" si="63"/>
        <v/>
      </c>
      <c r="AG155" s="102" t="str">
        <f t="shared" si="64"/>
        <v/>
      </c>
      <c r="AH155" s="103" t="str">
        <f t="shared" si="65"/>
        <v/>
      </c>
      <c r="AI155" s="104" t="str">
        <f t="shared" si="66"/>
        <v/>
      </c>
      <c r="AJ155" s="104" t="str">
        <f t="shared" si="67"/>
        <v/>
      </c>
      <c r="AK155" s="104" t="str">
        <f t="shared" si="68"/>
        <v/>
      </c>
      <c r="AL155" s="6"/>
      <c r="IX155" s="5"/>
      <c r="IY155" s="5"/>
      <c r="IZ155" s="5"/>
    </row>
    <row r="156" spans="8:260" ht="15" customHeight="1">
      <c r="H156" s="97">
        <v>101</v>
      </c>
      <c r="I156" s="97">
        <f t="shared" si="40"/>
        <v>631</v>
      </c>
      <c r="J156" s="98">
        <f t="shared" si="41"/>
        <v>45027</v>
      </c>
      <c r="K156" s="98" t="str">
        <f t="shared" si="42"/>
        <v/>
      </c>
      <c r="L156" s="99" t="str">
        <f t="shared" si="43"/>
        <v/>
      </c>
      <c r="M156" s="99" t="str">
        <f t="shared" si="44"/>
        <v/>
      </c>
      <c r="N156" s="99" t="str">
        <f t="shared" si="45"/>
        <v/>
      </c>
      <c r="O156" s="100" t="str">
        <f t="shared" si="46"/>
        <v/>
      </c>
      <c r="P156" s="100" t="str">
        <f t="shared" si="47"/>
        <v/>
      </c>
      <c r="Q156" s="99" t="str">
        <f t="shared" si="48"/>
        <v/>
      </c>
      <c r="R156" s="99">
        <f t="shared" si="49"/>
        <v>0</v>
      </c>
      <c r="S156" s="101" t="str">
        <f t="shared" si="50"/>
        <v/>
      </c>
      <c r="T156" s="101" t="str">
        <f t="shared" si="51"/>
        <v/>
      </c>
      <c r="U156" s="101" t="str">
        <f t="shared" si="52"/>
        <v/>
      </c>
      <c r="V156" s="101" t="str">
        <f t="shared" si="53"/>
        <v/>
      </c>
      <c r="W156" s="101" t="str">
        <f t="shared" si="54"/>
        <v/>
      </c>
      <c r="X156" s="102" t="str">
        <f t="shared" si="55"/>
        <v/>
      </c>
      <c r="Y156" s="101" t="str">
        <f t="shared" si="56"/>
        <v/>
      </c>
      <c r="Z156" s="84" t="str">
        <f t="shared" si="57"/>
        <v/>
      </c>
      <c r="AA156" s="84" t="str">
        <f t="shared" si="58"/>
        <v/>
      </c>
      <c r="AB156" s="84" t="str">
        <f t="shared" si="59"/>
        <v/>
      </c>
      <c r="AC156" s="84">
        <f t="shared" si="60"/>
        <v>0</v>
      </c>
      <c r="AD156" s="84">
        <f t="shared" si="61"/>
        <v>0</v>
      </c>
      <c r="AE156" s="84" t="str">
        <f t="shared" si="62"/>
        <v/>
      </c>
      <c r="AF156" s="102" t="str">
        <f t="shared" si="63"/>
        <v/>
      </c>
      <c r="AG156" s="102" t="str">
        <f t="shared" si="64"/>
        <v/>
      </c>
      <c r="AH156" s="103" t="str">
        <f t="shared" si="65"/>
        <v/>
      </c>
      <c r="AI156" s="104" t="str">
        <f t="shared" si="66"/>
        <v/>
      </c>
      <c r="AJ156" s="104" t="str">
        <f t="shared" si="67"/>
        <v/>
      </c>
      <c r="AK156" s="104" t="str">
        <f t="shared" si="68"/>
        <v/>
      </c>
      <c r="AL156" s="6"/>
      <c r="IX156" s="5"/>
      <c r="IY156" s="5"/>
      <c r="IZ156" s="5"/>
    </row>
    <row r="157" spans="8:260" ht="15" customHeight="1">
      <c r="H157" s="97">
        <v>102</v>
      </c>
      <c r="I157" s="97">
        <f t="shared" si="40"/>
        <v>630</v>
      </c>
      <c r="J157" s="98">
        <f t="shared" si="41"/>
        <v>45028</v>
      </c>
      <c r="K157" s="98" t="str">
        <f t="shared" si="42"/>
        <v/>
      </c>
      <c r="L157" s="99" t="str">
        <f t="shared" si="43"/>
        <v/>
      </c>
      <c r="M157" s="99" t="str">
        <f t="shared" si="44"/>
        <v/>
      </c>
      <c r="N157" s="99" t="str">
        <f t="shared" si="45"/>
        <v/>
      </c>
      <c r="O157" s="100" t="str">
        <f t="shared" si="46"/>
        <v/>
      </c>
      <c r="P157" s="100" t="str">
        <f t="shared" si="47"/>
        <v/>
      </c>
      <c r="Q157" s="99" t="str">
        <f t="shared" si="48"/>
        <v/>
      </c>
      <c r="R157" s="99">
        <f t="shared" si="49"/>
        <v>0</v>
      </c>
      <c r="S157" s="101" t="str">
        <f t="shared" si="50"/>
        <v/>
      </c>
      <c r="T157" s="101" t="str">
        <f t="shared" si="51"/>
        <v/>
      </c>
      <c r="U157" s="101" t="str">
        <f t="shared" si="52"/>
        <v/>
      </c>
      <c r="V157" s="101" t="str">
        <f t="shared" si="53"/>
        <v/>
      </c>
      <c r="W157" s="101" t="str">
        <f t="shared" si="54"/>
        <v/>
      </c>
      <c r="X157" s="102" t="str">
        <f t="shared" si="55"/>
        <v/>
      </c>
      <c r="Y157" s="101" t="str">
        <f t="shared" si="56"/>
        <v/>
      </c>
      <c r="Z157" s="84" t="str">
        <f t="shared" si="57"/>
        <v/>
      </c>
      <c r="AA157" s="84" t="str">
        <f t="shared" si="58"/>
        <v/>
      </c>
      <c r="AB157" s="84" t="str">
        <f t="shared" si="59"/>
        <v/>
      </c>
      <c r="AC157" s="84">
        <f t="shared" si="60"/>
        <v>0</v>
      </c>
      <c r="AD157" s="84">
        <f t="shared" si="61"/>
        <v>0</v>
      </c>
      <c r="AE157" s="84" t="str">
        <f t="shared" si="62"/>
        <v/>
      </c>
      <c r="AF157" s="102" t="str">
        <f t="shared" si="63"/>
        <v/>
      </c>
      <c r="AG157" s="102" t="str">
        <f t="shared" si="64"/>
        <v/>
      </c>
      <c r="AH157" s="103" t="str">
        <f t="shared" si="65"/>
        <v/>
      </c>
      <c r="AI157" s="104" t="str">
        <f t="shared" si="66"/>
        <v/>
      </c>
      <c r="AJ157" s="104" t="str">
        <f t="shared" si="67"/>
        <v/>
      </c>
      <c r="AK157" s="104" t="str">
        <f t="shared" si="68"/>
        <v/>
      </c>
      <c r="AL157" s="6"/>
      <c r="IX157" s="5"/>
      <c r="IY157" s="5"/>
      <c r="IZ157" s="5"/>
    </row>
    <row r="158" spans="8:260" ht="15" customHeight="1">
      <c r="H158" s="97">
        <v>103</v>
      </c>
      <c r="I158" s="97">
        <f t="shared" si="40"/>
        <v>629</v>
      </c>
      <c r="J158" s="98">
        <f t="shared" si="41"/>
        <v>45029</v>
      </c>
      <c r="K158" s="98" t="str">
        <f t="shared" si="42"/>
        <v/>
      </c>
      <c r="L158" s="99" t="str">
        <f t="shared" si="43"/>
        <v/>
      </c>
      <c r="M158" s="99" t="str">
        <f t="shared" si="44"/>
        <v/>
      </c>
      <c r="N158" s="99" t="str">
        <f t="shared" si="45"/>
        <v/>
      </c>
      <c r="O158" s="100" t="str">
        <f t="shared" si="46"/>
        <v/>
      </c>
      <c r="P158" s="100" t="str">
        <f t="shared" si="47"/>
        <v/>
      </c>
      <c r="Q158" s="99" t="str">
        <f t="shared" si="48"/>
        <v/>
      </c>
      <c r="R158" s="99">
        <f t="shared" si="49"/>
        <v>0</v>
      </c>
      <c r="S158" s="101" t="str">
        <f t="shared" si="50"/>
        <v/>
      </c>
      <c r="T158" s="101" t="str">
        <f t="shared" si="51"/>
        <v/>
      </c>
      <c r="U158" s="101" t="str">
        <f t="shared" si="52"/>
        <v/>
      </c>
      <c r="V158" s="101" t="str">
        <f t="shared" si="53"/>
        <v/>
      </c>
      <c r="W158" s="101" t="str">
        <f t="shared" si="54"/>
        <v/>
      </c>
      <c r="X158" s="102" t="str">
        <f t="shared" si="55"/>
        <v/>
      </c>
      <c r="Y158" s="101" t="str">
        <f t="shared" si="56"/>
        <v/>
      </c>
      <c r="Z158" s="84" t="str">
        <f t="shared" si="57"/>
        <v/>
      </c>
      <c r="AA158" s="84" t="str">
        <f t="shared" si="58"/>
        <v/>
      </c>
      <c r="AB158" s="84" t="str">
        <f t="shared" si="59"/>
        <v/>
      </c>
      <c r="AC158" s="84">
        <f t="shared" si="60"/>
        <v>0</v>
      </c>
      <c r="AD158" s="84">
        <f t="shared" si="61"/>
        <v>0</v>
      </c>
      <c r="AE158" s="84" t="str">
        <f t="shared" si="62"/>
        <v/>
      </c>
      <c r="AF158" s="102" t="str">
        <f t="shared" si="63"/>
        <v/>
      </c>
      <c r="AG158" s="102" t="str">
        <f t="shared" si="64"/>
        <v/>
      </c>
      <c r="AH158" s="103" t="str">
        <f t="shared" si="65"/>
        <v/>
      </c>
      <c r="AI158" s="104" t="str">
        <f t="shared" si="66"/>
        <v/>
      </c>
      <c r="AJ158" s="104" t="str">
        <f t="shared" si="67"/>
        <v/>
      </c>
      <c r="AK158" s="104" t="str">
        <f t="shared" si="68"/>
        <v/>
      </c>
      <c r="AL158" s="6"/>
      <c r="IX158" s="5"/>
      <c r="IY158" s="5"/>
      <c r="IZ158" s="5"/>
    </row>
    <row r="159" spans="8:260" ht="15" customHeight="1">
      <c r="H159" s="97">
        <v>104</v>
      </c>
      <c r="I159" s="97">
        <f t="shared" si="40"/>
        <v>628</v>
      </c>
      <c r="J159" s="98">
        <f t="shared" si="41"/>
        <v>45030</v>
      </c>
      <c r="K159" s="98" t="str">
        <f t="shared" si="42"/>
        <v/>
      </c>
      <c r="L159" s="99" t="str">
        <f t="shared" si="43"/>
        <v/>
      </c>
      <c r="M159" s="99" t="str">
        <f t="shared" si="44"/>
        <v/>
      </c>
      <c r="N159" s="99" t="str">
        <f t="shared" si="45"/>
        <v/>
      </c>
      <c r="O159" s="100" t="str">
        <f t="shared" si="46"/>
        <v/>
      </c>
      <c r="P159" s="100" t="str">
        <f t="shared" si="47"/>
        <v/>
      </c>
      <c r="Q159" s="99" t="str">
        <f t="shared" si="48"/>
        <v/>
      </c>
      <c r="R159" s="99">
        <f t="shared" si="49"/>
        <v>0</v>
      </c>
      <c r="S159" s="101" t="str">
        <f t="shared" si="50"/>
        <v/>
      </c>
      <c r="T159" s="101" t="str">
        <f t="shared" si="51"/>
        <v/>
      </c>
      <c r="U159" s="101" t="str">
        <f t="shared" si="52"/>
        <v/>
      </c>
      <c r="V159" s="101" t="str">
        <f t="shared" si="53"/>
        <v/>
      </c>
      <c r="W159" s="101" t="str">
        <f t="shared" si="54"/>
        <v/>
      </c>
      <c r="X159" s="102" t="str">
        <f t="shared" si="55"/>
        <v/>
      </c>
      <c r="Y159" s="101" t="str">
        <f t="shared" si="56"/>
        <v/>
      </c>
      <c r="Z159" s="84" t="str">
        <f t="shared" si="57"/>
        <v/>
      </c>
      <c r="AA159" s="84" t="str">
        <f t="shared" si="58"/>
        <v/>
      </c>
      <c r="AB159" s="84" t="str">
        <f t="shared" si="59"/>
        <v/>
      </c>
      <c r="AC159" s="84">
        <f t="shared" si="60"/>
        <v>0</v>
      </c>
      <c r="AD159" s="84">
        <f t="shared" si="61"/>
        <v>0</v>
      </c>
      <c r="AE159" s="84" t="str">
        <f t="shared" si="62"/>
        <v/>
      </c>
      <c r="AF159" s="102" t="str">
        <f t="shared" si="63"/>
        <v/>
      </c>
      <c r="AG159" s="102" t="str">
        <f t="shared" si="64"/>
        <v/>
      </c>
      <c r="AH159" s="103" t="str">
        <f t="shared" si="65"/>
        <v/>
      </c>
      <c r="AI159" s="104" t="str">
        <f t="shared" si="66"/>
        <v/>
      </c>
      <c r="AJ159" s="104" t="str">
        <f t="shared" si="67"/>
        <v/>
      </c>
      <c r="AK159" s="104" t="str">
        <f t="shared" si="68"/>
        <v/>
      </c>
      <c r="AL159" s="6"/>
      <c r="IX159" s="5"/>
      <c r="IY159" s="5"/>
      <c r="IZ159" s="5"/>
    </row>
    <row r="160" spans="8:260" ht="15" customHeight="1">
      <c r="H160" s="97">
        <v>105</v>
      </c>
      <c r="I160" s="97">
        <f t="shared" si="40"/>
        <v>627</v>
      </c>
      <c r="J160" s="98">
        <f t="shared" si="41"/>
        <v>45031</v>
      </c>
      <c r="K160" s="98" t="str">
        <f t="shared" si="42"/>
        <v/>
      </c>
      <c r="L160" s="99" t="str">
        <f t="shared" si="43"/>
        <v/>
      </c>
      <c r="M160" s="99" t="str">
        <f t="shared" si="44"/>
        <v/>
      </c>
      <c r="N160" s="99" t="str">
        <f t="shared" si="45"/>
        <v/>
      </c>
      <c r="O160" s="100" t="str">
        <f t="shared" si="46"/>
        <v/>
      </c>
      <c r="P160" s="100" t="str">
        <f t="shared" si="47"/>
        <v/>
      </c>
      <c r="Q160" s="99" t="str">
        <f t="shared" si="48"/>
        <v/>
      </c>
      <c r="R160" s="99">
        <f t="shared" si="49"/>
        <v>0</v>
      </c>
      <c r="S160" s="101" t="str">
        <f t="shared" si="50"/>
        <v/>
      </c>
      <c r="T160" s="101" t="str">
        <f t="shared" si="51"/>
        <v/>
      </c>
      <c r="U160" s="101" t="str">
        <f t="shared" si="52"/>
        <v/>
      </c>
      <c r="V160" s="101" t="str">
        <f t="shared" si="53"/>
        <v/>
      </c>
      <c r="W160" s="101" t="str">
        <f t="shared" si="54"/>
        <v/>
      </c>
      <c r="X160" s="102" t="str">
        <f t="shared" si="55"/>
        <v/>
      </c>
      <c r="Y160" s="101" t="str">
        <f t="shared" si="56"/>
        <v/>
      </c>
      <c r="Z160" s="84" t="str">
        <f t="shared" si="57"/>
        <v/>
      </c>
      <c r="AA160" s="84" t="str">
        <f t="shared" si="58"/>
        <v/>
      </c>
      <c r="AB160" s="84" t="str">
        <f t="shared" si="59"/>
        <v/>
      </c>
      <c r="AC160" s="84">
        <f t="shared" si="60"/>
        <v>0</v>
      </c>
      <c r="AD160" s="84">
        <f t="shared" si="61"/>
        <v>0</v>
      </c>
      <c r="AE160" s="84" t="str">
        <f t="shared" si="62"/>
        <v/>
      </c>
      <c r="AF160" s="102" t="str">
        <f t="shared" si="63"/>
        <v/>
      </c>
      <c r="AG160" s="102" t="str">
        <f t="shared" si="64"/>
        <v/>
      </c>
      <c r="AH160" s="103" t="str">
        <f t="shared" si="65"/>
        <v/>
      </c>
      <c r="AI160" s="104" t="str">
        <f t="shared" si="66"/>
        <v/>
      </c>
      <c r="AJ160" s="104" t="str">
        <f t="shared" si="67"/>
        <v/>
      </c>
      <c r="AK160" s="104" t="str">
        <f t="shared" si="68"/>
        <v/>
      </c>
      <c r="AL160" s="6"/>
      <c r="IX160" s="5"/>
      <c r="IY160" s="5"/>
      <c r="IZ160" s="5"/>
    </row>
    <row r="161" spans="8:260" ht="15" customHeight="1">
      <c r="H161" s="97">
        <v>106</v>
      </c>
      <c r="I161" s="97">
        <f t="shared" si="40"/>
        <v>626</v>
      </c>
      <c r="J161" s="98">
        <f t="shared" si="41"/>
        <v>45032</v>
      </c>
      <c r="K161" s="98" t="str">
        <f t="shared" si="42"/>
        <v/>
      </c>
      <c r="L161" s="99" t="str">
        <f t="shared" si="43"/>
        <v/>
      </c>
      <c r="M161" s="99" t="str">
        <f t="shared" si="44"/>
        <v/>
      </c>
      <c r="N161" s="99" t="str">
        <f t="shared" si="45"/>
        <v/>
      </c>
      <c r="O161" s="100" t="str">
        <f t="shared" si="46"/>
        <v/>
      </c>
      <c r="P161" s="100" t="str">
        <f t="shared" si="47"/>
        <v/>
      </c>
      <c r="Q161" s="99" t="str">
        <f t="shared" si="48"/>
        <v/>
      </c>
      <c r="R161" s="99">
        <f t="shared" si="49"/>
        <v>0</v>
      </c>
      <c r="S161" s="101" t="str">
        <f t="shared" si="50"/>
        <v/>
      </c>
      <c r="T161" s="101" t="str">
        <f t="shared" si="51"/>
        <v/>
      </c>
      <c r="U161" s="101" t="str">
        <f t="shared" si="52"/>
        <v/>
      </c>
      <c r="V161" s="101" t="str">
        <f t="shared" si="53"/>
        <v/>
      </c>
      <c r="W161" s="101" t="str">
        <f t="shared" si="54"/>
        <v/>
      </c>
      <c r="X161" s="102" t="str">
        <f t="shared" si="55"/>
        <v/>
      </c>
      <c r="Y161" s="101" t="str">
        <f t="shared" si="56"/>
        <v/>
      </c>
      <c r="Z161" s="84" t="str">
        <f t="shared" si="57"/>
        <v/>
      </c>
      <c r="AA161" s="84" t="str">
        <f t="shared" si="58"/>
        <v/>
      </c>
      <c r="AB161" s="84" t="str">
        <f t="shared" si="59"/>
        <v/>
      </c>
      <c r="AC161" s="84">
        <f t="shared" si="60"/>
        <v>0</v>
      </c>
      <c r="AD161" s="84">
        <f t="shared" si="61"/>
        <v>0</v>
      </c>
      <c r="AE161" s="84" t="str">
        <f t="shared" si="62"/>
        <v/>
      </c>
      <c r="AF161" s="102" t="str">
        <f t="shared" si="63"/>
        <v/>
      </c>
      <c r="AG161" s="102" t="str">
        <f t="shared" si="64"/>
        <v/>
      </c>
      <c r="AH161" s="103" t="str">
        <f t="shared" si="65"/>
        <v/>
      </c>
      <c r="AI161" s="104" t="str">
        <f t="shared" si="66"/>
        <v/>
      </c>
      <c r="AJ161" s="104" t="str">
        <f t="shared" si="67"/>
        <v/>
      </c>
      <c r="AK161" s="104" t="str">
        <f t="shared" si="68"/>
        <v/>
      </c>
      <c r="AL161" s="6"/>
      <c r="IX161" s="5"/>
      <c r="IY161" s="5"/>
      <c r="IZ161" s="5"/>
    </row>
    <row r="162" spans="8:260" ht="15" customHeight="1">
      <c r="H162" s="97">
        <v>107</v>
      </c>
      <c r="I162" s="97">
        <f t="shared" si="40"/>
        <v>625</v>
      </c>
      <c r="J162" s="98">
        <f t="shared" si="41"/>
        <v>45033</v>
      </c>
      <c r="K162" s="98" t="str">
        <f t="shared" si="42"/>
        <v/>
      </c>
      <c r="L162" s="99" t="str">
        <f t="shared" si="43"/>
        <v/>
      </c>
      <c r="M162" s="99" t="str">
        <f t="shared" si="44"/>
        <v/>
      </c>
      <c r="N162" s="99" t="str">
        <f t="shared" si="45"/>
        <v/>
      </c>
      <c r="O162" s="100" t="str">
        <f t="shared" si="46"/>
        <v/>
      </c>
      <c r="P162" s="100" t="str">
        <f t="shared" si="47"/>
        <v/>
      </c>
      <c r="Q162" s="99" t="str">
        <f t="shared" si="48"/>
        <v/>
      </c>
      <c r="R162" s="99">
        <f t="shared" si="49"/>
        <v>0</v>
      </c>
      <c r="S162" s="101" t="str">
        <f t="shared" si="50"/>
        <v/>
      </c>
      <c r="T162" s="101" t="str">
        <f t="shared" si="51"/>
        <v/>
      </c>
      <c r="U162" s="101" t="str">
        <f t="shared" si="52"/>
        <v/>
      </c>
      <c r="V162" s="101" t="str">
        <f t="shared" si="53"/>
        <v/>
      </c>
      <c r="W162" s="101" t="str">
        <f t="shared" si="54"/>
        <v/>
      </c>
      <c r="X162" s="102" t="str">
        <f t="shared" si="55"/>
        <v/>
      </c>
      <c r="Y162" s="101" t="str">
        <f t="shared" si="56"/>
        <v/>
      </c>
      <c r="Z162" s="84" t="str">
        <f t="shared" si="57"/>
        <v/>
      </c>
      <c r="AA162" s="84" t="str">
        <f t="shared" si="58"/>
        <v/>
      </c>
      <c r="AB162" s="84" t="str">
        <f t="shared" si="59"/>
        <v/>
      </c>
      <c r="AC162" s="84">
        <f t="shared" si="60"/>
        <v>0</v>
      </c>
      <c r="AD162" s="84">
        <f t="shared" si="61"/>
        <v>0</v>
      </c>
      <c r="AE162" s="84" t="str">
        <f t="shared" si="62"/>
        <v/>
      </c>
      <c r="AF162" s="102" t="str">
        <f t="shared" si="63"/>
        <v/>
      </c>
      <c r="AG162" s="102" t="str">
        <f t="shared" si="64"/>
        <v/>
      </c>
      <c r="AH162" s="103" t="str">
        <f t="shared" si="65"/>
        <v/>
      </c>
      <c r="AI162" s="104" t="str">
        <f t="shared" si="66"/>
        <v/>
      </c>
      <c r="AJ162" s="104" t="str">
        <f t="shared" si="67"/>
        <v/>
      </c>
      <c r="AK162" s="104" t="str">
        <f t="shared" si="68"/>
        <v/>
      </c>
      <c r="AL162" s="6"/>
      <c r="IX162" s="5"/>
      <c r="IY162" s="5"/>
      <c r="IZ162" s="5"/>
    </row>
    <row r="163" spans="8:260" ht="15" customHeight="1">
      <c r="H163" s="97">
        <v>108</v>
      </c>
      <c r="I163" s="97">
        <f t="shared" si="40"/>
        <v>624</v>
      </c>
      <c r="J163" s="98">
        <f t="shared" si="41"/>
        <v>45034</v>
      </c>
      <c r="K163" s="98" t="str">
        <f t="shared" si="42"/>
        <v/>
      </c>
      <c r="L163" s="99" t="str">
        <f t="shared" si="43"/>
        <v/>
      </c>
      <c r="M163" s="99" t="str">
        <f t="shared" si="44"/>
        <v/>
      </c>
      <c r="N163" s="99" t="str">
        <f t="shared" si="45"/>
        <v/>
      </c>
      <c r="O163" s="100" t="str">
        <f t="shared" si="46"/>
        <v/>
      </c>
      <c r="P163" s="100" t="str">
        <f t="shared" si="47"/>
        <v/>
      </c>
      <c r="Q163" s="99" t="str">
        <f t="shared" si="48"/>
        <v/>
      </c>
      <c r="R163" s="99">
        <f t="shared" si="49"/>
        <v>0</v>
      </c>
      <c r="S163" s="101" t="str">
        <f t="shared" si="50"/>
        <v/>
      </c>
      <c r="T163" s="101" t="str">
        <f t="shared" si="51"/>
        <v/>
      </c>
      <c r="U163" s="101" t="str">
        <f t="shared" si="52"/>
        <v/>
      </c>
      <c r="V163" s="101" t="str">
        <f t="shared" si="53"/>
        <v/>
      </c>
      <c r="W163" s="101" t="str">
        <f t="shared" si="54"/>
        <v/>
      </c>
      <c r="X163" s="102" t="str">
        <f t="shared" si="55"/>
        <v/>
      </c>
      <c r="Y163" s="101" t="str">
        <f t="shared" si="56"/>
        <v/>
      </c>
      <c r="Z163" s="84" t="str">
        <f t="shared" si="57"/>
        <v/>
      </c>
      <c r="AA163" s="84" t="str">
        <f t="shared" si="58"/>
        <v/>
      </c>
      <c r="AB163" s="84" t="str">
        <f t="shared" si="59"/>
        <v/>
      </c>
      <c r="AC163" s="84">
        <f t="shared" si="60"/>
        <v>0</v>
      </c>
      <c r="AD163" s="84">
        <f t="shared" si="61"/>
        <v>0</v>
      </c>
      <c r="AE163" s="84" t="str">
        <f t="shared" si="62"/>
        <v/>
      </c>
      <c r="AF163" s="102" t="str">
        <f t="shared" si="63"/>
        <v/>
      </c>
      <c r="AG163" s="102" t="str">
        <f t="shared" si="64"/>
        <v/>
      </c>
      <c r="AH163" s="103" t="str">
        <f t="shared" si="65"/>
        <v/>
      </c>
      <c r="AI163" s="104" t="str">
        <f t="shared" si="66"/>
        <v/>
      </c>
      <c r="AJ163" s="104" t="str">
        <f t="shared" si="67"/>
        <v/>
      </c>
      <c r="AK163" s="104" t="str">
        <f t="shared" si="68"/>
        <v/>
      </c>
      <c r="AL163" s="6"/>
      <c r="IX163" s="5"/>
      <c r="IY163" s="5"/>
      <c r="IZ163" s="5"/>
    </row>
    <row r="164" spans="8:260" ht="15" customHeight="1">
      <c r="H164" s="97">
        <v>109</v>
      </c>
      <c r="I164" s="97">
        <f t="shared" si="40"/>
        <v>623</v>
      </c>
      <c r="J164" s="98">
        <f t="shared" si="41"/>
        <v>45035</v>
      </c>
      <c r="K164" s="98" t="str">
        <f t="shared" si="42"/>
        <v/>
      </c>
      <c r="L164" s="99" t="str">
        <f t="shared" si="43"/>
        <v/>
      </c>
      <c r="M164" s="99" t="str">
        <f t="shared" si="44"/>
        <v/>
      </c>
      <c r="N164" s="99" t="str">
        <f t="shared" si="45"/>
        <v/>
      </c>
      <c r="O164" s="100" t="str">
        <f t="shared" si="46"/>
        <v/>
      </c>
      <c r="P164" s="100" t="str">
        <f t="shared" si="47"/>
        <v/>
      </c>
      <c r="Q164" s="99" t="str">
        <f t="shared" si="48"/>
        <v/>
      </c>
      <c r="R164" s="99">
        <f t="shared" si="49"/>
        <v>0</v>
      </c>
      <c r="S164" s="101" t="str">
        <f t="shared" si="50"/>
        <v/>
      </c>
      <c r="T164" s="101" t="str">
        <f t="shared" si="51"/>
        <v/>
      </c>
      <c r="U164" s="101" t="str">
        <f t="shared" si="52"/>
        <v/>
      </c>
      <c r="V164" s="101" t="str">
        <f t="shared" si="53"/>
        <v/>
      </c>
      <c r="W164" s="101" t="str">
        <f t="shared" si="54"/>
        <v/>
      </c>
      <c r="X164" s="102" t="str">
        <f t="shared" si="55"/>
        <v/>
      </c>
      <c r="Y164" s="101" t="str">
        <f t="shared" si="56"/>
        <v/>
      </c>
      <c r="Z164" s="84" t="str">
        <f t="shared" si="57"/>
        <v/>
      </c>
      <c r="AA164" s="84" t="str">
        <f t="shared" si="58"/>
        <v/>
      </c>
      <c r="AB164" s="84" t="str">
        <f t="shared" si="59"/>
        <v/>
      </c>
      <c r="AC164" s="84">
        <f t="shared" si="60"/>
        <v>0</v>
      </c>
      <c r="AD164" s="84">
        <f t="shared" si="61"/>
        <v>0</v>
      </c>
      <c r="AE164" s="84" t="str">
        <f t="shared" si="62"/>
        <v/>
      </c>
      <c r="AF164" s="102" t="str">
        <f t="shared" si="63"/>
        <v/>
      </c>
      <c r="AG164" s="102" t="str">
        <f t="shared" si="64"/>
        <v/>
      </c>
      <c r="AH164" s="103" t="str">
        <f t="shared" si="65"/>
        <v/>
      </c>
      <c r="AI164" s="104" t="str">
        <f t="shared" si="66"/>
        <v/>
      </c>
      <c r="AJ164" s="104" t="str">
        <f t="shared" si="67"/>
        <v/>
      </c>
      <c r="AK164" s="104" t="str">
        <f t="shared" si="68"/>
        <v/>
      </c>
      <c r="AL164" s="6"/>
      <c r="IX164" s="5"/>
      <c r="IY164" s="5"/>
      <c r="IZ164" s="5"/>
    </row>
    <row r="165" spans="8:260" ht="15" customHeight="1">
      <c r="H165" s="97">
        <v>110</v>
      </c>
      <c r="I165" s="97">
        <f t="shared" si="40"/>
        <v>622</v>
      </c>
      <c r="J165" s="98">
        <f t="shared" si="41"/>
        <v>45036</v>
      </c>
      <c r="K165" s="98" t="str">
        <f t="shared" si="42"/>
        <v/>
      </c>
      <c r="L165" s="99" t="str">
        <f t="shared" si="43"/>
        <v/>
      </c>
      <c r="M165" s="99" t="str">
        <f t="shared" si="44"/>
        <v/>
      </c>
      <c r="N165" s="99" t="str">
        <f t="shared" si="45"/>
        <v/>
      </c>
      <c r="O165" s="100" t="str">
        <f t="shared" si="46"/>
        <v/>
      </c>
      <c r="P165" s="100" t="str">
        <f t="shared" si="47"/>
        <v/>
      </c>
      <c r="Q165" s="99" t="str">
        <f t="shared" si="48"/>
        <v/>
      </c>
      <c r="R165" s="99">
        <f t="shared" si="49"/>
        <v>0</v>
      </c>
      <c r="S165" s="101" t="str">
        <f t="shared" si="50"/>
        <v/>
      </c>
      <c r="T165" s="101" t="str">
        <f t="shared" si="51"/>
        <v/>
      </c>
      <c r="U165" s="101" t="str">
        <f t="shared" si="52"/>
        <v/>
      </c>
      <c r="V165" s="101" t="str">
        <f t="shared" si="53"/>
        <v/>
      </c>
      <c r="W165" s="101" t="str">
        <f t="shared" si="54"/>
        <v/>
      </c>
      <c r="X165" s="102" t="str">
        <f t="shared" si="55"/>
        <v/>
      </c>
      <c r="Y165" s="101" t="str">
        <f t="shared" si="56"/>
        <v/>
      </c>
      <c r="Z165" s="84" t="str">
        <f t="shared" si="57"/>
        <v/>
      </c>
      <c r="AA165" s="84" t="str">
        <f t="shared" si="58"/>
        <v/>
      </c>
      <c r="AB165" s="84" t="str">
        <f t="shared" si="59"/>
        <v/>
      </c>
      <c r="AC165" s="84">
        <f t="shared" si="60"/>
        <v>0</v>
      </c>
      <c r="AD165" s="84">
        <f t="shared" si="61"/>
        <v>0</v>
      </c>
      <c r="AE165" s="84" t="str">
        <f t="shared" si="62"/>
        <v/>
      </c>
      <c r="AF165" s="102" t="str">
        <f t="shared" si="63"/>
        <v/>
      </c>
      <c r="AG165" s="102" t="str">
        <f t="shared" si="64"/>
        <v/>
      </c>
      <c r="AH165" s="103" t="str">
        <f t="shared" si="65"/>
        <v/>
      </c>
      <c r="AI165" s="104" t="str">
        <f t="shared" si="66"/>
        <v/>
      </c>
      <c r="AJ165" s="104" t="str">
        <f t="shared" si="67"/>
        <v/>
      </c>
      <c r="AK165" s="104" t="str">
        <f t="shared" si="68"/>
        <v/>
      </c>
      <c r="AL165" s="6"/>
      <c r="IX165" s="5"/>
      <c r="IY165" s="5"/>
      <c r="IZ165" s="5"/>
    </row>
    <row r="166" spans="8:260" ht="15" customHeight="1">
      <c r="H166" s="97">
        <v>111</v>
      </c>
      <c r="I166" s="97">
        <f t="shared" si="40"/>
        <v>621</v>
      </c>
      <c r="J166" s="98">
        <f t="shared" si="41"/>
        <v>45037</v>
      </c>
      <c r="K166" s="98" t="str">
        <f t="shared" si="42"/>
        <v/>
      </c>
      <c r="L166" s="99" t="str">
        <f t="shared" si="43"/>
        <v/>
      </c>
      <c r="M166" s="99" t="str">
        <f t="shared" si="44"/>
        <v/>
      </c>
      <c r="N166" s="99" t="str">
        <f t="shared" si="45"/>
        <v/>
      </c>
      <c r="O166" s="100" t="str">
        <f t="shared" si="46"/>
        <v/>
      </c>
      <c r="P166" s="100" t="str">
        <f t="shared" si="47"/>
        <v/>
      </c>
      <c r="Q166" s="99" t="str">
        <f t="shared" si="48"/>
        <v/>
      </c>
      <c r="R166" s="99">
        <f t="shared" si="49"/>
        <v>0</v>
      </c>
      <c r="S166" s="101" t="str">
        <f t="shared" si="50"/>
        <v/>
      </c>
      <c r="T166" s="101" t="str">
        <f t="shared" si="51"/>
        <v/>
      </c>
      <c r="U166" s="101" t="str">
        <f t="shared" si="52"/>
        <v/>
      </c>
      <c r="V166" s="101" t="str">
        <f t="shared" si="53"/>
        <v/>
      </c>
      <c r="W166" s="101" t="str">
        <f t="shared" si="54"/>
        <v/>
      </c>
      <c r="X166" s="102" t="str">
        <f t="shared" si="55"/>
        <v/>
      </c>
      <c r="Y166" s="101" t="str">
        <f t="shared" si="56"/>
        <v/>
      </c>
      <c r="Z166" s="84" t="str">
        <f t="shared" si="57"/>
        <v/>
      </c>
      <c r="AA166" s="84" t="str">
        <f t="shared" si="58"/>
        <v/>
      </c>
      <c r="AB166" s="84" t="str">
        <f t="shared" si="59"/>
        <v/>
      </c>
      <c r="AC166" s="84">
        <f t="shared" si="60"/>
        <v>0</v>
      </c>
      <c r="AD166" s="84">
        <f t="shared" si="61"/>
        <v>0</v>
      </c>
      <c r="AE166" s="84" t="str">
        <f t="shared" si="62"/>
        <v/>
      </c>
      <c r="AF166" s="102" t="str">
        <f t="shared" si="63"/>
        <v/>
      </c>
      <c r="AG166" s="102" t="str">
        <f t="shared" si="64"/>
        <v/>
      </c>
      <c r="AH166" s="103" t="str">
        <f t="shared" si="65"/>
        <v/>
      </c>
      <c r="AI166" s="104" t="str">
        <f t="shared" si="66"/>
        <v/>
      </c>
      <c r="AJ166" s="104" t="str">
        <f t="shared" si="67"/>
        <v/>
      </c>
      <c r="AK166" s="104" t="str">
        <f t="shared" si="68"/>
        <v/>
      </c>
      <c r="AL166" s="6"/>
      <c r="IX166" s="5"/>
      <c r="IY166" s="5"/>
      <c r="IZ166" s="5"/>
    </row>
    <row r="167" spans="8:260" ht="15" customHeight="1">
      <c r="H167" s="97">
        <v>112</v>
      </c>
      <c r="I167" s="97">
        <f t="shared" si="40"/>
        <v>620</v>
      </c>
      <c r="J167" s="98">
        <f t="shared" si="41"/>
        <v>45038</v>
      </c>
      <c r="K167" s="98" t="str">
        <f t="shared" si="42"/>
        <v/>
      </c>
      <c r="L167" s="99" t="str">
        <f t="shared" si="43"/>
        <v/>
      </c>
      <c r="M167" s="99" t="str">
        <f t="shared" si="44"/>
        <v/>
      </c>
      <c r="N167" s="99" t="str">
        <f t="shared" si="45"/>
        <v/>
      </c>
      <c r="O167" s="100" t="str">
        <f t="shared" si="46"/>
        <v/>
      </c>
      <c r="P167" s="100" t="str">
        <f t="shared" si="47"/>
        <v/>
      </c>
      <c r="Q167" s="99" t="str">
        <f t="shared" si="48"/>
        <v/>
      </c>
      <c r="R167" s="99">
        <f t="shared" si="49"/>
        <v>0</v>
      </c>
      <c r="S167" s="101" t="str">
        <f t="shared" si="50"/>
        <v/>
      </c>
      <c r="T167" s="101" t="str">
        <f t="shared" si="51"/>
        <v/>
      </c>
      <c r="U167" s="101" t="str">
        <f t="shared" si="52"/>
        <v/>
      </c>
      <c r="V167" s="101" t="str">
        <f t="shared" si="53"/>
        <v/>
      </c>
      <c r="W167" s="101" t="str">
        <f t="shared" si="54"/>
        <v/>
      </c>
      <c r="X167" s="102" t="str">
        <f t="shared" si="55"/>
        <v/>
      </c>
      <c r="Y167" s="101" t="str">
        <f t="shared" si="56"/>
        <v/>
      </c>
      <c r="Z167" s="84" t="str">
        <f t="shared" si="57"/>
        <v/>
      </c>
      <c r="AA167" s="84" t="str">
        <f t="shared" si="58"/>
        <v/>
      </c>
      <c r="AB167" s="84" t="str">
        <f t="shared" si="59"/>
        <v/>
      </c>
      <c r="AC167" s="84">
        <f t="shared" si="60"/>
        <v>0</v>
      </c>
      <c r="AD167" s="84">
        <f t="shared" si="61"/>
        <v>0</v>
      </c>
      <c r="AE167" s="84" t="str">
        <f t="shared" si="62"/>
        <v/>
      </c>
      <c r="AF167" s="102" t="str">
        <f t="shared" si="63"/>
        <v/>
      </c>
      <c r="AG167" s="102" t="str">
        <f t="shared" si="64"/>
        <v/>
      </c>
      <c r="AH167" s="103" t="str">
        <f t="shared" si="65"/>
        <v/>
      </c>
      <c r="AI167" s="104" t="str">
        <f t="shared" si="66"/>
        <v/>
      </c>
      <c r="AJ167" s="104" t="str">
        <f t="shared" si="67"/>
        <v/>
      </c>
      <c r="AK167" s="104" t="str">
        <f t="shared" si="68"/>
        <v/>
      </c>
      <c r="AL167" s="6"/>
      <c r="IX167" s="5"/>
      <c r="IY167" s="5"/>
      <c r="IZ167" s="5"/>
    </row>
    <row r="168" spans="8:260" ht="15" customHeight="1">
      <c r="H168" s="97">
        <v>113</v>
      </c>
      <c r="I168" s="97">
        <f t="shared" si="40"/>
        <v>619</v>
      </c>
      <c r="J168" s="98">
        <f t="shared" si="41"/>
        <v>45039</v>
      </c>
      <c r="K168" s="98" t="str">
        <f t="shared" si="42"/>
        <v/>
      </c>
      <c r="L168" s="99" t="str">
        <f t="shared" si="43"/>
        <v/>
      </c>
      <c r="M168" s="99" t="str">
        <f t="shared" si="44"/>
        <v/>
      </c>
      <c r="N168" s="99" t="str">
        <f t="shared" si="45"/>
        <v/>
      </c>
      <c r="O168" s="100" t="str">
        <f t="shared" si="46"/>
        <v/>
      </c>
      <c r="P168" s="100" t="str">
        <f t="shared" si="47"/>
        <v/>
      </c>
      <c r="Q168" s="99" t="str">
        <f t="shared" si="48"/>
        <v/>
      </c>
      <c r="R168" s="99">
        <f t="shared" si="49"/>
        <v>0</v>
      </c>
      <c r="S168" s="101" t="str">
        <f t="shared" si="50"/>
        <v/>
      </c>
      <c r="T168" s="101" t="str">
        <f t="shared" si="51"/>
        <v/>
      </c>
      <c r="U168" s="101" t="str">
        <f t="shared" si="52"/>
        <v/>
      </c>
      <c r="V168" s="101" t="str">
        <f t="shared" si="53"/>
        <v/>
      </c>
      <c r="W168" s="101" t="str">
        <f t="shared" si="54"/>
        <v/>
      </c>
      <c r="X168" s="102" t="str">
        <f t="shared" si="55"/>
        <v/>
      </c>
      <c r="Y168" s="101" t="str">
        <f t="shared" si="56"/>
        <v/>
      </c>
      <c r="Z168" s="84" t="str">
        <f t="shared" si="57"/>
        <v/>
      </c>
      <c r="AA168" s="84" t="str">
        <f t="shared" si="58"/>
        <v/>
      </c>
      <c r="AB168" s="84" t="str">
        <f t="shared" si="59"/>
        <v/>
      </c>
      <c r="AC168" s="84">
        <f t="shared" si="60"/>
        <v>0</v>
      </c>
      <c r="AD168" s="84">
        <f t="shared" si="61"/>
        <v>0</v>
      </c>
      <c r="AE168" s="84" t="str">
        <f t="shared" si="62"/>
        <v/>
      </c>
      <c r="AF168" s="102" t="str">
        <f t="shared" si="63"/>
        <v/>
      </c>
      <c r="AG168" s="102" t="str">
        <f t="shared" si="64"/>
        <v/>
      </c>
      <c r="AH168" s="103" t="str">
        <f t="shared" si="65"/>
        <v/>
      </c>
      <c r="AI168" s="104" t="str">
        <f t="shared" si="66"/>
        <v/>
      </c>
      <c r="AJ168" s="104" t="str">
        <f t="shared" si="67"/>
        <v/>
      </c>
      <c r="AK168" s="104" t="str">
        <f t="shared" si="68"/>
        <v/>
      </c>
      <c r="AL168" s="6"/>
      <c r="IX168" s="5"/>
      <c r="IY168" s="5"/>
      <c r="IZ168" s="5"/>
    </row>
    <row r="169" spans="8:260" ht="15" customHeight="1">
      <c r="H169" s="97">
        <v>114</v>
      </c>
      <c r="I169" s="97">
        <f t="shared" si="40"/>
        <v>618</v>
      </c>
      <c r="J169" s="98">
        <f t="shared" si="41"/>
        <v>45040</v>
      </c>
      <c r="K169" s="98" t="str">
        <f t="shared" si="42"/>
        <v/>
      </c>
      <c r="L169" s="99" t="str">
        <f t="shared" si="43"/>
        <v/>
      </c>
      <c r="M169" s="99" t="str">
        <f t="shared" si="44"/>
        <v/>
      </c>
      <c r="N169" s="99" t="str">
        <f t="shared" si="45"/>
        <v/>
      </c>
      <c r="O169" s="100" t="str">
        <f t="shared" si="46"/>
        <v/>
      </c>
      <c r="P169" s="100" t="str">
        <f t="shared" si="47"/>
        <v/>
      </c>
      <c r="Q169" s="99" t="str">
        <f t="shared" si="48"/>
        <v/>
      </c>
      <c r="R169" s="99">
        <f t="shared" si="49"/>
        <v>0</v>
      </c>
      <c r="S169" s="101" t="str">
        <f t="shared" si="50"/>
        <v/>
      </c>
      <c r="T169" s="101" t="str">
        <f t="shared" si="51"/>
        <v/>
      </c>
      <c r="U169" s="101" t="str">
        <f t="shared" si="52"/>
        <v/>
      </c>
      <c r="V169" s="101" t="str">
        <f t="shared" si="53"/>
        <v/>
      </c>
      <c r="W169" s="101" t="str">
        <f t="shared" si="54"/>
        <v/>
      </c>
      <c r="X169" s="102" t="str">
        <f t="shared" si="55"/>
        <v/>
      </c>
      <c r="Y169" s="101" t="str">
        <f t="shared" si="56"/>
        <v/>
      </c>
      <c r="Z169" s="84" t="str">
        <f t="shared" si="57"/>
        <v/>
      </c>
      <c r="AA169" s="84" t="str">
        <f t="shared" si="58"/>
        <v/>
      </c>
      <c r="AB169" s="84" t="str">
        <f t="shared" si="59"/>
        <v/>
      </c>
      <c r="AC169" s="84">
        <f t="shared" si="60"/>
        <v>0</v>
      </c>
      <c r="AD169" s="84">
        <f t="shared" si="61"/>
        <v>0</v>
      </c>
      <c r="AE169" s="84" t="str">
        <f t="shared" si="62"/>
        <v/>
      </c>
      <c r="AF169" s="102" t="str">
        <f t="shared" si="63"/>
        <v/>
      </c>
      <c r="AG169" s="102" t="str">
        <f t="shared" si="64"/>
        <v/>
      </c>
      <c r="AH169" s="103" t="str">
        <f t="shared" si="65"/>
        <v/>
      </c>
      <c r="AI169" s="104" t="str">
        <f t="shared" si="66"/>
        <v/>
      </c>
      <c r="AJ169" s="104" t="str">
        <f t="shared" si="67"/>
        <v/>
      </c>
      <c r="AK169" s="104" t="str">
        <f t="shared" si="68"/>
        <v/>
      </c>
      <c r="AL169" s="6"/>
      <c r="IX169" s="5"/>
      <c r="IY169" s="5"/>
      <c r="IZ169" s="5"/>
    </row>
    <row r="170" spans="8:260" ht="15" customHeight="1">
      <c r="H170" s="97">
        <v>115</v>
      </c>
      <c r="I170" s="97">
        <f t="shared" si="40"/>
        <v>617</v>
      </c>
      <c r="J170" s="98">
        <f t="shared" si="41"/>
        <v>45041</v>
      </c>
      <c r="K170" s="98" t="str">
        <f t="shared" si="42"/>
        <v/>
      </c>
      <c r="L170" s="99" t="str">
        <f t="shared" si="43"/>
        <v/>
      </c>
      <c r="M170" s="99" t="str">
        <f t="shared" si="44"/>
        <v/>
      </c>
      <c r="N170" s="99" t="str">
        <f t="shared" si="45"/>
        <v/>
      </c>
      <c r="O170" s="100" t="str">
        <f t="shared" si="46"/>
        <v/>
      </c>
      <c r="P170" s="100" t="str">
        <f t="shared" si="47"/>
        <v/>
      </c>
      <c r="Q170" s="99" t="str">
        <f t="shared" si="48"/>
        <v/>
      </c>
      <c r="R170" s="99">
        <f t="shared" si="49"/>
        <v>0</v>
      </c>
      <c r="S170" s="101" t="str">
        <f t="shared" si="50"/>
        <v/>
      </c>
      <c r="T170" s="101" t="str">
        <f t="shared" si="51"/>
        <v/>
      </c>
      <c r="U170" s="101" t="str">
        <f t="shared" si="52"/>
        <v/>
      </c>
      <c r="V170" s="101" t="str">
        <f t="shared" si="53"/>
        <v/>
      </c>
      <c r="W170" s="101" t="str">
        <f t="shared" si="54"/>
        <v/>
      </c>
      <c r="X170" s="102" t="str">
        <f t="shared" si="55"/>
        <v/>
      </c>
      <c r="Y170" s="101" t="str">
        <f t="shared" si="56"/>
        <v/>
      </c>
      <c r="Z170" s="84" t="str">
        <f t="shared" si="57"/>
        <v/>
      </c>
      <c r="AA170" s="84" t="str">
        <f t="shared" si="58"/>
        <v/>
      </c>
      <c r="AB170" s="84" t="str">
        <f t="shared" si="59"/>
        <v/>
      </c>
      <c r="AC170" s="84">
        <f t="shared" si="60"/>
        <v>0</v>
      </c>
      <c r="AD170" s="84">
        <f t="shared" si="61"/>
        <v>0</v>
      </c>
      <c r="AE170" s="84" t="str">
        <f t="shared" si="62"/>
        <v/>
      </c>
      <c r="AF170" s="102" t="str">
        <f t="shared" si="63"/>
        <v/>
      </c>
      <c r="AG170" s="102" t="str">
        <f t="shared" si="64"/>
        <v/>
      </c>
      <c r="AH170" s="103" t="str">
        <f t="shared" si="65"/>
        <v/>
      </c>
      <c r="AI170" s="104" t="str">
        <f t="shared" si="66"/>
        <v/>
      </c>
      <c r="AJ170" s="104" t="str">
        <f t="shared" si="67"/>
        <v/>
      </c>
      <c r="AK170" s="104" t="str">
        <f t="shared" si="68"/>
        <v/>
      </c>
      <c r="AL170" s="6"/>
      <c r="IX170" s="5"/>
      <c r="IY170" s="5"/>
      <c r="IZ170" s="5"/>
    </row>
    <row r="171" spans="8:260" ht="15" customHeight="1">
      <c r="H171" s="97">
        <v>116</v>
      </c>
      <c r="I171" s="97">
        <f t="shared" si="40"/>
        <v>616</v>
      </c>
      <c r="J171" s="98">
        <f t="shared" si="41"/>
        <v>45042</v>
      </c>
      <c r="K171" s="98" t="str">
        <f t="shared" si="42"/>
        <v/>
      </c>
      <c r="L171" s="99" t="str">
        <f t="shared" si="43"/>
        <v/>
      </c>
      <c r="M171" s="99" t="str">
        <f t="shared" si="44"/>
        <v/>
      </c>
      <c r="N171" s="99" t="str">
        <f t="shared" si="45"/>
        <v/>
      </c>
      <c r="O171" s="100" t="str">
        <f t="shared" si="46"/>
        <v/>
      </c>
      <c r="P171" s="100" t="str">
        <f t="shared" si="47"/>
        <v/>
      </c>
      <c r="Q171" s="99" t="str">
        <f t="shared" si="48"/>
        <v/>
      </c>
      <c r="R171" s="99">
        <f t="shared" si="49"/>
        <v>0</v>
      </c>
      <c r="S171" s="101" t="str">
        <f t="shared" si="50"/>
        <v/>
      </c>
      <c r="T171" s="101" t="str">
        <f t="shared" si="51"/>
        <v/>
      </c>
      <c r="U171" s="101" t="str">
        <f t="shared" si="52"/>
        <v/>
      </c>
      <c r="V171" s="101" t="str">
        <f t="shared" si="53"/>
        <v/>
      </c>
      <c r="W171" s="101" t="str">
        <f t="shared" si="54"/>
        <v/>
      </c>
      <c r="X171" s="102" t="str">
        <f t="shared" si="55"/>
        <v/>
      </c>
      <c r="Y171" s="101" t="str">
        <f t="shared" si="56"/>
        <v/>
      </c>
      <c r="Z171" s="84" t="str">
        <f t="shared" si="57"/>
        <v/>
      </c>
      <c r="AA171" s="84" t="str">
        <f t="shared" si="58"/>
        <v/>
      </c>
      <c r="AB171" s="84" t="str">
        <f t="shared" si="59"/>
        <v/>
      </c>
      <c r="AC171" s="84">
        <f t="shared" si="60"/>
        <v>0</v>
      </c>
      <c r="AD171" s="84">
        <f t="shared" si="61"/>
        <v>0</v>
      </c>
      <c r="AE171" s="84" t="str">
        <f t="shared" si="62"/>
        <v/>
      </c>
      <c r="AF171" s="102" t="str">
        <f t="shared" si="63"/>
        <v/>
      </c>
      <c r="AG171" s="102" t="str">
        <f t="shared" si="64"/>
        <v/>
      </c>
      <c r="AH171" s="103" t="str">
        <f t="shared" si="65"/>
        <v/>
      </c>
      <c r="AI171" s="104" t="str">
        <f t="shared" si="66"/>
        <v/>
      </c>
      <c r="AJ171" s="104" t="str">
        <f t="shared" si="67"/>
        <v/>
      </c>
      <c r="AK171" s="104" t="str">
        <f t="shared" si="68"/>
        <v/>
      </c>
      <c r="AL171" s="6"/>
      <c r="IX171" s="5"/>
      <c r="IY171" s="5"/>
      <c r="IZ171" s="5"/>
    </row>
    <row r="172" spans="8:260" ht="15" customHeight="1">
      <c r="H172" s="97">
        <v>117</v>
      </c>
      <c r="I172" s="97">
        <f t="shared" si="40"/>
        <v>615</v>
      </c>
      <c r="J172" s="98">
        <f t="shared" si="41"/>
        <v>45043</v>
      </c>
      <c r="K172" s="98" t="str">
        <f t="shared" si="42"/>
        <v/>
      </c>
      <c r="L172" s="99" t="str">
        <f t="shared" si="43"/>
        <v/>
      </c>
      <c r="M172" s="99" t="str">
        <f t="shared" si="44"/>
        <v/>
      </c>
      <c r="N172" s="99" t="str">
        <f t="shared" si="45"/>
        <v/>
      </c>
      <c r="O172" s="100" t="str">
        <f t="shared" si="46"/>
        <v/>
      </c>
      <c r="P172" s="100" t="str">
        <f t="shared" si="47"/>
        <v/>
      </c>
      <c r="Q172" s="99" t="str">
        <f t="shared" si="48"/>
        <v/>
      </c>
      <c r="R172" s="99">
        <f t="shared" si="49"/>
        <v>0</v>
      </c>
      <c r="S172" s="101" t="str">
        <f t="shared" si="50"/>
        <v/>
      </c>
      <c r="T172" s="101" t="str">
        <f t="shared" si="51"/>
        <v/>
      </c>
      <c r="U172" s="101" t="str">
        <f t="shared" si="52"/>
        <v/>
      </c>
      <c r="V172" s="101" t="str">
        <f t="shared" si="53"/>
        <v/>
      </c>
      <c r="W172" s="101" t="str">
        <f t="shared" si="54"/>
        <v/>
      </c>
      <c r="X172" s="102" t="str">
        <f t="shared" si="55"/>
        <v/>
      </c>
      <c r="Y172" s="101" t="str">
        <f t="shared" si="56"/>
        <v/>
      </c>
      <c r="Z172" s="84" t="str">
        <f t="shared" si="57"/>
        <v/>
      </c>
      <c r="AA172" s="84" t="str">
        <f t="shared" si="58"/>
        <v/>
      </c>
      <c r="AB172" s="84" t="str">
        <f t="shared" si="59"/>
        <v/>
      </c>
      <c r="AC172" s="84">
        <f t="shared" si="60"/>
        <v>0</v>
      </c>
      <c r="AD172" s="84">
        <f t="shared" si="61"/>
        <v>0</v>
      </c>
      <c r="AE172" s="84" t="str">
        <f t="shared" si="62"/>
        <v/>
      </c>
      <c r="AF172" s="102" t="str">
        <f t="shared" si="63"/>
        <v/>
      </c>
      <c r="AG172" s="102" t="str">
        <f t="shared" si="64"/>
        <v/>
      </c>
      <c r="AH172" s="103" t="str">
        <f t="shared" si="65"/>
        <v/>
      </c>
      <c r="AI172" s="104" t="str">
        <f t="shared" si="66"/>
        <v/>
      </c>
      <c r="AJ172" s="104" t="str">
        <f t="shared" si="67"/>
        <v/>
      </c>
      <c r="AK172" s="104" t="str">
        <f t="shared" si="68"/>
        <v/>
      </c>
      <c r="AL172" s="6"/>
      <c r="IX172" s="5"/>
      <c r="IY172" s="5"/>
      <c r="IZ172" s="5"/>
    </row>
    <row r="173" spans="8:260" ht="15" customHeight="1">
      <c r="H173" s="97">
        <v>118</v>
      </c>
      <c r="I173" s="97">
        <f t="shared" si="40"/>
        <v>614</v>
      </c>
      <c r="J173" s="98">
        <f t="shared" si="41"/>
        <v>45044</v>
      </c>
      <c r="K173" s="98" t="str">
        <f t="shared" si="42"/>
        <v/>
      </c>
      <c r="L173" s="99" t="str">
        <f t="shared" si="43"/>
        <v/>
      </c>
      <c r="M173" s="99" t="str">
        <f t="shared" si="44"/>
        <v/>
      </c>
      <c r="N173" s="99" t="str">
        <f t="shared" si="45"/>
        <v/>
      </c>
      <c r="O173" s="100" t="str">
        <f t="shared" si="46"/>
        <v/>
      </c>
      <c r="P173" s="100" t="str">
        <f t="shared" si="47"/>
        <v/>
      </c>
      <c r="Q173" s="99" t="str">
        <f t="shared" si="48"/>
        <v/>
      </c>
      <c r="R173" s="99">
        <f t="shared" si="49"/>
        <v>0</v>
      </c>
      <c r="S173" s="101" t="str">
        <f t="shared" si="50"/>
        <v/>
      </c>
      <c r="T173" s="101" t="str">
        <f t="shared" si="51"/>
        <v/>
      </c>
      <c r="U173" s="101" t="str">
        <f t="shared" si="52"/>
        <v/>
      </c>
      <c r="V173" s="101" t="str">
        <f t="shared" si="53"/>
        <v/>
      </c>
      <c r="W173" s="101" t="str">
        <f t="shared" si="54"/>
        <v/>
      </c>
      <c r="X173" s="102" t="str">
        <f t="shared" si="55"/>
        <v/>
      </c>
      <c r="Y173" s="101" t="str">
        <f t="shared" si="56"/>
        <v/>
      </c>
      <c r="Z173" s="84" t="str">
        <f t="shared" si="57"/>
        <v/>
      </c>
      <c r="AA173" s="84" t="str">
        <f t="shared" si="58"/>
        <v/>
      </c>
      <c r="AB173" s="84" t="str">
        <f t="shared" si="59"/>
        <v/>
      </c>
      <c r="AC173" s="84">
        <f t="shared" si="60"/>
        <v>0</v>
      </c>
      <c r="AD173" s="84">
        <f t="shared" si="61"/>
        <v>0</v>
      </c>
      <c r="AE173" s="84" t="str">
        <f t="shared" si="62"/>
        <v/>
      </c>
      <c r="AF173" s="102" t="str">
        <f t="shared" si="63"/>
        <v/>
      </c>
      <c r="AG173" s="102" t="str">
        <f t="shared" si="64"/>
        <v/>
      </c>
      <c r="AH173" s="103" t="str">
        <f t="shared" si="65"/>
        <v/>
      </c>
      <c r="AI173" s="104" t="str">
        <f t="shared" si="66"/>
        <v/>
      </c>
      <c r="AJ173" s="104" t="str">
        <f t="shared" si="67"/>
        <v/>
      </c>
      <c r="AK173" s="104" t="str">
        <f t="shared" si="68"/>
        <v/>
      </c>
      <c r="AL173" s="6"/>
      <c r="IX173" s="5"/>
      <c r="IY173" s="5"/>
      <c r="IZ173" s="5"/>
    </row>
    <row r="174" spans="8:260" ht="15" customHeight="1">
      <c r="H174" s="97">
        <v>119</v>
      </c>
      <c r="I174" s="97">
        <f t="shared" si="40"/>
        <v>613</v>
      </c>
      <c r="J174" s="98">
        <f t="shared" si="41"/>
        <v>45045</v>
      </c>
      <c r="K174" s="98" t="str">
        <f t="shared" si="42"/>
        <v/>
      </c>
      <c r="L174" s="99" t="str">
        <f t="shared" si="43"/>
        <v/>
      </c>
      <c r="M174" s="99" t="str">
        <f t="shared" si="44"/>
        <v/>
      </c>
      <c r="N174" s="99" t="str">
        <f t="shared" si="45"/>
        <v/>
      </c>
      <c r="O174" s="100" t="str">
        <f t="shared" si="46"/>
        <v/>
      </c>
      <c r="P174" s="100" t="str">
        <f t="shared" si="47"/>
        <v/>
      </c>
      <c r="Q174" s="99" t="str">
        <f t="shared" si="48"/>
        <v/>
      </c>
      <c r="R174" s="99">
        <f t="shared" si="49"/>
        <v>0</v>
      </c>
      <c r="S174" s="101" t="str">
        <f t="shared" si="50"/>
        <v/>
      </c>
      <c r="T174" s="101" t="str">
        <f t="shared" si="51"/>
        <v/>
      </c>
      <c r="U174" s="101" t="str">
        <f t="shared" si="52"/>
        <v/>
      </c>
      <c r="V174" s="101" t="str">
        <f t="shared" si="53"/>
        <v/>
      </c>
      <c r="W174" s="101" t="str">
        <f t="shared" si="54"/>
        <v/>
      </c>
      <c r="X174" s="102" t="str">
        <f t="shared" si="55"/>
        <v/>
      </c>
      <c r="Y174" s="101" t="str">
        <f t="shared" si="56"/>
        <v/>
      </c>
      <c r="Z174" s="84" t="str">
        <f t="shared" si="57"/>
        <v/>
      </c>
      <c r="AA174" s="84" t="str">
        <f t="shared" si="58"/>
        <v/>
      </c>
      <c r="AB174" s="84" t="str">
        <f t="shared" si="59"/>
        <v/>
      </c>
      <c r="AC174" s="84">
        <f t="shared" si="60"/>
        <v>0</v>
      </c>
      <c r="AD174" s="84">
        <f t="shared" si="61"/>
        <v>0</v>
      </c>
      <c r="AE174" s="84" t="str">
        <f t="shared" si="62"/>
        <v/>
      </c>
      <c r="AF174" s="102" t="str">
        <f t="shared" si="63"/>
        <v/>
      </c>
      <c r="AG174" s="102" t="str">
        <f t="shared" si="64"/>
        <v/>
      </c>
      <c r="AH174" s="103" t="str">
        <f t="shared" si="65"/>
        <v/>
      </c>
      <c r="AI174" s="104" t="str">
        <f t="shared" si="66"/>
        <v/>
      </c>
      <c r="AJ174" s="104" t="str">
        <f t="shared" si="67"/>
        <v/>
      </c>
      <c r="AK174" s="104" t="str">
        <f t="shared" si="68"/>
        <v/>
      </c>
      <c r="AL174" s="6"/>
      <c r="IX174" s="5"/>
      <c r="IY174" s="5"/>
      <c r="IZ174" s="5"/>
    </row>
    <row r="175" spans="8:260" ht="15" customHeight="1">
      <c r="H175" s="97">
        <v>120</v>
      </c>
      <c r="I175" s="97">
        <f t="shared" si="40"/>
        <v>612</v>
      </c>
      <c r="J175" s="98">
        <f t="shared" si="41"/>
        <v>45046</v>
      </c>
      <c r="K175" s="98" t="str">
        <f t="shared" si="42"/>
        <v/>
      </c>
      <c r="L175" s="99" t="str">
        <f t="shared" si="43"/>
        <v/>
      </c>
      <c r="M175" s="99" t="str">
        <f t="shared" si="44"/>
        <v/>
      </c>
      <c r="N175" s="99" t="str">
        <f t="shared" si="45"/>
        <v/>
      </c>
      <c r="O175" s="100" t="str">
        <f t="shared" si="46"/>
        <v/>
      </c>
      <c r="P175" s="100" t="str">
        <f t="shared" si="47"/>
        <v/>
      </c>
      <c r="Q175" s="99" t="str">
        <f t="shared" si="48"/>
        <v/>
      </c>
      <c r="R175" s="99">
        <f t="shared" si="49"/>
        <v>0</v>
      </c>
      <c r="S175" s="101" t="str">
        <f t="shared" si="50"/>
        <v/>
      </c>
      <c r="T175" s="101" t="str">
        <f t="shared" si="51"/>
        <v/>
      </c>
      <c r="U175" s="101" t="str">
        <f t="shared" si="52"/>
        <v/>
      </c>
      <c r="V175" s="101" t="str">
        <f t="shared" si="53"/>
        <v/>
      </c>
      <c r="W175" s="101" t="str">
        <f t="shared" si="54"/>
        <v/>
      </c>
      <c r="X175" s="102" t="str">
        <f t="shared" si="55"/>
        <v/>
      </c>
      <c r="Y175" s="101" t="str">
        <f t="shared" si="56"/>
        <v/>
      </c>
      <c r="Z175" s="84" t="str">
        <f t="shared" si="57"/>
        <v/>
      </c>
      <c r="AA175" s="84" t="str">
        <f t="shared" si="58"/>
        <v/>
      </c>
      <c r="AB175" s="84" t="str">
        <f t="shared" si="59"/>
        <v/>
      </c>
      <c r="AC175" s="84">
        <f t="shared" si="60"/>
        <v>0</v>
      </c>
      <c r="AD175" s="84">
        <f t="shared" si="61"/>
        <v>0</v>
      </c>
      <c r="AE175" s="84" t="str">
        <f t="shared" si="62"/>
        <v/>
      </c>
      <c r="AF175" s="102" t="str">
        <f t="shared" si="63"/>
        <v/>
      </c>
      <c r="AG175" s="102" t="str">
        <f t="shared" si="64"/>
        <v/>
      </c>
      <c r="AH175" s="103" t="str">
        <f t="shared" si="65"/>
        <v/>
      </c>
      <c r="AI175" s="104" t="str">
        <f t="shared" si="66"/>
        <v/>
      </c>
      <c r="AJ175" s="104" t="str">
        <f t="shared" si="67"/>
        <v/>
      </c>
      <c r="AK175" s="104" t="str">
        <f t="shared" si="68"/>
        <v/>
      </c>
      <c r="AL175" s="6"/>
      <c r="IX175" s="5"/>
      <c r="IY175" s="5"/>
      <c r="IZ175" s="5"/>
    </row>
    <row r="176" spans="8:260" ht="15" customHeight="1">
      <c r="H176" s="97">
        <v>121</v>
      </c>
      <c r="I176" s="97">
        <f t="shared" si="40"/>
        <v>611</v>
      </c>
      <c r="J176" s="98">
        <f t="shared" si="41"/>
        <v>45047</v>
      </c>
      <c r="K176" s="98" t="str">
        <f t="shared" si="42"/>
        <v/>
      </c>
      <c r="L176" s="99" t="str">
        <f t="shared" si="43"/>
        <v/>
      </c>
      <c r="M176" s="99" t="str">
        <f t="shared" si="44"/>
        <v/>
      </c>
      <c r="N176" s="99" t="str">
        <f t="shared" si="45"/>
        <v/>
      </c>
      <c r="O176" s="100" t="str">
        <f t="shared" si="46"/>
        <v/>
      </c>
      <c r="P176" s="100" t="str">
        <f t="shared" si="47"/>
        <v/>
      </c>
      <c r="Q176" s="99" t="str">
        <f t="shared" si="48"/>
        <v/>
      </c>
      <c r="R176" s="99">
        <f t="shared" si="49"/>
        <v>0</v>
      </c>
      <c r="S176" s="101" t="str">
        <f t="shared" si="50"/>
        <v/>
      </c>
      <c r="T176" s="101" t="str">
        <f t="shared" si="51"/>
        <v/>
      </c>
      <c r="U176" s="101" t="str">
        <f t="shared" si="52"/>
        <v/>
      </c>
      <c r="V176" s="101" t="str">
        <f t="shared" si="53"/>
        <v/>
      </c>
      <c r="W176" s="101" t="str">
        <f t="shared" si="54"/>
        <v/>
      </c>
      <c r="X176" s="102" t="str">
        <f t="shared" si="55"/>
        <v/>
      </c>
      <c r="Y176" s="101" t="str">
        <f t="shared" si="56"/>
        <v/>
      </c>
      <c r="Z176" s="84" t="str">
        <f t="shared" si="57"/>
        <v/>
      </c>
      <c r="AA176" s="84" t="str">
        <f t="shared" si="58"/>
        <v/>
      </c>
      <c r="AB176" s="84" t="str">
        <f t="shared" si="59"/>
        <v/>
      </c>
      <c r="AC176" s="84">
        <f t="shared" si="60"/>
        <v>0</v>
      </c>
      <c r="AD176" s="84">
        <f t="shared" si="61"/>
        <v>0</v>
      </c>
      <c r="AE176" s="84" t="str">
        <f t="shared" si="62"/>
        <v/>
      </c>
      <c r="AF176" s="102" t="str">
        <f t="shared" si="63"/>
        <v/>
      </c>
      <c r="AG176" s="102" t="str">
        <f t="shared" si="64"/>
        <v/>
      </c>
      <c r="AH176" s="103" t="str">
        <f t="shared" si="65"/>
        <v/>
      </c>
      <c r="AI176" s="104" t="str">
        <f t="shared" si="66"/>
        <v/>
      </c>
      <c r="AJ176" s="104" t="str">
        <f t="shared" si="67"/>
        <v/>
      </c>
      <c r="AK176" s="104" t="str">
        <f t="shared" si="68"/>
        <v/>
      </c>
      <c r="AL176" s="6"/>
      <c r="IX176" s="5"/>
      <c r="IY176" s="5"/>
      <c r="IZ176" s="5"/>
    </row>
    <row r="177" spans="8:260" ht="15" customHeight="1">
      <c r="H177" s="97">
        <v>122</v>
      </c>
      <c r="I177" s="97">
        <f t="shared" si="40"/>
        <v>610</v>
      </c>
      <c r="J177" s="98">
        <f t="shared" si="41"/>
        <v>45048</v>
      </c>
      <c r="K177" s="98" t="str">
        <f t="shared" si="42"/>
        <v/>
      </c>
      <c r="L177" s="99" t="str">
        <f t="shared" si="43"/>
        <v/>
      </c>
      <c r="M177" s="99" t="str">
        <f t="shared" si="44"/>
        <v/>
      </c>
      <c r="N177" s="99" t="str">
        <f t="shared" si="45"/>
        <v/>
      </c>
      <c r="O177" s="100" t="str">
        <f t="shared" si="46"/>
        <v/>
      </c>
      <c r="P177" s="100" t="str">
        <f t="shared" si="47"/>
        <v/>
      </c>
      <c r="Q177" s="99" t="str">
        <f t="shared" si="48"/>
        <v/>
      </c>
      <c r="R177" s="99">
        <f t="shared" si="49"/>
        <v>0</v>
      </c>
      <c r="S177" s="101" t="str">
        <f t="shared" si="50"/>
        <v/>
      </c>
      <c r="T177" s="101" t="str">
        <f t="shared" si="51"/>
        <v/>
      </c>
      <c r="U177" s="101" t="str">
        <f t="shared" si="52"/>
        <v/>
      </c>
      <c r="V177" s="101" t="str">
        <f t="shared" si="53"/>
        <v/>
      </c>
      <c r="W177" s="101" t="str">
        <f t="shared" si="54"/>
        <v/>
      </c>
      <c r="X177" s="102" t="str">
        <f t="shared" si="55"/>
        <v/>
      </c>
      <c r="Y177" s="101" t="str">
        <f t="shared" si="56"/>
        <v/>
      </c>
      <c r="Z177" s="84" t="str">
        <f t="shared" si="57"/>
        <v/>
      </c>
      <c r="AA177" s="84" t="str">
        <f t="shared" si="58"/>
        <v/>
      </c>
      <c r="AB177" s="84" t="str">
        <f t="shared" si="59"/>
        <v/>
      </c>
      <c r="AC177" s="84">
        <f t="shared" si="60"/>
        <v>0</v>
      </c>
      <c r="AD177" s="84">
        <f t="shared" si="61"/>
        <v>0</v>
      </c>
      <c r="AE177" s="84" t="str">
        <f t="shared" si="62"/>
        <v/>
      </c>
      <c r="AF177" s="102" t="str">
        <f t="shared" si="63"/>
        <v/>
      </c>
      <c r="AG177" s="102" t="str">
        <f t="shared" si="64"/>
        <v/>
      </c>
      <c r="AH177" s="103" t="str">
        <f t="shared" si="65"/>
        <v/>
      </c>
      <c r="AI177" s="104" t="str">
        <f t="shared" si="66"/>
        <v/>
      </c>
      <c r="AJ177" s="104" t="str">
        <f t="shared" si="67"/>
        <v/>
      </c>
      <c r="AK177" s="104" t="str">
        <f t="shared" si="68"/>
        <v/>
      </c>
      <c r="AL177" s="6"/>
      <c r="IX177" s="5"/>
      <c r="IY177" s="5"/>
      <c r="IZ177" s="5"/>
    </row>
    <row r="178" spans="8:260" ht="15" customHeight="1">
      <c r="H178" s="97">
        <v>123</v>
      </c>
      <c r="I178" s="97">
        <f t="shared" si="40"/>
        <v>609</v>
      </c>
      <c r="J178" s="98">
        <f t="shared" si="41"/>
        <v>45049</v>
      </c>
      <c r="K178" s="98" t="str">
        <f t="shared" si="42"/>
        <v/>
      </c>
      <c r="L178" s="99" t="str">
        <f t="shared" si="43"/>
        <v/>
      </c>
      <c r="M178" s="99" t="str">
        <f t="shared" si="44"/>
        <v/>
      </c>
      <c r="N178" s="99" t="str">
        <f t="shared" si="45"/>
        <v/>
      </c>
      <c r="O178" s="100" t="str">
        <f t="shared" si="46"/>
        <v/>
      </c>
      <c r="P178" s="100" t="str">
        <f t="shared" si="47"/>
        <v/>
      </c>
      <c r="Q178" s="99" t="str">
        <f t="shared" si="48"/>
        <v/>
      </c>
      <c r="R178" s="99">
        <f t="shared" si="49"/>
        <v>0</v>
      </c>
      <c r="S178" s="101" t="str">
        <f t="shared" si="50"/>
        <v/>
      </c>
      <c r="T178" s="101" t="str">
        <f t="shared" si="51"/>
        <v/>
      </c>
      <c r="U178" s="101" t="str">
        <f t="shared" si="52"/>
        <v/>
      </c>
      <c r="V178" s="101" t="str">
        <f t="shared" si="53"/>
        <v/>
      </c>
      <c r="W178" s="101" t="str">
        <f t="shared" si="54"/>
        <v/>
      </c>
      <c r="X178" s="102" t="str">
        <f t="shared" si="55"/>
        <v/>
      </c>
      <c r="Y178" s="101" t="str">
        <f t="shared" si="56"/>
        <v/>
      </c>
      <c r="Z178" s="84" t="str">
        <f t="shared" si="57"/>
        <v/>
      </c>
      <c r="AA178" s="84" t="str">
        <f t="shared" si="58"/>
        <v/>
      </c>
      <c r="AB178" s="84" t="str">
        <f t="shared" si="59"/>
        <v/>
      </c>
      <c r="AC178" s="84">
        <f t="shared" si="60"/>
        <v>0</v>
      </c>
      <c r="AD178" s="84">
        <f t="shared" si="61"/>
        <v>0</v>
      </c>
      <c r="AE178" s="84" t="str">
        <f t="shared" si="62"/>
        <v/>
      </c>
      <c r="AF178" s="102" t="str">
        <f t="shared" si="63"/>
        <v/>
      </c>
      <c r="AG178" s="102" t="str">
        <f t="shared" si="64"/>
        <v/>
      </c>
      <c r="AH178" s="103" t="str">
        <f t="shared" si="65"/>
        <v/>
      </c>
      <c r="AI178" s="104" t="str">
        <f t="shared" si="66"/>
        <v/>
      </c>
      <c r="AJ178" s="104" t="str">
        <f t="shared" si="67"/>
        <v/>
      </c>
      <c r="AK178" s="104" t="str">
        <f t="shared" si="68"/>
        <v/>
      </c>
      <c r="AL178" s="6"/>
      <c r="IX178" s="5"/>
      <c r="IY178" s="5"/>
      <c r="IZ178" s="5"/>
    </row>
    <row r="179" spans="8:260" ht="15" customHeight="1">
      <c r="H179" s="97">
        <v>124</v>
      </c>
      <c r="I179" s="97">
        <f t="shared" si="40"/>
        <v>608</v>
      </c>
      <c r="J179" s="98">
        <f t="shared" si="41"/>
        <v>45050</v>
      </c>
      <c r="K179" s="98" t="str">
        <f t="shared" si="42"/>
        <v/>
      </c>
      <c r="L179" s="99" t="str">
        <f t="shared" si="43"/>
        <v/>
      </c>
      <c r="M179" s="99" t="str">
        <f t="shared" si="44"/>
        <v/>
      </c>
      <c r="N179" s="99" t="str">
        <f t="shared" si="45"/>
        <v/>
      </c>
      <c r="O179" s="100" t="str">
        <f t="shared" si="46"/>
        <v/>
      </c>
      <c r="P179" s="100" t="str">
        <f t="shared" si="47"/>
        <v/>
      </c>
      <c r="Q179" s="99" t="str">
        <f t="shared" si="48"/>
        <v/>
      </c>
      <c r="R179" s="99">
        <f t="shared" si="49"/>
        <v>0</v>
      </c>
      <c r="S179" s="101" t="str">
        <f t="shared" si="50"/>
        <v/>
      </c>
      <c r="T179" s="101" t="str">
        <f t="shared" si="51"/>
        <v/>
      </c>
      <c r="U179" s="101" t="str">
        <f t="shared" si="52"/>
        <v/>
      </c>
      <c r="V179" s="101" t="str">
        <f t="shared" si="53"/>
        <v/>
      </c>
      <c r="W179" s="101" t="str">
        <f t="shared" si="54"/>
        <v/>
      </c>
      <c r="X179" s="102" t="str">
        <f t="shared" si="55"/>
        <v/>
      </c>
      <c r="Y179" s="101" t="str">
        <f t="shared" si="56"/>
        <v/>
      </c>
      <c r="Z179" s="84" t="str">
        <f t="shared" si="57"/>
        <v/>
      </c>
      <c r="AA179" s="84" t="str">
        <f t="shared" si="58"/>
        <v/>
      </c>
      <c r="AB179" s="84" t="str">
        <f t="shared" si="59"/>
        <v/>
      </c>
      <c r="AC179" s="84">
        <f t="shared" si="60"/>
        <v>0</v>
      </c>
      <c r="AD179" s="84">
        <f t="shared" si="61"/>
        <v>0</v>
      </c>
      <c r="AE179" s="84" t="str">
        <f t="shared" si="62"/>
        <v/>
      </c>
      <c r="AF179" s="102" t="str">
        <f t="shared" si="63"/>
        <v/>
      </c>
      <c r="AG179" s="102" t="str">
        <f t="shared" si="64"/>
        <v/>
      </c>
      <c r="AH179" s="103" t="str">
        <f t="shared" si="65"/>
        <v/>
      </c>
      <c r="AI179" s="104" t="str">
        <f t="shared" si="66"/>
        <v/>
      </c>
      <c r="AJ179" s="104" t="str">
        <f t="shared" si="67"/>
        <v/>
      </c>
      <c r="AK179" s="104" t="str">
        <f t="shared" si="68"/>
        <v/>
      </c>
      <c r="AL179" s="6"/>
      <c r="IX179" s="5"/>
      <c r="IY179" s="5"/>
      <c r="IZ179" s="5"/>
    </row>
    <row r="180" spans="8:260" ht="15" customHeight="1">
      <c r="H180" s="97">
        <v>125</v>
      </c>
      <c r="I180" s="97">
        <f t="shared" si="40"/>
        <v>607</v>
      </c>
      <c r="J180" s="98">
        <f t="shared" si="41"/>
        <v>45051</v>
      </c>
      <c r="K180" s="98" t="str">
        <f t="shared" si="42"/>
        <v/>
      </c>
      <c r="L180" s="99" t="str">
        <f t="shared" si="43"/>
        <v/>
      </c>
      <c r="M180" s="99" t="str">
        <f t="shared" si="44"/>
        <v/>
      </c>
      <c r="N180" s="99" t="str">
        <f t="shared" si="45"/>
        <v/>
      </c>
      <c r="O180" s="100" t="str">
        <f t="shared" si="46"/>
        <v/>
      </c>
      <c r="P180" s="100" t="str">
        <f t="shared" si="47"/>
        <v/>
      </c>
      <c r="Q180" s="99" t="str">
        <f t="shared" si="48"/>
        <v/>
      </c>
      <c r="R180" s="99">
        <f t="shared" si="49"/>
        <v>0</v>
      </c>
      <c r="S180" s="101" t="str">
        <f t="shared" si="50"/>
        <v/>
      </c>
      <c r="T180" s="101" t="str">
        <f t="shared" si="51"/>
        <v/>
      </c>
      <c r="U180" s="101" t="str">
        <f t="shared" si="52"/>
        <v/>
      </c>
      <c r="V180" s="101" t="str">
        <f t="shared" si="53"/>
        <v/>
      </c>
      <c r="W180" s="101" t="str">
        <f t="shared" si="54"/>
        <v/>
      </c>
      <c r="X180" s="102" t="str">
        <f t="shared" si="55"/>
        <v/>
      </c>
      <c r="Y180" s="101" t="str">
        <f t="shared" si="56"/>
        <v/>
      </c>
      <c r="Z180" s="84" t="str">
        <f t="shared" si="57"/>
        <v/>
      </c>
      <c r="AA180" s="84" t="str">
        <f t="shared" si="58"/>
        <v/>
      </c>
      <c r="AB180" s="84" t="str">
        <f t="shared" si="59"/>
        <v/>
      </c>
      <c r="AC180" s="84">
        <f t="shared" si="60"/>
        <v>0</v>
      </c>
      <c r="AD180" s="84">
        <f t="shared" si="61"/>
        <v>0</v>
      </c>
      <c r="AE180" s="84" t="str">
        <f t="shared" si="62"/>
        <v/>
      </c>
      <c r="AF180" s="102" t="str">
        <f t="shared" si="63"/>
        <v/>
      </c>
      <c r="AG180" s="102" t="str">
        <f t="shared" si="64"/>
        <v/>
      </c>
      <c r="AH180" s="103" t="str">
        <f t="shared" si="65"/>
        <v/>
      </c>
      <c r="AI180" s="104" t="str">
        <f t="shared" si="66"/>
        <v/>
      </c>
      <c r="AJ180" s="104" t="str">
        <f t="shared" si="67"/>
        <v/>
      </c>
      <c r="AK180" s="104" t="str">
        <f t="shared" si="68"/>
        <v/>
      </c>
      <c r="AL180" s="6"/>
      <c r="IX180" s="5"/>
      <c r="IY180" s="5"/>
      <c r="IZ180" s="5"/>
    </row>
    <row r="181" spans="8:260" ht="15" customHeight="1">
      <c r="H181" s="97">
        <v>126</v>
      </c>
      <c r="I181" s="97">
        <f t="shared" si="40"/>
        <v>606</v>
      </c>
      <c r="J181" s="98">
        <f t="shared" si="41"/>
        <v>45052</v>
      </c>
      <c r="K181" s="98" t="str">
        <f t="shared" si="42"/>
        <v/>
      </c>
      <c r="L181" s="99" t="str">
        <f t="shared" si="43"/>
        <v/>
      </c>
      <c r="M181" s="99" t="str">
        <f t="shared" si="44"/>
        <v/>
      </c>
      <c r="N181" s="99" t="str">
        <f t="shared" si="45"/>
        <v/>
      </c>
      <c r="O181" s="100" t="str">
        <f t="shared" si="46"/>
        <v/>
      </c>
      <c r="P181" s="100" t="str">
        <f t="shared" si="47"/>
        <v/>
      </c>
      <c r="Q181" s="99" t="str">
        <f t="shared" si="48"/>
        <v/>
      </c>
      <c r="R181" s="99">
        <f t="shared" si="49"/>
        <v>0</v>
      </c>
      <c r="S181" s="101" t="str">
        <f t="shared" si="50"/>
        <v/>
      </c>
      <c r="T181" s="101" t="str">
        <f t="shared" si="51"/>
        <v/>
      </c>
      <c r="U181" s="101" t="str">
        <f t="shared" si="52"/>
        <v/>
      </c>
      <c r="V181" s="101" t="str">
        <f t="shared" si="53"/>
        <v/>
      </c>
      <c r="W181" s="101" t="str">
        <f t="shared" si="54"/>
        <v/>
      </c>
      <c r="X181" s="102" t="str">
        <f t="shared" si="55"/>
        <v/>
      </c>
      <c r="Y181" s="101" t="str">
        <f t="shared" si="56"/>
        <v/>
      </c>
      <c r="Z181" s="84" t="str">
        <f t="shared" si="57"/>
        <v/>
      </c>
      <c r="AA181" s="84" t="str">
        <f t="shared" si="58"/>
        <v/>
      </c>
      <c r="AB181" s="84" t="str">
        <f t="shared" si="59"/>
        <v/>
      </c>
      <c r="AC181" s="84">
        <f t="shared" si="60"/>
        <v>0</v>
      </c>
      <c r="AD181" s="84">
        <f t="shared" si="61"/>
        <v>0</v>
      </c>
      <c r="AE181" s="84" t="str">
        <f t="shared" si="62"/>
        <v/>
      </c>
      <c r="AF181" s="102" t="str">
        <f t="shared" si="63"/>
        <v/>
      </c>
      <c r="AG181" s="102" t="str">
        <f t="shared" si="64"/>
        <v/>
      </c>
      <c r="AH181" s="103" t="str">
        <f t="shared" si="65"/>
        <v/>
      </c>
      <c r="AI181" s="104" t="str">
        <f t="shared" si="66"/>
        <v/>
      </c>
      <c r="AJ181" s="104" t="str">
        <f t="shared" si="67"/>
        <v/>
      </c>
      <c r="AK181" s="104" t="str">
        <f t="shared" si="68"/>
        <v/>
      </c>
      <c r="AL181" s="6"/>
      <c r="IX181" s="5"/>
      <c r="IY181" s="5"/>
      <c r="IZ181" s="5"/>
    </row>
    <row r="182" spans="8:260" ht="15" customHeight="1">
      <c r="H182" s="97">
        <v>127</v>
      </c>
      <c r="I182" s="97">
        <f t="shared" si="40"/>
        <v>605</v>
      </c>
      <c r="J182" s="98">
        <f t="shared" si="41"/>
        <v>45053</v>
      </c>
      <c r="K182" s="98" t="str">
        <f t="shared" si="42"/>
        <v/>
      </c>
      <c r="L182" s="99" t="str">
        <f t="shared" si="43"/>
        <v/>
      </c>
      <c r="M182" s="99" t="str">
        <f t="shared" si="44"/>
        <v/>
      </c>
      <c r="N182" s="99" t="str">
        <f t="shared" si="45"/>
        <v/>
      </c>
      <c r="O182" s="100" t="str">
        <f t="shared" si="46"/>
        <v/>
      </c>
      <c r="P182" s="100" t="str">
        <f t="shared" si="47"/>
        <v/>
      </c>
      <c r="Q182" s="99" t="str">
        <f t="shared" si="48"/>
        <v/>
      </c>
      <c r="R182" s="99">
        <f t="shared" si="49"/>
        <v>0</v>
      </c>
      <c r="S182" s="101" t="str">
        <f t="shared" si="50"/>
        <v/>
      </c>
      <c r="T182" s="101" t="str">
        <f t="shared" si="51"/>
        <v/>
      </c>
      <c r="U182" s="101" t="str">
        <f t="shared" si="52"/>
        <v/>
      </c>
      <c r="V182" s="101" t="str">
        <f t="shared" si="53"/>
        <v/>
      </c>
      <c r="W182" s="101" t="str">
        <f t="shared" si="54"/>
        <v/>
      </c>
      <c r="X182" s="102" t="str">
        <f t="shared" si="55"/>
        <v/>
      </c>
      <c r="Y182" s="101" t="str">
        <f t="shared" si="56"/>
        <v/>
      </c>
      <c r="Z182" s="84" t="str">
        <f t="shared" si="57"/>
        <v/>
      </c>
      <c r="AA182" s="84" t="str">
        <f t="shared" si="58"/>
        <v/>
      </c>
      <c r="AB182" s="84" t="str">
        <f t="shared" si="59"/>
        <v/>
      </c>
      <c r="AC182" s="84">
        <f t="shared" si="60"/>
        <v>0</v>
      </c>
      <c r="AD182" s="84">
        <f t="shared" si="61"/>
        <v>0</v>
      </c>
      <c r="AE182" s="84" t="str">
        <f t="shared" si="62"/>
        <v/>
      </c>
      <c r="AF182" s="102" t="str">
        <f t="shared" si="63"/>
        <v/>
      </c>
      <c r="AG182" s="102" t="str">
        <f t="shared" si="64"/>
        <v/>
      </c>
      <c r="AH182" s="103" t="str">
        <f t="shared" si="65"/>
        <v/>
      </c>
      <c r="AI182" s="104" t="str">
        <f t="shared" si="66"/>
        <v/>
      </c>
      <c r="AJ182" s="104" t="str">
        <f t="shared" si="67"/>
        <v/>
      </c>
      <c r="AK182" s="104" t="str">
        <f t="shared" si="68"/>
        <v/>
      </c>
      <c r="AL182" s="6"/>
      <c r="IX182" s="5"/>
      <c r="IY182" s="5"/>
      <c r="IZ182" s="5"/>
    </row>
    <row r="183" spans="8:260" ht="15" customHeight="1">
      <c r="H183" s="97">
        <v>128</v>
      </c>
      <c r="I183" s="97">
        <f t="shared" si="40"/>
        <v>604</v>
      </c>
      <c r="J183" s="98">
        <f t="shared" si="41"/>
        <v>45054</v>
      </c>
      <c r="K183" s="98" t="str">
        <f t="shared" si="42"/>
        <v/>
      </c>
      <c r="L183" s="99" t="str">
        <f t="shared" si="43"/>
        <v/>
      </c>
      <c r="M183" s="99" t="str">
        <f t="shared" si="44"/>
        <v/>
      </c>
      <c r="N183" s="99" t="str">
        <f t="shared" si="45"/>
        <v/>
      </c>
      <c r="O183" s="100" t="str">
        <f t="shared" si="46"/>
        <v/>
      </c>
      <c r="P183" s="100" t="str">
        <f t="shared" si="47"/>
        <v/>
      </c>
      <c r="Q183" s="99" t="str">
        <f t="shared" si="48"/>
        <v/>
      </c>
      <c r="R183" s="99">
        <f t="shared" si="49"/>
        <v>0</v>
      </c>
      <c r="S183" s="101" t="str">
        <f t="shared" si="50"/>
        <v/>
      </c>
      <c r="T183" s="101" t="str">
        <f t="shared" si="51"/>
        <v/>
      </c>
      <c r="U183" s="101" t="str">
        <f t="shared" si="52"/>
        <v/>
      </c>
      <c r="V183" s="101" t="str">
        <f t="shared" si="53"/>
        <v/>
      </c>
      <c r="W183" s="101" t="str">
        <f t="shared" si="54"/>
        <v/>
      </c>
      <c r="X183" s="102" t="str">
        <f t="shared" si="55"/>
        <v/>
      </c>
      <c r="Y183" s="101" t="str">
        <f t="shared" si="56"/>
        <v/>
      </c>
      <c r="Z183" s="84" t="str">
        <f t="shared" si="57"/>
        <v/>
      </c>
      <c r="AA183" s="84" t="str">
        <f t="shared" si="58"/>
        <v/>
      </c>
      <c r="AB183" s="84" t="str">
        <f t="shared" si="59"/>
        <v/>
      </c>
      <c r="AC183" s="84">
        <f t="shared" si="60"/>
        <v>0</v>
      </c>
      <c r="AD183" s="84">
        <f t="shared" si="61"/>
        <v>0</v>
      </c>
      <c r="AE183" s="84" t="str">
        <f t="shared" si="62"/>
        <v/>
      </c>
      <c r="AF183" s="102" t="str">
        <f t="shared" si="63"/>
        <v/>
      </c>
      <c r="AG183" s="102" t="str">
        <f t="shared" si="64"/>
        <v/>
      </c>
      <c r="AH183" s="103" t="str">
        <f t="shared" si="65"/>
        <v/>
      </c>
      <c r="AI183" s="104" t="str">
        <f t="shared" si="66"/>
        <v/>
      </c>
      <c r="AJ183" s="104" t="str">
        <f t="shared" si="67"/>
        <v/>
      </c>
      <c r="AK183" s="104" t="str">
        <f t="shared" si="68"/>
        <v/>
      </c>
      <c r="AL183" s="6"/>
      <c r="IX183" s="5"/>
      <c r="IY183" s="5"/>
      <c r="IZ183" s="5"/>
    </row>
    <row r="184" spans="8:260" ht="15" customHeight="1">
      <c r="H184" s="97">
        <v>129</v>
      </c>
      <c r="I184" s="97">
        <f t="shared" ref="I184:I247" si="69">J$788-J184</f>
        <v>603</v>
      </c>
      <c r="J184" s="98">
        <f t="shared" ref="J184:J247" si="70">J183+1</f>
        <v>45055</v>
      </c>
      <c r="K184" s="98" t="str">
        <f t="shared" ref="K184:K247" si="71">IF(J184&gt;=AQ$53,J184,"")</f>
        <v/>
      </c>
      <c r="L184" s="99" t="str">
        <f t="shared" ref="L184:L247" si="72">IF(J184&lt;AQ$53,"",(_xlfn.IFNA(VLOOKUP(J184,$B$55:$D$84,2,),0)))</f>
        <v/>
      </c>
      <c r="M184" s="99" t="str">
        <f t="shared" ref="M184:M247" si="73">IF(J184&lt;AQ$53,"",(_xlfn.IFNA(VLOOKUP(J184,$B$55:$D$84,3,),0)))</f>
        <v/>
      </c>
      <c r="N184" s="99" t="str">
        <f t="shared" ref="N184:N247" si="74">IF(J184&lt;AQ$53,"",IF(J184=AQ$53,1,(_xlfn.IFNA(VLOOKUP(J184,$B$55:$E$84,4,),0))))</f>
        <v/>
      </c>
      <c r="O184" s="100" t="str">
        <f t="shared" ref="O184:O247" si="75">IF(N184&lt;&gt;"",IF(AND(N184=1,L184=0),1,IF(L184=0,O183,0)),"")</f>
        <v/>
      </c>
      <c r="P184" s="100" t="str">
        <f t="shared" ref="P184:P247" si="76">IF(R185&lt;=V$53,O184,"")</f>
        <v/>
      </c>
      <c r="Q184" s="99" t="str">
        <f t="shared" ref="Q184:Q247" si="77">IF(O184&lt;&gt;"",IF(O184=1,0,1),"")</f>
        <v/>
      </c>
      <c r="R184" s="99">
        <f t="shared" ref="R184:R247" si="78">IF(N183=1,R183+1,R183)</f>
        <v>0</v>
      </c>
      <c r="S184" s="101" t="str">
        <f t="shared" ref="S184:S247" si="79">IF(J184&gt;=AQ$53,Q184*R184,"")</f>
        <v/>
      </c>
      <c r="T184" s="101" t="str">
        <f t="shared" ref="T184:T247" si="80">S184</f>
        <v/>
      </c>
      <c r="U184" s="101" t="str">
        <f t="shared" ref="U184:U247" si="81">IF(AND(S$788&lt;&gt;0,S184=S$53),0,T184)</f>
        <v/>
      </c>
      <c r="V184" s="101" t="str">
        <f t="shared" ref="V184:V247" si="82">IF(J184&gt;=AQ$53,U184*NOT(O184),"")</f>
        <v/>
      </c>
      <c r="W184" s="101" t="str">
        <f t="shared" ref="W184:W247" si="83">IF(J184&gt;=AQ$53,IF(T184&lt;&gt;T185,T184,0),"")</f>
        <v/>
      </c>
      <c r="X184" s="102" t="str">
        <f t="shared" ref="X184:X247" si="84">IF(J184&gt;=AQ$53,IF(N184=0,X183+L184,L184),"")</f>
        <v/>
      </c>
      <c r="Y184" s="101" t="str">
        <f t="shared" ref="Y184:Y247" si="85">IF(J184&gt;=AQ$53,IF(V184&lt;&gt;V185,V184,0),"")</f>
        <v/>
      </c>
      <c r="Z184" s="84" t="str">
        <f t="shared" ref="Z184:Z247" si="86">IF(J184&gt;=AQ$53,IF(N184=0,Z183+M185,0),"")</f>
        <v/>
      </c>
      <c r="AA184" s="84" t="str">
        <f t="shared" ref="AA184:AA247" si="87">IF(J184&gt;=AQ$53,IF(N185=1,X184-Z184,0),"")</f>
        <v/>
      </c>
      <c r="AB184" s="84" t="str">
        <f t="shared" ref="AB184:AB247" si="88">IF(J184&gt;=AQ$53,IF(Q184=1,IF(T184&lt;&gt;T185,AA184,AB185),0),"")</f>
        <v/>
      </c>
      <c r="AC184" s="84">
        <f t="shared" ref="AC184:AC247" si="89">IF(Q184=1,AC183+1,0)</f>
        <v>0</v>
      </c>
      <c r="AD184" s="84">
        <f t="shared" ref="AD184:AD247" si="90">IF(Q184=1,IF(S184&lt;&gt;S185,AC184,AD185),0)</f>
        <v>0</v>
      </c>
      <c r="AE184" s="84" t="str">
        <f t="shared" ref="AE184:AE247" si="91">IF(J184&gt;=AQ$53,IF(V184=0,"",IF(Q184=1,IF(S184&lt;&gt;S185,AC184,AD185),0)),"")</f>
        <v/>
      </c>
      <c r="AF184" s="102" t="str">
        <f t="shared" ref="AF184:AF247" si="92">IF(J184&gt;=AQ$53,IF(O184=0,X184-Z184-AB184/AD184*(AC184),0),"")</f>
        <v/>
      </c>
      <c r="AG184" s="102" t="str">
        <f t="shared" ref="AG184:AG247" si="93">IF(J184&gt;=AQ$53,IF(R184&lt;=V$53,IF(O184=0,X184-Z184-AB184/AD184*(AC184),0),""),"")</f>
        <v/>
      </c>
      <c r="AH184" s="103" t="str">
        <f t="shared" ref="AH184:AH247" si="94">IF(J184&gt;=AQ$53,IF(R184&lt;=V$53,_xlfn.IFNA(VLOOKUP(J184,$B$55:$G$84,5,),0),""),"")</f>
        <v/>
      </c>
      <c r="AI184" s="104" t="str">
        <f t="shared" ref="AI184:AI247" si="95">IF(J184&gt;=AQ$53,IF(R184&lt;=V$53,_xlfn.IFNA(VLOOKUP(J184,$B$55:$G$84,6,),0),""),"")</f>
        <v/>
      </c>
      <c r="AJ184" s="104" t="str">
        <f t="shared" ref="AJ184:AJ247" si="96">IF(AH184&lt;&gt;"",AH184*L184,"")</f>
        <v/>
      </c>
      <c r="AK184" s="104" t="str">
        <f t="shared" ref="AK184:AK247" si="97">IF(AI184&lt;&gt;"",AI184*M184,"")</f>
        <v/>
      </c>
      <c r="AL184" s="6"/>
      <c r="IX184" s="5"/>
      <c r="IY184" s="5"/>
      <c r="IZ184" s="5"/>
    </row>
    <row r="185" spans="8:260" ht="15" customHeight="1">
      <c r="H185" s="97">
        <v>130</v>
      </c>
      <c r="I185" s="97">
        <f t="shared" si="69"/>
        <v>602</v>
      </c>
      <c r="J185" s="98">
        <f t="shared" si="70"/>
        <v>45056</v>
      </c>
      <c r="K185" s="98" t="str">
        <f t="shared" si="71"/>
        <v/>
      </c>
      <c r="L185" s="99" t="str">
        <f t="shared" si="72"/>
        <v/>
      </c>
      <c r="M185" s="99" t="str">
        <f t="shared" si="73"/>
        <v/>
      </c>
      <c r="N185" s="99" t="str">
        <f t="shared" si="74"/>
        <v/>
      </c>
      <c r="O185" s="100" t="str">
        <f t="shared" si="75"/>
        <v/>
      </c>
      <c r="P185" s="100" t="str">
        <f t="shared" si="76"/>
        <v/>
      </c>
      <c r="Q185" s="99" t="str">
        <f t="shared" si="77"/>
        <v/>
      </c>
      <c r="R185" s="99">
        <f t="shared" si="78"/>
        <v>0</v>
      </c>
      <c r="S185" s="101" t="str">
        <f t="shared" si="79"/>
        <v/>
      </c>
      <c r="T185" s="101" t="str">
        <f t="shared" si="80"/>
        <v/>
      </c>
      <c r="U185" s="101" t="str">
        <f t="shared" si="81"/>
        <v/>
      </c>
      <c r="V185" s="101" t="str">
        <f t="shared" si="82"/>
        <v/>
      </c>
      <c r="W185" s="101" t="str">
        <f t="shared" si="83"/>
        <v/>
      </c>
      <c r="X185" s="102" t="str">
        <f t="shared" si="84"/>
        <v/>
      </c>
      <c r="Y185" s="101" t="str">
        <f t="shared" si="85"/>
        <v/>
      </c>
      <c r="Z185" s="84" t="str">
        <f t="shared" si="86"/>
        <v/>
      </c>
      <c r="AA185" s="84" t="str">
        <f t="shared" si="87"/>
        <v/>
      </c>
      <c r="AB185" s="84" t="str">
        <f t="shared" si="88"/>
        <v/>
      </c>
      <c r="AC185" s="84">
        <f t="shared" si="89"/>
        <v>0</v>
      </c>
      <c r="AD185" s="84">
        <f t="shared" si="90"/>
        <v>0</v>
      </c>
      <c r="AE185" s="84" t="str">
        <f t="shared" si="91"/>
        <v/>
      </c>
      <c r="AF185" s="102" t="str">
        <f t="shared" si="92"/>
        <v/>
      </c>
      <c r="AG185" s="102" t="str">
        <f t="shared" si="93"/>
        <v/>
      </c>
      <c r="AH185" s="103" t="str">
        <f t="shared" si="94"/>
        <v/>
      </c>
      <c r="AI185" s="104" t="str">
        <f t="shared" si="95"/>
        <v/>
      </c>
      <c r="AJ185" s="104" t="str">
        <f t="shared" si="96"/>
        <v/>
      </c>
      <c r="AK185" s="104" t="str">
        <f t="shared" si="97"/>
        <v/>
      </c>
      <c r="AL185" s="6"/>
      <c r="IX185" s="5"/>
      <c r="IY185" s="5"/>
      <c r="IZ185" s="5"/>
    </row>
    <row r="186" spans="8:260" ht="15" customHeight="1">
      <c r="H186" s="97">
        <v>131</v>
      </c>
      <c r="I186" s="97">
        <f t="shared" si="69"/>
        <v>601</v>
      </c>
      <c r="J186" s="98">
        <f t="shared" si="70"/>
        <v>45057</v>
      </c>
      <c r="K186" s="98" t="str">
        <f t="shared" si="71"/>
        <v/>
      </c>
      <c r="L186" s="99" t="str">
        <f t="shared" si="72"/>
        <v/>
      </c>
      <c r="M186" s="99" t="str">
        <f t="shared" si="73"/>
        <v/>
      </c>
      <c r="N186" s="99" t="str">
        <f t="shared" si="74"/>
        <v/>
      </c>
      <c r="O186" s="100" t="str">
        <f t="shared" si="75"/>
        <v/>
      </c>
      <c r="P186" s="100" t="str">
        <f t="shared" si="76"/>
        <v/>
      </c>
      <c r="Q186" s="99" t="str">
        <f t="shared" si="77"/>
        <v/>
      </c>
      <c r="R186" s="99">
        <f t="shared" si="78"/>
        <v>0</v>
      </c>
      <c r="S186" s="101" t="str">
        <f t="shared" si="79"/>
        <v/>
      </c>
      <c r="T186" s="101" t="str">
        <f t="shared" si="80"/>
        <v/>
      </c>
      <c r="U186" s="101" t="str">
        <f t="shared" si="81"/>
        <v/>
      </c>
      <c r="V186" s="101" t="str">
        <f t="shared" si="82"/>
        <v/>
      </c>
      <c r="W186" s="101" t="str">
        <f t="shared" si="83"/>
        <v/>
      </c>
      <c r="X186" s="102" t="str">
        <f t="shared" si="84"/>
        <v/>
      </c>
      <c r="Y186" s="101" t="str">
        <f t="shared" si="85"/>
        <v/>
      </c>
      <c r="Z186" s="84" t="str">
        <f t="shared" si="86"/>
        <v/>
      </c>
      <c r="AA186" s="84" t="str">
        <f t="shared" si="87"/>
        <v/>
      </c>
      <c r="AB186" s="84" t="str">
        <f t="shared" si="88"/>
        <v/>
      </c>
      <c r="AC186" s="84">
        <f t="shared" si="89"/>
        <v>0</v>
      </c>
      <c r="AD186" s="84">
        <f t="shared" si="90"/>
        <v>0</v>
      </c>
      <c r="AE186" s="84" t="str">
        <f t="shared" si="91"/>
        <v/>
      </c>
      <c r="AF186" s="102" t="str">
        <f t="shared" si="92"/>
        <v/>
      </c>
      <c r="AG186" s="102" t="str">
        <f t="shared" si="93"/>
        <v/>
      </c>
      <c r="AH186" s="103" t="str">
        <f t="shared" si="94"/>
        <v/>
      </c>
      <c r="AI186" s="104" t="str">
        <f t="shared" si="95"/>
        <v/>
      </c>
      <c r="AJ186" s="104" t="str">
        <f t="shared" si="96"/>
        <v/>
      </c>
      <c r="AK186" s="104" t="str">
        <f t="shared" si="97"/>
        <v/>
      </c>
      <c r="AL186" s="6"/>
      <c r="IX186" s="5"/>
      <c r="IY186" s="5"/>
      <c r="IZ186" s="5"/>
    </row>
    <row r="187" spans="8:260" ht="15" customHeight="1">
      <c r="H187" s="97">
        <v>132</v>
      </c>
      <c r="I187" s="97">
        <f t="shared" si="69"/>
        <v>600</v>
      </c>
      <c r="J187" s="98">
        <f t="shared" si="70"/>
        <v>45058</v>
      </c>
      <c r="K187" s="98" t="str">
        <f t="shared" si="71"/>
        <v/>
      </c>
      <c r="L187" s="99" t="str">
        <f t="shared" si="72"/>
        <v/>
      </c>
      <c r="M187" s="99" t="str">
        <f t="shared" si="73"/>
        <v/>
      </c>
      <c r="N187" s="99" t="str">
        <f t="shared" si="74"/>
        <v/>
      </c>
      <c r="O187" s="100" t="str">
        <f t="shared" si="75"/>
        <v/>
      </c>
      <c r="P187" s="100" t="str">
        <f t="shared" si="76"/>
        <v/>
      </c>
      <c r="Q187" s="99" t="str">
        <f t="shared" si="77"/>
        <v/>
      </c>
      <c r="R187" s="99">
        <f t="shared" si="78"/>
        <v>0</v>
      </c>
      <c r="S187" s="101" t="str">
        <f t="shared" si="79"/>
        <v/>
      </c>
      <c r="T187" s="101" t="str">
        <f t="shared" si="80"/>
        <v/>
      </c>
      <c r="U187" s="101" t="str">
        <f t="shared" si="81"/>
        <v/>
      </c>
      <c r="V187" s="101" t="str">
        <f t="shared" si="82"/>
        <v/>
      </c>
      <c r="W187" s="101" t="str">
        <f t="shared" si="83"/>
        <v/>
      </c>
      <c r="X187" s="102" t="str">
        <f t="shared" si="84"/>
        <v/>
      </c>
      <c r="Y187" s="101" t="str">
        <f t="shared" si="85"/>
        <v/>
      </c>
      <c r="Z187" s="84" t="str">
        <f t="shared" si="86"/>
        <v/>
      </c>
      <c r="AA187" s="84" t="str">
        <f t="shared" si="87"/>
        <v/>
      </c>
      <c r="AB187" s="84" t="str">
        <f t="shared" si="88"/>
        <v/>
      </c>
      <c r="AC187" s="84">
        <f t="shared" si="89"/>
        <v>0</v>
      </c>
      <c r="AD187" s="84">
        <f t="shared" si="90"/>
        <v>0</v>
      </c>
      <c r="AE187" s="84" t="str">
        <f t="shared" si="91"/>
        <v/>
      </c>
      <c r="AF187" s="102" t="str">
        <f t="shared" si="92"/>
        <v/>
      </c>
      <c r="AG187" s="102" t="str">
        <f t="shared" si="93"/>
        <v/>
      </c>
      <c r="AH187" s="103" t="str">
        <f t="shared" si="94"/>
        <v/>
      </c>
      <c r="AI187" s="104" t="str">
        <f t="shared" si="95"/>
        <v/>
      </c>
      <c r="AJ187" s="104" t="str">
        <f t="shared" si="96"/>
        <v/>
      </c>
      <c r="AK187" s="104" t="str">
        <f t="shared" si="97"/>
        <v/>
      </c>
      <c r="AL187" s="6"/>
      <c r="IX187" s="5"/>
      <c r="IY187" s="5"/>
      <c r="IZ187" s="5"/>
    </row>
    <row r="188" spans="8:260" ht="15" customHeight="1">
      <c r="H188" s="97">
        <v>133</v>
      </c>
      <c r="I188" s="97">
        <f t="shared" si="69"/>
        <v>599</v>
      </c>
      <c r="J188" s="98">
        <f t="shared" si="70"/>
        <v>45059</v>
      </c>
      <c r="K188" s="98" t="str">
        <f t="shared" si="71"/>
        <v/>
      </c>
      <c r="L188" s="99" t="str">
        <f t="shared" si="72"/>
        <v/>
      </c>
      <c r="M188" s="99" t="str">
        <f t="shared" si="73"/>
        <v/>
      </c>
      <c r="N188" s="99" t="str">
        <f t="shared" si="74"/>
        <v/>
      </c>
      <c r="O188" s="100" t="str">
        <f t="shared" si="75"/>
        <v/>
      </c>
      <c r="P188" s="100" t="str">
        <f t="shared" si="76"/>
        <v/>
      </c>
      <c r="Q188" s="99" t="str">
        <f t="shared" si="77"/>
        <v/>
      </c>
      <c r="R188" s="99">
        <f t="shared" si="78"/>
        <v>0</v>
      </c>
      <c r="S188" s="101" t="str">
        <f t="shared" si="79"/>
        <v/>
      </c>
      <c r="T188" s="101" t="str">
        <f t="shared" si="80"/>
        <v/>
      </c>
      <c r="U188" s="101" t="str">
        <f t="shared" si="81"/>
        <v/>
      </c>
      <c r="V188" s="101" t="str">
        <f t="shared" si="82"/>
        <v/>
      </c>
      <c r="W188" s="101" t="str">
        <f t="shared" si="83"/>
        <v/>
      </c>
      <c r="X188" s="102" t="str">
        <f t="shared" si="84"/>
        <v/>
      </c>
      <c r="Y188" s="101" t="str">
        <f t="shared" si="85"/>
        <v/>
      </c>
      <c r="Z188" s="84" t="str">
        <f t="shared" si="86"/>
        <v/>
      </c>
      <c r="AA188" s="84" t="str">
        <f t="shared" si="87"/>
        <v/>
      </c>
      <c r="AB188" s="84" t="str">
        <f t="shared" si="88"/>
        <v/>
      </c>
      <c r="AC188" s="84">
        <f t="shared" si="89"/>
        <v>0</v>
      </c>
      <c r="AD188" s="84">
        <f t="shared" si="90"/>
        <v>0</v>
      </c>
      <c r="AE188" s="84" t="str">
        <f t="shared" si="91"/>
        <v/>
      </c>
      <c r="AF188" s="102" t="str">
        <f t="shared" si="92"/>
        <v/>
      </c>
      <c r="AG188" s="102" t="str">
        <f t="shared" si="93"/>
        <v/>
      </c>
      <c r="AH188" s="103" t="str">
        <f t="shared" si="94"/>
        <v/>
      </c>
      <c r="AI188" s="104" t="str">
        <f t="shared" si="95"/>
        <v/>
      </c>
      <c r="AJ188" s="104" t="str">
        <f t="shared" si="96"/>
        <v/>
      </c>
      <c r="AK188" s="104" t="str">
        <f t="shared" si="97"/>
        <v/>
      </c>
      <c r="AL188" s="6"/>
      <c r="IX188" s="5"/>
      <c r="IY188" s="5"/>
      <c r="IZ188" s="5"/>
    </row>
    <row r="189" spans="8:260" ht="15" customHeight="1">
      <c r="H189" s="97">
        <v>134</v>
      </c>
      <c r="I189" s="97">
        <f t="shared" si="69"/>
        <v>598</v>
      </c>
      <c r="J189" s="98">
        <f t="shared" si="70"/>
        <v>45060</v>
      </c>
      <c r="K189" s="98" t="str">
        <f t="shared" si="71"/>
        <v/>
      </c>
      <c r="L189" s="99" t="str">
        <f t="shared" si="72"/>
        <v/>
      </c>
      <c r="M189" s="99" t="str">
        <f t="shared" si="73"/>
        <v/>
      </c>
      <c r="N189" s="99" t="str">
        <f t="shared" si="74"/>
        <v/>
      </c>
      <c r="O189" s="100" t="str">
        <f t="shared" si="75"/>
        <v/>
      </c>
      <c r="P189" s="100" t="str">
        <f t="shared" si="76"/>
        <v/>
      </c>
      <c r="Q189" s="99" t="str">
        <f t="shared" si="77"/>
        <v/>
      </c>
      <c r="R189" s="99">
        <f t="shared" si="78"/>
        <v>0</v>
      </c>
      <c r="S189" s="101" t="str">
        <f t="shared" si="79"/>
        <v/>
      </c>
      <c r="T189" s="101" t="str">
        <f t="shared" si="80"/>
        <v/>
      </c>
      <c r="U189" s="101" t="str">
        <f t="shared" si="81"/>
        <v/>
      </c>
      <c r="V189" s="101" t="str">
        <f t="shared" si="82"/>
        <v/>
      </c>
      <c r="W189" s="101" t="str">
        <f t="shared" si="83"/>
        <v/>
      </c>
      <c r="X189" s="102" t="str">
        <f t="shared" si="84"/>
        <v/>
      </c>
      <c r="Y189" s="101" t="str">
        <f t="shared" si="85"/>
        <v/>
      </c>
      <c r="Z189" s="84" t="str">
        <f t="shared" si="86"/>
        <v/>
      </c>
      <c r="AA189" s="84" t="str">
        <f t="shared" si="87"/>
        <v/>
      </c>
      <c r="AB189" s="84" t="str">
        <f t="shared" si="88"/>
        <v/>
      </c>
      <c r="AC189" s="84">
        <f t="shared" si="89"/>
        <v>0</v>
      </c>
      <c r="AD189" s="84">
        <f t="shared" si="90"/>
        <v>0</v>
      </c>
      <c r="AE189" s="84" t="str">
        <f t="shared" si="91"/>
        <v/>
      </c>
      <c r="AF189" s="102" t="str">
        <f t="shared" si="92"/>
        <v/>
      </c>
      <c r="AG189" s="102" t="str">
        <f t="shared" si="93"/>
        <v/>
      </c>
      <c r="AH189" s="103" t="str">
        <f t="shared" si="94"/>
        <v/>
      </c>
      <c r="AI189" s="104" t="str">
        <f t="shared" si="95"/>
        <v/>
      </c>
      <c r="AJ189" s="104" t="str">
        <f t="shared" si="96"/>
        <v/>
      </c>
      <c r="AK189" s="104" t="str">
        <f t="shared" si="97"/>
        <v/>
      </c>
      <c r="AL189" s="6"/>
      <c r="IX189" s="5"/>
      <c r="IY189" s="5"/>
      <c r="IZ189" s="5"/>
    </row>
    <row r="190" spans="8:260" ht="15" customHeight="1">
      <c r="H190" s="97">
        <v>135</v>
      </c>
      <c r="I190" s="97">
        <f t="shared" si="69"/>
        <v>597</v>
      </c>
      <c r="J190" s="98">
        <f t="shared" si="70"/>
        <v>45061</v>
      </c>
      <c r="K190" s="98" t="str">
        <f t="shared" si="71"/>
        <v/>
      </c>
      <c r="L190" s="99" t="str">
        <f t="shared" si="72"/>
        <v/>
      </c>
      <c r="M190" s="99" t="str">
        <f t="shared" si="73"/>
        <v/>
      </c>
      <c r="N190" s="99" t="str">
        <f t="shared" si="74"/>
        <v/>
      </c>
      <c r="O190" s="100" t="str">
        <f t="shared" si="75"/>
        <v/>
      </c>
      <c r="P190" s="100" t="str">
        <f t="shared" si="76"/>
        <v/>
      </c>
      <c r="Q190" s="99" t="str">
        <f t="shared" si="77"/>
        <v/>
      </c>
      <c r="R190" s="99">
        <f t="shared" si="78"/>
        <v>0</v>
      </c>
      <c r="S190" s="101" t="str">
        <f t="shared" si="79"/>
        <v/>
      </c>
      <c r="T190" s="101" t="str">
        <f t="shared" si="80"/>
        <v/>
      </c>
      <c r="U190" s="101" t="str">
        <f t="shared" si="81"/>
        <v/>
      </c>
      <c r="V190" s="101" t="str">
        <f t="shared" si="82"/>
        <v/>
      </c>
      <c r="W190" s="101" t="str">
        <f t="shared" si="83"/>
        <v/>
      </c>
      <c r="X190" s="102" t="str">
        <f t="shared" si="84"/>
        <v/>
      </c>
      <c r="Y190" s="101" t="str">
        <f t="shared" si="85"/>
        <v/>
      </c>
      <c r="Z190" s="84" t="str">
        <f t="shared" si="86"/>
        <v/>
      </c>
      <c r="AA190" s="84" t="str">
        <f t="shared" si="87"/>
        <v/>
      </c>
      <c r="AB190" s="84" t="str">
        <f t="shared" si="88"/>
        <v/>
      </c>
      <c r="AC190" s="84">
        <f t="shared" si="89"/>
        <v>0</v>
      </c>
      <c r="AD190" s="84">
        <f t="shared" si="90"/>
        <v>0</v>
      </c>
      <c r="AE190" s="84" t="str">
        <f t="shared" si="91"/>
        <v/>
      </c>
      <c r="AF190" s="102" t="str">
        <f t="shared" si="92"/>
        <v/>
      </c>
      <c r="AG190" s="102" t="str">
        <f t="shared" si="93"/>
        <v/>
      </c>
      <c r="AH190" s="103" t="str">
        <f t="shared" si="94"/>
        <v/>
      </c>
      <c r="AI190" s="104" t="str">
        <f t="shared" si="95"/>
        <v/>
      </c>
      <c r="AJ190" s="104" t="str">
        <f t="shared" si="96"/>
        <v/>
      </c>
      <c r="AK190" s="104" t="str">
        <f t="shared" si="97"/>
        <v/>
      </c>
      <c r="AL190" s="6"/>
      <c r="IX190" s="5"/>
      <c r="IY190" s="5"/>
      <c r="IZ190" s="5"/>
    </row>
    <row r="191" spans="8:260" ht="15" customHeight="1">
      <c r="H191" s="97">
        <v>136</v>
      </c>
      <c r="I191" s="97">
        <f t="shared" si="69"/>
        <v>596</v>
      </c>
      <c r="J191" s="98">
        <f t="shared" si="70"/>
        <v>45062</v>
      </c>
      <c r="K191" s="98" t="str">
        <f t="shared" si="71"/>
        <v/>
      </c>
      <c r="L191" s="99" t="str">
        <f t="shared" si="72"/>
        <v/>
      </c>
      <c r="M191" s="99" t="str">
        <f t="shared" si="73"/>
        <v/>
      </c>
      <c r="N191" s="99" t="str">
        <f t="shared" si="74"/>
        <v/>
      </c>
      <c r="O191" s="100" t="str">
        <f t="shared" si="75"/>
        <v/>
      </c>
      <c r="P191" s="100" t="str">
        <f t="shared" si="76"/>
        <v/>
      </c>
      <c r="Q191" s="99" t="str">
        <f t="shared" si="77"/>
        <v/>
      </c>
      <c r="R191" s="99">
        <f t="shared" si="78"/>
        <v>0</v>
      </c>
      <c r="S191" s="101" t="str">
        <f t="shared" si="79"/>
        <v/>
      </c>
      <c r="T191" s="101" t="str">
        <f t="shared" si="80"/>
        <v/>
      </c>
      <c r="U191" s="101" t="str">
        <f t="shared" si="81"/>
        <v/>
      </c>
      <c r="V191" s="101" t="str">
        <f t="shared" si="82"/>
        <v/>
      </c>
      <c r="W191" s="101" t="str">
        <f t="shared" si="83"/>
        <v/>
      </c>
      <c r="X191" s="102" t="str">
        <f t="shared" si="84"/>
        <v/>
      </c>
      <c r="Y191" s="101" t="str">
        <f t="shared" si="85"/>
        <v/>
      </c>
      <c r="Z191" s="84" t="str">
        <f t="shared" si="86"/>
        <v/>
      </c>
      <c r="AA191" s="84" t="str">
        <f t="shared" si="87"/>
        <v/>
      </c>
      <c r="AB191" s="84" t="str">
        <f t="shared" si="88"/>
        <v/>
      </c>
      <c r="AC191" s="84">
        <f t="shared" si="89"/>
        <v>0</v>
      </c>
      <c r="AD191" s="84">
        <f t="shared" si="90"/>
        <v>0</v>
      </c>
      <c r="AE191" s="84" t="str">
        <f t="shared" si="91"/>
        <v/>
      </c>
      <c r="AF191" s="102" t="str">
        <f t="shared" si="92"/>
        <v/>
      </c>
      <c r="AG191" s="102" t="str">
        <f t="shared" si="93"/>
        <v/>
      </c>
      <c r="AH191" s="103" t="str">
        <f t="shared" si="94"/>
        <v/>
      </c>
      <c r="AI191" s="104" t="str">
        <f t="shared" si="95"/>
        <v/>
      </c>
      <c r="AJ191" s="104" t="str">
        <f t="shared" si="96"/>
        <v/>
      </c>
      <c r="AK191" s="104" t="str">
        <f t="shared" si="97"/>
        <v/>
      </c>
      <c r="AL191" s="6"/>
      <c r="IX191" s="5"/>
      <c r="IY191" s="5"/>
      <c r="IZ191" s="5"/>
    </row>
    <row r="192" spans="8:260" ht="15" customHeight="1">
      <c r="H192" s="97">
        <v>137</v>
      </c>
      <c r="I192" s="97">
        <f t="shared" si="69"/>
        <v>595</v>
      </c>
      <c r="J192" s="98">
        <f t="shared" si="70"/>
        <v>45063</v>
      </c>
      <c r="K192" s="98" t="str">
        <f t="shared" si="71"/>
        <v/>
      </c>
      <c r="L192" s="99" t="str">
        <f t="shared" si="72"/>
        <v/>
      </c>
      <c r="M192" s="99" t="str">
        <f t="shared" si="73"/>
        <v/>
      </c>
      <c r="N192" s="99" t="str">
        <f t="shared" si="74"/>
        <v/>
      </c>
      <c r="O192" s="100" t="str">
        <f t="shared" si="75"/>
        <v/>
      </c>
      <c r="P192" s="100" t="str">
        <f t="shared" si="76"/>
        <v/>
      </c>
      <c r="Q192" s="99" t="str">
        <f t="shared" si="77"/>
        <v/>
      </c>
      <c r="R192" s="99">
        <f t="shared" si="78"/>
        <v>0</v>
      </c>
      <c r="S192" s="101" t="str">
        <f t="shared" si="79"/>
        <v/>
      </c>
      <c r="T192" s="101" t="str">
        <f t="shared" si="80"/>
        <v/>
      </c>
      <c r="U192" s="101" t="str">
        <f t="shared" si="81"/>
        <v/>
      </c>
      <c r="V192" s="101" t="str">
        <f t="shared" si="82"/>
        <v/>
      </c>
      <c r="W192" s="101" t="str">
        <f t="shared" si="83"/>
        <v/>
      </c>
      <c r="X192" s="102" t="str">
        <f t="shared" si="84"/>
        <v/>
      </c>
      <c r="Y192" s="101" t="str">
        <f t="shared" si="85"/>
        <v/>
      </c>
      <c r="Z192" s="84" t="str">
        <f t="shared" si="86"/>
        <v/>
      </c>
      <c r="AA192" s="84" t="str">
        <f t="shared" si="87"/>
        <v/>
      </c>
      <c r="AB192" s="84" t="str">
        <f t="shared" si="88"/>
        <v/>
      </c>
      <c r="AC192" s="84">
        <f t="shared" si="89"/>
        <v>0</v>
      </c>
      <c r="AD192" s="84">
        <f t="shared" si="90"/>
        <v>0</v>
      </c>
      <c r="AE192" s="84" t="str">
        <f t="shared" si="91"/>
        <v/>
      </c>
      <c r="AF192" s="102" t="str">
        <f t="shared" si="92"/>
        <v/>
      </c>
      <c r="AG192" s="102" t="str">
        <f t="shared" si="93"/>
        <v/>
      </c>
      <c r="AH192" s="103" t="str">
        <f t="shared" si="94"/>
        <v/>
      </c>
      <c r="AI192" s="104" t="str">
        <f t="shared" si="95"/>
        <v/>
      </c>
      <c r="AJ192" s="104" t="str">
        <f t="shared" si="96"/>
        <v/>
      </c>
      <c r="AK192" s="104" t="str">
        <f t="shared" si="97"/>
        <v/>
      </c>
      <c r="AL192" s="6"/>
      <c r="IX192" s="5"/>
      <c r="IY192" s="5"/>
      <c r="IZ192" s="5"/>
    </row>
    <row r="193" spans="8:260" ht="15" customHeight="1">
      <c r="H193" s="97">
        <v>138</v>
      </c>
      <c r="I193" s="97">
        <f t="shared" si="69"/>
        <v>594</v>
      </c>
      <c r="J193" s="98">
        <f t="shared" si="70"/>
        <v>45064</v>
      </c>
      <c r="K193" s="98" t="str">
        <f t="shared" si="71"/>
        <v/>
      </c>
      <c r="L193" s="99" t="str">
        <f t="shared" si="72"/>
        <v/>
      </c>
      <c r="M193" s="99" t="str">
        <f t="shared" si="73"/>
        <v/>
      </c>
      <c r="N193" s="99" t="str">
        <f t="shared" si="74"/>
        <v/>
      </c>
      <c r="O193" s="100" t="str">
        <f t="shared" si="75"/>
        <v/>
      </c>
      <c r="P193" s="100" t="str">
        <f t="shared" si="76"/>
        <v/>
      </c>
      <c r="Q193" s="99" t="str">
        <f t="shared" si="77"/>
        <v/>
      </c>
      <c r="R193" s="99">
        <f t="shared" si="78"/>
        <v>0</v>
      </c>
      <c r="S193" s="101" t="str">
        <f t="shared" si="79"/>
        <v/>
      </c>
      <c r="T193" s="101" t="str">
        <f t="shared" si="80"/>
        <v/>
      </c>
      <c r="U193" s="101" t="str">
        <f t="shared" si="81"/>
        <v/>
      </c>
      <c r="V193" s="101" t="str">
        <f t="shared" si="82"/>
        <v/>
      </c>
      <c r="W193" s="101" t="str">
        <f t="shared" si="83"/>
        <v/>
      </c>
      <c r="X193" s="102" t="str">
        <f t="shared" si="84"/>
        <v/>
      </c>
      <c r="Y193" s="101" t="str">
        <f t="shared" si="85"/>
        <v/>
      </c>
      <c r="Z193" s="84" t="str">
        <f t="shared" si="86"/>
        <v/>
      </c>
      <c r="AA193" s="84" t="str">
        <f t="shared" si="87"/>
        <v/>
      </c>
      <c r="AB193" s="84" t="str">
        <f t="shared" si="88"/>
        <v/>
      </c>
      <c r="AC193" s="84">
        <f t="shared" si="89"/>
        <v>0</v>
      </c>
      <c r="AD193" s="84">
        <f t="shared" si="90"/>
        <v>0</v>
      </c>
      <c r="AE193" s="84" t="str">
        <f t="shared" si="91"/>
        <v/>
      </c>
      <c r="AF193" s="102" t="str">
        <f t="shared" si="92"/>
        <v/>
      </c>
      <c r="AG193" s="102" t="str">
        <f t="shared" si="93"/>
        <v/>
      </c>
      <c r="AH193" s="103" t="str">
        <f t="shared" si="94"/>
        <v/>
      </c>
      <c r="AI193" s="104" t="str">
        <f t="shared" si="95"/>
        <v/>
      </c>
      <c r="AJ193" s="104" t="str">
        <f t="shared" si="96"/>
        <v/>
      </c>
      <c r="AK193" s="104" t="str">
        <f t="shared" si="97"/>
        <v/>
      </c>
      <c r="AL193" s="6"/>
      <c r="IX193" s="5"/>
      <c r="IY193" s="5"/>
      <c r="IZ193" s="5"/>
    </row>
    <row r="194" spans="8:260" ht="15" customHeight="1">
      <c r="H194" s="97">
        <v>139</v>
      </c>
      <c r="I194" s="97">
        <f t="shared" si="69"/>
        <v>593</v>
      </c>
      <c r="J194" s="98">
        <f t="shared" si="70"/>
        <v>45065</v>
      </c>
      <c r="K194" s="98" t="str">
        <f t="shared" si="71"/>
        <v/>
      </c>
      <c r="L194" s="99" t="str">
        <f t="shared" si="72"/>
        <v/>
      </c>
      <c r="M194" s="99" t="str">
        <f t="shared" si="73"/>
        <v/>
      </c>
      <c r="N194" s="99" t="str">
        <f t="shared" si="74"/>
        <v/>
      </c>
      <c r="O194" s="100" t="str">
        <f t="shared" si="75"/>
        <v/>
      </c>
      <c r="P194" s="100" t="str">
        <f t="shared" si="76"/>
        <v/>
      </c>
      <c r="Q194" s="99" t="str">
        <f t="shared" si="77"/>
        <v/>
      </c>
      <c r="R194" s="99">
        <f t="shared" si="78"/>
        <v>0</v>
      </c>
      <c r="S194" s="101" t="str">
        <f t="shared" si="79"/>
        <v/>
      </c>
      <c r="T194" s="101" t="str">
        <f t="shared" si="80"/>
        <v/>
      </c>
      <c r="U194" s="101" t="str">
        <f t="shared" si="81"/>
        <v/>
      </c>
      <c r="V194" s="101" t="str">
        <f t="shared" si="82"/>
        <v/>
      </c>
      <c r="W194" s="101" t="str">
        <f t="shared" si="83"/>
        <v/>
      </c>
      <c r="X194" s="102" t="str">
        <f t="shared" si="84"/>
        <v/>
      </c>
      <c r="Y194" s="101" t="str">
        <f t="shared" si="85"/>
        <v/>
      </c>
      <c r="Z194" s="84" t="str">
        <f t="shared" si="86"/>
        <v/>
      </c>
      <c r="AA194" s="84" t="str">
        <f t="shared" si="87"/>
        <v/>
      </c>
      <c r="AB194" s="84" t="str">
        <f t="shared" si="88"/>
        <v/>
      </c>
      <c r="AC194" s="84">
        <f t="shared" si="89"/>
        <v>0</v>
      </c>
      <c r="AD194" s="84">
        <f t="shared" si="90"/>
        <v>0</v>
      </c>
      <c r="AE194" s="84" t="str">
        <f t="shared" si="91"/>
        <v/>
      </c>
      <c r="AF194" s="102" t="str">
        <f t="shared" si="92"/>
        <v/>
      </c>
      <c r="AG194" s="102" t="str">
        <f t="shared" si="93"/>
        <v/>
      </c>
      <c r="AH194" s="103" t="str">
        <f t="shared" si="94"/>
        <v/>
      </c>
      <c r="AI194" s="104" t="str">
        <f t="shared" si="95"/>
        <v/>
      </c>
      <c r="AJ194" s="104" t="str">
        <f t="shared" si="96"/>
        <v/>
      </c>
      <c r="AK194" s="104" t="str">
        <f t="shared" si="97"/>
        <v/>
      </c>
      <c r="AL194" s="6"/>
      <c r="IX194" s="5"/>
      <c r="IY194" s="5"/>
      <c r="IZ194" s="5"/>
    </row>
    <row r="195" spans="8:260" ht="15" customHeight="1">
      <c r="H195" s="97">
        <v>140</v>
      </c>
      <c r="I195" s="97">
        <f t="shared" si="69"/>
        <v>592</v>
      </c>
      <c r="J195" s="98">
        <f t="shared" si="70"/>
        <v>45066</v>
      </c>
      <c r="K195" s="98" t="str">
        <f t="shared" si="71"/>
        <v/>
      </c>
      <c r="L195" s="99" t="str">
        <f t="shared" si="72"/>
        <v/>
      </c>
      <c r="M195" s="99" t="str">
        <f t="shared" si="73"/>
        <v/>
      </c>
      <c r="N195" s="99" t="str">
        <f t="shared" si="74"/>
        <v/>
      </c>
      <c r="O195" s="100" t="str">
        <f t="shared" si="75"/>
        <v/>
      </c>
      <c r="P195" s="100" t="str">
        <f t="shared" si="76"/>
        <v/>
      </c>
      <c r="Q195" s="99" t="str">
        <f t="shared" si="77"/>
        <v/>
      </c>
      <c r="R195" s="99">
        <f t="shared" si="78"/>
        <v>0</v>
      </c>
      <c r="S195" s="101" t="str">
        <f t="shared" si="79"/>
        <v/>
      </c>
      <c r="T195" s="101" t="str">
        <f t="shared" si="80"/>
        <v/>
      </c>
      <c r="U195" s="101" t="str">
        <f t="shared" si="81"/>
        <v/>
      </c>
      <c r="V195" s="101" t="str">
        <f t="shared" si="82"/>
        <v/>
      </c>
      <c r="W195" s="101" t="str">
        <f t="shared" si="83"/>
        <v/>
      </c>
      <c r="X195" s="102" t="str">
        <f t="shared" si="84"/>
        <v/>
      </c>
      <c r="Y195" s="101" t="str">
        <f t="shared" si="85"/>
        <v/>
      </c>
      <c r="Z195" s="84" t="str">
        <f t="shared" si="86"/>
        <v/>
      </c>
      <c r="AA195" s="84" t="str">
        <f t="shared" si="87"/>
        <v/>
      </c>
      <c r="AB195" s="84" t="str">
        <f t="shared" si="88"/>
        <v/>
      </c>
      <c r="AC195" s="84">
        <f t="shared" si="89"/>
        <v>0</v>
      </c>
      <c r="AD195" s="84">
        <f t="shared" si="90"/>
        <v>0</v>
      </c>
      <c r="AE195" s="84" t="str">
        <f t="shared" si="91"/>
        <v/>
      </c>
      <c r="AF195" s="102" t="str">
        <f t="shared" si="92"/>
        <v/>
      </c>
      <c r="AG195" s="102" t="str">
        <f t="shared" si="93"/>
        <v/>
      </c>
      <c r="AH195" s="103" t="str">
        <f t="shared" si="94"/>
        <v/>
      </c>
      <c r="AI195" s="104" t="str">
        <f t="shared" si="95"/>
        <v/>
      </c>
      <c r="AJ195" s="104" t="str">
        <f t="shared" si="96"/>
        <v/>
      </c>
      <c r="AK195" s="104" t="str">
        <f t="shared" si="97"/>
        <v/>
      </c>
      <c r="AL195" s="6"/>
      <c r="IX195" s="5"/>
      <c r="IY195" s="5"/>
      <c r="IZ195" s="5"/>
    </row>
    <row r="196" spans="8:260" ht="15" customHeight="1">
      <c r="H196" s="97">
        <v>141</v>
      </c>
      <c r="I196" s="97">
        <f t="shared" si="69"/>
        <v>591</v>
      </c>
      <c r="J196" s="98">
        <f t="shared" si="70"/>
        <v>45067</v>
      </c>
      <c r="K196" s="98" t="str">
        <f t="shared" si="71"/>
        <v/>
      </c>
      <c r="L196" s="99" t="str">
        <f t="shared" si="72"/>
        <v/>
      </c>
      <c r="M196" s="99" t="str">
        <f t="shared" si="73"/>
        <v/>
      </c>
      <c r="N196" s="99" t="str">
        <f t="shared" si="74"/>
        <v/>
      </c>
      <c r="O196" s="100" t="str">
        <f t="shared" si="75"/>
        <v/>
      </c>
      <c r="P196" s="100" t="str">
        <f t="shared" si="76"/>
        <v/>
      </c>
      <c r="Q196" s="99" t="str">
        <f t="shared" si="77"/>
        <v/>
      </c>
      <c r="R196" s="99">
        <f t="shared" si="78"/>
        <v>0</v>
      </c>
      <c r="S196" s="101" t="str">
        <f t="shared" si="79"/>
        <v/>
      </c>
      <c r="T196" s="101" t="str">
        <f t="shared" si="80"/>
        <v/>
      </c>
      <c r="U196" s="101" t="str">
        <f t="shared" si="81"/>
        <v/>
      </c>
      <c r="V196" s="101" t="str">
        <f t="shared" si="82"/>
        <v/>
      </c>
      <c r="W196" s="101" t="str">
        <f t="shared" si="83"/>
        <v/>
      </c>
      <c r="X196" s="102" t="str">
        <f t="shared" si="84"/>
        <v/>
      </c>
      <c r="Y196" s="101" t="str">
        <f t="shared" si="85"/>
        <v/>
      </c>
      <c r="Z196" s="84" t="str">
        <f t="shared" si="86"/>
        <v/>
      </c>
      <c r="AA196" s="84" t="str">
        <f t="shared" si="87"/>
        <v/>
      </c>
      <c r="AB196" s="84" t="str">
        <f t="shared" si="88"/>
        <v/>
      </c>
      <c r="AC196" s="84">
        <f t="shared" si="89"/>
        <v>0</v>
      </c>
      <c r="AD196" s="84">
        <f t="shared" si="90"/>
        <v>0</v>
      </c>
      <c r="AE196" s="84" t="str">
        <f t="shared" si="91"/>
        <v/>
      </c>
      <c r="AF196" s="102" t="str">
        <f t="shared" si="92"/>
        <v/>
      </c>
      <c r="AG196" s="102" t="str">
        <f t="shared" si="93"/>
        <v/>
      </c>
      <c r="AH196" s="103" t="str">
        <f t="shared" si="94"/>
        <v/>
      </c>
      <c r="AI196" s="104" t="str">
        <f t="shared" si="95"/>
        <v/>
      </c>
      <c r="AJ196" s="104" t="str">
        <f t="shared" si="96"/>
        <v/>
      </c>
      <c r="AK196" s="104" t="str">
        <f t="shared" si="97"/>
        <v/>
      </c>
      <c r="AL196" s="6"/>
      <c r="IX196" s="5"/>
      <c r="IY196" s="5"/>
      <c r="IZ196" s="5"/>
    </row>
    <row r="197" spans="8:260" ht="15" customHeight="1">
      <c r="H197" s="97">
        <v>142</v>
      </c>
      <c r="I197" s="97">
        <f t="shared" si="69"/>
        <v>590</v>
      </c>
      <c r="J197" s="98">
        <f t="shared" si="70"/>
        <v>45068</v>
      </c>
      <c r="K197" s="98" t="str">
        <f t="shared" si="71"/>
        <v/>
      </c>
      <c r="L197" s="99" t="str">
        <f t="shared" si="72"/>
        <v/>
      </c>
      <c r="M197" s="99" t="str">
        <f t="shared" si="73"/>
        <v/>
      </c>
      <c r="N197" s="99" t="str">
        <f t="shared" si="74"/>
        <v/>
      </c>
      <c r="O197" s="100" t="str">
        <f t="shared" si="75"/>
        <v/>
      </c>
      <c r="P197" s="100" t="str">
        <f t="shared" si="76"/>
        <v/>
      </c>
      <c r="Q197" s="99" t="str">
        <f t="shared" si="77"/>
        <v/>
      </c>
      <c r="R197" s="99">
        <f t="shared" si="78"/>
        <v>0</v>
      </c>
      <c r="S197" s="101" t="str">
        <f t="shared" si="79"/>
        <v/>
      </c>
      <c r="T197" s="101" t="str">
        <f t="shared" si="80"/>
        <v/>
      </c>
      <c r="U197" s="101" t="str">
        <f t="shared" si="81"/>
        <v/>
      </c>
      <c r="V197" s="101" t="str">
        <f t="shared" si="82"/>
        <v/>
      </c>
      <c r="W197" s="101" t="str">
        <f t="shared" si="83"/>
        <v/>
      </c>
      <c r="X197" s="102" t="str">
        <f t="shared" si="84"/>
        <v/>
      </c>
      <c r="Y197" s="101" t="str">
        <f t="shared" si="85"/>
        <v/>
      </c>
      <c r="Z197" s="84" t="str">
        <f t="shared" si="86"/>
        <v/>
      </c>
      <c r="AA197" s="84" t="str">
        <f t="shared" si="87"/>
        <v/>
      </c>
      <c r="AB197" s="84" t="str">
        <f t="shared" si="88"/>
        <v/>
      </c>
      <c r="AC197" s="84">
        <f t="shared" si="89"/>
        <v>0</v>
      </c>
      <c r="AD197" s="84">
        <f t="shared" si="90"/>
        <v>0</v>
      </c>
      <c r="AE197" s="84" t="str">
        <f t="shared" si="91"/>
        <v/>
      </c>
      <c r="AF197" s="102" t="str">
        <f t="shared" si="92"/>
        <v/>
      </c>
      <c r="AG197" s="102" t="str">
        <f t="shared" si="93"/>
        <v/>
      </c>
      <c r="AH197" s="103" t="str">
        <f t="shared" si="94"/>
        <v/>
      </c>
      <c r="AI197" s="104" t="str">
        <f t="shared" si="95"/>
        <v/>
      </c>
      <c r="AJ197" s="104" t="str">
        <f t="shared" si="96"/>
        <v/>
      </c>
      <c r="AK197" s="104" t="str">
        <f t="shared" si="97"/>
        <v/>
      </c>
      <c r="AL197" s="6"/>
      <c r="IX197" s="5"/>
      <c r="IY197" s="5"/>
      <c r="IZ197" s="5"/>
    </row>
    <row r="198" spans="8:260" ht="15" customHeight="1">
      <c r="H198" s="97">
        <v>143</v>
      </c>
      <c r="I198" s="97">
        <f t="shared" si="69"/>
        <v>589</v>
      </c>
      <c r="J198" s="98">
        <f t="shared" si="70"/>
        <v>45069</v>
      </c>
      <c r="K198" s="98" t="str">
        <f t="shared" si="71"/>
        <v/>
      </c>
      <c r="L198" s="99" t="str">
        <f t="shared" si="72"/>
        <v/>
      </c>
      <c r="M198" s="99" t="str">
        <f t="shared" si="73"/>
        <v/>
      </c>
      <c r="N198" s="99" t="str">
        <f t="shared" si="74"/>
        <v/>
      </c>
      <c r="O198" s="100" t="str">
        <f t="shared" si="75"/>
        <v/>
      </c>
      <c r="P198" s="100" t="str">
        <f t="shared" si="76"/>
        <v/>
      </c>
      <c r="Q198" s="99" t="str">
        <f t="shared" si="77"/>
        <v/>
      </c>
      <c r="R198" s="99">
        <f t="shared" si="78"/>
        <v>0</v>
      </c>
      <c r="S198" s="101" t="str">
        <f t="shared" si="79"/>
        <v/>
      </c>
      <c r="T198" s="101" t="str">
        <f t="shared" si="80"/>
        <v/>
      </c>
      <c r="U198" s="101" t="str">
        <f t="shared" si="81"/>
        <v/>
      </c>
      <c r="V198" s="101" t="str">
        <f t="shared" si="82"/>
        <v/>
      </c>
      <c r="W198" s="101" t="str">
        <f t="shared" si="83"/>
        <v/>
      </c>
      <c r="X198" s="102" t="str">
        <f t="shared" si="84"/>
        <v/>
      </c>
      <c r="Y198" s="101" t="str">
        <f t="shared" si="85"/>
        <v/>
      </c>
      <c r="Z198" s="84" t="str">
        <f t="shared" si="86"/>
        <v/>
      </c>
      <c r="AA198" s="84" t="str">
        <f t="shared" si="87"/>
        <v/>
      </c>
      <c r="AB198" s="84" t="str">
        <f t="shared" si="88"/>
        <v/>
      </c>
      <c r="AC198" s="84">
        <f t="shared" si="89"/>
        <v>0</v>
      </c>
      <c r="AD198" s="84">
        <f t="shared" si="90"/>
        <v>0</v>
      </c>
      <c r="AE198" s="84" t="str">
        <f t="shared" si="91"/>
        <v/>
      </c>
      <c r="AF198" s="102" t="str">
        <f t="shared" si="92"/>
        <v/>
      </c>
      <c r="AG198" s="102" t="str">
        <f t="shared" si="93"/>
        <v/>
      </c>
      <c r="AH198" s="103" t="str">
        <f t="shared" si="94"/>
        <v/>
      </c>
      <c r="AI198" s="104" t="str">
        <f t="shared" si="95"/>
        <v/>
      </c>
      <c r="AJ198" s="104" t="str">
        <f t="shared" si="96"/>
        <v/>
      </c>
      <c r="AK198" s="104" t="str">
        <f t="shared" si="97"/>
        <v/>
      </c>
      <c r="AL198" s="6"/>
      <c r="IX198" s="5"/>
      <c r="IY198" s="5"/>
      <c r="IZ198" s="5"/>
    </row>
    <row r="199" spans="8:260" ht="15" customHeight="1">
      <c r="H199" s="97">
        <v>144</v>
      </c>
      <c r="I199" s="97">
        <f t="shared" si="69"/>
        <v>588</v>
      </c>
      <c r="J199" s="98">
        <f t="shared" si="70"/>
        <v>45070</v>
      </c>
      <c r="K199" s="98" t="str">
        <f t="shared" si="71"/>
        <v/>
      </c>
      <c r="L199" s="99" t="str">
        <f t="shared" si="72"/>
        <v/>
      </c>
      <c r="M199" s="99" t="str">
        <f t="shared" si="73"/>
        <v/>
      </c>
      <c r="N199" s="99" t="str">
        <f t="shared" si="74"/>
        <v/>
      </c>
      <c r="O199" s="100" t="str">
        <f t="shared" si="75"/>
        <v/>
      </c>
      <c r="P199" s="100" t="str">
        <f t="shared" si="76"/>
        <v/>
      </c>
      <c r="Q199" s="99" t="str">
        <f t="shared" si="77"/>
        <v/>
      </c>
      <c r="R199" s="99">
        <f t="shared" si="78"/>
        <v>0</v>
      </c>
      <c r="S199" s="101" t="str">
        <f t="shared" si="79"/>
        <v/>
      </c>
      <c r="T199" s="101" t="str">
        <f t="shared" si="80"/>
        <v/>
      </c>
      <c r="U199" s="101" t="str">
        <f t="shared" si="81"/>
        <v/>
      </c>
      <c r="V199" s="101" t="str">
        <f t="shared" si="82"/>
        <v/>
      </c>
      <c r="W199" s="101" t="str">
        <f t="shared" si="83"/>
        <v/>
      </c>
      <c r="X199" s="102" t="str">
        <f t="shared" si="84"/>
        <v/>
      </c>
      <c r="Y199" s="101" t="str">
        <f t="shared" si="85"/>
        <v/>
      </c>
      <c r="Z199" s="84" t="str">
        <f t="shared" si="86"/>
        <v/>
      </c>
      <c r="AA199" s="84" t="str">
        <f t="shared" si="87"/>
        <v/>
      </c>
      <c r="AB199" s="84" t="str">
        <f t="shared" si="88"/>
        <v/>
      </c>
      <c r="AC199" s="84">
        <f t="shared" si="89"/>
        <v>0</v>
      </c>
      <c r="AD199" s="84">
        <f t="shared" si="90"/>
        <v>0</v>
      </c>
      <c r="AE199" s="84" t="str">
        <f t="shared" si="91"/>
        <v/>
      </c>
      <c r="AF199" s="102" t="str">
        <f t="shared" si="92"/>
        <v/>
      </c>
      <c r="AG199" s="102" t="str">
        <f t="shared" si="93"/>
        <v/>
      </c>
      <c r="AH199" s="103" t="str">
        <f t="shared" si="94"/>
        <v/>
      </c>
      <c r="AI199" s="104" t="str">
        <f t="shared" si="95"/>
        <v/>
      </c>
      <c r="AJ199" s="104" t="str">
        <f t="shared" si="96"/>
        <v/>
      </c>
      <c r="AK199" s="104" t="str">
        <f t="shared" si="97"/>
        <v/>
      </c>
      <c r="AL199" s="6"/>
      <c r="IX199" s="5"/>
      <c r="IY199" s="5"/>
      <c r="IZ199" s="5"/>
    </row>
    <row r="200" spans="8:260" ht="15" customHeight="1">
      <c r="H200" s="97">
        <v>145</v>
      </c>
      <c r="I200" s="97">
        <f t="shared" si="69"/>
        <v>587</v>
      </c>
      <c r="J200" s="98">
        <f t="shared" si="70"/>
        <v>45071</v>
      </c>
      <c r="K200" s="98" t="str">
        <f t="shared" si="71"/>
        <v/>
      </c>
      <c r="L200" s="99" t="str">
        <f t="shared" si="72"/>
        <v/>
      </c>
      <c r="M200" s="99" t="str">
        <f t="shared" si="73"/>
        <v/>
      </c>
      <c r="N200" s="99" t="str">
        <f t="shared" si="74"/>
        <v/>
      </c>
      <c r="O200" s="100" t="str">
        <f t="shared" si="75"/>
        <v/>
      </c>
      <c r="P200" s="100" t="str">
        <f t="shared" si="76"/>
        <v/>
      </c>
      <c r="Q200" s="99" t="str">
        <f t="shared" si="77"/>
        <v/>
      </c>
      <c r="R200" s="99">
        <f t="shared" si="78"/>
        <v>0</v>
      </c>
      <c r="S200" s="101" t="str">
        <f t="shared" si="79"/>
        <v/>
      </c>
      <c r="T200" s="101" t="str">
        <f t="shared" si="80"/>
        <v/>
      </c>
      <c r="U200" s="101" t="str">
        <f t="shared" si="81"/>
        <v/>
      </c>
      <c r="V200" s="101" t="str">
        <f t="shared" si="82"/>
        <v/>
      </c>
      <c r="W200" s="101" t="str">
        <f t="shared" si="83"/>
        <v/>
      </c>
      <c r="X200" s="102" t="str">
        <f t="shared" si="84"/>
        <v/>
      </c>
      <c r="Y200" s="101" t="str">
        <f t="shared" si="85"/>
        <v/>
      </c>
      <c r="Z200" s="84" t="str">
        <f t="shared" si="86"/>
        <v/>
      </c>
      <c r="AA200" s="84" t="str">
        <f t="shared" si="87"/>
        <v/>
      </c>
      <c r="AB200" s="84" t="str">
        <f t="shared" si="88"/>
        <v/>
      </c>
      <c r="AC200" s="84">
        <f t="shared" si="89"/>
        <v>0</v>
      </c>
      <c r="AD200" s="84">
        <f t="shared" si="90"/>
        <v>0</v>
      </c>
      <c r="AE200" s="84" t="str">
        <f t="shared" si="91"/>
        <v/>
      </c>
      <c r="AF200" s="102" t="str">
        <f t="shared" si="92"/>
        <v/>
      </c>
      <c r="AG200" s="102" t="str">
        <f t="shared" si="93"/>
        <v/>
      </c>
      <c r="AH200" s="103" t="str">
        <f t="shared" si="94"/>
        <v/>
      </c>
      <c r="AI200" s="104" t="str">
        <f t="shared" si="95"/>
        <v/>
      </c>
      <c r="AJ200" s="104" t="str">
        <f t="shared" si="96"/>
        <v/>
      </c>
      <c r="AK200" s="104" t="str">
        <f t="shared" si="97"/>
        <v/>
      </c>
      <c r="AL200" s="6"/>
      <c r="IX200" s="5"/>
      <c r="IY200" s="5"/>
      <c r="IZ200" s="5"/>
    </row>
    <row r="201" spans="8:260" ht="15" customHeight="1">
      <c r="H201" s="97">
        <v>146</v>
      </c>
      <c r="I201" s="97">
        <f t="shared" si="69"/>
        <v>586</v>
      </c>
      <c r="J201" s="98">
        <f t="shared" si="70"/>
        <v>45072</v>
      </c>
      <c r="K201" s="98" t="str">
        <f t="shared" si="71"/>
        <v/>
      </c>
      <c r="L201" s="99" t="str">
        <f t="shared" si="72"/>
        <v/>
      </c>
      <c r="M201" s="99" t="str">
        <f t="shared" si="73"/>
        <v/>
      </c>
      <c r="N201" s="99" t="str">
        <f t="shared" si="74"/>
        <v/>
      </c>
      <c r="O201" s="100" t="str">
        <f t="shared" si="75"/>
        <v/>
      </c>
      <c r="P201" s="100" t="str">
        <f t="shared" si="76"/>
        <v/>
      </c>
      <c r="Q201" s="99" t="str">
        <f t="shared" si="77"/>
        <v/>
      </c>
      <c r="R201" s="99">
        <f t="shared" si="78"/>
        <v>0</v>
      </c>
      <c r="S201" s="101" t="str">
        <f t="shared" si="79"/>
        <v/>
      </c>
      <c r="T201" s="101" t="str">
        <f t="shared" si="80"/>
        <v/>
      </c>
      <c r="U201" s="101" t="str">
        <f t="shared" si="81"/>
        <v/>
      </c>
      <c r="V201" s="101" t="str">
        <f t="shared" si="82"/>
        <v/>
      </c>
      <c r="W201" s="101" t="str">
        <f t="shared" si="83"/>
        <v/>
      </c>
      <c r="X201" s="102" t="str">
        <f t="shared" si="84"/>
        <v/>
      </c>
      <c r="Y201" s="101" t="str">
        <f t="shared" si="85"/>
        <v/>
      </c>
      <c r="Z201" s="84" t="str">
        <f t="shared" si="86"/>
        <v/>
      </c>
      <c r="AA201" s="84" t="str">
        <f t="shared" si="87"/>
        <v/>
      </c>
      <c r="AB201" s="84" t="str">
        <f t="shared" si="88"/>
        <v/>
      </c>
      <c r="AC201" s="84">
        <f t="shared" si="89"/>
        <v>0</v>
      </c>
      <c r="AD201" s="84">
        <f t="shared" si="90"/>
        <v>0</v>
      </c>
      <c r="AE201" s="84" t="str">
        <f t="shared" si="91"/>
        <v/>
      </c>
      <c r="AF201" s="102" t="str">
        <f t="shared" si="92"/>
        <v/>
      </c>
      <c r="AG201" s="102" t="str">
        <f t="shared" si="93"/>
        <v/>
      </c>
      <c r="AH201" s="103" t="str">
        <f t="shared" si="94"/>
        <v/>
      </c>
      <c r="AI201" s="104" t="str">
        <f t="shared" si="95"/>
        <v/>
      </c>
      <c r="AJ201" s="104" t="str">
        <f t="shared" si="96"/>
        <v/>
      </c>
      <c r="AK201" s="104" t="str">
        <f t="shared" si="97"/>
        <v/>
      </c>
      <c r="AL201" s="6"/>
      <c r="IX201" s="5"/>
      <c r="IY201" s="5"/>
      <c r="IZ201" s="5"/>
    </row>
    <row r="202" spans="8:260" ht="15" customHeight="1">
      <c r="H202" s="97">
        <v>147</v>
      </c>
      <c r="I202" s="97">
        <f t="shared" si="69"/>
        <v>585</v>
      </c>
      <c r="J202" s="98">
        <f t="shared" si="70"/>
        <v>45073</v>
      </c>
      <c r="K202" s="98" t="str">
        <f t="shared" si="71"/>
        <v/>
      </c>
      <c r="L202" s="99" t="str">
        <f t="shared" si="72"/>
        <v/>
      </c>
      <c r="M202" s="99" t="str">
        <f t="shared" si="73"/>
        <v/>
      </c>
      <c r="N202" s="99" t="str">
        <f t="shared" si="74"/>
        <v/>
      </c>
      <c r="O202" s="100" t="str">
        <f t="shared" si="75"/>
        <v/>
      </c>
      <c r="P202" s="100" t="str">
        <f t="shared" si="76"/>
        <v/>
      </c>
      <c r="Q202" s="99" t="str">
        <f t="shared" si="77"/>
        <v/>
      </c>
      <c r="R202" s="99">
        <f t="shared" si="78"/>
        <v>0</v>
      </c>
      <c r="S202" s="101" t="str">
        <f t="shared" si="79"/>
        <v/>
      </c>
      <c r="T202" s="101" t="str">
        <f t="shared" si="80"/>
        <v/>
      </c>
      <c r="U202" s="101" t="str">
        <f t="shared" si="81"/>
        <v/>
      </c>
      <c r="V202" s="101" t="str">
        <f t="shared" si="82"/>
        <v/>
      </c>
      <c r="W202" s="101" t="str">
        <f t="shared" si="83"/>
        <v/>
      </c>
      <c r="X202" s="102" t="str">
        <f t="shared" si="84"/>
        <v/>
      </c>
      <c r="Y202" s="101" t="str">
        <f t="shared" si="85"/>
        <v/>
      </c>
      <c r="Z202" s="84" t="str">
        <f t="shared" si="86"/>
        <v/>
      </c>
      <c r="AA202" s="84" t="str">
        <f t="shared" si="87"/>
        <v/>
      </c>
      <c r="AB202" s="84" t="str">
        <f t="shared" si="88"/>
        <v/>
      </c>
      <c r="AC202" s="84">
        <f t="shared" si="89"/>
        <v>0</v>
      </c>
      <c r="AD202" s="84">
        <f t="shared" si="90"/>
        <v>0</v>
      </c>
      <c r="AE202" s="84" t="str">
        <f t="shared" si="91"/>
        <v/>
      </c>
      <c r="AF202" s="102" t="str">
        <f t="shared" si="92"/>
        <v/>
      </c>
      <c r="AG202" s="102" t="str">
        <f t="shared" si="93"/>
        <v/>
      </c>
      <c r="AH202" s="103" t="str">
        <f t="shared" si="94"/>
        <v/>
      </c>
      <c r="AI202" s="104" t="str">
        <f t="shared" si="95"/>
        <v/>
      </c>
      <c r="AJ202" s="104" t="str">
        <f t="shared" si="96"/>
        <v/>
      </c>
      <c r="AK202" s="104" t="str">
        <f t="shared" si="97"/>
        <v/>
      </c>
      <c r="AL202" s="6"/>
      <c r="IX202" s="5"/>
      <c r="IY202" s="5"/>
      <c r="IZ202" s="5"/>
    </row>
    <row r="203" spans="8:260" ht="15" customHeight="1">
      <c r="H203" s="97">
        <v>148</v>
      </c>
      <c r="I203" s="97">
        <f t="shared" si="69"/>
        <v>584</v>
      </c>
      <c r="J203" s="98">
        <f t="shared" si="70"/>
        <v>45074</v>
      </c>
      <c r="K203" s="98" t="str">
        <f t="shared" si="71"/>
        <v/>
      </c>
      <c r="L203" s="99" t="str">
        <f t="shared" si="72"/>
        <v/>
      </c>
      <c r="M203" s="99" t="str">
        <f t="shared" si="73"/>
        <v/>
      </c>
      <c r="N203" s="99" t="str">
        <f t="shared" si="74"/>
        <v/>
      </c>
      <c r="O203" s="100" t="str">
        <f t="shared" si="75"/>
        <v/>
      </c>
      <c r="P203" s="100" t="str">
        <f t="shared" si="76"/>
        <v/>
      </c>
      <c r="Q203" s="99" t="str">
        <f t="shared" si="77"/>
        <v/>
      </c>
      <c r="R203" s="99">
        <f t="shared" si="78"/>
        <v>0</v>
      </c>
      <c r="S203" s="101" t="str">
        <f t="shared" si="79"/>
        <v/>
      </c>
      <c r="T203" s="101" t="str">
        <f t="shared" si="80"/>
        <v/>
      </c>
      <c r="U203" s="101" t="str">
        <f t="shared" si="81"/>
        <v/>
      </c>
      <c r="V203" s="101" t="str">
        <f t="shared" si="82"/>
        <v/>
      </c>
      <c r="W203" s="101" t="str">
        <f t="shared" si="83"/>
        <v/>
      </c>
      <c r="X203" s="102" t="str">
        <f t="shared" si="84"/>
        <v/>
      </c>
      <c r="Y203" s="101" t="str">
        <f t="shared" si="85"/>
        <v/>
      </c>
      <c r="Z203" s="84" t="str">
        <f t="shared" si="86"/>
        <v/>
      </c>
      <c r="AA203" s="84" t="str">
        <f t="shared" si="87"/>
        <v/>
      </c>
      <c r="AB203" s="84" t="str">
        <f t="shared" si="88"/>
        <v/>
      </c>
      <c r="AC203" s="84">
        <f t="shared" si="89"/>
        <v>0</v>
      </c>
      <c r="AD203" s="84">
        <f t="shared" si="90"/>
        <v>0</v>
      </c>
      <c r="AE203" s="84" t="str">
        <f t="shared" si="91"/>
        <v/>
      </c>
      <c r="AF203" s="102" t="str">
        <f t="shared" si="92"/>
        <v/>
      </c>
      <c r="AG203" s="102" t="str">
        <f t="shared" si="93"/>
        <v/>
      </c>
      <c r="AH203" s="103" t="str">
        <f t="shared" si="94"/>
        <v/>
      </c>
      <c r="AI203" s="104" t="str">
        <f t="shared" si="95"/>
        <v/>
      </c>
      <c r="AJ203" s="104" t="str">
        <f t="shared" si="96"/>
        <v/>
      </c>
      <c r="AK203" s="104" t="str">
        <f t="shared" si="97"/>
        <v/>
      </c>
      <c r="AL203" s="6"/>
      <c r="IX203" s="5"/>
      <c r="IY203" s="5"/>
      <c r="IZ203" s="5"/>
    </row>
    <row r="204" spans="8:260" ht="15" customHeight="1">
      <c r="H204" s="97">
        <v>149</v>
      </c>
      <c r="I204" s="97">
        <f t="shared" si="69"/>
        <v>583</v>
      </c>
      <c r="J204" s="98">
        <f t="shared" si="70"/>
        <v>45075</v>
      </c>
      <c r="K204" s="98" t="str">
        <f t="shared" si="71"/>
        <v/>
      </c>
      <c r="L204" s="99" t="str">
        <f t="shared" si="72"/>
        <v/>
      </c>
      <c r="M204" s="99" t="str">
        <f t="shared" si="73"/>
        <v/>
      </c>
      <c r="N204" s="99" t="str">
        <f t="shared" si="74"/>
        <v/>
      </c>
      <c r="O204" s="100" t="str">
        <f t="shared" si="75"/>
        <v/>
      </c>
      <c r="P204" s="100" t="str">
        <f t="shared" si="76"/>
        <v/>
      </c>
      <c r="Q204" s="99" t="str">
        <f t="shared" si="77"/>
        <v/>
      </c>
      <c r="R204" s="99">
        <f t="shared" si="78"/>
        <v>0</v>
      </c>
      <c r="S204" s="101" t="str">
        <f t="shared" si="79"/>
        <v/>
      </c>
      <c r="T204" s="101" t="str">
        <f t="shared" si="80"/>
        <v/>
      </c>
      <c r="U204" s="101" t="str">
        <f t="shared" si="81"/>
        <v/>
      </c>
      <c r="V204" s="101" t="str">
        <f t="shared" si="82"/>
        <v/>
      </c>
      <c r="W204" s="101" t="str">
        <f t="shared" si="83"/>
        <v/>
      </c>
      <c r="X204" s="102" t="str">
        <f t="shared" si="84"/>
        <v/>
      </c>
      <c r="Y204" s="101" t="str">
        <f t="shared" si="85"/>
        <v/>
      </c>
      <c r="Z204" s="84" t="str">
        <f t="shared" si="86"/>
        <v/>
      </c>
      <c r="AA204" s="84" t="str">
        <f t="shared" si="87"/>
        <v/>
      </c>
      <c r="AB204" s="84" t="str">
        <f t="shared" si="88"/>
        <v/>
      </c>
      <c r="AC204" s="84">
        <f t="shared" si="89"/>
        <v>0</v>
      </c>
      <c r="AD204" s="84">
        <f t="shared" si="90"/>
        <v>0</v>
      </c>
      <c r="AE204" s="84" t="str">
        <f t="shared" si="91"/>
        <v/>
      </c>
      <c r="AF204" s="102" t="str">
        <f t="shared" si="92"/>
        <v/>
      </c>
      <c r="AG204" s="102" t="str">
        <f t="shared" si="93"/>
        <v/>
      </c>
      <c r="AH204" s="103" t="str">
        <f t="shared" si="94"/>
        <v/>
      </c>
      <c r="AI204" s="104" t="str">
        <f t="shared" si="95"/>
        <v/>
      </c>
      <c r="AJ204" s="104" t="str">
        <f t="shared" si="96"/>
        <v/>
      </c>
      <c r="AK204" s="104" t="str">
        <f t="shared" si="97"/>
        <v/>
      </c>
      <c r="AL204" s="6"/>
      <c r="IX204" s="5"/>
      <c r="IY204" s="5"/>
      <c r="IZ204" s="5"/>
    </row>
    <row r="205" spans="8:260" ht="15" customHeight="1">
      <c r="H205" s="97">
        <v>150</v>
      </c>
      <c r="I205" s="97">
        <f t="shared" si="69"/>
        <v>582</v>
      </c>
      <c r="J205" s="98">
        <f t="shared" si="70"/>
        <v>45076</v>
      </c>
      <c r="K205" s="98" t="str">
        <f t="shared" si="71"/>
        <v/>
      </c>
      <c r="L205" s="99" t="str">
        <f t="shared" si="72"/>
        <v/>
      </c>
      <c r="M205" s="99" t="str">
        <f t="shared" si="73"/>
        <v/>
      </c>
      <c r="N205" s="99" t="str">
        <f t="shared" si="74"/>
        <v/>
      </c>
      <c r="O205" s="100" t="str">
        <f t="shared" si="75"/>
        <v/>
      </c>
      <c r="P205" s="100" t="str">
        <f t="shared" si="76"/>
        <v/>
      </c>
      <c r="Q205" s="99" t="str">
        <f t="shared" si="77"/>
        <v/>
      </c>
      <c r="R205" s="99">
        <f t="shared" si="78"/>
        <v>0</v>
      </c>
      <c r="S205" s="101" t="str">
        <f t="shared" si="79"/>
        <v/>
      </c>
      <c r="T205" s="101" t="str">
        <f t="shared" si="80"/>
        <v/>
      </c>
      <c r="U205" s="101" t="str">
        <f t="shared" si="81"/>
        <v/>
      </c>
      <c r="V205" s="101" t="str">
        <f t="shared" si="82"/>
        <v/>
      </c>
      <c r="W205" s="101" t="str">
        <f t="shared" si="83"/>
        <v/>
      </c>
      <c r="X205" s="102" t="str">
        <f t="shared" si="84"/>
        <v/>
      </c>
      <c r="Y205" s="101" t="str">
        <f t="shared" si="85"/>
        <v/>
      </c>
      <c r="Z205" s="84" t="str">
        <f t="shared" si="86"/>
        <v/>
      </c>
      <c r="AA205" s="84" t="str">
        <f t="shared" si="87"/>
        <v/>
      </c>
      <c r="AB205" s="84" t="str">
        <f t="shared" si="88"/>
        <v/>
      </c>
      <c r="AC205" s="84">
        <f t="shared" si="89"/>
        <v>0</v>
      </c>
      <c r="AD205" s="84">
        <f t="shared" si="90"/>
        <v>0</v>
      </c>
      <c r="AE205" s="84" t="str">
        <f t="shared" si="91"/>
        <v/>
      </c>
      <c r="AF205" s="102" t="str">
        <f t="shared" si="92"/>
        <v/>
      </c>
      <c r="AG205" s="102" t="str">
        <f t="shared" si="93"/>
        <v/>
      </c>
      <c r="AH205" s="103" t="str">
        <f t="shared" si="94"/>
        <v/>
      </c>
      <c r="AI205" s="104" t="str">
        <f t="shared" si="95"/>
        <v/>
      </c>
      <c r="AJ205" s="104" t="str">
        <f t="shared" si="96"/>
        <v/>
      </c>
      <c r="AK205" s="104" t="str">
        <f t="shared" si="97"/>
        <v/>
      </c>
      <c r="AL205" s="6"/>
      <c r="IX205" s="5"/>
      <c r="IY205" s="5"/>
      <c r="IZ205" s="5"/>
    </row>
    <row r="206" spans="8:260" ht="15" customHeight="1">
      <c r="H206" s="97">
        <v>151</v>
      </c>
      <c r="I206" s="97">
        <f t="shared" si="69"/>
        <v>581</v>
      </c>
      <c r="J206" s="98">
        <f t="shared" si="70"/>
        <v>45077</v>
      </c>
      <c r="K206" s="98" t="str">
        <f t="shared" si="71"/>
        <v/>
      </c>
      <c r="L206" s="99" t="str">
        <f t="shared" si="72"/>
        <v/>
      </c>
      <c r="M206" s="99" t="str">
        <f t="shared" si="73"/>
        <v/>
      </c>
      <c r="N206" s="99" t="str">
        <f t="shared" si="74"/>
        <v/>
      </c>
      <c r="O206" s="100" t="str">
        <f t="shared" si="75"/>
        <v/>
      </c>
      <c r="P206" s="100" t="str">
        <f t="shared" si="76"/>
        <v/>
      </c>
      <c r="Q206" s="99" t="str">
        <f t="shared" si="77"/>
        <v/>
      </c>
      <c r="R206" s="99">
        <f t="shared" si="78"/>
        <v>0</v>
      </c>
      <c r="S206" s="101" t="str">
        <f t="shared" si="79"/>
        <v/>
      </c>
      <c r="T206" s="101" t="str">
        <f t="shared" si="80"/>
        <v/>
      </c>
      <c r="U206" s="101" t="str">
        <f t="shared" si="81"/>
        <v/>
      </c>
      <c r="V206" s="101" t="str">
        <f t="shared" si="82"/>
        <v/>
      </c>
      <c r="W206" s="101" t="str">
        <f t="shared" si="83"/>
        <v/>
      </c>
      <c r="X206" s="102" t="str">
        <f t="shared" si="84"/>
        <v/>
      </c>
      <c r="Y206" s="101" t="str">
        <f t="shared" si="85"/>
        <v/>
      </c>
      <c r="Z206" s="84" t="str">
        <f t="shared" si="86"/>
        <v/>
      </c>
      <c r="AA206" s="84" t="str">
        <f t="shared" si="87"/>
        <v/>
      </c>
      <c r="AB206" s="84" t="str">
        <f t="shared" si="88"/>
        <v/>
      </c>
      <c r="AC206" s="84">
        <f t="shared" si="89"/>
        <v>0</v>
      </c>
      <c r="AD206" s="84">
        <f t="shared" si="90"/>
        <v>0</v>
      </c>
      <c r="AE206" s="84" t="str">
        <f t="shared" si="91"/>
        <v/>
      </c>
      <c r="AF206" s="102" t="str">
        <f t="shared" si="92"/>
        <v/>
      </c>
      <c r="AG206" s="102" t="str">
        <f t="shared" si="93"/>
        <v/>
      </c>
      <c r="AH206" s="103" t="str">
        <f t="shared" si="94"/>
        <v/>
      </c>
      <c r="AI206" s="104" t="str">
        <f t="shared" si="95"/>
        <v/>
      </c>
      <c r="AJ206" s="104" t="str">
        <f t="shared" si="96"/>
        <v/>
      </c>
      <c r="AK206" s="104" t="str">
        <f t="shared" si="97"/>
        <v/>
      </c>
      <c r="AL206" s="6"/>
      <c r="IX206" s="5"/>
      <c r="IY206" s="5"/>
      <c r="IZ206" s="5"/>
    </row>
    <row r="207" spans="8:260" ht="15" customHeight="1">
      <c r="H207" s="97">
        <v>152</v>
      </c>
      <c r="I207" s="97">
        <f t="shared" si="69"/>
        <v>580</v>
      </c>
      <c r="J207" s="98">
        <f t="shared" si="70"/>
        <v>45078</v>
      </c>
      <c r="K207" s="98" t="str">
        <f t="shared" si="71"/>
        <v/>
      </c>
      <c r="L207" s="99" t="str">
        <f t="shared" si="72"/>
        <v/>
      </c>
      <c r="M207" s="99" t="str">
        <f t="shared" si="73"/>
        <v/>
      </c>
      <c r="N207" s="99" t="str">
        <f t="shared" si="74"/>
        <v/>
      </c>
      <c r="O207" s="100" t="str">
        <f t="shared" si="75"/>
        <v/>
      </c>
      <c r="P207" s="100" t="str">
        <f t="shared" si="76"/>
        <v/>
      </c>
      <c r="Q207" s="99" t="str">
        <f t="shared" si="77"/>
        <v/>
      </c>
      <c r="R207" s="99">
        <f t="shared" si="78"/>
        <v>0</v>
      </c>
      <c r="S207" s="101" t="str">
        <f t="shared" si="79"/>
        <v/>
      </c>
      <c r="T207" s="101" t="str">
        <f t="shared" si="80"/>
        <v/>
      </c>
      <c r="U207" s="101" t="str">
        <f t="shared" si="81"/>
        <v/>
      </c>
      <c r="V207" s="101" t="str">
        <f t="shared" si="82"/>
        <v/>
      </c>
      <c r="W207" s="101" t="str">
        <f t="shared" si="83"/>
        <v/>
      </c>
      <c r="X207" s="102" t="str">
        <f t="shared" si="84"/>
        <v/>
      </c>
      <c r="Y207" s="101" t="str">
        <f t="shared" si="85"/>
        <v/>
      </c>
      <c r="Z207" s="84" t="str">
        <f t="shared" si="86"/>
        <v/>
      </c>
      <c r="AA207" s="84" t="str">
        <f t="shared" si="87"/>
        <v/>
      </c>
      <c r="AB207" s="84" t="str">
        <f t="shared" si="88"/>
        <v/>
      </c>
      <c r="AC207" s="84">
        <f t="shared" si="89"/>
        <v>0</v>
      </c>
      <c r="AD207" s="84">
        <f t="shared" si="90"/>
        <v>0</v>
      </c>
      <c r="AE207" s="84" t="str">
        <f t="shared" si="91"/>
        <v/>
      </c>
      <c r="AF207" s="102" t="str">
        <f t="shared" si="92"/>
        <v/>
      </c>
      <c r="AG207" s="102" t="str">
        <f t="shared" si="93"/>
        <v/>
      </c>
      <c r="AH207" s="103" t="str">
        <f t="shared" si="94"/>
        <v/>
      </c>
      <c r="AI207" s="104" t="str">
        <f t="shared" si="95"/>
        <v/>
      </c>
      <c r="AJ207" s="104" t="str">
        <f t="shared" si="96"/>
        <v/>
      </c>
      <c r="AK207" s="104" t="str">
        <f t="shared" si="97"/>
        <v/>
      </c>
      <c r="AL207" s="6"/>
      <c r="IX207" s="5"/>
      <c r="IY207" s="5"/>
      <c r="IZ207" s="5"/>
    </row>
    <row r="208" spans="8:260" ht="15" customHeight="1">
      <c r="H208" s="97">
        <v>153</v>
      </c>
      <c r="I208" s="97">
        <f t="shared" si="69"/>
        <v>579</v>
      </c>
      <c r="J208" s="98">
        <f t="shared" si="70"/>
        <v>45079</v>
      </c>
      <c r="K208" s="98" t="str">
        <f t="shared" si="71"/>
        <v/>
      </c>
      <c r="L208" s="99" t="str">
        <f t="shared" si="72"/>
        <v/>
      </c>
      <c r="M208" s="99" t="str">
        <f t="shared" si="73"/>
        <v/>
      </c>
      <c r="N208" s="99" t="str">
        <f t="shared" si="74"/>
        <v/>
      </c>
      <c r="O208" s="100" t="str">
        <f t="shared" si="75"/>
        <v/>
      </c>
      <c r="P208" s="100" t="str">
        <f t="shared" si="76"/>
        <v/>
      </c>
      <c r="Q208" s="99" t="str">
        <f t="shared" si="77"/>
        <v/>
      </c>
      <c r="R208" s="99">
        <f t="shared" si="78"/>
        <v>0</v>
      </c>
      <c r="S208" s="101" t="str">
        <f t="shared" si="79"/>
        <v/>
      </c>
      <c r="T208" s="101" t="str">
        <f t="shared" si="80"/>
        <v/>
      </c>
      <c r="U208" s="101" t="str">
        <f t="shared" si="81"/>
        <v/>
      </c>
      <c r="V208" s="101" t="str">
        <f t="shared" si="82"/>
        <v/>
      </c>
      <c r="W208" s="101" t="str">
        <f t="shared" si="83"/>
        <v/>
      </c>
      <c r="X208" s="102" t="str">
        <f t="shared" si="84"/>
        <v/>
      </c>
      <c r="Y208" s="101" t="str">
        <f t="shared" si="85"/>
        <v/>
      </c>
      <c r="Z208" s="84" t="str">
        <f t="shared" si="86"/>
        <v/>
      </c>
      <c r="AA208" s="84" t="str">
        <f t="shared" si="87"/>
        <v/>
      </c>
      <c r="AB208" s="84" t="str">
        <f t="shared" si="88"/>
        <v/>
      </c>
      <c r="AC208" s="84">
        <f t="shared" si="89"/>
        <v>0</v>
      </c>
      <c r="AD208" s="84">
        <f t="shared" si="90"/>
        <v>0</v>
      </c>
      <c r="AE208" s="84" t="str">
        <f t="shared" si="91"/>
        <v/>
      </c>
      <c r="AF208" s="102" t="str">
        <f t="shared" si="92"/>
        <v/>
      </c>
      <c r="AG208" s="102" t="str">
        <f t="shared" si="93"/>
        <v/>
      </c>
      <c r="AH208" s="103" t="str">
        <f t="shared" si="94"/>
        <v/>
      </c>
      <c r="AI208" s="104" t="str">
        <f t="shared" si="95"/>
        <v/>
      </c>
      <c r="AJ208" s="104" t="str">
        <f t="shared" si="96"/>
        <v/>
      </c>
      <c r="AK208" s="104" t="str">
        <f t="shared" si="97"/>
        <v/>
      </c>
      <c r="AL208" s="6"/>
      <c r="IX208" s="5"/>
      <c r="IY208" s="5"/>
      <c r="IZ208" s="5"/>
    </row>
    <row r="209" spans="8:260" ht="15" customHeight="1">
      <c r="H209" s="97">
        <v>154</v>
      </c>
      <c r="I209" s="97">
        <f t="shared" si="69"/>
        <v>578</v>
      </c>
      <c r="J209" s="98">
        <f t="shared" si="70"/>
        <v>45080</v>
      </c>
      <c r="K209" s="98" t="str">
        <f t="shared" si="71"/>
        <v/>
      </c>
      <c r="L209" s="99" t="str">
        <f t="shared" si="72"/>
        <v/>
      </c>
      <c r="M209" s="99" t="str">
        <f t="shared" si="73"/>
        <v/>
      </c>
      <c r="N209" s="99" t="str">
        <f t="shared" si="74"/>
        <v/>
      </c>
      <c r="O209" s="100" t="str">
        <f t="shared" si="75"/>
        <v/>
      </c>
      <c r="P209" s="100" t="str">
        <f t="shared" si="76"/>
        <v/>
      </c>
      <c r="Q209" s="99" t="str">
        <f t="shared" si="77"/>
        <v/>
      </c>
      <c r="R209" s="99">
        <f t="shared" si="78"/>
        <v>0</v>
      </c>
      <c r="S209" s="101" t="str">
        <f t="shared" si="79"/>
        <v/>
      </c>
      <c r="T209" s="101" t="str">
        <f t="shared" si="80"/>
        <v/>
      </c>
      <c r="U209" s="101" t="str">
        <f t="shared" si="81"/>
        <v/>
      </c>
      <c r="V209" s="101" t="str">
        <f t="shared" si="82"/>
        <v/>
      </c>
      <c r="W209" s="101" t="str">
        <f t="shared" si="83"/>
        <v/>
      </c>
      <c r="X209" s="102" t="str">
        <f t="shared" si="84"/>
        <v/>
      </c>
      <c r="Y209" s="101" t="str">
        <f t="shared" si="85"/>
        <v/>
      </c>
      <c r="Z209" s="84" t="str">
        <f t="shared" si="86"/>
        <v/>
      </c>
      <c r="AA209" s="84" t="str">
        <f t="shared" si="87"/>
        <v/>
      </c>
      <c r="AB209" s="84" t="str">
        <f t="shared" si="88"/>
        <v/>
      </c>
      <c r="AC209" s="84">
        <f t="shared" si="89"/>
        <v>0</v>
      </c>
      <c r="AD209" s="84">
        <f t="shared" si="90"/>
        <v>0</v>
      </c>
      <c r="AE209" s="84" t="str">
        <f t="shared" si="91"/>
        <v/>
      </c>
      <c r="AF209" s="102" t="str">
        <f t="shared" si="92"/>
        <v/>
      </c>
      <c r="AG209" s="102" t="str">
        <f t="shared" si="93"/>
        <v/>
      </c>
      <c r="AH209" s="103" t="str">
        <f t="shared" si="94"/>
        <v/>
      </c>
      <c r="AI209" s="104" t="str">
        <f t="shared" si="95"/>
        <v/>
      </c>
      <c r="AJ209" s="104" t="str">
        <f t="shared" si="96"/>
        <v/>
      </c>
      <c r="AK209" s="104" t="str">
        <f t="shared" si="97"/>
        <v/>
      </c>
      <c r="AL209" s="6"/>
      <c r="IX209" s="5"/>
      <c r="IY209" s="5"/>
      <c r="IZ209" s="5"/>
    </row>
    <row r="210" spans="8:260" ht="15" customHeight="1">
      <c r="H210" s="97">
        <v>155</v>
      </c>
      <c r="I210" s="97">
        <f t="shared" si="69"/>
        <v>577</v>
      </c>
      <c r="J210" s="98">
        <f t="shared" si="70"/>
        <v>45081</v>
      </c>
      <c r="K210" s="98" t="str">
        <f t="shared" si="71"/>
        <v/>
      </c>
      <c r="L210" s="99" t="str">
        <f t="shared" si="72"/>
        <v/>
      </c>
      <c r="M210" s="99" t="str">
        <f t="shared" si="73"/>
        <v/>
      </c>
      <c r="N210" s="99" t="str">
        <f t="shared" si="74"/>
        <v/>
      </c>
      <c r="O210" s="100" t="str">
        <f t="shared" si="75"/>
        <v/>
      </c>
      <c r="P210" s="100" t="str">
        <f t="shared" si="76"/>
        <v/>
      </c>
      <c r="Q210" s="99" t="str">
        <f t="shared" si="77"/>
        <v/>
      </c>
      <c r="R210" s="99">
        <f t="shared" si="78"/>
        <v>0</v>
      </c>
      <c r="S210" s="101" t="str">
        <f t="shared" si="79"/>
        <v/>
      </c>
      <c r="T210" s="101" t="str">
        <f t="shared" si="80"/>
        <v/>
      </c>
      <c r="U210" s="101" t="str">
        <f t="shared" si="81"/>
        <v/>
      </c>
      <c r="V210" s="101" t="str">
        <f t="shared" si="82"/>
        <v/>
      </c>
      <c r="W210" s="101" t="str">
        <f t="shared" si="83"/>
        <v/>
      </c>
      <c r="X210" s="102" t="str">
        <f t="shared" si="84"/>
        <v/>
      </c>
      <c r="Y210" s="101" t="str">
        <f t="shared" si="85"/>
        <v/>
      </c>
      <c r="Z210" s="84" t="str">
        <f t="shared" si="86"/>
        <v/>
      </c>
      <c r="AA210" s="84" t="str">
        <f t="shared" si="87"/>
        <v/>
      </c>
      <c r="AB210" s="84" t="str">
        <f t="shared" si="88"/>
        <v/>
      </c>
      <c r="AC210" s="84">
        <f t="shared" si="89"/>
        <v>0</v>
      </c>
      <c r="AD210" s="84">
        <f t="shared" si="90"/>
        <v>0</v>
      </c>
      <c r="AE210" s="84" t="str">
        <f t="shared" si="91"/>
        <v/>
      </c>
      <c r="AF210" s="102" t="str">
        <f t="shared" si="92"/>
        <v/>
      </c>
      <c r="AG210" s="102" t="str">
        <f t="shared" si="93"/>
        <v/>
      </c>
      <c r="AH210" s="103" t="str">
        <f t="shared" si="94"/>
        <v/>
      </c>
      <c r="AI210" s="104" t="str">
        <f t="shared" si="95"/>
        <v/>
      </c>
      <c r="AJ210" s="104" t="str">
        <f t="shared" si="96"/>
        <v/>
      </c>
      <c r="AK210" s="104" t="str">
        <f t="shared" si="97"/>
        <v/>
      </c>
      <c r="AL210" s="6"/>
      <c r="IX210" s="5"/>
      <c r="IY210" s="5"/>
      <c r="IZ210" s="5"/>
    </row>
    <row r="211" spans="8:260" ht="15" customHeight="1">
      <c r="H211" s="97">
        <v>156</v>
      </c>
      <c r="I211" s="97">
        <f t="shared" si="69"/>
        <v>576</v>
      </c>
      <c r="J211" s="98">
        <f t="shared" si="70"/>
        <v>45082</v>
      </c>
      <c r="K211" s="98" t="str">
        <f t="shared" si="71"/>
        <v/>
      </c>
      <c r="L211" s="99" t="str">
        <f t="shared" si="72"/>
        <v/>
      </c>
      <c r="M211" s="99" t="str">
        <f t="shared" si="73"/>
        <v/>
      </c>
      <c r="N211" s="99" t="str">
        <f t="shared" si="74"/>
        <v/>
      </c>
      <c r="O211" s="100" t="str">
        <f t="shared" si="75"/>
        <v/>
      </c>
      <c r="P211" s="100" t="str">
        <f t="shared" si="76"/>
        <v/>
      </c>
      <c r="Q211" s="99" t="str">
        <f t="shared" si="77"/>
        <v/>
      </c>
      <c r="R211" s="99">
        <f t="shared" si="78"/>
        <v>0</v>
      </c>
      <c r="S211" s="101" t="str">
        <f t="shared" si="79"/>
        <v/>
      </c>
      <c r="T211" s="101" t="str">
        <f t="shared" si="80"/>
        <v/>
      </c>
      <c r="U211" s="101" t="str">
        <f t="shared" si="81"/>
        <v/>
      </c>
      <c r="V211" s="101" t="str">
        <f t="shared" si="82"/>
        <v/>
      </c>
      <c r="W211" s="101" t="str">
        <f t="shared" si="83"/>
        <v/>
      </c>
      <c r="X211" s="102" t="str">
        <f t="shared" si="84"/>
        <v/>
      </c>
      <c r="Y211" s="101" t="str">
        <f t="shared" si="85"/>
        <v/>
      </c>
      <c r="Z211" s="84" t="str">
        <f t="shared" si="86"/>
        <v/>
      </c>
      <c r="AA211" s="84" t="str">
        <f t="shared" si="87"/>
        <v/>
      </c>
      <c r="AB211" s="84" t="str">
        <f t="shared" si="88"/>
        <v/>
      </c>
      <c r="AC211" s="84">
        <f t="shared" si="89"/>
        <v>0</v>
      </c>
      <c r="AD211" s="84">
        <f t="shared" si="90"/>
        <v>0</v>
      </c>
      <c r="AE211" s="84" t="str">
        <f t="shared" si="91"/>
        <v/>
      </c>
      <c r="AF211" s="102" t="str">
        <f t="shared" si="92"/>
        <v/>
      </c>
      <c r="AG211" s="102" t="str">
        <f t="shared" si="93"/>
        <v/>
      </c>
      <c r="AH211" s="103" t="str">
        <f t="shared" si="94"/>
        <v/>
      </c>
      <c r="AI211" s="104" t="str">
        <f t="shared" si="95"/>
        <v/>
      </c>
      <c r="AJ211" s="104" t="str">
        <f t="shared" si="96"/>
        <v/>
      </c>
      <c r="AK211" s="104" t="str">
        <f t="shared" si="97"/>
        <v/>
      </c>
      <c r="AL211" s="6"/>
      <c r="IX211" s="5"/>
      <c r="IY211" s="5"/>
      <c r="IZ211" s="5"/>
    </row>
    <row r="212" spans="8:260" ht="15" customHeight="1">
      <c r="H212" s="97">
        <v>157</v>
      </c>
      <c r="I212" s="97">
        <f t="shared" si="69"/>
        <v>575</v>
      </c>
      <c r="J212" s="98">
        <f t="shared" si="70"/>
        <v>45083</v>
      </c>
      <c r="K212" s="98" t="str">
        <f t="shared" si="71"/>
        <v/>
      </c>
      <c r="L212" s="99" t="str">
        <f t="shared" si="72"/>
        <v/>
      </c>
      <c r="M212" s="99" t="str">
        <f t="shared" si="73"/>
        <v/>
      </c>
      <c r="N212" s="99" t="str">
        <f t="shared" si="74"/>
        <v/>
      </c>
      <c r="O212" s="100" t="str">
        <f t="shared" si="75"/>
        <v/>
      </c>
      <c r="P212" s="100" t="str">
        <f t="shared" si="76"/>
        <v/>
      </c>
      <c r="Q212" s="99" t="str">
        <f t="shared" si="77"/>
        <v/>
      </c>
      <c r="R212" s="99">
        <f t="shared" si="78"/>
        <v>0</v>
      </c>
      <c r="S212" s="101" t="str">
        <f t="shared" si="79"/>
        <v/>
      </c>
      <c r="T212" s="101" t="str">
        <f t="shared" si="80"/>
        <v/>
      </c>
      <c r="U212" s="101" t="str">
        <f t="shared" si="81"/>
        <v/>
      </c>
      <c r="V212" s="101" t="str">
        <f t="shared" si="82"/>
        <v/>
      </c>
      <c r="W212" s="101" t="str">
        <f t="shared" si="83"/>
        <v/>
      </c>
      <c r="X212" s="102" t="str">
        <f t="shared" si="84"/>
        <v/>
      </c>
      <c r="Y212" s="101" t="str">
        <f t="shared" si="85"/>
        <v/>
      </c>
      <c r="Z212" s="84" t="str">
        <f t="shared" si="86"/>
        <v/>
      </c>
      <c r="AA212" s="84" t="str">
        <f t="shared" si="87"/>
        <v/>
      </c>
      <c r="AB212" s="84" t="str">
        <f t="shared" si="88"/>
        <v/>
      </c>
      <c r="AC212" s="84">
        <f t="shared" si="89"/>
        <v>0</v>
      </c>
      <c r="AD212" s="84">
        <f t="shared" si="90"/>
        <v>0</v>
      </c>
      <c r="AE212" s="84" t="str">
        <f t="shared" si="91"/>
        <v/>
      </c>
      <c r="AF212" s="102" t="str">
        <f t="shared" si="92"/>
        <v/>
      </c>
      <c r="AG212" s="102" t="str">
        <f t="shared" si="93"/>
        <v/>
      </c>
      <c r="AH212" s="103" t="str">
        <f t="shared" si="94"/>
        <v/>
      </c>
      <c r="AI212" s="104" t="str">
        <f t="shared" si="95"/>
        <v/>
      </c>
      <c r="AJ212" s="104" t="str">
        <f t="shared" si="96"/>
        <v/>
      </c>
      <c r="AK212" s="104" t="str">
        <f t="shared" si="97"/>
        <v/>
      </c>
      <c r="AL212" s="6"/>
      <c r="IX212" s="5"/>
      <c r="IY212" s="5"/>
      <c r="IZ212" s="5"/>
    </row>
    <row r="213" spans="8:260" ht="15" customHeight="1">
      <c r="H213" s="97">
        <v>158</v>
      </c>
      <c r="I213" s="97">
        <f t="shared" si="69"/>
        <v>574</v>
      </c>
      <c r="J213" s="98">
        <f t="shared" si="70"/>
        <v>45084</v>
      </c>
      <c r="K213" s="98" t="str">
        <f t="shared" si="71"/>
        <v/>
      </c>
      <c r="L213" s="99" t="str">
        <f t="shared" si="72"/>
        <v/>
      </c>
      <c r="M213" s="99" t="str">
        <f t="shared" si="73"/>
        <v/>
      </c>
      <c r="N213" s="99" t="str">
        <f t="shared" si="74"/>
        <v/>
      </c>
      <c r="O213" s="100" t="str">
        <f t="shared" si="75"/>
        <v/>
      </c>
      <c r="P213" s="100" t="str">
        <f t="shared" si="76"/>
        <v/>
      </c>
      <c r="Q213" s="99" t="str">
        <f t="shared" si="77"/>
        <v/>
      </c>
      <c r="R213" s="99">
        <f t="shared" si="78"/>
        <v>0</v>
      </c>
      <c r="S213" s="101" t="str">
        <f t="shared" si="79"/>
        <v/>
      </c>
      <c r="T213" s="101" t="str">
        <f t="shared" si="80"/>
        <v/>
      </c>
      <c r="U213" s="101" t="str">
        <f t="shared" si="81"/>
        <v/>
      </c>
      <c r="V213" s="101" t="str">
        <f t="shared" si="82"/>
        <v/>
      </c>
      <c r="W213" s="101" t="str">
        <f t="shared" si="83"/>
        <v/>
      </c>
      <c r="X213" s="102" t="str">
        <f t="shared" si="84"/>
        <v/>
      </c>
      <c r="Y213" s="101" t="str">
        <f t="shared" si="85"/>
        <v/>
      </c>
      <c r="Z213" s="84" t="str">
        <f t="shared" si="86"/>
        <v/>
      </c>
      <c r="AA213" s="84" t="str">
        <f t="shared" si="87"/>
        <v/>
      </c>
      <c r="AB213" s="84" t="str">
        <f t="shared" si="88"/>
        <v/>
      </c>
      <c r="AC213" s="84">
        <f t="shared" si="89"/>
        <v>0</v>
      </c>
      <c r="AD213" s="84">
        <f t="shared" si="90"/>
        <v>0</v>
      </c>
      <c r="AE213" s="84" t="str">
        <f t="shared" si="91"/>
        <v/>
      </c>
      <c r="AF213" s="102" t="str">
        <f t="shared" si="92"/>
        <v/>
      </c>
      <c r="AG213" s="102" t="str">
        <f t="shared" si="93"/>
        <v/>
      </c>
      <c r="AH213" s="103" t="str">
        <f t="shared" si="94"/>
        <v/>
      </c>
      <c r="AI213" s="104" t="str">
        <f t="shared" si="95"/>
        <v/>
      </c>
      <c r="AJ213" s="104" t="str">
        <f t="shared" si="96"/>
        <v/>
      </c>
      <c r="AK213" s="104" t="str">
        <f t="shared" si="97"/>
        <v/>
      </c>
      <c r="AL213" s="6"/>
      <c r="IX213" s="5"/>
      <c r="IY213" s="5"/>
      <c r="IZ213" s="5"/>
    </row>
    <row r="214" spans="8:260" ht="15" customHeight="1">
      <c r="H214" s="97">
        <v>159</v>
      </c>
      <c r="I214" s="97">
        <f t="shared" si="69"/>
        <v>573</v>
      </c>
      <c r="J214" s="98">
        <f t="shared" si="70"/>
        <v>45085</v>
      </c>
      <c r="K214" s="98" t="str">
        <f t="shared" si="71"/>
        <v/>
      </c>
      <c r="L214" s="99" t="str">
        <f t="shared" si="72"/>
        <v/>
      </c>
      <c r="M214" s="99" t="str">
        <f t="shared" si="73"/>
        <v/>
      </c>
      <c r="N214" s="99" t="str">
        <f t="shared" si="74"/>
        <v/>
      </c>
      <c r="O214" s="100" t="str">
        <f t="shared" si="75"/>
        <v/>
      </c>
      <c r="P214" s="100" t="str">
        <f t="shared" si="76"/>
        <v/>
      </c>
      <c r="Q214" s="99" t="str">
        <f t="shared" si="77"/>
        <v/>
      </c>
      <c r="R214" s="99">
        <f t="shared" si="78"/>
        <v>0</v>
      </c>
      <c r="S214" s="101" t="str">
        <f t="shared" si="79"/>
        <v/>
      </c>
      <c r="T214" s="101" t="str">
        <f t="shared" si="80"/>
        <v/>
      </c>
      <c r="U214" s="101" t="str">
        <f t="shared" si="81"/>
        <v/>
      </c>
      <c r="V214" s="101" t="str">
        <f t="shared" si="82"/>
        <v/>
      </c>
      <c r="W214" s="101" t="str">
        <f t="shared" si="83"/>
        <v/>
      </c>
      <c r="X214" s="102" t="str">
        <f t="shared" si="84"/>
        <v/>
      </c>
      <c r="Y214" s="101" t="str">
        <f t="shared" si="85"/>
        <v/>
      </c>
      <c r="Z214" s="84" t="str">
        <f t="shared" si="86"/>
        <v/>
      </c>
      <c r="AA214" s="84" t="str">
        <f t="shared" si="87"/>
        <v/>
      </c>
      <c r="AB214" s="84" t="str">
        <f t="shared" si="88"/>
        <v/>
      </c>
      <c r="AC214" s="84">
        <f t="shared" si="89"/>
        <v>0</v>
      </c>
      <c r="AD214" s="84">
        <f t="shared" si="90"/>
        <v>0</v>
      </c>
      <c r="AE214" s="84" t="str">
        <f t="shared" si="91"/>
        <v/>
      </c>
      <c r="AF214" s="102" t="str">
        <f t="shared" si="92"/>
        <v/>
      </c>
      <c r="AG214" s="102" t="str">
        <f t="shared" si="93"/>
        <v/>
      </c>
      <c r="AH214" s="103" t="str">
        <f t="shared" si="94"/>
        <v/>
      </c>
      <c r="AI214" s="104" t="str">
        <f t="shared" si="95"/>
        <v/>
      </c>
      <c r="AJ214" s="104" t="str">
        <f t="shared" si="96"/>
        <v/>
      </c>
      <c r="AK214" s="104" t="str">
        <f t="shared" si="97"/>
        <v/>
      </c>
      <c r="AL214" s="6"/>
      <c r="IX214" s="5"/>
      <c r="IY214" s="5"/>
      <c r="IZ214" s="5"/>
    </row>
    <row r="215" spans="8:260" ht="15" customHeight="1">
      <c r="H215" s="97">
        <v>160</v>
      </c>
      <c r="I215" s="97">
        <f t="shared" si="69"/>
        <v>572</v>
      </c>
      <c r="J215" s="98">
        <f t="shared" si="70"/>
        <v>45086</v>
      </c>
      <c r="K215" s="98" t="str">
        <f t="shared" si="71"/>
        <v/>
      </c>
      <c r="L215" s="99" t="str">
        <f t="shared" si="72"/>
        <v/>
      </c>
      <c r="M215" s="99" t="str">
        <f t="shared" si="73"/>
        <v/>
      </c>
      <c r="N215" s="99" t="str">
        <f t="shared" si="74"/>
        <v/>
      </c>
      <c r="O215" s="100" t="str">
        <f t="shared" si="75"/>
        <v/>
      </c>
      <c r="P215" s="100" t="str">
        <f t="shared" si="76"/>
        <v/>
      </c>
      <c r="Q215" s="99" t="str">
        <f t="shared" si="77"/>
        <v/>
      </c>
      <c r="R215" s="99">
        <f t="shared" si="78"/>
        <v>0</v>
      </c>
      <c r="S215" s="101" t="str">
        <f t="shared" si="79"/>
        <v/>
      </c>
      <c r="T215" s="101" t="str">
        <f t="shared" si="80"/>
        <v/>
      </c>
      <c r="U215" s="101" t="str">
        <f t="shared" si="81"/>
        <v/>
      </c>
      <c r="V215" s="101" t="str">
        <f t="shared" si="82"/>
        <v/>
      </c>
      <c r="W215" s="101" t="str">
        <f t="shared" si="83"/>
        <v/>
      </c>
      <c r="X215" s="102" t="str">
        <f t="shared" si="84"/>
        <v/>
      </c>
      <c r="Y215" s="101" t="str">
        <f t="shared" si="85"/>
        <v/>
      </c>
      <c r="Z215" s="84" t="str">
        <f t="shared" si="86"/>
        <v/>
      </c>
      <c r="AA215" s="84" t="str">
        <f t="shared" si="87"/>
        <v/>
      </c>
      <c r="AB215" s="84" t="str">
        <f t="shared" si="88"/>
        <v/>
      </c>
      <c r="AC215" s="84">
        <f t="shared" si="89"/>
        <v>0</v>
      </c>
      <c r="AD215" s="84">
        <f t="shared" si="90"/>
        <v>0</v>
      </c>
      <c r="AE215" s="84" t="str">
        <f t="shared" si="91"/>
        <v/>
      </c>
      <c r="AF215" s="102" t="str">
        <f t="shared" si="92"/>
        <v/>
      </c>
      <c r="AG215" s="102" t="str">
        <f t="shared" si="93"/>
        <v/>
      </c>
      <c r="AH215" s="103" t="str">
        <f t="shared" si="94"/>
        <v/>
      </c>
      <c r="AI215" s="104" t="str">
        <f t="shared" si="95"/>
        <v/>
      </c>
      <c r="AJ215" s="104" t="str">
        <f t="shared" si="96"/>
        <v/>
      </c>
      <c r="AK215" s="104" t="str">
        <f t="shared" si="97"/>
        <v/>
      </c>
      <c r="AL215" s="6"/>
      <c r="IX215" s="5"/>
      <c r="IY215" s="5"/>
      <c r="IZ215" s="5"/>
    </row>
    <row r="216" spans="8:260" ht="15" customHeight="1">
      <c r="H216" s="97">
        <v>161</v>
      </c>
      <c r="I216" s="97">
        <f t="shared" si="69"/>
        <v>571</v>
      </c>
      <c r="J216" s="98">
        <f t="shared" si="70"/>
        <v>45087</v>
      </c>
      <c r="K216" s="98" t="str">
        <f t="shared" si="71"/>
        <v/>
      </c>
      <c r="L216" s="99" t="str">
        <f t="shared" si="72"/>
        <v/>
      </c>
      <c r="M216" s="99" t="str">
        <f t="shared" si="73"/>
        <v/>
      </c>
      <c r="N216" s="99" t="str">
        <f t="shared" si="74"/>
        <v/>
      </c>
      <c r="O216" s="100" t="str">
        <f t="shared" si="75"/>
        <v/>
      </c>
      <c r="P216" s="100" t="str">
        <f t="shared" si="76"/>
        <v/>
      </c>
      <c r="Q216" s="99" t="str">
        <f t="shared" si="77"/>
        <v/>
      </c>
      <c r="R216" s="99">
        <f t="shared" si="78"/>
        <v>0</v>
      </c>
      <c r="S216" s="101" t="str">
        <f t="shared" si="79"/>
        <v/>
      </c>
      <c r="T216" s="101" t="str">
        <f t="shared" si="80"/>
        <v/>
      </c>
      <c r="U216" s="101" t="str">
        <f t="shared" si="81"/>
        <v/>
      </c>
      <c r="V216" s="101" t="str">
        <f t="shared" si="82"/>
        <v/>
      </c>
      <c r="W216" s="101" t="str">
        <f t="shared" si="83"/>
        <v/>
      </c>
      <c r="X216" s="102" t="str">
        <f t="shared" si="84"/>
        <v/>
      </c>
      <c r="Y216" s="101" t="str">
        <f t="shared" si="85"/>
        <v/>
      </c>
      <c r="Z216" s="84" t="str">
        <f t="shared" si="86"/>
        <v/>
      </c>
      <c r="AA216" s="84" t="str">
        <f t="shared" si="87"/>
        <v/>
      </c>
      <c r="AB216" s="84" t="str">
        <f t="shared" si="88"/>
        <v/>
      </c>
      <c r="AC216" s="84">
        <f t="shared" si="89"/>
        <v>0</v>
      </c>
      <c r="AD216" s="84">
        <f t="shared" si="90"/>
        <v>0</v>
      </c>
      <c r="AE216" s="84" t="str">
        <f t="shared" si="91"/>
        <v/>
      </c>
      <c r="AF216" s="102" t="str">
        <f t="shared" si="92"/>
        <v/>
      </c>
      <c r="AG216" s="102" t="str">
        <f t="shared" si="93"/>
        <v/>
      </c>
      <c r="AH216" s="103" t="str">
        <f t="shared" si="94"/>
        <v/>
      </c>
      <c r="AI216" s="104" t="str">
        <f t="shared" si="95"/>
        <v/>
      </c>
      <c r="AJ216" s="104" t="str">
        <f t="shared" si="96"/>
        <v/>
      </c>
      <c r="AK216" s="104" t="str">
        <f t="shared" si="97"/>
        <v/>
      </c>
      <c r="AL216" s="6"/>
      <c r="IX216" s="5"/>
      <c r="IY216" s="5"/>
      <c r="IZ216" s="5"/>
    </row>
    <row r="217" spans="8:260" ht="15" customHeight="1">
      <c r="H217" s="97">
        <v>162</v>
      </c>
      <c r="I217" s="97">
        <f t="shared" si="69"/>
        <v>570</v>
      </c>
      <c r="J217" s="98">
        <f t="shared" si="70"/>
        <v>45088</v>
      </c>
      <c r="K217" s="98" t="str">
        <f t="shared" si="71"/>
        <v/>
      </c>
      <c r="L217" s="99" t="str">
        <f t="shared" si="72"/>
        <v/>
      </c>
      <c r="M217" s="99" t="str">
        <f t="shared" si="73"/>
        <v/>
      </c>
      <c r="N217" s="99" t="str">
        <f t="shared" si="74"/>
        <v/>
      </c>
      <c r="O217" s="100" t="str">
        <f t="shared" si="75"/>
        <v/>
      </c>
      <c r="P217" s="100" t="str">
        <f t="shared" si="76"/>
        <v/>
      </c>
      <c r="Q217" s="99" t="str">
        <f t="shared" si="77"/>
        <v/>
      </c>
      <c r="R217" s="99">
        <f t="shared" si="78"/>
        <v>0</v>
      </c>
      <c r="S217" s="101" t="str">
        <f t="shared" si="79"/>
        <v/>
      </c>
      <c r="T217" s="101" t="str">
        <f t="shared" si="80"/>
        <v/>
      </c>
      <c r="U217" s="101" t="str">
        <f t="shared" si="81"/>
        <v/>
      </c>
      <c r="V217" s="101" t="str">
        <f t="shared" si="82"/>
        <v/>
      </c>
      <c r="W217" s="101" t="str">
        <f t="shared" si="83"/>
        <v/>
      </c>
      <c r="X217" s="102" t="str">
        <f t="shared" si="84"/>
        <v/>
      </c>
      <c r="Y217" s="101" t="str">
        <f t="shared" si="85"/>
        <v/>
      </c>
      <c r="Z217" s="84" t="str">
        <f t="shared" si="86"/>
        <v/>
      </c>
      <c r="AA217" s="84" t="str">
        <f t="shared" si="87"/>
        <v/>
      </c>
      <c r="AB217" s="84" t="str">
        <f t="shared" si="88"/>
        <v/>
      </c>
      <c r="AC217" s="84">
        <f t="shared" si="89"/>
        <v>0</v>
      </c>
      <c r="AD217" s="84">
        <f t="shared" si="90"/>
        <v>0</v>
      </c>
      <c r="AE217" s="84" t="str">
        <f t="shared" si="91"/>
        <v/>
      </c>
      <c r="AF217" s="102" t="str">
        <f t="shared" si="92"/>
        <v/>
      </c>
      <c r="AG217" s="102" t="str">
        <f t="shared" si="93"/>
        <v/>
      </c>
      <c r="AH217" s="103" t="str">
        <f t="shared" si="94"/>
        <v/>
      </c>
      <c r="AI217" s="104" t="str">
        <f t="shared" si="95"/>
        <v/>
      </c>
      <c r="AJ217" s="104" t="str">
        <f t="shared" si="96"/>
        <v/>
      </c>
      <c r="AK217" s="104" t="str">
        <f t="shared" si="97"/>
        <v/>
      </c>
      <c r="AL217" s="6"/>
      <c r="IX217" s="5"/>
      <c r="IY217" s="5"/>
      <c r="IZ217" s="5"/>
    </row>
    <row r="218" spans="8:260" ht="15" customHeight="1">
      <c r="H218" s="97">
        <v>163</v>
      </c>
      <c r="I218" s="97">
        <f t="shared" si="69"/>
        <v>569</v>
      </c>
      <c r="J218" s="98">
        <f t="shared" si="70"/>
        <v>45089</v>
      </c>
      <c r="K218" s="98" t="str">
        <f t="shared" si="71"/>
        <v/>
      </c>
      <c r="L218" s="99" t="str">
        <f t="shared" si="72"/>
        <v/>
      </c>
      <c r="M218" s="99" t="str">
        <f t="shared" si="73"/>
        <v/>
      </c>
      <c r="N218" s="99" t="str">
        <f t="shared" si="74"/>
        <v/>
      </c>
      <c r="O218" s="100" t="str">
        <f t="shared" si="75"/>
        <v/>
      </c>
      <c r="P218" s="100" t="str">
        <f t="shared" si="76"/>
        <v/>
      </c>
      <c r="Q218" s="99" t="str">
        <f t="shared" si="77"/>
        <v/>
      </c>
      <c r="R218" s="99">
        <f t="shared" si="78"/>
        <v>0</v>
      </c>
      <c r="S218" s="101" t="str">
        <f t="shared" si="79"/>
        <v/>
      </c>
      <c r="T218" s="101" t="str">
        <f t="shared" si="80"/>
        <v/>
      </c>
      <c r="U218" s="101" t="str">
        <f t="shared" si="81"/>
        <v/>
      </c>
      <c r="V218" s="101" t="str">
        <f t="shared" si="82"/>
        <v/>
      </c>
      <c r="W218" s="101" t="str">
        <f t="shared" si="83"/>
        <v/>
      </c>
      <c r="X218" s="102" t="str">
        <f t="shared" si="84"/>
        <v/>
      </c>
      <c r="Y218" s="101" t="str">
        <f t="shared" si="85"/>
        <v/>
      </c>
      <c r="Z218" s="84" t="str">
        <f t="shared" si="86"/>
        <v/>
      </c>
      <c r="AA218" s="84" t="str">
        <f t="shared" si="87"/>
        <v/>
      </c>
      <c r="AB218" s="84" t="str">
        <f t="shared" si="88"/>
        <v/>
      </c>
      <c r="AC218" s="84">
        <f t="shared" si="89"/>
        <v>0</v>
      </c>
      <c r="AD218" s="84">
        <f t="shared" si="90"/>
        <v>0</v>
      </c>
      <c r="AE218" s="84" t="str">
        <f t="shared" si="91"/>
        <v/>
      </c>
      <c r="AF218" s="102" t="str">
        <f t="shared" si="92"/>
        <v/>
      </c>
      <c r="AG218" s="102" t="str">
        <f t="shared" si="93"/>
        <v/>
      </c>
      <c r="AH218" s="103" t="str">
        <f t="shared" si="94"/>
        <v/>
      </c>
      <c r="AI218" s="104" t="str">
        <f t="shared" si="95"/>
        <v/>
      </c>
      <c r="AJ218" s="104" t="str">
        <f t="shared" si="96"/>
        <v/>
      </c>
      <c r="AK218" s="104" t="str">
        <f t="shared" si="97"/>
        <v/>
      </c>
      <c r="AL218" s="6"/>
      <c r="IX218" s="5"/>
      <c r="IY218" s="5"/>
      <c r="IZ218" s="5"/>
    </row>
    <row r="219" spans="8:260" ht="15" customHeight="1">
      <c r="H219" s="97">
        <v>164</v>
      </c>
      <c r="I219" s="97">
        <f t="shared" si="69"/>
        <v>568</v>
      </c>
      <c r="J219" s="98">
        <f t="shared" si="70"/>
        <v>45090</v>
      </c>
      <c r="K219" s="98" t="str">
        <f t="shared" si="71"/>
        <v/>
      </c>
      <c r="L219" s="99" t="str">
        <f t="shared" si="72"/>
        <v/>
      </c>
      <c r="M219" s="99" t="str">
        <f t="shared" si="73"/>
        <v/>
      </c>
      <c r="N219" s="99" t="str">
        <f t="shared" si="74"/>
        <v/>
      </c>
      <c r="O219" s="100" t="str">
        <f t="shared" si="75"/>
        <v/>
      </c>
      <c r="P219" s="100" t="str">
        <f t="shared" si="76"/>
        <v/>
      </c>
      <c r="Q219" s="99" t="str">
        <f t="shared" si="77"/>
        <v/>
      </c>
      <c r="R219" s="99">
        <f t="shared" si="78"/>
        <v>0</v>
      </c>
      <c r="S219" s="101" t="str">
        <f t="shared" si="79"/>
        <v/>
      </c>
      <c r="T219" s="101" t="str">
        <f t="shared" si="80"/>
        <v/>
      </c>
      <c r="U219" s="101" t="str">
        <f t="shared" si="81"/>
        <v/>
      </c>
      <c r="V219" s="101" t="str">
        <f t="shared" si="82"/>
        <v/>
      </c>
      <c r="W219" s="101" t="str">
        <f t="shared" si="83"/>
        <v/>
      </c>
      <c r="X219" s="102" t="str">
        <f t="shared" si="84"/>
        <v/>
      </c>
      <c r="Y219" s="101" t="str">
        <f t="shared" si="85"/>
        <v/>
      </c>
      <c r="Z219" s="84" t="str">
        <f t="shared" si="86"/>
        <v/>
      </c>
      <c r="AA219" s="84" t="str">
        <f t="shared" si="87"/>
        <v/>
      </c>
      <c r="AB219" s="84" t="str">
        <f t="shared" si="88"/>
        <v/>
      </c>
      <c r="AC219" s="84">
        <f t="shared" si="89"/>
        <v>0</v>
      </c>
      <c r="AD219" s="84">
        <f t="shared" si="90"/>
        <v>0</v>
      </c>
      <c r="AE219" s="84" t="str">
        <f t="shared" si="91"/>
        <v/>
      </c>
      <c r="AF219" s="102" t="str">
        <f t="shared" si="92"/>
        <v/>
      </c>
      <c r="AG219" s="102" t="str">
        <f t="shared" si="93"/>
        <v/>
      </c>
      <c r="AH219" s="103" t="str">
        <f t="shared" si="94"/>
        <v/>
      </c>
      <c r="AI219" s="104" t="str">
        <f t="shared" si="95"/>
        <v/>
      </c>
      <c r="AJ219" s="104" t="str">
        <f t="shared" si="96"/>
        <v/>
      </c>
      <c r="AK219" s="104" t="str">
        <f t="shared" si="97"/>
        <v/>
      </c>
      <c r="AL219" s="6"/>
      <c r="IX219" s="5"/>
      <c r="IY219" s="5"/>
      <c r="IZ219" s="5"/>
    </row>
    <row r="220" spans="8:260" ht="15" customHeight="1">
      <c r="H220" s="97">
        <v>165</v>
      </c>
      <c r="I220" s="97">
        <f t="shared" si="69"/>
        <v>567</v>
      </c>
      <c r="J220" s="98">
        <f t="shared" si="70"/>
        <v>45091</v>
      </c>
      <c r="K220" s="98" t="str">
        <f t="shared" si="71"/>
        <v/>
      </c>
      <c r="L220" s="99" t="str">
        <f t="shared" si="72"/>
        <v/>
      </c>
      <c r="M220" s="99" t="str">
        <f t="shared" si="73"/>
        <v/>
      </c>
      <c r="N220" s="99" t="str">
        <f t="shared" si="74"/>
        <v/>
      </c>
      <c r="O220" s="100" t="str">
        <f t="shared" si="75"/>
        <v/>
      </c>
      <c r="P220" s="100" t="str">
        <f t="shared" si="76"/>
        <v/>
      </c>
      <c r="Q220" s="99" t="str">
        <f t="shared" si="77"/>
        <v/>
      </c>
      <c r="R220" s="99">
        <f t="shared" si="78"/>
        <v>0</v>
      </c>
      <c r="S220" s="101" t="str">
        <f t="shared" si="79"/>
        <v/>
      </c>
      <c r="T220" s="101" t="str">
        <f t="shared" si="80"/>
        <v/>
      </c>
      <c r="U220" s="101" t="str">
        <f t="shared" si="81"/>
        <v/>
      </c>
      <c r="V220" s="101" t="str">
        <f t="shared" si="82"/>
        <v/>
      </c>
      <c r="W220" s="101" t="str">
        <f t="shared" si="83"/>
        <v/>
      </c>
      <c r="X220" s="102" t="str">
        <f t="shared" si="84"/>
        <v/>
      </c>
      <c r="Y220" s="101" t="str">
        <f t="shared" si="85"/>
        <v/>
      </c>
      <c r="Z220" s="84" t="str">
        <f t="shared" si="86"/>
        <v/>
      </c>
      <c r="AA220" s="84" t="str">
        <f t="shared" si="87"/>
        <v/>
      </c>
      <c r="AB220" s="84" t="str">
        <f t="shared" si="88"/>
        <v/>
      </c>
      <c r="AC220" s="84">
        <f t="shared" si="89"/>
        <v>0</v>
      </c>
      <c r="AD220" s="84">
        <f t="shared" si="90"/>
        <v>0</v>
      </c>
      <c r="AE220" s="84" t="str">
        <f t="shared" si="91"/>
        <v/>
      </c>
      <c r="AF220" s="102" t="str">
        <f t="shared" si="92"/>
        <v/>
      </c>
      <c r="AG220" s="102" t="str">
        <f t="shared" si="93"/>
        <v/>
      </c>
      <c r="AH220" s="103" t="str">
        <f t="shared" si="94"/>
        <v/>
      </c>
      <c r="AI220" s="104" t="str">
        <f t="shared" si="95"/>
        <v/>
      </c>
      <c r="AJ220" s="104" t="str">
        <f t="shared" si="96"/>
        <v/>
      </c>
      <c r="AK220" s="104" t="str">
        <f t="shared" si="97"/>
        <v/>
      </c>
      <c r="AL220" s="6"/>
      <c r="IX220" s="5"/>
      <c r="IY220" s="5"/>
      <c r="IZ220" s="5"/>
    </row>
    <row r="221" spans="8:260" ht="15" customHeight="1">
      <c r="H221" s="97">
        <v>166</v>
      </c>
      <c r="I221" s="97">
        <f t="shared" si="69"/>
        <v>566</v>
      </c>
      <c r="J221" s="98">
        <f t="shared" si="70"/>
        <v>45092</v>
      </c>
      <c r="K221" s="98" t="str">
        <f t="shared" si="71"/>
        <v/>
      </c>
      <c r="L221" s="99" t="str">
        <f t="shared" si="72"/>
        <v/>
      </c>
      <c r="M221" s="99" t="str">
        <f t="shared" si="73"/>
        <v/>
      </c>
      <c r="N221" s="99" t="str">
        <f t="shared" si="74"/>
        <v/>
      </c>
      <c r="O221" s="100" t="str">
        <f t="shared" si="75"/>
        <v/>
      </c>
      <c r="P221" s="100" t="str">
        <f t="shared" si="76"/>
        <v/>
      </c>
      <c r="Q221" s="99" t="str">
        <f t="shared" si="77"/>
        <v/>
      </c>
      <c r="R221" s="99">
        <f t="shared" si="78"/>
        <v>0</v>
      </c>
      <c r="S221" s="101" t="str">
        <f t="shared" si="79"/>
        <v/>
      </c>
      <c r="T221" s="101" t="str">
        <f t="shared" si="80"/>
        <v/>
      </c>
      <c r="U221" s="101" t="str">
        <f t="shared" si="81"/>
        <v/>
      </c>
      <c r="V221" s="101" t="str">
        <f t="shared" si="82"/>
        <v/>
      </c>
      <c r="W221" s="101" t="str">
        <f t="shared" si="83"/>
        <v/>
      </c>
      <c r="X221" s="102" t="str">
        <f t="shared" si="84"/>
        <v/>
      </c>
      <c r="Y221" s="101" t="str">
        <f t="shared" si="85"/>
        <v/>
      </c>
      <c r="Z221" s="84" t="str">
        <f t="shared" si="86"/>
        <v/>
      </c>
      <c r="AA221" s="84" t="str">
        <f t="shared" si="87"/>
        <v/>
      </c>
      <c r="AB221" s="84" t="str">
        <f t="shared" si="88"/>
        <v/>
      </c>
      <c r="AC221" s="84">
        <f t="shared" si="89"/>
        <v>0</v>
      </c>
      <c r="AD221" s="84">
        <f t="shared" si="90"/>
        <v>0</v>
      </c>
      <c r="AE221" s="84" t="str">
        <f t="shared" si="91"/>
        <v/>
      </c>
      <c r="AF221" s="102" t="str">
        <f t="shared" si="92"/>
        <v/>
      </c>
      <c r="AG221" s="102" t="str">
        <f t="shared" si="93"/>
        <v/>
      </c>
      <c r="AH221" s="103" t="str">
        <f t="shared" si="94"/>
        <v/>
      </c>
      <c r="AI221" s="104" t="str">
        <f t="shared" si="95"/>
        <v/>
      </c>
      <c r="AJ221" s="104" t="str">
        <f t="shared" si="96"/>
        <v/>
      </c>
      <c r="AK221" s="104" t="str">
        <f t="shared" si="97"/>
        <v/>
      </c>
      <c r="AL221" s="6"/>
      <c r="IX221" s="5"/>
      <c r="IY221" s="5"/>
      <c r="IZ221" s="5"/>
    </row>
    <row r="222" spans="8:260" ht="15" customHeight="1">
      <c r="H222" s="97">
        <v>167</v>
      </c>
      <c r="I222" s="97">
        <f t="shared" si="69"/>
        <v>565</v>
      </c>
      <c r="J222" s="98">
        <f t="shared" si="70"/>
        <v>45093</v>
      </c>
      <c r="K222" s="98" t="str">
        <f t="shared" si="71"/>
        <v/>
      </c>
      <c r="L222" s="99" t="str">
        <f t="shared" si="72"/>
        <v/>
      </c>
      <c r="M222" s="99" t="str">
        <f t="shared" si="73"/>
        <v/>
      </c>
      <c r="N222" s="99" t="str">
        <f t="shared" si="74"/>
        <v/>
      </c>
      <c r="O222" s="100" t="str">
        <f t="shared" si="75"/>
        <v/>
      </c>
      <c r="P222" s="100" t="str">
        <f t="shared" si="76"/>
        <v/>
      </c>
      <c r="Q222" s="99" t="str">
        <f t="shared" si="77"/>
        <v/>
      </c>
      <c r="R222" s="99">
        <f t="shared" si="78"/>
        <v>0</v>
      </c>
      <c r="S222" s="101" t="str">
        <f t="shared" si="79"/>
        <v/>
      </c>
      <c r="T222" s="101" t="str">
        <f t="shared" si="80"/>
        <v/>
      </c>
      <c r="U222" s="101" t="str">
        <f t="shared" si="81"/>
        <v/>
      </c>
      <c r="V222" s="101" t="str">
        <f t="shared" si="82"/>
        <v/>
      </c>
      <c r="W222" s="101" t="str">
        <f t="shared" si="83"/>
        <v/>
      </c>
      <c r="X222" s="102" t="str">
        <f t="shared" si="84"/>
        <v/>
      </c>
      <c r="Y222" s="101" t="str">
        <f t="shared" si="85"/>
        <v/>
      </c>
      <c r="Z222" s="84" t="str">
        <f t="shared" si="86"/>
        <v/>
      </c>
      <c r="AA222" s="84" t="str">
        <f t="shared" si="87"/>
        <v/>
      </c>
      <c r="AB222" s="84" t="str">
        <f t="shared" si="88"/>
        <v/>
      </c>
      <c r="AC222" s="84">
        <f t="shared" si="89"/>
        <v>0</v>
      </c>
      <c r="AD222" s="84">
        <f t="shared" si="90"/>
        <v>0</v>
      </c>
      <c r="AE222" s="84" t="str">
        <f t="shared" si="91"/>
        <v/>
      </c>
      <c r="AF222" s="102" t="str">
        <f t="shared" si="92"/>
        <v/>
      </c>
      <c r="AG222" s="102" t="str">
        <f t="shared" si="93"/>
        <v/>
      </c>
      <c r="AH222" s="103" t="str">
        <f t="shared" si="94"/>
        <v/>
      </c>
      <c r="AI222" s="104" t="str">
        <f t="shared" si="95"/>
        <v/>
      </c>
      <c r="AJ222" s="104" t="str">
        <f t="shared" si="96"/>
        <v/>
      </c>
      <c r="AK222" s="104" t="str">
        <f t="shared" si="97"/>
        <v/>
      </c>
      <c r="AL222" s="6"/>
      <c r="IX222" s="5"/>
      <c r="IY222" s="5"/>
      <c r="IZ222" s="5"/>
    </row>
    <row r="223" spans="8:260" ht="15" customHeight="1">
      <c r="H223" s="97">
        <v>168</v>
      </c>
      <c r="I223" s="97">
        <f t="shared" si="69"/>
        <v>564</v>
      </c>
      <c r="J223" s="98">
        <f t="shared" si="70"/>
        <v>45094</v>
      </c>
      <c r="K223" s="98" t="str">
        <f t="shared" si="71"/>
        <v/>
      </c>
      <c r="L223" s="99" t="str">
        <f t="shared" si="72"/>
        <v/>
      </c>
      <c r="M223" s="99" t="str">
        <f t="shared" si="73"/>
        <v/>
      </c>
      <c r="N223" s="99" t="str">
        <f t="shared" si="74"/>
        <v/>
      </c>
      <c r="O223" s="100" t="str">
        <f t="shared" si="75"/>
        <v/>
      </c>
      <c r="P223" s="100" t="str">
        <f t="shared" si="76"/>
        <v/>
      </c>
      <c r="Q223" s="99" t="str">
        <f t="shared" si="77"/>
        <v/>
      </c>
      <c r="R223" s="99">
        <f t="shared" si="78"/>
        <v>0</v>
      </c>
      <c r="S223" s="101" t="str">
        <f t="shared" si="79"/>
        <v/>
      </c>
      <c r="T223" s="101" t="str">
        <f t="shared" si="80"/>
        <v/>
      </c>
      <c r="U223" s="101" t="str">
        <f t="shared" si="81"/>
        <v/>
      </c>
      <c r="V223" s="101" t="str">
        <f t="shared" si="82"/>
        <v/>
      </c>
      <c r="W223" s="101" t="str">
        <f t="shared" si="83"/>
        <v/>
      </c>
      <c r="X223" s="102" t="str">
        <f t="shared" si="84"/>
        <v/>
      </c>
      <c r="Y223" s="101" t="str">
        <f t="shared" si="85"/>
        <v/>
      </c>
      <c r="Z223" s="84" t="str">
        <f t="shared" si="86"/>
        <v/>
      </c>
      <c r="AA223" s="84" t="str">
        <f t="shared" si="87"/>
        <v/>
      </c>
      <c r="AB223" s="84" t="str">
        <f t="shared" si="88"/>
        <v/>
      </c>
      <c r="AC223" s="84">
        <f t="shared" si="89"/>
        <v>0</v>
      </c>
      <c r="AD223" s="84">
        <f t="shared" si="90"/>
        <v>0</v>
      </c>
      <c r="AE223" s="84" t="str">
        <f t="shared" si="91"/>
        <v/>
      </c>
      <c r="AF223" s="102" t="str">
        <f t="shared" si="92"/>
        <v/>
      </c>
      <c r="AG223" s="102" t="str">
        <f t="shared" si="93"/>
        <v/>
      </c>
      <c r="AH223" s="103" t="str">
        <f t="shared" si="94"/>
        <v/>
      </c>
      <c r="AI223" s="104" t="str">
        <f t="shared" si="95"/>
        <v/>
      </c>
      <c r="AJ223" s="104" t="str">
        <f t="shared" si="96"/>
        <v/>
      </c>
      <c r="AK223" s="104" t="str">
        <f t="shared" si="97"/>
        <v/>
      </c>
      <c r="AL223" s="6"/>
      <c r="IX223" s="5"/>
      <c r="IY223" s="5"/>
      <c r="IZ223" s="5"/>
    </row>
    <row r="224" spans="8:260" ht="15" customHeight="1">
      <c r="H224" s="97">
        <v>169</v>
      </c>
      <c r="I224" s="97">
        <f t="shared" si="69"/>
        <v>563</v>
      </c>
      <c r="J224" s="98">
        <f t="shared" si="70"/>
        <v>45095</v>
      </c>
      <c r="K224" s="98" t="str">
        <f t="shared" si="71"/>
        <v/>
      </c>
      <c r="L224" s="99" t="str">
        <f t="shared" si="72"/>
        <v/>
      </c>
      <c r="M224" s="99" t="str">
        <f t="shared" si="73"/>
        <v/>
      </c>
      <c r="N224" s="99" t="str">
        <f t="shared" si="74"/>
        <v/>
      </c>
      <c r="O224" s="100" t="str">
        <f t="shared" si="75"/>
        <v/>
      </c>
      <c r="P224" s="100" t="str">
        <f t="shared" si="76"/>
        <v/>
      </c>
      <c r="Q224" s="99" t="str">
        <f t="shared" si="77"/>
        <v/>
      </c>
      <c r="R224" s="99">
        <f t="shared" si="78"/>
        <v>0</v>
      </c>
      <c r="S224" s="101" t="str">
        <f t="shared" si="79"/>
        <v/>
      </c>
      <c r="T224" s="101" t="str">
        <f t="shared" si="80"/>
        <v/>
      </c>
      <c r="U224" s="101" t="str">
        <f t="shared" si="81"/>
        <v/>
      </c>
      <c r="V224" s="101" t="str">
        <f t="shared" si="82"/>
        <v/>
      </c>
      <c r="W224" s="101" t="str">
        <f t="shared" si="83"/>
        <v/>
      </c>
      <c r="X224" s="102" t="str">
        <f t="shared" si="84"/>
        <v/>
      </c>
      <c r="Y224" s="101" t="str">
        <f t="shared" si="85"/>
        <v/>
      </c>
      <c r="Z224" s="84" t="str">
        <f t="shared" si="86"/>
        <v/>
      </c>
      <c r="AA224" s="84" t="str">
        <f t="shared" si="87"/>
        <v/>
      </c>
      <c r="AB224" s="84" t="str">
        <f t="shared" si="88"/>
        <v/>
      </c>
      <c r="AC224" s="84">
        <f t="shared" si="89"/>
        <v>0</v>
      </c>
      <c r="AD224" s="84">
        <f t="shared" si="90"/>
        <v>0</v>
      </c>
      <c r="AE224" s="84" t="str">
        <f t="shared" si="91"/>
        <v/>
      </c>
      <c r="AF224" s="102" t="str">
        <f t="shared" si="92"/>
        <v/>
      </c>
      <c r="AG224" s="102" t="str">
        <f t="shared" si="93"/>
        <v/>
      </c>
      <c r="AH224" s="103" t="str">
        <f t="shared" si="94"/>
        <v/>
      </c>
      <c r="AI224" s="104" t="str">
        <f t="shared" si="95"/>
        <v/>
      </c>
      <c r="AJ224" s="104" t="str">
        <f t="shared" si="96"/>
        <v/>
      </c>
      <c r="AK224" s="104" t="str">
        <f t="shared" si="97"/>
        <v/>
      </c>
      <c r="AL224" s="6"/>
      <c r="IX224" s="5"/>
      <c r="IY224" s="5"/>
      <c r="IZ224" s="5"/>
    </row>
    <row r="225" spans="8:260" ht="15" customHeight="1">
      <c r="H225" s="97">
        <v>170</v>
      </c>
      <c r="I225" s="97">
        <f t="shared" si="69"/>
        <v>562</v>
      </c>
      <c r="J225" s="98">
        <f t="shared" si="70"/>
        <v>45096</v>
      </c>
      <c r="K225" s="98" t="str">
        <f t="shared" si="71"/>
        <v/>
      </c>
      <c r="L225" s="99" t="str">
        <f t="shared" si="72"/>
        <v/>
      </c>
      <c r="M225" s="99" t="str">
        <f t="shared" si="73"/>
        <v/>
      </c>
      <c r="N225" s="99" t="str">
        <f t="shared" si="74"/>
        <v/>
      </c>
      <c r="O225" s="100" t="str">
        <f t="shared" si="75"/>
        <v/>
      </c>
      <c r="P225" s="100" t="str">
        <f t="shared" si="76"/>
        <v/>
      </c>
      <c r="Q225" s="99" t="str">
        <f t="shared" si="77"/>
        <v/>
      </c>
      <c r="R225" s="99">
        <f t="shared" si="78"/>
        <v>0</v>
      </c>
      <c r="S225" s="101" t="str">
        <f t="shared" si="79"/>
        <v/>
      </c>
      <c r="T225" s="101" t="str">
        <f t="shared" si="80"/>
        <v/>
      </c>
      <c r="U225" s="101" t="str">
        <f t="shared" si="81"/>
        <v/>
      </c>
      <c r="V225" s="101" t="str">
        <f t="shared" si="82"/>
        <v/>
      </c>
      <c r="W225" s="101" t="str">
        <f t="shared" si="83"/>
        <v/>
      </c>
      <c r="X225" s="102" t="str">
        <f t="shared" si="84"/>
        <v/>
      </c>
      <c r="Y225" s="101" t="str">
        <f t="shared" si="85"/>
        <v/>
      </c>
      <c r="Z225" s="84" t="str">
        <f t="shared" si="86"/>
        <v/>
      </c>
      <c r="AA225" s="84" t="str">
        <f t="shared" si="87"/>
        <v/>
      </c>
      <c r="AB225" s="84" t="str">
        <f t="shared" si="88"/>
        <v/>
      </c>
      <c r="AC225" s="84">
        <f t="shared" si="89"/>
        <v>0</v>
      </c>
      <c r="AD225" s="84">
        <f t="shared" si="90"/>
        <v>0</v>
      </c>
      <c r="AE225" s="84" t="str">
        <f t="shared" si="91"/>
        <v/>
      </c>
      <c r="AF225" s="102" t="str">
        <f t="shared" si="92"/>
        <v/>
      </c>
      <c r="AG225" s="102" t="str">
        <f t="shared" si="93"/>
        <v/>
      </c>
      <c r="AH225" s="103" t="str">
        <f t="shared" si="94"/>
        <v/>
      </c>
      <c r="AI225" s="104" t="str">
        <f t="shared" si="95"/>
        <v/>
      </c>
      <c r="AJ225" s="104" t="str">
        <f t="shared" si="96"/>
        <v/>
      </c>
      <c r="AK225" s="104" t="str">
        <f t="shared" si="97"/>
        <v/>
      </c>
      <c r="AL225" s="6"/>
      <c r="IX225" s="5"/>
      <c r="IY225" s="5"/>
      <c r="IZ225" s="5"/>
    </row>
    <row r="226" spans="8:260" ht="15" customHeight="1">
      <c r="H226" s="97">
        <v>171</v>
      </c>
      <c r="I226" s="97">
        <f t="shared" si="69"/>
        <v>561</v>
      </c>
      <c r="J226" s="98">
        <f t="shared" si="70"/>
        <v>45097</v>
      </c>
      <c r="K226" s="98" t="str">
        <f t="shared" si="71"/>
        <v/>
      </c>
      <c r="L226" s="99" t="str">
        <f t="shared" si="72"/>
        <v/>
      </c>
      <c r="M226" s="99" t="str">
        <f t="shared" si="73"/>
        <v/>
      </c>
      <c r="N226" s="99" t="str">
        <f t="shared" si="74"/>
        <v/>
      </c>
      <c r="O226" s="100" t="str">
        <f t="shared" si="75"/>
        <v/>
      </c>
      <c r="P226" s="100" t="str">
        <f t="shared" si="76"/>
        <v/>
      </c>
      <c r="Q226" s="99" t="str">
        <f t="shared" si="77"/>
        <v/>
      </c>
      <c r="R226" s="99">
        <f t="shared" si="78"/>
        <v>0</v>
      </c>
      <c r="S226" s="101" t="str">
        <f t="shared" si="79"/>
        <v/>
      </c>
      <c r="T226" s="101" t="str">
        <f t="shared" si="80"/>
        <v/>
      </c>
      <c r="U226" s="101" t="str">
        <f t="shared" si="81"/>
        <v/>
      </c>
      <c r="V226" s="101" t="str">
        <f t="shared" si="82"/>
        <v/>
      </c>
      <c r="W226" s="101" t="str">
        <f t="shared" si="83"/>
        <v/>
      </c>
      <c r="X226" s="102" t="str">
        <f t="shared" si="84"/>
        <v/>
      </c>
      <c r="Y226" s="101" t="str">
        <f t="shared" si="85"/>
        <v/>
      </c>
      <c r="Z226" s="84" t="str">
        <f t="shared" si="86"/>
        <v/>
      </c>
      <c r="AA226" s="84" t="str">
        <f t="shared" si="87"/>
        <v/>
      </c>
      <c r="AB226" s="84" t="str">
        <f t="shared" si="88"/>
        <v/>
      </c>
      <c r="AC226" s="84">
        <f t="shared" si="89"/>
        <v>0</v>
      </c>
      <c r="AD226" s="84">
        <f t="shared" si="90"/>
        <v>0</v>
      </c>
      <c r="AE226" s="84" t="str">
        <f t="shared" si="91"/>
        <v/>
      </c>
      <c r="AF226" s="102" t="str">
        <f t="shared" si="92"/>
        <v/>
      </c>
      <c r="AG226" s="102" t="str">
        <f t="shared" si="93"/>
        <v/>
      </c>
      <c r="AH226" s="103" t="str">
        <f t="shared" si="94"/>
        <v/>
      </c>
      <c r="AI226" s="104" t="str">
        <f t="shared" si="95"/>
        <v/>
      </c>
      <c r="AJ226" s="104" t="str">
        <f t="shared" si="96"/>
        <v/>
      </c>
      <c r="AK226" s="104" t="str">
        <f t="shared" si="97"/>
        <v/>
      </c>
      <c r="AL226" s="6"/>
      <c r="IX226" s="5"/>
      <c r="IY226" s="5"/>
      <c r="IZ226" s="5"/>
    </row>
    <row r="227" spans="8:260" ht="15" customHeight="1">
      <c r="H227" s="97">
        <v>172</v>
      </c>
      <c r="I227" s="97">
        <f t="shared" si="69"/>
        <v>560</v>
      </c>
      <c r="J227" s="98">
        <f t="shared" si="70"/>
        <v>45098</v>
      </c>
      <c r="K227" s="98" t="str">
        <f t="shared" si="71"/>
        <v/>
      </c>
      <c r="L227" s="99" t="str">
        <f t="shared" si="72"/>
        <v/>
      </c>
      <c r="M227" s="99" t="str">
        <f t="shared" si="73"/>
        <v/>
      </c>
      <c r="N227" s="99" t="str">
        <f t="shared" si="74"/>
        <v/>
      </c>
      <c r="O227" s="100" t="str">
        <f t="shared" si="75"/>
        <v/>
      </c>
      <c r="P227" s="100" t="str">
        <f t="shared" si="76"/>
        <v/>
      </c>
      <c r="Q227" s="99" t="str">
        <f t="shared" si="77"/>
        <v/>
      </c>
      <c r="R227" s="99">
        <f t="shared" si="78"/>
        <v>0</v>
      </c>
      <c r="S227" s="101" t="str">
        <f t="shared" si="79"/>
        <v/>
      </c>
      <c r="T227" s="101" t="str">
        <f t="shared" si="80"/>
        <v/>
      </c>
      <c r="U227" s="101" t="str">
        <f t="shared" si="81"/>
        <v/>
      </c>
      <c r="V227" s="101" t="str">
        <f t="shared" si="82"/>
        <v/>
      </c>
      <c r="W227" s="101" t="str">
        <f t="shared" si="83"/>
        <v/>
      </c>
      <c r="X227" s="102" t="str">
        <f t="shared" si="84"/>
        <v/>
      </c>
      <c r="Y227" s="101" t="str">
        <f t="shared" si="85"/>
        <v/>
      </c>
      <c r="Z227" s="84" t="str">
        <f t="shared" si="86"/>
        <v/>
      </c>
      <c r="AA227" s="84" t="str">
        <f t="shared" si="87"/>
        <v/>
      </c>
      <c r="AB227" s="84" t="str">
        <f t="shared" si="88"/>
        <v/>
      </c>
      <c r="AC227" s="84">
        <f t="shared" si="89"/>
        <v>0</v>
      </c>
      <c r="AD227" s="84">
        <f t="shared" si="90"/>
        <v>0</v>
      </c>
      <c r="AE227" s="84" t="str">
        <f t="shared" si="91"/>
        <v/>
      </c>
      <c r="AF227" s="102" t="str">
        <f t="shared" si="92"/>
        <v/>
      </c>
      <c r="AG227" s="102" t="str">
        <f t="shared" si="93"/>
        <v/>
      </c>
      <c r="AH227" s="103" t="str">
        <f t="shared" si="94"/>
        <v/>
      </c>
      <c r="AI227" s="104" t="str">
        <f t="shared" si="95"/>
        <v/>
      </c>
      <c r="AJ227" s="104" t="str">
        <f t="shared" si="96"/>
        <v/>
      </c>
      <c r="AK227" s="104" t="str">
        <f t="shared" si="97"/>
        <v/>
      </c>
      <c r="AL227" s="6"/>
      <c r="IX227" s="5"/>
      <c r="IY227" s="5"/>
      <c r="IZ227" s="5"/>
    </row>
    <row r="228" spans="8:260" ht="15" customHeight="1">
      <c r="H228" s="97">
        <v>173</v>
      </c>
      <c r="I228" s="97">
        <f t="shared" si="69"/>
        <v>559</v>
      </c>
      <c r="J228" s="98">
        <f t="shared" si="70"/>
        <v>45099</v>
      </c>
      <c r="K228" s="98" t="str">
        <f t="shared" si="71"/>
        <v/>
      </c>
      <c r="L228" s="99" t="str">
        <f t="shared" si="72"/>
        <v/>
      </c>
      <c r="M228" s="99" t="str">
        <f t="shared" si="73"/>
        <v/>
      </c>
      <c r="N228" s="99" t="str">
        <f t="shared" si="74"/>
        <v/>
      </c>
      <c r="O228" s="100" t="str">
        <f t="shared" si="75"/>
        <v/>
      </c>
      <c r="P228" s="100" t="str">
        <f t="shared" si="76"/>
        <v/>
      </c>
      <c r="Q228" s="99" t="str">
        <f t="shared" si="77"/>
        <v/>
      </c>
      <c r="R228" s="99">
        <f t="shared" si="78"/>
        <v>0</v>
      </c>
      <c r="S228" s="101" t="str">
        <f t="shared" si="79"/>
        <v/>
      </c>
      <c r="T228" s="101" t="str">
        <f t="shared" si="80"/>
        <v/>
      </c>
      <c r="U228" s="101" t="str">
        <f t="shared" si="81"/>
        <v/>
      </c>
      <c r="V228" s="101" t="str">
        <f t="shared" si="82"/>
        <v/>
      </c>
      <c r="W228" s="101" t="str">
        <f t="shared" si="83"/>
        <v/>
      </c>
      <c r="X228" s="102" t="str">
        <f t="shared" si="84"/>
        <v/>
      </c>
      <c r="Y228" s="101" t="str">
        <f t="shared" si="85"/>
        <v/>
      </c>
      <c r="Z228" s="84" t="str">
        <f t="shared" si="86"/>
        <v/>
      </c>
      <c r="AA228" s="84" t="str">
        <f t="shared" si="87"/>
        <v/>
      </c>
      <c r="AB228" s="84" t="str">
        <f t="shared" si="88"/>
        <v/>
      </c>
      <c r="AC228" s="84">
        <f t="shared" si="89"/>
        <v>0</v>
      </c>
      <c r="AD228" s="84">
        <f t="shared" si="90"/>
        <v>0</v>
      </c>
      <c r="AE228" s="84" t="str">
        <f t="shared" si="91"/>
        <v/>
      </c>
      <c r="AF228" s="102" t="str">
        <f t="shared" si="92"/>
        <v/>
      </c>
      <c r="AG228" s="102" t="str">
        <f t="shared" si="93"/>
        <v/>
      </c>
      <c r="AH228" s="103" t="str">
        <f t="shared" si="94"/>
        <v/>
      </c>
      <c r="AI228" s="104" t="str">
        <f t="shared" si="95"/>
        <v/>
      </c>
      <c r="AJ228" s="104" t="str">
        <f t="shared" si="96"/>
        <v/>
      </c>
      <c r="AK228" s="104" t="str">
        <f t="shared" si="97"/>
        <v/>
      </c>
      <c r="AL228" s="6"/>
      <c r="IX228" s="5"/>
      <c r="IY228" s="5"/>
      <c r="IZ228" s="5"/>
    </row>
    <row r="229" spans="8:260" ht="15" customHeight="1">
      <c r="H229" s="97">
        <v>174</v>
      </c>
      <c r="I229" s="97">
        <f t="shared" si="69"/>
        <v>558</v>
      </c>
      <c r="J229" s="98">
        <f t="shared" si="70"/>
        <v>45100</v>
      </c>
      <c r="K229" s="98" t="str">
        <f t="shared" si="71"/>
        <v/>
      </c>
      <c r="L229" s="99" t="str">
        <f t="shared" si="72"/>
        <v/>
      </c>
      <c r="M229" s="99" t="str">
        <f t="shared" si="73"/>
        <v/>
      </c>
      <c r="N229" s="99" t="str">
        <f t="shared" si="74"/>
        <v/>
      </c>
      <c r="O229" s="100" t="str">
        <f t="shared" si="75"/>
        <v/>
      </c>
      <c r="P229" s="100" t="str">
        <f t="shared" si="76"/>
        <v/>
      </c>
      <c r="Q229" s="99" t="str">
        <f t="shared" si="77"/>
        <v/>
      </c>
      <c r="R229" s="99">
        <f t="shared" si="78"/>
        <v>0</v>
      </c>
      <c r="S229" s="101" t="str">
        <f t="shared" si="79"/>
        <v/>
      </c>
      <c r="T229" s="101" t="str">
        <f t="shared" si="80"/>
        <v/>
      </c>
      <c r="U229" s="101" t="str">
        <f t="shared" si="81"/>
        <v/>
      </c>
      <c r="V229" s="101" t="str">
        <f t="shared" si="82"/>
        <v/>
      </c>
      <c r="W229" s="101" t="str">
        <f t="shared" si="83"/>
        <v/>
      </c>
      <c r="X229" s="102" t="str">
        <f t="shared" si="84"/>
        <v/>
      </c>
      <c r="Y229" s="101" t="str">
        <f t="shared" si="85"/>
        <v/>
      </c>
      <c r="Z229" s="84" t="str">
        <f t="shared" si="86"/>
        <v/>
      </c>
      <c r="AA229" s="84" t="str">
        <f t="shared" si="87"/>
        <v/>
      </c>
      <c r="AB229" s="84" t="str">
        <f t="shared" si="88"/>
        <v/>
      </c>
      <c r="AC229" s="84">
        <f t="shared" si="89"/>
        <v>0</v>
      </c>
      <c r="AD229" s="84">
        <f t="shared" si="90"/>
        <v>0</v>
      </c>
      <c r="AE229" s="84" t="str">
        <f t="shared" si="91"/>
        <v/>
      </c>
      <c r="AF229" s="102" t="str">
        <f t="shared" si="92"/>
        <v/>
      </c>
      <c r="AG229" s="102" t="str">
        <f t="shared" si="93"/>
        <v/>
      </c>
      <c r="AH229" s="103" t="str">
        <f t="shared" si="94"/>
        <v/>
      </c>
      <c r="AI229" s="104" t="str">
        <f t="shared" si="95"/>
        <v/>
      </c>
      <c r="AJ229" s="104" t="str">
        <f t="shared" si="96"/>
        <v/>
      </c>
      <c r="AK229" s="104" t="str">
        <f t="shared" si="97"/>
        <v/>
      </c>
      <c r="AL229" s="6"/>
      <c r="IX229" s="5"/>
      <c r="IY229" s="5"/>
      <c r="IZ229" s="5"/>
    </row>
    <row r="230" spans="8:260" ht="15" customHeight="1">
      <c r="H230" s="97">
        <v>175</v>
      </c>
      <c r="I230" s="97">
        <f t="shared" si="69"/>
        <v>557</v>
      </c>
      <c r="J230" s="98">
        <f t="shared" si="70"/>
        <v>45101</v>
      </c>
      <c r="K230" s="98" t="str">
        <f t="shared" si="71"/>
        <v/>
      </c>
      <c r="L230" s="99" t="str">
        <f t="shared" si="72"/>
        <v/>
      </c>
      <c r="M230" s="99" t="str">
        <f t="shared" si="73"/>
        <v/>
      </c>
      <c r="N230" s="99" t="str">
        <f t="shared" si="74"/>
        <v/>
      </c>
      <c r="O230" s="100" t="str">
        <f t="shared" si="75"/>
        <v/>
      </c>
      <c r="P230" s="100" t="str">
        <f t="shared" si="76"/>
        <v/>
      </c>
      <c r="Q230" s="99" t="str">
        <f t="shared" si="77"/>
        <v/>
      </c>
      <c r="R230" s="99">
        <f t="shared" si="78"/>
        <v>0</v>
      </c>
      <c r="S230" s="101" t="str">
        <f t="shared" si="79"/>
        <v/>
      </c>
      <c r="T230" s="101" t="str">
        <f t="shared" si="80"/>
        <v/>
      </c>
      <c r="U230" s="101" t="str">
        <f t="shared" si="81"/>
        <v/>
      </c>
      <c r="V230" s="101" t="str">
        <f t="shared" si="82"/>
        <v/>
      </c>
      <c r="W230" s="101" t="str">
        <f t="shared" si="83"/>
        <v/>
      </c>
      <c r="X230" s="102" t="str">
        <f t="shared" si="84"/>
        <v/>
      </c>
      <c r="Y230" s="101" t="str">
        <f t="shared" si="85"/>
        <v/>
      </c>
      <c r="Z230" s="84" t="str">
        <f t="shared" si="86"/>
        <v/>
      </c>
      <c r="AA230" s="84" t="str">
        <f t="shared" si="87"/>
        <v/>
      </c>
      <c r="AB230" s="84" t="str">
        <f t="shared" si="88"/>
        <v/>
      </c>
      <c r="AC230" s="84">
        <f t="shared" si="89"/>
        <v>0</v>
      </c>
      <c r="AD230" s="84">
        <f t="shared" si="90"/>
        <v>0</v>
      </c>
      <c r="AE230" s="84" t="str">
        <f t="shared" si="91"/>
        <v/>
      </c>
      <c r="AF230" s="102" t="str">
        <f t="shared" si="92"/>
        <v/>
      </c>
      <c r="AG230" s="102" t="str">
        <f t="shared" si="93"/>
        <v/>
      </c>
      <c r="AH230" s="103" t="str">
        <f t="shared" si="94"/>
        <v/>
      </c>
      <c r="AI230" s="104" t="str">
        <f t="shared" si="95"/>
        <v/>
      </c>
      <c r="AJ230" s="104" t="str">
        <f t="shared" si="96"/>
        <v/>
      </c>
      <c r="AK230" s="104" t="str">
        <f t="shared" si="97"/>
        <v/>
      </c>
      <c r="AL230" s="6"/>
      <c r="IX230" s="5"/>
      <c r="IY230" s="5"/>
      <c r="IZ230" s="5"/>
    </row>
    <row r="231" spans="8:260" ht="15" customHeight="1">
      <c r="H231" s="97">
        <v>176</v>
      </c>
      <c r="I231" s="97">
        <f t="shared" si="69"/>
        <v>556</v>
      </c>
      <c r="J231" s="98">
        <f t="shared" si="70"/>
        <v>45102</v>
      </c>
      <c r="K231" s="98" t="str">
        <f t="shared" si="71"/>
        <v/>
      </c>
      <c r="L231" s="99" t="str">
        <f t="shared" si="72"/>
        <v/>
      </c>
      <c r="M231" s="99" t="str">
        <f t="shared" si="73"/>
        <v/>
      </c>
      <c r="N231" s="99" t="str">
        <f t="shared" si="74"/>
        <v/>
      </c>
      <c r="O231" s="100" t="str">
        <f t="shared" si="75"/>
        <v/>
      </c>
      <c r="P231" s="100" t="str">
        <f t="shared" si="76"/>
        <v/>
      </c>
      <c r="Q231" s="99" t="str">
        <f t="shared" si="77"/>
        <v/>
      </c>
      <c r="R231" s="99">
        <f t="shared" si="78"/>
        <v>0</v>
      </c>
      <c r="S231" s="101" t="str">
        <f t="shared" si="79"/>
        <v/>
      </c>
      <c r="T231" s="101" t="str">
        <f t="shared" si="80"/>
        <v/>
      </c>
      <c r="U231" s="101" t="str">
        <f t="shared" si="81"/>
        <v/>
      </c>
      <c r="V231" s="101" t="str">
        <f t="shared" si="82"/>
        <v/>
      </c>
      <c r="W231" s="101" t="str">
        <f t="shared" si="83"/>
        <v/>
      </c>
      <c r="X231" s="102" t="str">
        <f t="shared" si="84"/>
        <v/>
      </c>
      <c r="Y231" s="101" t="str">
        <f t="shared" si="85"/>
        <v/>
      </c>
      <c r="Z231" s="84" t="str">
        <f t="shared" si="86"/>
        <v/>
      </c>
      <c r="AA231" s="84" t="str">
        <f t="shared" si="87"/>
        <v/>
      </c>
      <c r="AB231" s="84" t="str">
        <f t="shared" si="88"/>
        <v/>
      </c>
      <c r="AC231" s="84">
        <f t="shared" si="89"/>
        <v>0</v>
      </c>
      <c r="AD231" s="84">
        <f t="shared" si="90"/>
        <v>0</v>
      </c>
      <c r="AE231" s="84" t="str">
        <f t="shared" si="91"/>
        <v/>
      </c>
      <c r="AF231" s="102" t="str">
        <f t="shared" si="92"/>
        <v/>
      </c>
      <c r="AG231" s="102" t="str">
        <f t="shared" si="93"/>
        <v/>
      </c>
      <c r="AH231" s="103" t="str">
        <f t="shared" si="94"/>
        <v/>
      </c>
      <c r="AI231" s="104" t="str">
        <f t="shared" si="95"/>
        <v/>
      </c>
      <c r="AJ231" s="104" t="str">
        <f t="shared" si="96"/>
        <v/>
      </c>
      <c r="AK231" s="104" t="str">
        <f t="shared" si="97"/>
        <v/>
      </c>
      <c r="AL231" s="6"/>
      <c r="IX231" s="5"/>
      <c r="IY231" s="5"/>
      <c r="IZ231" s="5"/>
    </row>
    <row r="232" spans="8:260" ht="15" customHeight="1">
      <c r="H232" s="97">
        <v>177</v>
      </c>
      <c r="I232" s="97">
        <f t="shared" si="69"/>
        <v>555</v>
      </c>
      <c r="J232" s="98">
        <f t="shared" si="70"/>
        <v>45103</v>
      </c>
      <c r="K232" s="98" t="str">
        <f t="shared" si="71"/>
        <v/>
      </c>
      <c r="L232" s="99" t="str">
        <f t="shared" si="72"/>
        <v/>
      </c>
      <c r="M232" s="99" t="str">
        <f t="shared" si="73"/>
        <v/>
      </c>
      <c r="N232" s="99" t="str">
        <f t="shared" si="74"/>
        <v/>
      </c>
      <c r="O232" s="100" t="str">
        <f t="shared" si="75"/>
        <v/>
      </c>
      <c r="P232" s="100" t="str">
        <f t="shared" si="76"/>
        <v/>
      </c>
      <c r="Q232" s="99" t="str">
        <f t="shared" si="77"/>
        <v/>
      </c>
      <c r="R232" s="99">
        <f t="shared" si="78"/>
        <v>0</v>
      </c>
      <c r="S232" s="101" t="str">
        <f t="shared" si="79"/>
        <v/>
      </c>
      <c r="T232" s="101" t="str">
        <f t="shared" si="80"/>
        <v/>
      </c>
      <c r="U232" s="101" t="str">
        <f t="shared" si="81"/>
        <v/>
      </c>
      <c r="V232" s="101" t="str">
        <f t="shared" si="82"/>
        <v/>
      </c>
      <c r="W232" s="101" t="str">
        <f t="shared" si="83"/>
        <v/>
      </c>
      <c r="X232" s="102" t="str">
        <f t="shared" si="84"/>
        <v/>
      </c>
      <c r="Y232" s="101" t="str">
        <f t="shared" si="85"/>
        <v/>
      </c>
      <c r="Z232" s="84" t="str">
        <f t="shared" si="86"/>
        <v/>
      </c>
      <c r="AA232" s="84" t="str">
        <f t="shared" si="87"/>
        <v/>
      </c>
      <c r="AB232" s="84" t="str">
        <f t="shared" si="88"/>
        <v/>
      </c>
      <c r="AC232" s="84">
        <f t="shared" si="89"/>
        <v>0</v>
      </c>
      <c r="AD232" s="84">
        <f t="shared" si="90"/>
        <v>0</v>
      </c>
      <c r="AE232" s="84" t="str">
        <f t="shared" si="91"/>
        <v/>
      </c>
      <c r="AF232" s="102" t="str">
        <f t="shared" si="92"/>
        <v/>
      </c>
      <c r="AG232" s="102" t="str">
        <f t="shared" si="93"/>
        <v/>
      </c>
      <c r="AH232" s="103" t="str">
        <f t="shared" si="94"/>
        <v/>
      </c>
      <c r="AI232" s="104" t="str">
        <f t="shared" si="95"/>
        <v/>
      </c>
      <c r="AJ232" s="104" t="str">
        <f t="shared" si="96"/>
        <v/>
      </c>
      <c r="AK232" s="104" t="str">
        <f t="shared" si="97"/>
        <v/>
      </c>
      <c r="AL232" s="6"/>
      <c r="IX232" s="5"/>
      <c r="IY232" s="5"/>
      <c r="IZ232" s="5"/>
    </row>
    <row r="233" spans="8:260" ht="15" customHeight="1">
      <c r="H233" s="97">
        <v>178</v>
      </c>
      <c r="I233" s="97">
        <f t="shared" si="69"/>
        <v>554</v>
      </c>
      <c r="J233" s="98">
        <f t="shared" si="70"/>
        <v>45104</v>
      </c>
      <c r="K233" s="98" t="str">
        <f t="shared" si="71"/>
        <v/>
      </c>
      <c r="L233" s="99" t="str">
        <f t="shared" si="72"/>
        <v/>
      </c>
      <c r="M233" s="99" t="str">
        <f t="shared" si="73"/>
        <v/>
      </c>
      <c r="N233" s="99" t="str">
        <f t="shared" si="74"/>
        <v/>
      </c>
      <c r="O233" s="100" t="str">
        <f t="shared" si="75"/>
        <v/>
      </c>
      <c r="P233" s="100" t="str">
        <f t="shared" si="76"/>
        <v/>
      </c>
      <c r="Q233" s="99" t="str">
        <f t="shared" si="77"/>
        <v/>
      </c>
      <c r="R233" s="99">
        <f t="shared" si="78"/>
        <v>0</v>
      </c>
      <c r="S233" s="101" t="str">
        <f t="shared" si="79"/>
        <v/>
      </c>
      <c r="T233" s="101" t="str">
        <f t="shared" si="80"/>
        <v/>
      </c>
      <c r="U233" s="101" t="str">
        <f t="shared" si="81"/>
        <v/>
      </c>
      <c r="V233" s="101" t="str">
        <f t="shared" si="82"/>
        <v/>
      </c>
      <c r="W233" s="101" t="str">
        <f t="shared" si="83"/>
        <v/>
      </c>
      <c r="X233" s="102" t="str">
        <f t="shared" si="84"/>
        <v/>
      </c>
      <c r="Y233" s="101" t="str">
        <f t="shared" si="85"/>
        <v/>
      </c>
      <c r="Z233" s="84" t="str">
        <f t="shared" si="86"/>
        <v/>
      </c>
      <c r="AA233" s="84" t="str">
        <f t="shared" si="87"/>
        <v/>
      </c>
      <c r="AB233" s="84" t="str">
        <f t="shared" si="88"/>
        <v/>
      </c>
      <c r="AC233" s="84">
        <f t="shared" si="89"/>
        <v>0</v>
      </c>
      <c r="AD233" s="84">
        <f t="shared" si="90"/>
        <v>0</v>
      </c>
      <c r="AE233" s="84" t="str">
        <f t="shared" si="91"/>
        <v/>
      </c>
      <c r="AF233" s="102" t="str">
        <f t="shared" si="92"/>
        <v/>
      </c>
      <c r="AG233" s="102" t="str">
        <f t="shared" si="93"/>
        <v/>
      </c>
      <c r="AH233" s="103" t="str">
        <f t="shared" si="94"/>
        <v/>
      </c>
      <c r="AI233" s="104" t="str">
        <f t="shared" si="95"/>
        <v/>
      </c>
      <c r="AJ233" s="104" t="str">
        <f t="shared" si="96"/>
        <v/>
      </c>
      <c r="AK233" s="104" t="str">
        <f t="shared" si="97"/>
        <v/>
      </c>
      <c r="AL233" s="6"/>
      <c r="IX233" s="5"/>
      <c r="IY233" s="5"/>
      <c r="IZ233" s="5"/>
    </row>
    <row r="234" spans="8:260" ht="15" customHeight="1">
      <c r="H234" s="97">
        <v>179</v>
      </c>
      <c r="I234" s="97">
        <f t="shared" si="69"/>
        <v>553</v>
      </c>
      <c r="J234" s="98">
        <f t="shared" si="70"/>
        <v>45105</v>
      </c>
      <c r="K234" s="98" t="str">
        <f t="shared" si="71"/>
        <v/>
      </c>
      <c r="L234" s="99" t="str">
        <f t="shared" si="72"/>
        <v/>
      </c>
      <c r="M234" s="99" t="str">
        <f t="shared" si="73"/>
        <v/>
      </c>
      <c r="N234" s="99" t="str">
        <f t="shared" si="74"/>
        <v/>
      </c>
      <c r="O234" s="100" t="str">
        <f t="shared" si="75"/>
        <v/>
      </c>
      <c r="P234" s="100" t="str">
        <f t="shared" si="76"/>
        <v/>
      </c>
      <c r="Q234" s="99" t="str">
        <f t="shared" si="77"/>
        <v/>
      </c>
      <c r="R234" s="99">
        <f t="shared" si="78"/>
        <v>0</v>
      </c>
      <c r="S234" s="101" t="str">
        <f t="shared" si="79"/>
        <v/>
      </c>
      <c r="T234" s="101" t="str">
        <f t="shared" si="80"/>
        <v/>
      </c>
      <c r="U234" s="101" t="str">
        <f t="shared" si="81"/>
        <v/>
      </c>
      <c r="V234" s="101" t="str">
        <f t="shared" si="82"/>
        <v/>
      </c>
      <c r="W234" s="101" t="str">
        <f t="shared" si="83"/>
        <v/>
      </c>
      <c r="X234" s="102" t="str">
        <f t="shared" si="84"/>
        <v/>
      </c>
      <c r="Y234" s="101" t="str">
        <f t="shared" si="85"/>
        <v/>
      </c>
      <c r="Z234" s="84" t="str">
        <f t="shared" si="86"/>
        <v/>
      </c>
      <c r="AA234" s="84" t="str">
        <f t="shared" si="87"/>
        <v/>
      </c>
      <c r="AB234" s="84" t="str">
        <f t="shared" si="88"/>
        <v/>
      </c>
      <c r="AC234" s="84">
        <f t="shared" si="89"/>
        <v>0</v>
      </c>
      <c r="AD234" s="84">
        <f t="shared" si="90"/>
        <v>0</v>
      </c>
      <c r="AE234" s="84" t="str">
        <f t="shared" si="91"/>
        <v/>
      </c>
      <c r="AF234" s="102" t="str">
        <f t="shared" si="92"/>
        <v/>
      </c>
      <c r="AG234" s="102" t="str">
        <f t="shared" si="93"/>
        <v/>
      </c>
      <c r="AH234" s="103" t="str">
        <f t="shared" si="94"/>
        <v/>
      </c>
      <c r="AI234" s="104" t="str">
        <f t="shared" si="95"/>
        <v/>
      </c>
      <c r="AJ234" s="104" t="str">
        <f t="shared" si="96"/>
        <v/>
      </c>
      <c r="AK234" s="104" t="str">
        <f t="shared" si="97"/>
        <v/>
      </c>
      <c r="AL234" s="6"/>
      <c r="IX234" s="5"/>
      <c r="IY234" s="5"/>
      <c r="IZ234" s="5"/>
    </row>
    <row r="235" spans="8:260" ht="15" customHeight="1">
      <c r="H235" s="97">
        <v>180</v>
      </c>
      <c r="I235" s="97">
        <f t="shared" si="69"/>
        <v>552</v>
      </c>
      <c r="J235" s="98">
        <f t="shared" si="70"/>
        <v>45106</v>
      </c>
      <c r="K235" s="98" t="str">
        <f t="shared" si="71"/>
        <v/>
      </c>
      <c r="L235" s="99" t="str">
        <f t="shared" si="72"/>
        <v/>
      </c>
      <c r="M235" s="99" t="str">
        <f t="shared" si="73"/>
        <v/>
      </c>
      <c r="N235" s="99" t="str">
        <f t="shared" si="74"/>
        <v/>
      </c>
      <c r="O235" s="100" t="str">
        <f t="shared" si="75"/>
        <v/>
      </c>
      <c r="P235" s="100" t="str">
        <f t="shared" si="76"/>
        <v/>
      </c>
      <c r="Q235" s="99" t="str">
        <f t="shared" si="77"/>
        <v/>
      </c>
      <c r="R235" s="99">
        <f t="shared" si="78"/>
        <v>0</v>
      </c>
      <c r="S235" s="101" t="str">
        <f t="shared" si="79"/>
        <v/>
      </c>
      <c r="T235" s="101" t="str">
        <f t="shared" si="80"/>
        <v/>
      </c>
      <c r="U235" s="101" t="str">
        <f t="shared" si="81"/>
        <v/>
      </c>
      <c r="V235" s="101" t="str">
        <f t="shared" si="82"/>
        <v/>
      </c>
      <c r="W235" s="101" t="str">
        <f t="shared" si="83"/>
        <v/>
      </c>
      <c r="X235" s="102" t="str">
        <f t="shared" si="84"/>
        <v/>
      </c>
      <c r="Y235" s="101" t="str">
        <f t="shared" si="85"/>
        <v/>
      </c>
      <c r="Z235" s="84" t="str">
        <f t="shared" si="86"/>
        <v/>
      </c>
      <c r="AA235" s="84" t="str">
        <f t="shared" si="87"/>
        <v/>
      </c>
      <c r="AB235" s="84" t="str">
        <f t="shared" si="88"/>
        <v/>
      </c>
      <c r="AC235" s="84">
        <f t="shared" si="89"/>
        <v>0</v>
      </c>
      <c r="AD235" s="84">
        <f t="shared" si="90"/>
        <v>0</v>
      </c>
      <c r="AE235" s="84" t="str">
        <f t="shared" si="91"/>
        <v/>
      </c>
      <c r="AF235" s="102" t="str">
        <f t="shared" si="92"/>
        <v/>
      </c>
      <c r="AG235" s="102" t="str">
        <f t="shared" si="93"/>
        <v/>
      </c>
      <c r="AH235" s="103" t="str">
        <f t="shared" si="94"/>
        <v/>
      </c>
      <c r="AI235" s="104" t="str">
        <f t="shared" si="95"/>
        <v/>
      </c>
      <c r="AJ235" s="104" t="str">
        <f t="shared" si="96"/>
        <v/>
      </c>
      <c r="AK235" s="104" t="str">
        <f t="shared" si="97"/>
        <v/>
      </c>
      <c r="AL235" s="6"/>
      <c r="IX235" s="5"/>
      <c r="IY235" s="5"/>
      <c r="IZ235" s="5"/>
    </row>
    <row r="236" spans="8:260" ht="15" customHeight="1">
      <c r="H236" s="97">
        <v>181</v>
      </c>
      <c r="I236" s="97">
        <f t="shared" si="69"/>
        <v>551</v>
      </c>
      <c r="J236" s="98">
        <f t="shared" si="70"/>
        <v>45107</v>
      </c>
      <c r="K236" s="98" t="str">
        <f t="shared" si="71"/>
        <v/>
      </c>
      <c r="L236" s="99" t="str">
        <f t="shared" si="72"/>
        <v/>
      </c>
      <c r="M236" s="99" t="str">
        <f t="shared" si="73"/>
        <v/>
      </c>
      <c r="N236" s="99" t="str">
        <f t="shared" si="74"/>
        <v/>
      </c>
      <c r="O236" s="100" t="str">
        <f t="shared" si="75"/>
        <v/>
      </c>
      <c r="P236" s="100" t="str">
        <f t="shared" si="76"/>
        <v/>
      </c>
      <c r="Q236" s="99" t="str">
        <f t="shared" si="77"/>
        <v/>
      </c>
      <c r="R236" s="99">
        <f t="shared" si="78"/>
        <v>0</v>
      </c>
      <c r="S236" s="101" t="str">
        <f t="shared" si="79"/>
        <v/>
      </c>
      <c r="T236" s="101" t="str">
        <f t="shared" si="80"/>
        <v/>
      </c>
      <c r="U236" s="101" t="str">
        <f t="shared" si="81"/>
        <v/>
      </c>
      <c r="V236" s="101" t="str">
        <f t="shared" si="82"/>
        <v/>
      </c>
      <c r="W236" s="101" t="str">
        <f t="shared" si="83"/>
        <v/>
      </c>
      <c r="X236" s="102" t="str">
        <f t="shared" si="84"/>
        <v/>
      </c>
      <c r="Y236" s="101" t="str">
        <f t="shared" si="85"/>
        <v/>
      </c>
      <c r="Z236" s="84" t="str">
        <f t="shared" si="86"/>
        <v/>
      </c>
      <c r="AA236" s="84" t="str">
        <f t="shared" si="87"/>
        <v/>
      </c>
      <c r="AB236" s="84" t="str">
        <f t="shared" si="88"/>
        <v/>
      </c>
      <c r="AC236" s="84">
        <f t="shared" si="89"/>
        <v>0</v>
      </c>
      <c r="AD236" s="84">
        <f t="shared" si="90"/>
        <v>0</v>
      </c>
      <c r="AE236" s="84" t="str">
        <f t="shared" si="91"/>
        <v/>
      </c>
      <c r="AF236" s="102" t="str">
        <f t="shared" si="92"/>
        <v/>
      </c>
      <c r="AG236" s="102" t="str">
        <f t="shared" si="93"/>
        <v/>
      </c>
      <c r="AH236" s="103" t="str">
        <f t="shared" si="94"/>
        <v/>
      </c>
      <c r="AI236" s="104" t="str">
        <f t="shared" si="95"/>
        <v/>
      </c>
      <c r="AJ236" s="104" t="str">
        <f t="shared" si="96"/>
        <v/>
      </c>
      <c r="AK236" s="104" t="str">
        <f t="shared" si="97"/>
        <v/>
      </c>
      <c r="AL236" s="6"/>
      <c r="IX236" s="5"/>
      <c r="IY236" s="5"/>
      <c r="IZ236" s="5"/>
    </row>
    <row r="237" spans="8:260" ht="15" customHeight="1">
      <c r="H237" s="97">
        <v>182</v>
      </c>
      <c r="I237" s="97">
        <f t="shared" si="69"/>
        <v>550</v>
      </c>
      <c r="J237" s="98">
        <f t="shared" si="70"/>
        <v>45108</v>
      </c>
      <c r="K237" s="98" t="str">
        <f t="shared" si="71"/>
        <v/>
      </c>
      <c r="L237" s="99" t="str">
        <f t="shared" si="72"/>
        <v/>
      </c>
      <c r="M237" s="99" t="str">
        <f t="shared" si="73"/>
        <v/>
      </c>
      <c r="N237" s="99" t="str">
        <f t="shared" si="74"/>
        <v/>
      </c>
      <c r="O237" s="100" t="str">
        <f t="shared" si="75"/>
        <v/>
      </c>
      <c r="P237" s="100" t="str">
        <f t="shared" si="76"/>
        <v/>
      </c>
      <c r="Q237" s="99" t="str">
        <f t="shared" si="77"/>
        <v/>
      </c>
      <c r="R237" s="99">
        <f t="shared" si="78"/>
        <v>0</v>
      </c>
      <c r="S237" s="101" t="str">
        <f t="shared" si="79"/>
        <v/>
      </c>
      <c r="T237" s="101" t="str">
        <f t="shared" si="80"/>
        <v/>
      </c>
      <c r="U237" s="101" t="str">
        <f t="shared" si="81"/>
        <v/>
      </c>
      <c r="V237" s="101" t="str">
        <f t="shared" si="82"/>
        <v/>
      </c>
      <c r="W237" s="101" t="str">
        <f t="shared" si="83"/>
        <v/>
      </c>
      <c r="X237" s="102" t="str">
        <f t="shared" si="84"/>
        <v/>
      </c>
      <c r="Y237" s="101" t="str">
        <f t="shared" si="85"/>
        <v/>
      </c>
      <c r="Z237" s="84" t="str">
        <f t="shared" si="86"/>
        <v/>
      </c>
      <c r="AA237" s="84" t="str">
        <f t="shared" si="87"/>
        <v/>
      </c>
      <c r="AB237" s="84" t="str">
        <f t="shared" si="88"/>
        <v/>
      </c>
      <c r="AC237" s="84">
        <f t="shared" si="89"/>
        <v>0</v>
      </c>
      <c r="AD237" s="84">
        <f t="shared" si="90"/>
        <v>0</v>
      </c>
      <c r="AE237" s="84" t="str">
        <f t="shared" si="91"/>
        <v/>
      </c>
      <c r="AF237" s="102" t="str">
        <f t="shared" si="92"/>
        <v/>
      </c>
      <c r="AG237" s="102" t="str">
        <f t="shared" si="93"/>
        <v/>
      </c>
      <c r="AH237" s="103" t="str">
        <f t="shared" si="94"/>
        <v/>
      </c>
      <c r="AI237" s="104" t="str">
        <f t="shared" si="95"/>
        <v/>
      </c>
      <c r="AJ237" s="104" t="str">
        <f t="shared" si="96"/>
        <v/>
      </c>
      <c r="AK237" s="104" t="str">
        <f t="shared" si="97"/>
        <v/>
      </c>
      <c r="AL237" s="6"/>
      <c r="IX237" s="5"/>
      <c r="IY237" s="5"/>
      <c r="IZ237" s="5"/>
    </row>
    <row r="238" spans="8:260" ht="15" customHeight="1">
      <c r="H238" s="97">
        <v>183</v>
      </c>
      <c r="I238" s="97">
        <f t="shared" si="69"/>
        <v>549</v>
      </c>
      <c r="J238" s="98">
        <f t="shared" si="70"/>
        <v>45109</v>
      </c>
      <c r="K238" s="98" t="str">
        <f t="shared" si="71"/>
        <v/>
      </c>
      <c r="L238" s="99" t="str">
        <f t="shared" si="72"/>
        <v/>
      </c>
      <c r="M238" s="99" t="str">
        <f t="shared" si="73"/>
        <v/>
      </c>
      <c r="N238" s="99" t="str">
        <f t="shared" si="74"/>
        <v/>
      </c>
      <c r="O238" s="100" t="str">
        <f t="shared" si="75"/>
        <v/>
      </c>
      <c r="P238" s="100" t="str">
        <f t="shared" si="76"/>
        <v/>
      </c>
      <c r="Q238" s="99" t="str">
        <f t="shared" si="77"/>
        <v/>
      </c>
      <c r="R238" s="99">
        <f t="shared" si="78"/>
        <v>0</v>
      </c>
      <c r="S238" s="101" t="str">
        <f t="shared" si="79"/>
        <v/>
      </c>
      <c r="T238" s="101" t="str">
        <f t="shared" si="80"/>
        <v/>
      </c>
      <c r="U238" s="101" t="str">
        <f t="shared" si="81"/>
        <v/>
      </c>
      <c r="V238" s="101" t="str">
        <f t="shared" si="82"/>
        <v/>
      </c>
      <c r="W238" s="101" t="str">
        <f t="shared" si="83"/>
        <v/>
      </c>
      <c r="X238" s="102" t="str">
        <f t="shared" si="84"/>
        <v/>
      </c>
      <c r="Y238" s="101" t="str">
        <f t="shared" si="85"/>
        <v/>
      </c>
      <c r="Z238" s="84" t="str">
        <f t="shared" si="86"/>
        <v/>
      </c>
      <c r="AA238" s="84" t="str">
        <f t="shared" si="87"/>
        <v/>
      </c>
      <c r="AB238" s="84" t="str">
        <f t="shared" si="88"/>
        <v/>
      </c>
      <c r="AC238" s="84">
        <f t="shared" si="89"/>
        <v>0</v>
      </c>
      <c r="AD238" s="84">
        <f t="shared" si="90"/>
        <v>0</v>
      </c>
      <c r="AE238" s="84" t="str">
        <f t="shared" si="91"/>
        <v/>
      </c>
      <c r="AF238" s="102" t="str">
        <f t="shared" si="92"/>
        <v/>
      </c>
      <c r="AG238" s="102" t="str">
        <f t="shared" si="93"/>
        <v/>
      </c>
      <c r="AH238" s="103" t="str">
        <f t="shared" si="94"/>
        <v/>
      </c>
      <c r="AI238" s="104" t="str">
        <f t="shared" si="95"/>
        <v/>
      </c>
      <c r="AJ238" s="104" t="str">
        <f t="shared" si="96"/>
        <v/>
      </c>
      <c r="AK238" s="104" t="str">
        <f t="shared" si="97"/>
        <v/>
      </c>
      <c r="AL238" s="6"/>
      <c r="IX238" s="5"/>
      <c r="IY238" s="5"/>
      <c r="IZ238" s="5"/>
    </row>
    <row r="239" spans="8:260" ht="15" customHeight="1">
      <c r="H239" s="97">
        <v>184</v>
      </c>
      <c r="I239" s="97">
        <f t="shared" si="69"/>
        <v>548</v>
      </c>
      <c r="J239" s="98">
        <f t="shared" si="70"/>
        <v>45110</v>
      </c>
      <c r="K239" s="98" t="str">
        <f t="shared" si="71"/>
        <v/>
      </c>
      <c r="L239" s="99" t="str">
        <f t="shared" si="72"/>
        <v/>
      </c>
      <c r="M239" s="99" t="str">
        <f t="shared" si="73"/>
        <v/>
      </c>
      <c r="N239" s="99" t="str">
        <f t="shared" si="74"/>
        <v/>
      </c>
      <c r="O239" s="100" t="str">
        <f t="shared" si="75"/>
        <v/>
      </c>
      <c r="P239" s="100" t="str">
        <f t="shared" si="76"/>
        <v/>
      </c>
      <c r="Q239" s="99" t="str">
        <f t="shared" si="77"/>
        <v/>
      </c>
      <c r="R239" s="99">
        <f t="shared" si="78"/>
        <v>0</v>
      </c>
      <c r="S239" s="101" t="str">
        <f t="shared" si="79"/>
        <v/>
      </c>
      <c r="T239" s="101" t="str">
        <f t="shared" si="80"/>
        <v/>
      </c>
      <c r="U239" s="101" t="str">
        <f t="shared" si="81"/>
        <v/>
      </c>
      <c r="V239" s="101" t="str">
        <f t="shared" si="82"/>
        <v/>
      </c>
      <c r="W239" s="101" t="str">
        <f t="shared" si="83"/>
        <v/>
      </c>
      <c r="X239" s="102" t="str">
        <f t="shared" si="84"/>
        <v/>
      </c>
      <c r="Y239" s="101" t="str">
        <f t="shared" si="85"/>
        <v/>
      </c>
      <c r="Z239" s="84" t="str">
        <f t="shared" si="86"/>
        <v/>
      </c>
      <c r="AA239" s="84" t="str">
        <f t="shared" si="87"/>
        <v/>
      </c>
      <c r="AB239" s="84" t="str">
        <f t="shared" si="88"/>
        <v/>
      </c>
      <c r="AC239" s="84">
        <f t="shared" si="89"/>
        <v>0</v>
      </c>
      <c r="AD239" s="84">
        <f t="shared" si="90"/>
        <v>0</v>
      </c>
      <c r="AE239" s="84" t="str">
        <f t="shared" si="91"/>
        <v/>
      </c>
      <c r="AF239" s="102" t="str">
        <f t="shared" si="92"/>
        <v/>
      </c>
      <c r="AG239" s="102" t="str">
        <f t="shared" si="93"/>
        <v/>
      </c>
      <c r="AH239" s="103" t="str">
        <f t="shared" si="94"/>
        <v/>
      </c>
      <c r="AI239" s="104" t="str">
        <f t="shared" si="95"/>
        <v/>
      </c>
      <c r="AJ239" s="104" t="str">
        <f t="shared" si="96"/>
        <v/>
      </c>
      <c r="AK239" s="104" t="str">
        <f t="shared" si="97"/>
        <v/>
      </c>
      <c r="AL239" s="6"/>
      <c r="IX239" s="5"/>
      <c r="IY239" s="5"/>
      <c r="IZ239" s="5"/>
    </row>
    <row r="240" spans="8:260" ht="15" customHeight="1">
      <c r="H240" s="97">
        <v>185</v>
      </c>
      <c r="I240" s="97">
        <f t="shared" si="69"/>
        <v>547</v>
      </c>
      <c r="J240" s="98">
        <f t="shared" si="70"/>
        <v>45111</v>
      </c>
      <c r="K240" s="98" t="str">
        <f t="shared" si="71"/>
        <v/>
      </c>
      <c r="L240" s="99" t="str">
        <f t="shared" si="72"/>
        <v/>
      </c>
      <c r="M240" s="99" t="str">
        <f t="shared" si="73"/>
        <v/>
      </c>
      <c r="N240" s="99" t="str">
        <f t="shared" si="74"/>
        <v/>
      </c>
      <c r="O240" s="100" t="str">
        <f t="shared" si="75"/>
        <v/>
      </c>
      <c r="P240" s="100" t="str">
        <f t="shared" si="76"/>
        <v/>
      </c>
      <c r="Q240" s="99" t="str">
        <f t="shared" si="77"/>
        <v/>
      </c>
      <c r="R240" s="99">
        <f t="shared" si="78"/>
        <v>0</v>
      </c>
      <c r="S240" s="101" t="str">
        <f t="shared" si="79"/>
        <v/>
      </c>
      <c r="T240" s="101" t="str">
        <f t="shared" si="80"/>
        <v/>
      </c>
      <c r="U240" s="101" t="str">
        <f t="shared" si="81"/>
        <v/>
      </c>
      <c r="V240" s="101" t="str">
        <f t="shared" si="82"/>
        <v/>
      </c>
      <c r="W240" s="101" t="str">
        <f t="shared" si="83"/>
        <v/>
      </c>
      <c r="X240" s="102" t="str">
        <f t="shared" si="84"/>
        <v/>
      </c>
      <c r="Y240" s="101" t="str">
        <f t="shared" si="85"/>
        <v/>
      </c>
      <c r="Z240" s="84" t="str">
        <f t="shared" si="86"/>
        <v/>
      </c>
      <c r="AA240" s="84" t="str">
        <f t="shared" si="87"/>
        <v/>
      </c>
      <c r="AB240" s="84" t="str">
        <f t="shared" si="88"/>
        <v/>
      </c>
      <c r="AC240" s="84">
        <f t="shared" si="89"/>
        <v>0</v>
      </c>
      <c r="AD240" s="84">
        <f t="shared" si="90"/>
        <v>0</v>
      </c>
      <c r="AE240" s="84" t="str">
        <f t="shared" si="91"/>
        <v/>
      </c>
      <c r="AF240" s="102" t="str">
        <f t="shared" si="92"/>
        <v/>
      </c>
      <c r="AG240" s="102" t="str">
        <f t="shared" si="93"/>
        <v/>
      </c>
      <c r="AH240" s="103" t="str">
        <f t="shared" si="94"/>
        <v/>
      </c>
      <c r="AI240" s="104" t="str">
        <f t="shared" si="95"/>
        <v/>
      </c>
      <c r="AJ240" s="104" t="str">
        <f t="shared" si="96"/>
        <v/>
      </c>
      <c r="AK240" s="104" t="str">
        <f t="shared" si="97"/>
        <v/>
      </c>
      <c r="AL240" s="6"/>
      <c r="IX240" s="5"/>
      <c r="IY240" s="5"/>
      <c r="IZ240" s="5"/>
    </row>
    <row r="241" spans="8:260" ht="15" customHeight="1">
      <c r="H241" s="97">
        <v>186</v>
      </c>
      <c r="I241" s="97">
        <f t="shared" si="69"/>
        <v>546</v>
      </c>
      <c r="J241" s="98">
        <f t="shared" si="70"/>
        <v>45112</v>
      </c>
      <c r="K241" s="98" t="str">
        <f t="shared" si="71"/>
        <v/>
      </c>
      <c r="L241" s="99" t="str">
        <f t="shared" si="72"/>
        <v/>
      </c>
      <c r="M241" s="99" t="str">
        <f t="shared" si="73"/>
        <v/>
      </c>
      <c r="N241" s="99" t="str">
        <f t="shared" si="74"/>
        <v/>
      </c>
      <c r="O241" s="100" t="str">
        <f t="shared" si="75"/>
        <v/>
      </c>
      <c r="P241" s="100" t="str">
        <f t="shared" si="76"/>
        <v/>
      </c>
      <c r="Q241" s="99" t="str">
        <f t="shared" si="77"/>
        <v/>
      </c>
      <c r="R241" s="99">
        <f t="shared" si="78"/>
        <v>0</v>
      </c>
      <c r="S241" s="101" t="str">
        <f t="shared" si="79"/>
        <v/>
      </c>
      <c r="T241" s="101" t="str">
        <f t="shared" si="80"/>
        <v/>
      </c>
      <c r="U241" s="101" t="str">
        <f t="shared" si="81"/>
        <v/>
      </c>
      <c r="V241" s="101" t="str">
        <f t="shared" si="82"/>
        <v/>
      </c>
      <c r="W241" s="101" t="str">
        <f t="shared" si="83"/>
        <v/>
      </c>
      <c r="X241" s="102" t="str">
        <f t="shared" si="84"/>
        <v/>
      </c>
      <c r="Y241" s="101" t="str">
        <f t="shared" si="85"/>
        <v/>
      </c>
      <c r="Z241" s="84" t="str">
        <f t="shared" si="86"/>
        <v/>
      </c>
      <c r="AA241" s="84" t="str">
        <f t="shared" si="87"/>
        <v/>
      </c>
      <c r="AB241" s="84" t="str">
        <f t="shared" si="88"/>
        <v/>
      </c>
      <c r="AC241" s="84">
        <f t="shared" si="89"/>
        <v>0</v>
      </c>
      <c r="AD241" s="84">
        <f t="shared" si="90"/>
        <v>0</v>
      </c>
      <c r="AE241" s="84" t="str">
        <f t="shared" si="91"/>
        <v/>
      </c>
      <c r="AF241" s="102" t="str">
        <f t="shared" si="92"/>
        <v/>
      </c>
      <c r="AG241" s="102" t="str">
        <f t="shared" si="93"/>
        <v/>
      </c>
      <c r="AH241" s="103" t="str">
        <f t="shared" si="94"/>
        <v/>
      </c>
      <c r="AI241" s="104" t="str">
        <f t="shared" si="95"/>
        <v/>
      </c>
      <c r="AJ241" s="104" t="str">
        <f t="shared" si="96"/>
        <v/>
      </c>
      <c r="AK241" s="104" t="str">
        <f t="shared" si="97"/>
        <v/>
      </c>
      <c r="AL241" s="6"/>
      <c r="IX241" s="5"/>
      <c r="IY241" s="5"/>
      <c r="IZ241" s="5"/>
    </row>
    <row r="242" spans="8:260" ht="15" customHeight="1">
      <c r="H242" s="97">
        <v>187</v>
      </c>
      <c r="I242" s="97">
        <f t="shared" si="69"/>
        <v>545</v>
      </c>
      <c r="J242" s="98">
        <f t="shared" si="70"/>
        <v>45113</v>
      </c>
      <c r="K242" s="98" t="str">
        <f t="shared" si="71"/>
        <v/>
      </c>
      <c r="L242" s="99" t="str">
        <f t="shared" si="72"/>
        <v/>
      </c>
      <c r="M242" s="99" t="str">
        <f t="shared" si="73"/>
        <v/>
      </c>
      <c r="N242" s="99" t="str">
        <f t="shared" si="74"/>
        <v/>
      </c>
      <c r="O242" s="100" t="str">
        <f t="shared" si="75"/>
        <v/>
      </c>
      <c r="P242" s="100" t="str">
        <f t="shared" si="76"/>
        <v/>
      </c>
      <c r="Q242" s="99" t="str">
        <f t="shared" si="77"/>
        <v/>
      </c>
      <c r="R242" s="99">
        <f t="shared" si="78"/>
        <v>0</v>
      </c>
      <c r="S242" s="101" t="str">
        <f t="shared" si="79"/>
        <v/>
      </c>
      <c r="T242" s="101" t="str">
        <f t="shared" si="80"/>
        <v/>
      </c>
      <c r="U242" s="101" t="str">
        <f t="shared" si="81"/>
        <v/>
      </c>
      <c r="V242" s="101" t="str">
        <f t="shared" si="82"/>
        <v/>
      </c>
      <c r="W242" s="101" t="str">
        <f t="shared" si="83"/>
        <v/>
      </c>
      <c r="X242" s="102" t="str">
        <f t="shared" si="84"/>
        <v/>
      </c>
      <c r="Y242" s="101" t="str">
        <f t="shared" si="85"/>
        <v/>
      </c>
      <c r="Z242" s="84" t="str">
        <f t="shared" si="86"/>
        <v/>
      </c>
      <c r="AA242" s="84" t="str">
        <f t="shared" si="87"/>
        <v/>
      </c>
      <c r="AB242" s="84" t="str">
        <f t="shared" si="88"/>
        <v/>
      </c>
      <c r="AC242" s="84">
        <f t="shared" si="89"/>
        <v>0</v>
      </c>
      <c r="AD242" s="84">
        <f t="shared" si="90"/>
        <v>0</v>
      </c>
      <c r="AE242" s="84" t="str">
        <f t="shared" si="91"/>
        <v/>
      </c>
      <c r="AF242" s="102" t="str">
        <f t="shared" si="92"/>
        <v/>
      </c>
      <c r="AG242" s="102" t="str">
        <f t="shared" si="93"/>
        <v/>
      </c>
      <c r="AH242" s="103" t="str">
        <f t="shared" si="94"/>
        <v/>
      </c>
      <c r="AI242" s="104" t="str">
        <f t="shared" si="95"/>
        <v/>
      </c>
      <c r="AJ242" s="104" t="str">
        <f t="shared" si="96"/>
        <v/>
      </c>
      <c r="AK242" s="104" t="str">
        <f t="shared" si="97"/>
        <v/>
      </c>
      <c r="AL242" s="6"/>
      <c r="IX242" s="5"/>
      <c r="IY242" s="5"/>
      <c r="IZ242" s="5"/>
    </row>
    <row r="243" spans="8:260" ht="15" customHeight="1">
      <c r="H243" s="97">
        <v>188</v>
      </c>
      <c r="I243" s="97">
        <f t="shared" si="69"/>
        <v>544</v>
      </c>
      <c r="J243" s="98">
        <f t="shared" si="70"/>
        <v>45114</v>
      </c>
      <c r="K243" s="98" t="str">
        <f t="shared" si="71"/>
        <v/>
      </c>
      <c r="L243" s="99" t="str">
        <f t="shared" si="72"/>
        <v/>
      </c>
      <c r="M243" s="99" t="str">
        <f t="shared" si="73"/>
        <v/>
      </c>
      <c r="N243" s="99" t="str">
        <f t="shared" si="74"/>
        <v/>
      </c>
      <c r="O243" s="100" t="str">
        <f t="shared" si="75"/>
        <v/>
      </c>
      <c r="P243" s="100" t="str">
        <f t="shared" si="76"/>
        <v/>
      </c>
      <c r="Q243" s="99" t="str">
        <f t="shared" si="77"/>
        <v/>
      </c>
      <c r="R243" s="99">
        <f t="shared" si="78"/>
        <v>0</v>
      </c>
      <c r="S243" s="101" t="str">
        <f t="shared" si="79"/>
        <v/>
      </c>
      <c r="T243" s="101" t="str">
        <f t="shared" si="80"/>
        <v/>
      </c>
      <c r="U243" s="101" t="str">
        <f t="shared" si="81"/>
        <v/>
      </c>
      <c r="V243" s="101" t="str">
        <f t="shared" si="82"/>
        <v/>
      </c>
      <c r="W243" s="101" t="str">
        <f t="shared" si="83"/>
        <v/>
      </c>
      <c r="X243" s="102" t="str">
        <f t="shared" si="84"/>
        <v/>
      </c>
      <c r="Y243" s="101" t="str">
        <f t="shared" si="85"/>
        <v/>
      </c>
      <c r="Z243" s="84" t="str">
        <f t="shared" si="86"/>
        <v/>
      </c>
      <c r="AA243" s="84" t="str">
        <f t="shared" si="87"/>
        <v/>
      </c>
      <c r="AB243" s="84" t="str">
        <f t="shared" si="88"/>
        <v/>
      </c>
      <c r="AC243" s="84">
        <f t="shared" si="89"/>
        <v>0</v>
      </c>
      <c r="AD243" s="84">
        <f t="shared" si="90"/>
        <v>0</v>
      </c>
      <c r="AE243" s="84" t="str">
        <f t="shared" si="91"/>
        <v/>
      </c>
      <c r="AF243" s="102" t="str">
        <f t="shared" si="92"/>
        <v/>
      </c>
      <c r="AG243" s="102" t="str">
        <f t="shared" si="93"/>
        <v/>
      </c>
      <c r="AH243" s="103" t="str">
        <f t="shared" si="94"/>
        <v/>
      </c>
      <c r="AI243" s="104" t="str">
        <f t="shared" si="95"/>
        <v/>
      </c>
      <c r="AJ243" s="104" t="str">
        <f t="shared" si="96"/>
        <v/>
      </c>
      <c r="AK243" s="104" t="str">
        <f t="shared" si="97"/>
        <v/>
      </c>
      <c r="AL243" s="6"/>
      <c r="IX243" s="5"/>
      <c r="IY243" s="5"/>
      <c r="IZ243" s="5"/>
    </row>
    <row r="244" spans="8:260" ht="15" customHeight="1">
      <c r="H244" s="97">
        <v>189</v>
      </c>
      <c r="I244" s="97">
        <f t="shared" si="69"/>
        <v>543</v>
      </c>
      <c r="J244" s="98">
        <f t="shared" si="70"/>
        <v>45115</v>
      </c>
      <c r="K244" s="98" t="str">
        <f t="shared" si="71"/>
        <v/>
      </c>
      <c r="L244" s="99" t="str">
        <f t="shared" si="72"/>
        <v/>
      </c>
      <c r="M244" s="99" t="str">
        <f t="shared" si="73"/>
        <v/>
      </c>
      <c r="N244" s="99" t="str">
        <f t="shared" si="74"/>
        <v/>
      </c>
      <c r="O244" s="100" t="str">
        <f t="shared" si="75"/>
        <v/>
      </c>
      <c r="P244" s="100" t="str">
        <f t="shared" si="76"/>
        <v/>
      </c>
      <c r="Q244" s="99" t="str">
        <f t="shared" si="77"/>
        <v/>
      </c>
      <c r="R244" s="99">
        <f t="shared" si="78"/>
        <v>0</v>
      </c>
      <c r="S244" s="101" t="str">
        <f t="shared" si="79"/>
        <v/>
      </c>
      <c r="T244" s="101" t="str">
        <f t="shared" si="80"/>
        <v/>
      </c>
      <c r="U244" s="101" t="str">
        <f t="shared" si="81"/>
        <v/>
      </c>
      <c r="V244" s="101" t="str">
        <f t="shared" si="82"/>
        <v/>
      </c>
      <c r="W244" s="101" t="str">
        <f t="shared" si="83"/>
        <v/>
      </c>
      <c r="X244" s="102" t="str">
        <f t="shared" si="84"/>
        <v/>
      </c>
      <c r="Y244" s="101" t="str">
        <f t="shared" si="85"/>
        <v/>
      </c>
      <c r="Z244" s="84" t="str">
        <f t="shared" si="86"/>
        <v/>
      </c>
      <c r="AA244" s="84" t="str">
        <f t="shared" si="87"/>
        <v/>
      </c>
      <c r="AB244" s="84" t="str">
        <f t="shared" si="88"/>
        <v/>
      </c>
      <c r="AC244" s="84">
        <f t="shared" si="89"/>
        <v>0</v>
      </c>
      <c r="AD244" s="84">
        <f t="shared" si="90"/>
        <v>0</v>
      </c>
      <c r="AE244" s="84" t="str">
        <f t="shared" si="91"/>
        <v/>
      </c>
      <c r="AF244" s="102" t="str">
        <f t="shared" si="92"/>
        <v/>
      </c>
      <c r="AG244" s="102" t="str">
        <f t="shared" si="93"/>
        <v/>
      </c>
      <c r="AH244" s="103" t="str">
        <f t="shared" si="94"/>
        <v/>
      </c>
      <c r="AI244" s="104" t="str">
        <f t="shared" si="95"/>
        <v/>
      </c>
      <c r="AJ244" s="104" t="str">
        <f t="shared" si="96"/>
        <v/>
      </c>
      <c r="AK244" s="104" t="str">
        <f t="shared" si="97"/>
        <v/>
      </c>
      <c r="AL244" s="6"/>
      <c r="IX244" s="5"/>
      <c r="IY244" s="5"/>
      <c r="IZ244" s="5"/>
    </row>
    <row r="245" spans="8:260" ht="15" customHeight="1">
      <c r="H245" s="97">
        <v>190</v>
      </c>
      <c r="I245" s="97">
        <f t="shared" si="69"/>
        <v>542</v>
      </c>
      <c r="J245" s="98">
        <f t="shared" si="70"/>
        <v>45116</v>
      </c>
      <c r="K245" s="98" t="str">
        <f t="shared" si="71"/>
        <v/>
      </c>
      <c r="L245" s="99" t="str">
        <f t="shared" si="72"/>
        <v/>
      </c>
      <c r="M245" s="99" t="str">
        <f t="shared" si="73"/>
        <v/>
      </c>
      <c r="N245" s="99" t="str">
        <f t="shared" si="74"/>
        <v/>
      </c>
      <c r="O245" s="100" t="str">
        <f t="shared" si="75"/>
        <v/>
      </c>
      <c r="P245" s="100" t="str">
        <f t="shared" si="76"/>
        <v/>
      </c>
      <c r="Q245" s="99" t="str">
        <f t="shared" si="77"/>
        <v/>
      </c>
      <c r="R245" s="99">
        <f t="shared" si="78"/>
        <v>0</v>
      </c>
      <c r="S245" s="101" t="str">
        <f t="shared" si="79"/>
        <v/>
      </c>
      <c r="T245" s="101" t="str">
        <f t="shared" si="80"/>
        <v/>
      </c>
      <c r="U245" s="101" t="str">
        <f t="shared" si="81"/>
        <v/>
      </c>
      <c r="V245" s="101" t="str">
        <f t="shared" si="82"/>
        <v/>
      </c>
      <c r="W245" s="101" t="str">
        <f t="shared" si="83"/>
        <v/>
      </c>
      <c r="X245" s="102" t="str">
        <f t="shared" si="84"/>
        <v/>
      </c>
      <c r="Y245" s="101" t="str">
        <f t="shared" si="85"/>
        <v/>
      </c>
      <c r="Z245" s="84" t="str">
        <f t="shared" si="86"/>
        <v/>
      </c>
      <c r="AA245" s="84" t="str">
        <f t="shared" si="87"/>
        <v/>
      </c>
      <c r="AB245" s="84" t="str">
        <f t="shared" si="88"/>
        <v/>
      </c>
      <c r="AC245" s="84">
        <f t="shared" si="89"/>
        <v>0</v>
      </c>
      <c r="AD245" s="84">
        <f t="shared" si="90"/>
        <v>0</v>
      </c>
      <c r="AE245" s="84" t="str">
        <f t="shared" si="91"/>
        <v/>
      </c>
      <c r="AF245" s="102" t="str">
        <f t="shared" si="92"/>
        <v/>
      </c>
      <c r="AG245" s="102" t="str">
        <f t="shared" si="93"/>
        <v/>
      </c>
      <c r="AH245" s="103" t="str">
        <f t="shared" si="94"/>
        <v/>
      </c>
      <c r="AI245" s="104" t="str">
        <f t="shared" si="95"/>
        <v/>
      </c>
      <c r="AJ245" s="104" t="str">
        <f t="shared" si="96"/>
        <v/>
      </c>
      <c r="AK245" s="104" t="str">
        <f t="shared" si="97"/>
        <v/>
      </c>
      <c r="AL245" s="6"/>
      <c r="IX245" s="5"/>
      <c r="IY245" s="5"/>
      <c r="IZ245" s="5"/>
    </row>
    <row r="246" spans="8:260" ht="15" customHeight="1">
      <c r="H246" s="97">
        <v>191</v>
      </c>
      <c r="I246" s="97">
        <f t="shared" si="69"/>
        <v>541</v>
      </c>
      <c r="J246" s="98">
        <f t="shared" si="70"/>
        <v>45117</v>
      </c>
      <c r="K246" s="98" t="str">
        <f t="shared" si="71"/>
        <v/>
      </c>
      <c r="L246" s="99" t="str">
        <f t="shared" si="72"/>
        <v/>
      </c>
      <c r="M246" s="99" t="str">
        <f t="shared" si="73"/>
        <v/>
      </c>
      <c r="N246" s="99" t="str">
        <f t="shared" si="74"/>
        <v/>
      </c>
      <c r="O246" s="100" t="str">
        <f t="shared" si="75"/>
        <v/>
      </c>
      <c r="P246" s="100" t="str">
        <f t="shared" si="76"/>
        <v/>
      </c>
      <c r="Q246" s="99" t="str">
        <f t="shared" si="77"/>
        <v/>
      </c>
      <c r="R246" s="99">
        <f t="shared" si="78"/>
        <v>0</v>
      </c>
      <c r="S246" s="101" t="str">
        <f t="shared" si="79"/>
        <v/>
      </c>
      <c r="T246" s="101" t="str">
        <f t="shared" si="80"/>
        <v/>
      </c>
      <c r="U246" s="101" t="str">
        <f t="shared" si="81"/>
        <v/>
      </c>
      <c r="V246" s="101" t="str">
        <f t="shared" si="82"/>
        <v/>
      </c>
      <c r="W246" s="101" t="str">
        <f t="shared" si="83"/>
        <v/>
      </c>
      <c r="X246" s="102" t="str">
        <f t="shared" si="84"/>
        <v/>
      </c>
      <c r="Y246" s="101" t="str">
        <f t="shared" si="85"/>
        <v/>
      </c>
      <c r="Z246" s="84" t="str">
        <f t="shared" si="86"/>
        <v/>
      </c>
      <c r="AA246" s="84" t="str">
        <f t="shared" si="87"/>
        <v/>
      </c>
      <c r="AB246" s="84" t="str">
        <f t="shared" si="88"/>
        <v/>
      </c>
      <c r="AC246" s="84">
        <f t="shared" si="89"/>
        <v>0</v>
      </c>
      <c r="AD246" s="84">
        <f t="shared" si="90"/>
        <v>0</v>
      </c>
      <c r="AE246" s="84" t="str">
        <f t="shared" si="91"/>
        <v/>
      </c>
      <c r="AF246" s="102" t="str">
        <f t="shared" si="92"/>
        <v/>
      </c>
      <c r="AG246" s="102" t="str">
        <f t="shared" si="93"/>
        <v/>
      </c>
      <c r="AH246" s="103" t="str">
        <f t="shared" si="94"/>
        <v/>
      </c>
      <c r="AI246" s="104" t="str">
        <f t="shared" si="95"/>
        <v/>
      </c>
      <c r="AJ246" s="104" t="str">
        <f t="shared" si="96"/>
        <v/>
      </c>
      <c r="AK246" s="104" t="str">
        <f t="shared" si="97"/>
        <v/>
      </c>
      <c r="AL246" s="6"/>
      <c r="IX246" s="5"/>
      <c r="IY246" s="5"/>
      <c r="IZ246" s="5"/>
    </row>
    <row r="247" spans="8:260" ht="15" customHeight="1">
      <c r="H247" s="97">
        <v>192</v>
      </c>
      <c r="I247" s="97">
        <f t="shared" si="69"/>
        <v>540</v>
      </c>
      <c r="J247" s="98">
        <f t="shared" si="70"/>
        <v>45118</v>
      </c>
      <c r="K247" s="98" t="str">
        <f t="shared" si="71"/>
        <v/>
      </c>
      <c r="L247" s="99" t="str">
        <f t="shared" si="72"/>
        <v/>
      </c>
      <c r="M247" s="99" t="str">
        <f t="shared" si="73"/>
        <v/>
      </c>
      <c r="N247" s="99" t="str">
        <f t="shared" si="74"/>
        <v/>
      </c>
      <c r="O247" s="100" t="str">
        <f t="shared" si="75"/>
        <v/>
      </c>
      <c r="P247" s="100" t="str">
        <f t="shared" si="76"/>
        <v/>
      </c>
      <c r="Q247" s="99" t="str">
        <f t="shared" si="77"/>
        <v/>
      </c>
      <c r="R247" s="99">
        <f t="shared" si="78"/>
        <v>0</v>
      </c>
      <c r="S247" s="101" t="str">
        <f t="shared" si="79"/>
        <v/>
      </c>
      <c r="T247" s="101" t="str">
        <f t="shared" si="80"/>
        <v/>
      </c>
      <c r="U247" s="101" t="str">
        <f t="shared" si="81"/>
        <v/>
      </c>
      <c r="V247" s="101" t="str">
        <f t="shared" si="82"/>
        <v/>
      </c>
      <c r="W247" s="101" t="str">
        <f t="shared" si="83"/>
        <v/>
      </c>
      <c r="X247" s="102" t="str">
        <f t="shared" si="84"/>
        <v/>
      </c>
      <c r="Y247" s="101" t="str">
        <f t="shared" si="85"/>
        <v/>
      </c>
      <c r="Z247" s="84" t="str">
        <f t="shared" si="86"/>
        <v/>
      </c>
      <c r="AA247" s="84" t="str">
        <f t="shared" si="87"/>
        <v/>
      </c>
      <c r="AB247" s="84" t="str">
        <f t="shared" si="88"/>
        <v/>
      </c>
      <c r="AC247" s="84">
        <f t="shared" si="89"/>
        <v>0</v>
      </c>
      <c r="AD247" s="84">
        <f t="shared" si="90"/>
        <v>0</v>
      </c>
      <c r="AE247" s="84" t="str">
        <f t="shared" si="91"/>
        <v/>
      </c>
      <c r="AF247" s="102" t="str">
        <f t="shared" si="92"/>
        <v/>
      </c>
      <c r="AG247" s="102" t="str">
        <f t="shared" si="93"/>
        <v/>
      </c>
      <c r="AH247" s="103" t="str">
        <f t="shared" si="94"/>
        <v/>
      </c>
      <c r="AI247" s="104" t="str">
        <f t="shared" si="95"/>
        <v/>
      </c>
      <c r="AJ247" s="104" t="str">
        <f t="shared" si="96"/>
        <v/>
      </c>
      <c r="AK247" s="104" t="str">
        <f t="shared" si="97"/>
        <v/>
      </c>
      <c r="AL247" s="6"/>
      <c r="IX247" s="5"/>
      <c r="IY247" s="5"/>
      <c r="IZ247" s="5"/>
    </row>
    <row r="248" spans="8:260" ht="15" customHeight="1">
      <c r="H248" s="97">
        <v>193</v>
      </c>
      <c r="I248" s="97">
        <f t="shared" ref="I248:I311" si="98">J$788-J248</f>
        <v>539</v>
      </c>
      <c r="J248" s="98">
        <f t="shared" ref="J248:J311" si="99">J247+1</f>
        <v>45119</v>
      </c>
      <c r="K248" s="98" t="str">
        <f t="shared" ref="K248:K311" si="100">IF(J248&gt;=AQ$53,J248,"")</f>
        <v/>
      </c>
      <c r="L248" s="99" t="str">
        <f t="shared" ref="L248:L311" si="101">IF(J248&lt;AQ$53,"",(_xlfn.IFNA(VLOOKUP(J248,$B$55:$D$84,2,),0)))</f>
        <v/>
      </c>
      <c r="M248" s="99" t="str">
        <f t="shared" ref="M248:M311" si="102">IF(J248&lt;AQ$53,"",(_xlfn.IFNA(VLOOKUP(J248,$B$55:$D$84,3,),0)))</f>
        <v/>
      </c>
      <c r="N248" s="99" t="str">
        <f t="shared" ref="N248:N311" si="103">IF(J248&lt;AQ$53,"",IF(J248=AQ$53,1,(_xlfn.IFNA(VLOOKUP(J248,$B$55:$E$84,4,),0))))</f>
        <v/>
      </c>
      <c r="O248" s="100" t="str">
        <f t="shared" ref="O248:O311" si="104">IF(N248&lt;&gt;"",IF(AND(N248=1,L248=0),1,IF(L248=0,O247,0)),"")</f>
        <v/>
      </c>
      <c r="P248" s="100" t="str">
        <f t="shared" ref="P248:P311" si="105">IF(R249&lt;=V$53,O248,"")</f>
        <v/>
      </c>
      <c r="Q248" s="99" t="str">
        <f t="shared" ref="Q248:Q311" si="106">IF(O248&lt;&gt;"",IF(O248=1,0,1),"")</f>
        <v/>
      </c>
      <c r="R248" s="99">
        <f t="shared" ref="R248:R311" si="107">IF(N247=1,R247+1,R247)</f>
        <v>0</v>
      </c>
      <c r="S248" s="101" t="str">
        <f t="shared" ref="S248:S311" si="108">IF(J248&gt;=AQ$53,Q248*R248,"")</f>
        <v/>
      </c>
      <c r="T248" s="101" t="str">
        <f t="shared" ref="T248:T311" si="109">S248</f>
        <v/>
      </c>
      <c r="U248" s="101" t="str">
        <f t="shared" ref="U248:U311" si="110">IF(AND(S$788&lt;&gt;0,S248=S$53),0,T248)</f>
        <v/>
      </c>
      <c r="V248" s="101" t="str">
        <f t="shared" ref="V248:V311" si="111">IF(J248&gt;=AQ$53,U248*NOT(O248),"")</f>
        <v/>
      </c>
      <c r="W248" s="101" t="str">
        <f t="shared" ref="W248:W311" si="112">IF(J248&gt;=AQ$53,IF(T248&lt;&gt;T249,T248,0),"")</f>
        <v/>
      </c>
      <c r="X248" s="102" t="str">
        <f t="shared" ref="X248:X311" si="113">IF(J248&gt;=AQ$53,IF(N248=0,X247+L248,L248),"")</f>
        <v/>
      </c>
      <c r="Y248" s="101" t="str">
        <f t="shared" ref="Y248:Y311" si="114">IF(J248&gt;=AQ$53,IF(V248&lt;&gt;V249,V248,0),"")</f>
        <v/>
      </c>
      <c r="Z248" s="84" t="str">
        <f t="shared" ref="Z248:Z311" si="115">IF(J248&gt;=AQ$53,IF(N248=0,Z247+M249,0),"")</f>
        <v/>
      </c>
      <c r="AA248" s="84" t="str">
        <f t="shared" ref="AA248:AA311" si="116">IF(J248&gt;=AQ$53,IF(N249=1,X248-Z248,0),"")</f>
        <v/>
      </c>
      <c r="AB248" s="84" t="str">
        <f t="shared" ref="AB248:AB311" si="117">IF(J248&gt;=AQ$53,IF(Q248=1,IF(T248&lt;&gt;T249,AA248,AB249),0),"")</f>
        <v/>
      </c>
      <c r="AC248" s="84">
        <f t="shared" ref="AC248:AC311" si="118">IF(Q248=1,AC247+1,0)</f>
        <v>0</v>
      </c>
      <c r="AD248" s="84">
        <f t="shared" ref="AD248:AD311" si="119">IF(Q248=1,IF(S248&lt;&gt;S249,AC248,AD249),0)</f>
        <v>0</v>
      </c>
      <c r="AE248" s="84" t="str">
        <f t="shared" ref="AE248:AE311" si="120">IF(J248&gt;=AQ$53,IF(V248=0,"",IF(Q248=1,IF(S248&lt;&gt;S249,AC248,AD249),0)),"")</f>
        <v/>
      </c>
      <c r="AF248" s="102" t="str">
        <f t="shared" ref="AF248:AF311" si="121">IF(J248&gt;=AQ$53,IF(O248=0,X248-Z248-AB248/AD248*(AC248),0),"")</f>
        <v/>
      </c>
      <c r="AG248" s="102" t="str">
        <f t="shared" ref="AG248:AG311" si="122">IF(J248&gt;=AQ$53,IF(R248&lt;=V$53,IF(O248=0,X248-Z248-AB248/AD248*(AC248),0),""),"")</f>
        <v/>
      </c>
      <c r="AH248" s="103" t="str">
        <f t="shared" ref="AH248:AH311" si="123">IF(J248&gt;=AQ$53,IF(R248&lt;=V$53,_xlfn.IFNA(VLOOKUP(J248,$B$55:$G$84,5,),0),""),"")</f>
        <v/>
      </c>
      <c r="AI248" s="104" t="str">
        <f t="shared" ref="AI248:AI311" si="124">IF(J248&gt;=AQ$53,IF(R248&lt;=V$53,_xlfn.IFNA(VLOOKUP(J248,$B$55:$G$84,6,),0),""),"")</f>
        <v/>
      </c>
      <c r="AJ248" s="104" t="str">
        <f t="shared" ref="AJ248:AJ311" si="125">IF(AH248&lt;&gt;"",AH248*L248,"")</f>
        <v/>
      </c>
      <c r="AK248" s="104" t="str">
        <f t="shared" ref="AK248:AK311" si="126">IF(AI248&lt;&gt;"",AI248*M248,"")</f>
        <v/>
      </c>
      <c r="AL248" s="6"/>
      <c r="IX248" s="5"/>
      <c r="IY248" s="5"/>
      <c r="IZ248" s="5"/>
    </row>
    <row r="249" spans="8:260" ht="15" customHeight="1">
      <c r="H249" s="97">
        <v>194</v>
      </c>
      <c r="I249" s="97">
        <f t="shared" si="98"/>
        <v>538</v>
      </c>
      <c r="J249" s="98">
        <f t="shared" si="99"/>
        <v>45120</v>
      </c>
      <c r="K249" s="98" t="str">
        <f t="shared" si="100"/>
        <v/>
      </c>
      <c r="L249" s="99" t="str">
        <f t="shared" si="101"/>
        <v/>
      </c>
      <c r="M249" s="99" t="str">
        <f t="shared" si="102"/>
        <v/>
      </c>
      <c r="N249" s="99" t="str">
        <f t="shared" si="103"/>
        <v/>
      </c>
      <c r="O249" s="100" t="str">
        <f t="shared" si="104"/>
        <v/>
      </c>
      <c r="P249" s="100" t="str">
        <f t="shared" si="105"/>
        <v/>
      </c>
      <c r="Q249" s="99" t="str">
        <f t="shared" si="106"/>
        <v/>
      </c>
      <c r="R249" s="99">
        <f t="shared" si="107"/>
        <v>0</v>
      </c>
      <c r="S249" s="101" t="str">
        <f t="shared" si="108"/>
        <v/>
      </c>
      <c r="T249" s="101" t="str">
        <f t="shared" si="109"/>
        <v/>
      </c>
      <c r="U249" s="101" t="str">
        <f t="shared" si="110"/>
        <v/>
      </c>
      <c r="V249" s="101" t="str">
        <f t="shared" si="111"/>
        <v/>
      </c>
      <c r="W249" s="101" t="str">
        <f t="shared" si="112"/>
        <v/>
      </c>
      <c r="X249" s="102" t="str">
        <f t="shared" si="113"/>
        <v/>
      </c>
      <c r="Y249" s="101" t="str">
        <f t="shared" si="114"/>
        <v/>
      </c>
      <c r="Z249" s="84" t="str">
        <f t="shared" si="115"/>
        <v/>
      </c>
      <c r="AA249" s="84" t="str">
        <f t="shared" si="116"/>
        <v/>
      </c>
      <c r="AB249" s="84" t="str">
        <f t="shared" si="117"/>
        <v/>
      </c>
      <c r="AC249" s="84">
        <f t="shared" si="118"/>
        <v>0</v>
      </c>
      <c r="AD249" s="84">
        <f t="shared" si="119"/>
        <v>0</v>
      </c>
      <c r="AE249" s="84" t="str">
        <f t="shared" si="120"/>
        <v/>
      </c>
      <c r="AF249" s="102" t="str">
        <f t="shared" si="121"/>
        <v/>
      </c>
      <c r="AG249" s="102" t="str">
        <f t="shared" si="122"/>
        <v/>
      </c>
      <c r="AH249" s="103" t="str">
        <f t="shared" si="123"/>
        <v/>
      </c>
      <c r="AI249" s="104" t="str">
        <f t="shared" si="124"/>
        <v/>
      </c>
      <c r="AJ249" s="104" t="str">
        <f t="shared" si="125"/>
        <v/>
      </c>
      <c r="AK249" s="104" t="str">
        <f t="shared" si="126"/>
        <v/>
      </c>
      <c r="AL249" s="6"/>
      <c r="IX249" s="5"/>
      <c r="IY249" s="5"/>
      <c r="IZ249" s="5"/>
    </row>
    <row r="250" spans="8:260" ht="15" customHeight="1">
      <c r="H250" s="97">
        <v>195</v>
      </c>
      <c r="I250" s="97">
        <f t="shared" si="98"/>
        <v>537</v>
      </c>
      <c r="J250" s="98">
        <f t="shared" si="99"/>
        <v>45121</v>
      </c>
      <c r="K250" s="98" t="str">
        <f t="shared" si="100"/>
        <v/>
      </c>
      <c r="L250" s="99" t="str">
        <f t="shared" si="101"/>
        <v/>
      </c>
      <c r="M250" s="99" t="str">
        <f t="shared" si="102"/>
        <v/>
      </c>
      <c r="N250" s="99" t="str">
        <f t="shared" si="103"/>
        <v/>
      </c>
      <c r="O250" s="100" t="str">
        <f t="shared" si="104"/>
        <v/>
      </c>
      <c r="P250" s="100" t="str">
        <f t="shared" si="105"/>
        <v/>
      </c>
      <c r="Q250" s="99" t="str">
        <f t="shared" si="106"/>
        <v/>
      </c>
      <c r="R250" s="99">
        <f t="shared" si="107"/>
        <v>0</v>
      </c>
      <c r="S250" s="101" t="str">
        <f t="shared" si="108"/>
        <v/>
      </c>
      <c r="T250" s="101" t="str">
        <f t="shared" si="109"/>
        <v/>
      </c>
      <c r="U250" s="101" t="str">
        <f t="shared" si="110"/>
        <v/>
      </c>
      <c r="V250" s="101" t="str">
        <f t="shared" si="111"/>
        <v/>
      </c>
      <c r="W250" s="101" t="str">
        <f t="shared" si="112"/>
        <v/>
      </c>
      <c r="X250" s="102" t="str">
        <f t="shared" si="113"/>
        <v/>
      </c>
      <c r="Y250" s="101" t="str">
        <f t="shared" si="114"/>
        <v/>
      </c>
      <c r="Z250" s="84" t="str">
        <f t="shared" si="115"/>
        <v/>
      </c>
      <c r="AA250" s="84" t="str">
        <f t="shared" si="116"/>
        <v/>
      </c>
      <c r="AB250" s="84" t="str">
        <f t="shared" si="117"/>
        <v/>
      </c>
      <c r="AC250" s="84">
        <f t="shared" si="118"/>
        <v>0</v>
      </c>
      <c r="AD250" s="84">
        <f t="shared" si="119"/>
        <v>0</v>
      </c>
      <c r="AE250" s="84" t="str">
        <f t="shared" si="120"/>
        <v/>
      </c>
      <c r="AF250" s="102" t="str">
        <f t="shared" si="121"/>
        <v/>
      </c>
      <c r="AG250" s="102" t="str">
        <f t="shared" si="122"/>
        <v/>
      </c>
      <c r="AH250" s="103" t="str">
        <f t="shared" si="123"/>
        <v/>
      </c>
      <c r="AI250" s="104" t="str">
        <f t="shared" si="124"/>
        <v/>
      </c>
      <c r="AJ250" s="104" t="str">
        <f t="shared" si="125"/>
        <v/>
      </c>
      <c r="AK250" s="104" t="str">
        <f t="shared" si="126"/>
        <v/>
      </c>
      <c r="AL250" s="6"/>
      <c r="IX250" s="5"/>
      <c r="IY250" s="5"/>
      <c r="IZ250" s="5"/>
    </row>
    <row r="251" spans="8:260" ht="15" customHeight="1">
      <c r="H251" s="97">
        <v>196</v>
      </c>
      <c r="I251" s="97">
        <f t="shared" si="98"/>
        <v>536</v>
      </c>
      <c r="J251" s="98">
        <f t="shared" si="99"/>
        <v>45122</v>
      </c>
      <c r="K251" s="98" t="str">
        <f t="shared" si="100"/>
        <v/>
      </c>
      <c r="L251" s="99" t="str">
        <f t="shared" si="101"/>
        <v/>
      </c>
      <c r="M251" s="99" t="str">
        <f t="shared" si="102"/>
        <v/>
      </c>
      <c r="N251" s="99" t="str">
        <f t="shared" si="103"/>
        <v/>
      </c>
      <c r="O251" s="100" t="str">
        <f t="shared" si="104"/>
        <v/>
      </c>
      <c r="P251" s="100" t="str">
        <f t="shared" si="105"/>
        <v/>
      </c>
      <c r="Q251" s="99" t="str">
        <f t="shared" si="106"/>
        <v/>
      </c>
      <c r="R251" s="99">
        <f t="shared" si="107"/>
        <v>0</v>
      </c>
      <c r="S251" s="101" t="str">
        <f t="shared" si="108"/>
        <v/>
      </c>
      <c r="T251" s="101" t="str">
        <f t="shared" si="109"/>
        <v/>
      </c>
      <c r="U251" s="101" t="str">
        <f t="shared" si="110"/>
        <v/>
      </c>
      <c r="V251" s="101" t="str">
        <f t="shared" si="111"/>
        <v/>
      </c>
      <c r="W251" s="101" t="str">
        <f t="shared" si="112"/>
        <v/>
      </c>
      <c r="X251" s="102" t="str">
        <f t="shared" si="113"/>
        <v/>
      </c>
      <c r="Y251" s="101" t="str">
        <f t="shared" si="114"/>
        <v/>
      </c>
      <c r="Z251" s="84" t="str">
        <f t="shared" si="115"/>
        <v/>
      </c>
      <c r="AA251" s="84" t="str">
        <f t="shared" si="116"/>
        <v/>
      </c>
      <c r="AB251" s="84" t="str">
        <f t="shared" si="117"/>
        <v/>
      </c>
      <c r="AC251" s="84">
        <f t="shared" si="118"/>
        <v>0</v>
      </c>
      <c r="AD251" s="84">
        <f t="shared" si="119"/>
        <v>0</v>
      </c>
      <c r="AE251" s="84" t="str">
        <f t="shared" si="120"/>
        <v/>
      </c>
      <c r="AF251" s="102" t="str">
        <f t="shared" si="121"/>
        <v/>
      </c>
      <c r="AG251" s="102" t="str">
        <f t="shared" si="122"/>
        <v/>
      </c>
      <c r="AH251" s="103" t="str">
        <f t="shared" si="123"/>
        <v/>
      </c>
      <c r="AI251" s="104" t="str">
        <f t="shared" si="124"/>
        <v/>
      </c>
      <c r="AJ251" s="104" t="str">
        <f t="shared" si="125"/>
        <v/>
      </c>
      <c r="AK251" s="104" t="str">
        <f t="shared" si="126"/>
        <v/>
      </c>
      <c r="AL251" s="6"/>
      <c r="IX251" s="5"/>
      <c r="IY251" s="5"/>
      <c r="IZ251" s="5"/>
    </row>
    <row r="252" spans="8:260" ht="15" customHeight="1">
      <c r="H252" s="97">
        <v>197</v>
      </c>
      <c r="I252" s="97">
        <f t="shared" si="98"/>
        <v>535</v>
      </c>
      <c r="J252" s="98">
        <f t="shared" si="99"/>
        <v>45123</v>
      </c>
      <c r="K252" s="98" t="str">
        <f t="shared" si="100"/>
        <v/>
      </c>
      <c r="L252" s="99" t="str">
        <f t="shared" si="101"/>
        <v/>
      </c>
      <c r="M252" s="99" t="str">
        <f t="shared" si="102"/>
        <v/>
      </c>
      <c r="N252" s="99" t="str">
        <f t="shared" si="103"/>
        <v/>
      </c>
      <c r="O252" s="100" t="str">
        <f t="shared" si="104"/>
        <v/>
      </c>
      <c r="P252" s="100" t="str">
        <f t="shared" si="105"/>
        <v/>
      </c>
      <c r="Q252" s="99" t="str">
        <f t="shared" si="106"/>
        <v/>
      </c>
      <c r="R252" s="99">
        <f t="shared" si="107"/>
        <v>0</v>
      </c>
      <c r="S252" s="101" t="str">
        <f t="shared" si="108"/>
        <v/>
      </c>
      <c r="T252" s="101" t="str">
        <f t="shared" si="109"/>
        <v/>
      </c>
      <c r="U252" s="101" t="str">
        <f t="shared" si="110"/>
        <v/>
      </c>
      <c r="V252" s="101" t="str">
        <f t="shared" si="111"/>
        <v/>
      </c>
      <c r="W252" s="101" t="str">
        <f t="shared" si="112"/>
        <v/>
      </c>
      <c r="X252" s="102" t="str">
        <f t="shared" si="113"/>
        <v/>
      </c>
      <c r="Y252" s="101" t="str">
        <f t="shared" si="114"/>
        <v/>
      </c>
      <c r="Z252" s="84" t="str">
        <f t="shared" si="115"/>
        <v/>
      </c>
      <c r="AA252" s="84" t="str">
        <f t="shared" si="116"/>
        <v/>
      </c>
      <c r="AB252" s="84" t="str">
        <f t="shared" si="117"/>
        <v/>
      </c>
      <c r="AC252" s="84">
        <f t="shared" si="118"/>
        <v>0</v>
      </c>
      <c r="AD252" s="84">
        <f t="shared" si="119"/>
        <v>0</v>
      </c>
      <c r="AE252" s="84" t="str">
        <f t="shared" si="120"/>
        <v/>
      </c>
      <c r="AF252" s="102" t="str">
        <f t="shared" si="121"/>
        <v/>
      </c>
      <c r="AG252" s="102" t="str">
        <f t="shared" si="122"/>
        <v/>
      </c>
      <c r="AH252" s="103" t="str">
        <f t="shared" si="123"/>
        <v/>
      </c>
      <c r="AI252" s="104" t="str">
        <f t="shared" si="124"/>
        <v/>
      </c>
      <c r="AJ252" s="104" t="str">
        <f t="shared" si="125"/>
        <v/>
      </c>
      <c r="AK252" s="104" t="str">
        <f t="shared" si="126"/>
        <v/>
      </c>
      <c r="AL252" s="6"/>
      <c r="IX252" s="5"/>
      <c r="IY252" s="5"/>
      <c r="IZ252" s="5"/>
    </row>
    <row r="253" spans="8:260" ht="15" customHeight="1">
      <c r="H253" s="97">
        <v>198</v>
      </c>
      <c r="I253" s="97">
        <f t="shared" si="98"/>
        <v>534</v>
      </c>
      <c r="J253" s="98">
        <f t="shared" si="99"/>
        <v>45124</v>
      </c>
      <c r="K253" s="98" t="str">
        <f t="shared" si="100"/>
        <v/>
      </c>
      <c r="L253" s="99" t="str">
        <f t="shared" si="101"/>
        <v/>
      </c>
      <c r="M253" s="99" t="str">
        <f t="shared" si="102"/>
        <v/>
      </c>
      <c r="N253" s="99" t="str">
        <f t="shared" si="103"/>
        <v/>
      </c>
      <c r="O253" s="100" t="str">
        <f t="shared" si="104"/>
        <v/>
      </c>
      <c r="P253" s="100" t="str">
        <f t="shared" si="105"/>
        <v/>
      </c>
      <c r="Q253" s="99" t="str">
        <f t="shared" si="106"/>
        <v/>
      </c>
      <c r="R253" s="99">
        <f t="shared" si="107"/>
        <v>0</v>
      </c>
      <c r="S253" s="101" t="str">
        <f t="shared" si="108"/>
        <v/>
      </c>
      <c r="T253" s="101" t="str">
        <f t="shared" si="109"/>
        <v/>
      </c>
      <c r="U253" s="101" t="str">
        <f t="shared" si="110"/>
        <v/>
      </c>
      <c r="V253" s="101" t="str">
        <f t="shared" si="111"/>
        <v/>
      </c>
      <c r="W253" s="101" t="str">
        <f t="shared" si="112"/>
        <v/>
      </c>
      <c r="X253" s="102" t="str">
        <f t="shared" si="113"/>
        <v/>
      </c>
      <c r="Y253" s="101" t="str">
        <f t="shared" si="114"/>
        <v/>
      </c>
      <c r="Z253" s="84" t="str">
        <f t="shared" si="115"/>
        <v/>
      </c>
      <c r="AA253" s="84" t="str">
        <f t="shared" si="116"/>
        <v/>
      </c>
      <c r="AB253" s="84" t="str">
        <f t="shared" si="117"/>
        <v/>
      </c>
      <c r="AC253" s="84">
        <f t="shared" si="118"/>
        <v>0</v>
      </c>
      <c r="AD253" s="84">
        <f t="shared" si="119"/>
        <v>0</v>
      </c>
      <c r="AE253" s="84" t="str">
        <f t="shared" si="120"/>
        <v/>
      </c>
      <c r="AF253" s="102" t="str">
        <f t="shared" si="121"/>
        <v/>
      </c>
      <c r="AG253" s="102" t="str">
        <f t="shared" si="122"/>
        <v/>
      </c>
      <c r="AH253" s="103" t="str">
        <f t="shared" si="123"/>
        <v/>
      </c>
      <c r="AI253" s="104" t="str">
        <f t="shared" si="124"/>
        <v/>
      </c>
      <c r="AJ253" s="104" t="str">
        <f t="shared" si="125"/>
        <v/>
      </c>
      <c r="AK253" s="104" t="str">
        <f t="shared" si="126"/>
        <v/>
      </c>
      <c r="AL253" s="6"/>
      <c r="IX253" s="5"/>
      <c r="IY253" s="5"/>
      <c r="IZ253" s="5"/>
    </row>
    <row r="254" spans="8:260" ht="15" customHeight="1">
      <c r="H254" s="97">
        <v>199</v>
      </c>
      <c r="I254" s="97">
        <f t="shared" si="98"/>
        <v>533</v>
      </c>
      <c r="J254" s="98">
        <f t="shared" si="99"/>
        <v>45125</v>
      </c>
      <c r="K254" s="98" t="str">
        <f t="shared" si="100"/>
        <v/>
      </c>
      <c r="L254" s="99" t="str">
        <f t="shared" si="101"/>
        <v/>
      </c>
      <c r="M254" s="99" t="str">
        <f t="shared" si="102"/>
        <v/>
      </c>
      <c r="N254" s="99" t="str">
        <f t="shared" si="103"/>
        <v/>
      </c>
      <c r="O254" s="100" t="str">
        <f t="shared" si="104"/>
        <v/>
      </c>
      <c r="P254" s="100" t="str">
        <f t="shared" si="105"/>
        <v/>
      </c>
      <c r="Q254" s="99" t="str">
        <f t="shared" si="106"/>
        <v/>
      </c>
      <c r="R254" s="99">
        <f t="shared" si="107"/>
        <v>0</v>
      </c>
      <c r="S254" s="101" t="str">
        <f t="shared" si="108"/>
        <v/>
      </c>
      <c r="T254" s="101" t="str">
        <f t="shared" si="109"/>
        <v/>
      </c>
      <c r="U254" s="101" t="str">
        <f t="shared" si="110"/>
        <v/>
      </c>
      <c r="V254" s="101" t="str">
        <f t="shared" si="111"/>
        <v/>
      </c>
      <c r="W254" s="101" t="str">
        <f t="shared" si="112"/>
        <v/>
      </c>
      <c r="X254" s="102" t="str">
        <f t="shared" si="113"/>
        <v/>
      </c>
      <c r="Y254" s="101" t="str">
        <f t="shared" si="114"/>
        <v/>
      </c>
      <c r="Z254" s="84" t="str">
        <f t="shared" si="115"/>
        <v/>
      </c>
      <c r="AA254" s="84" t="str">
        <f t="shared" si="116"/>
        <v/>
      </c>
      <c r="AB254" s="84" t="str">
        <f t="shared" si="117"/>
        <v/>
      </c>
      <c r="AC254" s="84">
        <f t="shared" si="118"/>
        <v>0</v>
      </c>
      <c r="AD254" s="84">
        <f t="shared" si="119"/>
        <v>0</v>
      </c>
      <c r="AE254" s="84" t="str">
        <f t="shared" si="120"/>
        <v/>
      </c>
      <c r="AF254" s="102" t="str">
        <f t="shared" si="121"/>
        <v/>
      </c>
      <c r="AG254" s="102" t="str">
        <f t="shared" si="122"/>
        <v/>
      </c>
      <c r="AH254" s="103" t="str">
        <f t="shared" si="123"/>
        <v/>
      </c>
      <c r="AI254" s="104" t="str">
        <f t="shared" si="124"/>
        <v/>
      </c>
      <c r="AJ254" s="104" t="str">
        <f t="shared" si="125"/>
        <v/>
      </c>
      <c r="AK254" s="104" t="str">
        <f t="shared" si="126"/>
        <v/>
      </c>
      <c r="AL254" s="6"/>
      <c r="IX254" s="5"/>
      <c r="IY254" s="5"/>
      <c r="IZ254" s="5"/>
    </row>
    <row r="255" spans="8:260" ht="15" customHeight="1">
      <c r="H255" s="97">
        <v>200</v>
      </c>
      <c r="I255" s="97">
        <f t="shared" si="98"/>
        <v>532</v>
      </c>
      <c r="J255" s="98">
        <f t="shared" si="99"/>
        <v>45126</v>
      </c>
      <c r="K255" s="98" t="str">
        <f t="shared" si="100"/>
        <v/>
      </c>
      <c r="L255" s="99" t="str">
        <f t="shared" si="101"/>
        <v/>
      </c>
      <c r="M255" s="99" t="str">
        <f t="shared" si="102"/>
        <v/>
      </c>
      <c r="N255" s="99" t="str">
        <f t="shared" si="103"/>
        <v/>
      </c>
      <c r="O255" s="100" t="str">
        <f t="shared" si="104"/>
        <v/>
      </c>
      <c r="P255" s="100" t="str">
        <f t="shared" si="105"/>
        <v/>
      </c>
      <c r="Q255" s="99" t="str">
        <f t="shared" si="106"/>
        <v/>
      </c>
      <c r="R255" s="99">
        <f t="shared" si="107"/>
        <v>0</v>
      </c>
      <c r="S255" s="101" t="str">
        <f t="shared" si="108"/>
        <v/>
      </c>
      <c r="T255" s="101" t="str">
        <f t="shared" si="109"/>
        <v/>
      </c>
      <c r="U255" s="101" t="str">
        <f t="shared" si="110"/>
        <v/>
      </c>
      <c r="V255" s="101" t="str">
        <f t="shared" si="111"/>
        <v/>
      </c>
      <c r="W255" s="101" t="str">
        <f t="shared" si="112"/>
        <v/>
      </c>
      <c r="X255" s="102" t="str">
        <f t="shared" si="113"/>
        <v/>
      </c>
      <c r="Y255" s="101" t="str">
        <f t="shared" si="114"/>
        <v/>
      </c>
      <c r="Z255" s="84" t="str">
        <f t="shared" si="115"/>
        <v/>
      </c>
      <c r="AA255" s="84" t="str">
        <f t="shared" si="116"/>
        <v/>
      </c>
      <c r="AB255" s="84" t="str">
        <f t="shared" si="117"/>
        <v/>
      </c>
      <c r="AC255" s="84">
        <f t="shared" si="118"/>
        <v>0</v>
      </c>
      <c r="AD255" s="84">
        <f t="shared" si="119"/>
        <v>0</v>
      </c>
      <c r="AE255" s="84" t="str">
        <f t="shared" si="120"/>
        <v/>
      </c>
      <c r="AF255" s="102" t="str">
        <f t="shared" si="121"/>
        <v/>
      </c>
      <c r="AG255" s="102" t="str">
        <f t="shared" si="122"/>
        <v/>
      </c>
      <c r="AH255" s="103" t="str">
        <f t="shared" si="123"/>
        <v/>
      </c>
      <c r="AI255" s="104" t="str">
        <f t="shared" si="124"/>
        <v/>
      </c>
      <c r="AJ255" s="104" t="str">
        <f t="shared" si="125"/>
        <v/>
      </c>
      <c r="AK255" s="104" t="str">
        <f t="shared" si="126"/>
        <v/>
      </c>
      <c r="AL255" s="6"/>
      <c r="IX255" s="5"/>
      <c r="IY255" s="5"/>
      <c r="IZ255" s="5"/>
    </row>
    <row r="256" spans="8:260" ht="15" customHeight="1">
      <c r="H256" s="97">
        <v>201</v>
      </c>
      <c r="I256" s="97">
        <f t="shared" si="98"/>
        <v>531</v>
      </c>
      <c r="J256" s="98">
        <f t="shared" si="99"/>
        <v>45127</v>
      </c>
      <c r="K256" s="98" t="str">
        <f t="shared" si="100"/>
        <v/>
      </c>
      <c r="L256" s="99" t="str">
        <f t="shared" si="101"/>
        <v/>
      </c>
      <c r="M256" s="99" t="str">
        <f t="shared" si="102"/>
        <v/>
      </c>
      <c r="N256" s="99" t="str">
        <f t="shared" si="103"/>
        <v/>
      </c>
      <c r="O256" s="100" t="str">
        <f t="shared" si="104"/>
        <v/>
      </c>
      <c r="P256" s="100" t="str">
        <f t="shared" si="105"/>
        <v/>
      </c>
      <c r="Q256" s="99" t="str">
        <f t="shared" si="106"/>
        <v/>
      </c>
      <c r="R256" s="99">
        <f t="shared" si="107"/>
        <v>0</v>
      </c>
      <c r="S256" s="101" t="str">
        <f t="shared" si="108"/>
        <v/>
      </c>
      <c r="T256" s="101" t="str">
        <f t="shared" si="109"/>
        <v/>
      </c>
      <c r="U256" s="101" t="str">
        <f t="shared" si="110"/>
        <v/>
      </c>
      <c r="V256" s="101" t="str">
        <f t="shared" si="111"/>
        <v/>
      </c>
      <c r="W256" s="101" t="str">
        <f t="shared" si="112"/>
        <v/>
      </c>
      <c r="X256" s="102" t="str">
        <f t="shared" si="113"/>
        <v/>
      </c>
      <c r="Y256" s="101" t="str">
        <f t="shared" si="114"/>
        <v/>
      </c>
      <c r="Z256" s="84" t="str">
        <f t="shared" si="115"/>
        <v/>
      </c>
      <c r="AA256" s="84" t="str">
        <f t="shared" si="116"/>
        <v/>
      </c>
      <c r="AB256" s="84" t="str">
        <f t="shared" si="117"/>
        <v/>
      </c>
      <c r="AC256" s="84">
        <f t="shared" si="118"/>
        <v>0</v>
      </c>
      <c r="AD256" s="84">
        <f t="shared" si="119"/>
        <v>0</v>
      </c>
      <c r="AE256" s="84" t="str">
        <f t="shared" si="120"/>
        <v/>
      </c>
      <c r="AF256" s="102" t="str">
        <f t="shared" si="121"/>
        <v/>
      </c>
      <c r="AG256" s="102" t="str">
        <f t="shared" si="122"/>
        <v/>
      </c>
      <c r="AH256" s="103" t="str">
        <f t="shared" si="123"/>
        <v/>
      </c>
      <c r="AI256" s="104" t="str">
        <f t="shared" si="124"/>
        <v/>
      </c>
      <c r="AJ256" s="104" t="str">
        <f t="shared" si="125"/>
        <v/>
      </c>
      <c r="AK256" s="104" t="str">
        <f t="shared" si="126"/>
        <v/>
      </c>
      <c r="AL256" s="6"/>
      <c r="IX256" s="5"/>
      <c r="IY256" s="5"/>
      <c r="IZ256" s="5"/>
    </row>
    <row r="257" spans="8:260" ht="15" customHeight="1">
      <c r="H257" s="97">
        <v>202</v>
      </c>
      <c r="I257" s="97">
        <f t="shared" si="98"/>
        <v>530</v>
      </c>
      <c r="J257" s="98">
        <f t="shared" si="99"/>
        <v>45128</v>
      </c>
      <c r="K257" s="98" t="str">
        <f t="shared" si="100"/>
        <v/>
      </c>
      <c r="L257" s="99" t="str">
        <f t="shared" si="101"/>
        <v/>
      </c>
      <c r="M257" s="99" t="str">
        <f t="shared" si="102"/>
        <v/>
      </c>
      <c r="N257" s="99" t="str">
        <f t="shared" si="103"/>
        <v/>
      </c>
      <c r="O257" s="100" t="str">
        <f t="shared" si="104"/>
        <v/>
      </c>
      <c r="P257" s="100" t="str">
        <f t="shared" si="105"/>
        <v/>
      </c>
      <c r="Q257" s="99" t="str">
        <f t="shared" si="106"/>
        <v/>
      </c>
      <c r="R257" s="99">
        <f t="shared" si="107"/>
        <v>0</v>
      </c>
      <c r="S257" s="101" t="str">
        <f t="shared" si="108"/>
        <v/>
      </c>
      <c r="T257" s="101" t="str">
        <f t="shared" si="109"/>
        <v/>
      </c>
      <c r="U257" s="101" t="str">
        <f t="shared" si="110"/>
        <v/>
      </c>
      <c r="V257" s="101" t="str">
        <f t="shared" si="111"/>
        <v/>
      </c>
      <c r="W257" s="101" t="str">
        <f t="shared" si="112"/>
        <v/>
      </c>
      <c r="X257" s="102" t="str">
        <f t="shared" si="113"/>
        <v/>
      </c>
      <c r="Y257" s="101" t="str">
        <f t="shared" si="114"/>
        <v/>
      </c>
      <c r="Z257" s="84" t="str">
        <f t="shared" si="115"/>
        <v/>
      </c>
      <c r="AA257" s="84" t="str">
        <f t="shared" si="116"/>
        <v/>
      </c>
      <c r="AB257" s="84" t="str">
        <f t="shared" si="117"/>
        <v/>
      </c>
      <c r="AC257" s="84">
        <f t="shared" si="118"/>
        <v>0</v>
      </c>
      <c r="AD257" s="84">
        <f t="shared" si="119"/>
        <v>0</v>
      </c>
      <c r="AE257" s="84" t="str">
        <f t="shared" si="120"/>
        <v/>
      </c>
      <c r="AF257" s="102" t="str">
        <f t="shared" si="121"/>
        <v/>
      </c>
      <c r="AG257" s="102" t="str">
        <f t="shared" si="122"/>
        <v/>
      </c>
      <c r="AH257" s="103" t="str">
        <f t="shared" si="123"/>
        <v/>
      </c>
      <c r="AI257" s="104" t="str">
        <f t="shared" si="124"/>
        <v/>
      </c>
      <c r="AJ257" s="104" t="str">
        <f t="shared" si="125"/>
        <v/>
      </c>
      <c r="AK257" s="104" t="str">
        <f t="shared" si="126"/>
        <v/>
      </c>
      <c r="AL257" s="6"/>
      <c r="IX257" s="5"/>
      <c r="IY257" s="5"/>
      <c r="IZ257" s="5"/>
    </row>
    <row r="258" spans="8:260" ht="15" customHeight="1">
      <c r="H258" s="97">
        <v>203</v>
      </c>
      <c r="I258" s="97">
        <f t="shared" si="98"/>
        <v>529</v>
      </c>
      <c r="J258" s="98">
        <f t="shared" si="99"/>
        <v>45129</v>
      </c>
      <c r="K258" s="98" t="str">
        <f t="shared" si="100"/>
        <v/>
      </c>
      <c r="L258" s="99" t="str">
        <f t="shared" si="101"/>
        <v/>
      </c>
      <c r="M258" s="99" t="str">
        <f t="shared" si="102"/>
        <v/>
      </c>
      <c r="N258" s="99" t="str">
        <f t="shared" si="103"/>
        <v/>
      </c>
      <c r="O258" s="100" t="str">
        <f t="shared" si="104"/>
        <v/>
      </c>
      <c r="P258" s="100" t="str">
        <f t="shared" si="105"/>
        <v/>
      </c>
      <c r="Q258" s="99" t="str">
        <f t="shared" si="106"/>
        <v/>
      </c>
      <c r="R258" s="99">
        <f t="shared" si="107"/>
        <v>0</v>
      </c>
      <c r="S258" s="101" t="str">
        <f t="shared" si="108"/>
        <v/>
      </c>
      <c r="T258" s="101" t="str">
        <f t="shared" si="109"/>
        <v/>
      </c>
      <c r="U258" s="101" t="str">
        <f t="shared" si="110"/>
        <v/>
      </c>
      <c r="V258" s="101" t="str">
        <f t="shared" si="111"/>
        <v/>
      </c>
      <c r="W258" s="101" t="str">
        <f t="shared" si="112"/>
        <v/>
      </c>
      <c r="X258" s="102" t="str">
        <f t="shared" si="113"/>
        <v/>
      </c>
      <c r="Y258" s="101" t="str">
        <f t="shared" si="114"/>
        <v/>
      </c>
      <c r="Z258" s="84" t="str">
        <f t="shared" si="115"/>
        <v/>
      </c>
      <c r="AA258" s="84" t="str">
        <f t="shared" si="116"/>
        <v/>
      </c>
      <c r="AB258" s="84" t="str">
        <f t="shared" si="117"/>
        <v/>
      </c>
      <c r="AC258" s="84">
        <f t="shared" si="118"/>
        <v>0</v>
      </c>
      <c r="AD258" s="84">
        <f t="shared" si="119"/>
        <v>0</v>
      </c>
      <c r="AE258" s="84" t="str">
        <f t="shared" si="120"/>
        <v/>
      </c>
      <c r="AF258" s="102" t="str">
        <f t="shared" si="121"/>
        <v/>
      </c>
      <c r="AG258" s="102" t="str">
        <f t="shared" si="122"/>
        <v/>
      </c>
      <c r="AH258" s="103" t="str">
        <f t="shared" si="123"/>
        <v/>
      </c>
      <c r="AI258" s="104" t="str">
        <f t="shared" si="124"/>
        <v/>
      </c>
      <c r="AJ258" s="104" t="str">
        <f t="shared" si="125"/>
        <v/>
      </c>
      <c r="AK258" s="104" t="str">
        <f t="shared" si="126"/>
        <v/>
      </c>
      <c r="AL258" s="6"/>
      <c r="IX258" s="5"/>
      <c r="IY258" s="5"/>
      <c r="IZ258" s="5"/>
    </row>
    <row r="259" spans="8:260" ht="15" customHeight="1">
      <c r="H259" s="97">
        <v>204</v>
      </c>
      <c r="I259" s="97">
        <f t="shared" si="98"/>
        <v>528</v>
      </c>
      <c r="J259" s="98">
        <f t="shared" si="99"/>
        <v>45130</v>
      </c>
      <c r="K259" s="98" t="str">
        <f t="shared" si="100"/>
        <v/>
      </c>
      <c r="L259" s="99" t="str">
        <f t="shared" si="101"/>
        <v/>
      </c>
      <c r="M259" s="99" t="str">
        <f t="shared" si="102"/>
        <v/>
      </c>
      <c r="N259" s="99" t="str">
        <f t="shared" si="103"/>
        <v/>
      </c>
      <c r="O259" s="100" t="str">
        <f t="shared" si="104"/>
        <v/>
      </c>
      <c r="P259" s="100" t="str">
        <f t="shared" si="105"/>
        <v/>
      </c>
      <c r="Q259" s="99" t="str">
        <f t="shared" si="106"/>
        <v/>
      </c>
      <c r="R259" s="99">
        <f t="shared" si="107"/>
        <v>0</v>
      </c>
      <c r="S259" s="101" t="str">
        <f t="shared" si="108"/>
        <v/>
      </c>
      <c r="T259" s="101" t="str">
        <f t="shared" si="109"/>
        <v/>
      </c>
      <c r="U259" s="101" t="str">
        <f t="shared" si="110"/>
        <v/>
      </c>
      <c r="V259" s="101" t="str">
        <f t="shared" si="111"/>
        <v/>
      </c>
      <c r="W259" s="101" t="str">
        <f t="shared" si="112"/>
        <v/>
      </c>
      <c r="X259" s="102" t="str">
        <f t="shared" si="113"/>
        <v/>
      </c>
      <c r="Y259" s="101" t="str">
        <f t="shared" si="114"/>
        <v/>
      </c>
      <c r="Z259" s="84" t="str">
        <f t="shared" si="115"/>
        <v/>
      </c>
      <c r="AA259" s="84" t="str">
        <f t="shared" si="116"/>
        <v/>
      </c>
      <c r="AB259" s="84" t="str">
        <f t="shared" si="117"/>
        <v/>
      </c>
      <c r="AC259" s="84">
        <f t="shared" si="118"/>
        <v>0</v>
      </c>
      <c r="AD259" s="84">
        <f t="shared" si="119"/>
        <v>0</v>
      </c>
      <c r="AE259" s="84" t="str">
        <f t="shared" si="120"/>
        <v/>
      </c>
      <c r="AF259" s="102" t="str">
        <f t="shared" si="121"/>
        <v/>
      </c>
      <c r="AG259" s="102" t="str">
        <f t="shared" si="122"/>
        <v/>
      </c>
      <c r="AH259" s="103" t="str">
        <f t="shared" si="123"/>
        <v/>
      </c>
      <c r="AI259" s="104" t="str">
        <f t="shared" si="124"/>
        <v/>
      </c>
      <c r="AJ259" s="104" t="str">
        <f t="shared" si="125"/>
        <v/>
      </c>
      <c r="AK259" s="104" t="str">
        <f t="shared" si="126"/>
        <v/>
      </c>
      <c r="AL259" s="6"/>
      <c r="IX259" s="5"/>
      <c r="IY259" s="5"/>
      <c r="IZ259" s="5"/>
    </row>
    <row r="260" spans="8:260" ht="15" customHeight="1">
      <c r="H260" s="97">
        <v>205</v>
      </c>
      <c r="I260" s="97">
        <f t="shared" si="98"/>
        <v>527</v>
      </c>
      <c r="J260" s="98">
        <f t="shared" si="99"/>
        <v>45131</v>
      </c>
      <c r="K260" s="98" t="str">
        <f t="shared" si="100"/>
        <v/>
      </c>
      <c r="L260" s="99" t="str">
        <f t="shared" si="101"/>
        <v/>
      </c>
      <c r="M260" s="99" t="str">
        <f t="shared" si="102"/>
        <v/>
      </c>
      <c r="N260" s="99" t="str">
        <f t="shared" si="103"/>
        <v/>
      </c>
      <c r="O260" s="100" t="str">
        <f t="shared" si="104"/>
        <v/>
      </c>
      <c r="P260" s="100" t="str">
        <f t="shared" si="105"/>
        <v/>
      </c>
      <c r="Q260" s="99" t="str">
        <f t="shared" si="106"/>
        <v/>
      </c>
      <c r="R260" s="99">
        <f t="shared" si="107"/>
        <v>0</v>
      </c>
      <c r="S260" s="101" t="str">
        <f t="shared" si="108"/>
        <v/>
      </c>
      <c r="T260" s="101" t="str">
        <f t="shared" si="109"/>
        <v/>
      </c>
      <c r="U260" s="101" t="str">
        <f t="shared" si="110"/>
        <v/>
      </c>
      <c r="V260" s="101" t="str">
        <f t="shared" si="111"/>
        <v/>
      </c>
      <c r="W260" s="101" t="str">
        <f t="shared" si="112"/>
        <v/>
      </c>
      <c r="X260" s="102" t="str">
        <f t="shared" si="113"/>
        <v/>
      </c>
      <c r="Y260" s="101" t="str">
        <f t="shared" si="114"/>
        <v/>
      </c>
      <c r="Z260" s="84" t="str">
        <f t="shared" si="115"/>
        <v/>
      </c>
      <c r="AA260" s="84" t="str">
        <f t="shared" si="116"/>
        <v/>
      </c>
      <c r="AB260" s="84" t="str">
        <f t="shared" si="117"/>
        <v/>
      </c>
      <c r="AC260" s="84">
        <f t="shared" si="118"/>
        <v>0</v>
      </c>
      <c r="AD260" s="84">
        <f t="shared" si="119"/>
        <v>0</v>
      </c>
      <c r="AE260" s="84" t="str">
        <f t="shared" si="120"/>
        <v/>
      </c>
      <c r="AF260" s="102" t="str">
        <f t="shared" si="121"/>
        <v/>
      </c>
      <c r="AG260" s="102" t="str">
        <f t="shared" si="122"/>
        <v/>
      </c>
      <c r="AH260" s="103" t="str">
        <f t="shared" si="123"/>
        <v/>
      </c>
      <c r="AI260" s="104" t="str">
        <f t="shared" si="124"/>
        <v/>
      </c>
      <c r="AJ260" s="104" t="str">
        <f t="shared" si="125"/>
        <v/>
      </c>
      <c r="AK260" s="104" t="str">
        <f t="shared" si="126"/>
        <v/>
      </c>
      <c r="AL260" s="6"/>
      <c r="IX260" s="5"/>
      <c r="IY260" s="5"/>
      <c r="IZ260" s="5"/>
    </row>
    <row r="261" spans="8:260" ht="15" customHeight="1">
      <c r="H261" s="97">
        <v>206</v>
      </c>
      <c r="I261" s="97">
        <f t="shared" si="98"/>
        <v>526</v>
      </c>
      <c r="J261" s="98">
        <f t="shared" si="99"/>
        <v>45132</v>
      </c>
      <c r="K261" s="98" t="str">
        <f t="shared" si="100"/>
        <v/>
      </c>
      <c r="L261" s="99" t="str">
        <f t="shared" si="101"/>
        <v/>
      </c>
      <c r="M261" s="99" t="str">
        <f t="shared" si="102"/>
        <v/>
      </c>
      <c r="N261" s="99" t="str">
        <f t="shared" si="103"/>
        <v/>
      </c>
      <c r="O261" s="100" t="str">
        <f t="shared" si="104"/>
        <v/>
      </c>
      <c r="P261" s="100" t="str">
        <f t="shared" si="105"/>
        <v/>
      </c>
      <c r="Q261" s="99" t="str">
        <f t="shared" si="106"/>
        <v/>
      </c>
      <c r="R261" s="99">
        <f t="shared" si="107"/>
        <v>0</v>
      </c>
      <c r="S261" s="101" t="str">
        <f t="shared" si="108"/>
        <v/>
      </c>
      <c r="T261" s="101" t="str">
        <f t="shared" si="109"/>
        <v/>
      </c>
      <c r="U261" s="101" t="str">
        <f t="shared" si="110"/>
        <v/>
      </c>
      <c r="V261" s="101" t="str">
        <f t="shared" si="111"/>
        <v/>
      </c>
      <c r="W261" s="101" t="str">
        <f t="shared" si="112"/>
        <v/>
      </c>
      <c r="X261" s="102" t="str">
        <f t="shared" si="113"/>
        <v/>
      </c>
      <c r="Y261" s="101" t="str">
        <f t="shared" si="114"/>
        <v/>
      </c>
      <c r="Z261" s="84" t="str">
        <f t="shared" si="115"/>
        <v/>
      </c>
      <c r="AA261" s="84" t="str">
        <f t="shared" si="116"/>
        <v/>
      </c>
      <c r="AB261" s="84" t="str">
        <f t="shared" si="117"/>
        <v/>
      </c>
      <c r="AC261" s="84">
        <f t="shared" si="118"/>
        <v>0</v>
      </c>
      <c r="AD261" s="84">
        <f t="shared" si="119"/>
        <v>0</v>
      </c>
      <c r="AE261" s="84" t="str">
        <f t="shared" si="120"/>
        <v/>
      </c>
      <c r="AF261" s="102" t="str">
        <f t="shared" si="121"/>
        <v/>
      </c>
      <c r="AG261" s="102" t="str">
        <f t="shared" si="122"/>
        <v/>
      </c>
      <c r="AH261" s="103" t="str">
        <f t="shared" si="123"/>
        <v/>
      </c>
      <c r="AI261" s="104" t="str">
        <f t="shared" si="124"/>
        <v/>
      </c>
      <c r="AJ261" s="104" t="str">
        <f t="shared" si="125"/>
        <v/>
      </c>
      <c r="AK261" s="104" t="str">
        <f t="shared" si="126"/>
        <v/>
      </c>
      <c r="AL261" s="6"/>
      <c r="IX261" s="5"/>
      <c r="IY261" s="5"/>
      <c r="IZ261" s="5"/>
    </row>
    <row r="262" spans="8:260" ht="15" customHeight="1">
      <c r="H262" s="97">
        <v>207</v>
      </c>
      <c r="I262" s="97">
        <f t="shared" si="98"/>
        <v>525</v>
      </c>
      <c r="J262" s="98">
        <f t="shared" si="99"/>
        <v>45133</v>
      </c>
      <c r="K262" s="98" t="str">
        <f t="shared" si="100"/>
        <v/>
      </c>
      <c r="L262" s="99" t="str">
        <f t="shared" si="101"/>
        <v/>
      </c>
      <c r="M262" s="99" t="str">
        <f t="shared" si="102"/>
        <v/>
      </c>
      <c r="N262" s="99" t="str">
        <f t="shared" si="103"/>
        <v/>
      </c>
      <c r="O262" s="100" t="str">
        <f t="shared" si="104"/>
        <v/>
      </c>
      <c r="P262" s="100" t="str">
        <f t="shared" si="105"/>
        <v/>
      </c>
      <c r="Q262" s="99" t="str">
        <f t="shared" si="106"/>
        <v/>
      </c>
      <c r="R262" s="99">
        <f t="shared" si="107"/>
        <v>0</v>
      </c>
      <c r="S262" s="101" t="str">
        <f t="shared" si="108"/>
        <v/>
      </c>
      <c r="T262" s="101" t="str">
        <f t="shared" si="109"/>
        <v/>
      </c>
      <c r="U262" s="101" t="str">
        <f t="shared" si="110"/>
        <v/>
      </c>
      <c r="V262" s="101" t="str">
        <f t="shared" si="111"/>
        <v/>
      </c>
      <c r="W262" s="101" t="str">
        <f t="shared" si="112"/>
        <v/>
      </c>
      <c r="X262" s="102" t="str">
        <f t="shared" si="113"/>
        <v/>
      </c>
      <c r="Y262" s="101" t="str">
        <f t="shared" si="114"/>
        <v/>
      </c>
      <c r="Z262" s="84" t="str">
        <f t="shared" si="115"/>
        <v/>
      </c>
      <c r="AA262" s="84" t="str">
        <f t="shared" si="116"/>
        <v/>
      </c>
      <c r="AB262" s="84" t="str">
        <f t="shared" si="117"/>
        <v/>
      </c>
      <c r="AC262" s="84">
        <f t="shared" si="118"/>
        <v>0</v>
      </c>
      <c r="AD262" s="84">
        <f t="shared" si="119"/>
        <v>0</v>
      </c>
      <c r="AE262" s="84" t="str">
        <f t="shared" si="120"/>
        <v/>
      </c>
      <c r="AF262" s="102" t="str">
        <f t="shared" si="121"/>
        <v/>
      </c>
      <c r="AG262" s="102" t="str">
        <f t="shared" si="122"/>
        <v/>
      </c>
      <c r="AH262" s="103" t="str">
        <f t="shared" si="123"/>
        <v/>
      </c>
      <c r="AI262" s="104" t="str">
        <f t="shared" si="124"/>
        <v/>
      </c>
      <c r="AJ262" s="104" t="str">
        <f t="shared" si="125"/>
        <v/>
      </c>
      <c r="AK262" s="104" t="str">
        <f t="shared" si="126"/>
        <v/>
      </c>
      <c r="AL262" s="6"/>
      <c r="IX262" s="5"/>
      <c r="IY262" s="5"/>
      <c r="IZ262" s="5"/>
    </row>
    <row r="263" spans="8:260" ht="15" customHeight="1">
      <c r="H263" s="97">
        <v>208</v>
      </c>
      <c r="I263" s="97">
        <f t="shared" si="98"/>
        <v>524</v>
      </c>
      <c r="J263" s="98">
        <f t="shared" si="99"/>
        <v>45134</v>
      </c>
      <c r="K263" s="98" t="str">
        <f t="shared" si="100"/>
        <v/>
      </c>
      <c r="L263" s="99" t="str">
        <f t="shared" si="101"/>
        <v/>
      </c>
      <c r="M263" s="99" t="str">
        <f t="shared" si="102"/>
        <v/>
      </c>
      <c r="N263" s="99" t="str">
        <f t="shared" si="103"/>
        <v/>
      </c>
      <c r="O263" s="100" t="str">
        <f t="shared" si="104"/>
        <v/>
      </c>
      <c r="P263" s="100" t="str">
        <f t="shared" si="105"/>
        <v/>
      </c>
      <c r="Q263" s="99" t="str">
        <f t="shared" si="106"/>
        <v/>
      </c>
      <c r="R263" s="99">
        <f t="shared" si="107"/>
        <v>0</v>
      </c>
      <c r="S263" s="101" t="str">
        <f t="shared" si="108"/>
        <v/>
      </c>
      <c r="T263" s="101" t="str">
        <f t="shared" si="109"/>
        <v/>
      </c>
      <c r="U263" s="101" t="str">
        <f t="shared" si="110"/>
        <v/>
      </c>
      <c r="V263" s="101" t="str">
        <f t="shared" si="111"/>
        <v/>
      </c>
      <c r="W263" s="101" t="str">
        <f t="shared" si="112"/>
        <v/>
      </c>
      <c r="X263" s="102" t="str">
        <f t="shared" si="113"/>
        <v/>
      </c>
      <c r="Y263" s="101" t="str">
        <f t="shared" si="114"/>
        <v/>
      </c>
      <c r="Z263" s="84" t="str">
        <f t="shared" si="115"/>
        <v/>
      </c>
      <c r="AA263" s="84" t="str">
        <f t="shared" si="116"/>
        <v/>
      </c>
      <c r="AB263" s="84" t="str">
        <f t="shared" si="117"/>
        <v/>
      </c>
      <c r="AC263" s="84">
        <f t="shared" si="118"/>
        <v>0</v>
      </c>
      <c r="AD263" s="84">
        <f t="shared" si="119"/>
        <v>0</v>
      </c>
      <c r="AE263" s="84" t="str">
        <f t="shared" si="120"/>
        <v/>
      </c>
      <c r="AF263" s="102" t="str">
        <f t="shared" si="121"/>
        <v/>
      </c>
      <c r="AG263" s="102" t="str">
        <f t="shared" si="122"/>
        <v/>
      </c>
      <c r="AH263" s="103" t="str">
        <f t="shared" si="123"/>
        <v/>
      </c>
      <c r="AI263" s="104" t="str">
        <f t="shared" si="124"/>
        <v/>
      </c>
      <c r="AJ263" s="104" t="str">
        <f t="shared" si="125"/>
        <v/>
      </c>
      <c r="AK263" s="104" t="str">
        <f t="shared" si="126"/>
        <v/>
      </c>
      <c r="AL263" s="6"/>
      <c r="IX263" s="5"/>
      <c r="IY263" s="5"/>
      <c r="IZ263" s="5"/>
    </row>
    <row r="264" spans="8:260" ht="15" customHeight="1">
      <c r="H264" s="97">
        <v>209</v>
      </c>
      <c r="I264" s="97">
        <f t="shared" si="98"/>
        <v>523</v>
      </c>
      <c r="J264" s="98">
        <f t="shared" si="99"/>
        <v>45135</v>
      </c>
      <c r="K264" s="98" t="str">
        <f t="shared" si="100"/>
        <v/>
      </c>
      <c r="L264" s="99" t="str">
        <f t="shared" si="101"/>
        <v/>
      </c>
      <c r="M264" s="99" t="str">
        <f t="shared" si="102"/>
        <v/>
      </c>
      <c r="N264" s="99" t="str">
        <f t="shared" si="103"/>
        <v/>
      </c>
      <c r="O264" s="100" t="str">
        <f t="shared" si="104"/>
        <v/>
      </c>
      <c r="P264" s="100" t="str">
        <f t="shared" si="105"/>
        <v/>
      </c>
      <c r="Q264" s="99" t="str">
        <f t="shared" si="106"/>
        <v/>
      </c>
      <c r="R264" s="99">
        <f t="shared" si="107"/>
        <v>0</v>
      </c>
      <c r="S264" s="101" t="str">
        <f t="shared" si="108"/>
        <v/>
      </c>
      <c r="T264" s="101" t="str">
        <f t="shared" si="109"/>
        <v/>
      </c>
      <c r="U264" s="101" t="str">
        <f t="shared" si="110"/>
        <v/>
      </c>
      <c r="V264" s="101" t="str">
        <f t="shared" si="111"/>
        <v/>
      </c>
      <c r="W264" s="101" t="str">
        <f t="shared" si="112"/>
        <v/>
      </c>
      <c r="X264" s="102" t="str">
        <f t="shared" si="113"/>
        <v/>
      </c>
      <c r="Y264" s="101" t="str">
        <f t="shared" si="114"/>
        <v/>
      </c>
      <c r="Z264" s="84" t="str">
        <f t="shared" si="115"/>
        <v/>
      </c>
      <c r="AA264" s="84" t="str">
        <f t="shared" si="116"/>
        <v/>
      </c>
      <c r="AB264" s="84" t="str">
        <f t="shared" si="117"/>
        <v/>
      </c>
      <c r="AC264" s="84">
        <f t="shared" si="118"/>
        <v>0</v>
      </c>
      <c r="AD264" s="84">
        <f t="shared" si="119"/>
        <v>0</v>
      </c>
      <c r="AE264" s="84" t="str">
        <f t="shared" si="120"/>
        <v/>
      </c>
      <c r="AF264" s="102" t="str">
        <f t="shared" si="121"/>
        <v/>
      </c>
      <c r="AG264" s="102" t="str">
        <f t="shared" si="122"/>
        <v/>
      </c>
      <c r="AH264" s="103" t="str">
        <f t="shared" si="123"/>
        <v/>
      </c>
      <c r="AI264" s="104" t="str">
        <f t="shared" si="124"/>
        <v/>
      </c>
      <c r="AJ264" s="104" t="str">
        <f t="shared" si="125"/>
        <v/>
      </c>
      <c r="AK264" s="104" t="str">
        <f t="shared" si="126"/>
        <v/>
      </c>
      <c r="AL264" s="6"/>
      <c r="IX264" s="5"/>
      <c r="IY264" s="5"/>
      <c r="IZ264" s="5"/>
    </row>
    <row r="265" spans="8:260" ht="15" customHeight="1">
      <c r="H265" s="97">
        <v>210</v>
      </c>
      <c r="I265" s="97">
        <f t="shared" si="98"/>
        <v>522</v>
      </c>
      <c r="J265" s="98">
        <f t="shared" si="99"/>
        <v>45136</v>
      </c>
      <c r="K265" s="98" t="str">
        <f t="shared" si="100"/>
        <v/>
      </c>
      <c r="L265" s="99" t="str">
        <f t="shared" si="101"/>
        <v/>
      </c>
      <c r="M265" s="99" t="str">
        <f t="shared" si="102"/>
        <v/>
      </c>
      <c r="N265" s="99" t="str">
        <f t="shared" si="103"/>
        <v/>
      </c>
      <c r="O265" s="100" t="str">
        <f t="shared" si="104"/>
        <v/>
      </c>
      <c r="P265" s="100" t="str">
        <f t="shared" si="105"/>
        <v/>
      </c>
      <c r="Q265" s="99" t="str">
        <f t="shared" si="106"/>
        <v/>
      </c>
      <c r="R265" s="99">
        <f t="shared" si="107"/>
        <v>0</v>
      </c>
      <c r="S265" s="101" t="str">
        <f t="shared" si="108"/>
        <v/>
      </c>
      <c r="T265" s="101" t="str">
        <f t="shared" si="109"/>
        <v/>
      </c>
      <c r="U265" s="101" t="str">
        <f t="shared" si="110"/>
        <v/>
      </c>
      <c r="V265" s="101" t="str">
        <f t="shared" si="111"/>
        <v/>
      </c>
      <c r="W265" s="101" t="str">
        <f t="shared" si="112"/>
        <v/>
      </c>
      <c r="X265" s="102" t="str">
        <f t="shared" si="113"/>
        <v/>
      </c>
      <c r="Y265" s="101" t="str">
        <f t="shared" si="114"/>
        <v/>
      </c>
      <c r="Z265" s="84" t="str">
        <f t="shared" si="115"/>
        <v/>
      </c>
      <c r="AA265" s="84" t="str">
        <f t="shared" si="116"/>
        <v/>
      </c>
      <c r="AB265" s="84" t="str">
        <f t="shared" si="117"/>
        <v/>
      </c>
      <c r="AC265" s="84">
        <f t="shared" si="118"/>
        <v>0</v>
      </c>
      <c r="AD265" s="84">
        <f t="shared" si="119"/>
        <v>0</v>
      </c>
      <c r="AE265" s="84" t="str">
        <f t="shared" si="120"/>
        <v/>
      </c>
      <c r="AF265" s="102" t="str">
        <f t="shared" si="121"/>
        <v/>
      </c>
      <c r="AG265" s="102" t="str">
        <f t="shared" si="122"/>
        <v/>
      </c>
      <c r="AH265" s="103" t="str">
        <f t="shared" si="123"/>
        <v/>
      </c>
      <c r="AI265" s="104" t="str">
        <f t="shared" si="124"/>
        <v/>
      </c>
      <c r="AJ265" s="104" t="str">
        <f t="shared" si="125"/>
        <v/>
      </c>
      <c r="AK265" s="104" t="str">
        <f t="shared" si="126"/>
        <v/>
      </c>
      <c r="AL265" s="6"/>
      <c r="IX265" s="5"/>
      <c r="IY265" s="5"/>
      <c r="IZ265" s="5"/>
    </row>
    <row r="266" spans="8:260" ht="15" customHeight="1">
      <c r="H266" s="97">
        <v>211</v>
      </c>
      <c r="I266" s="97">
        <f t="shared" si="98"/>
        <v>521</v>
      </c>
      <c r="J266" s="98">
        <f t="shared" si="99"/>
        <v>45137</v>
      </c>
      <c r="K266" s="98" t="str">
        <f t="shared" si="100"/>
        <v/>
      </c>
      <c r="L266" s="99" t="str">
        <f t="shared" si="101"/>
        <v/>
      </c>
      <c r="M266" s="99" t="str">
        <f t="shared" si="102"/>
        <v/>
      </c>
      <c r="N266" s="99" t="str">
        <f t="shared" si="103"/>
        <v/>
      </c>
      <c r="O266" s="100" t="str">
        <f t="shared" si="104"/>
        <v/>
      </c>
      <c r="P266" s="100" t="str">
        <f t="shared" si="105"/>
        <v/>
      </c>
      <c r="Q266" s="99" t="str">
        <f t="shared" si="106"/>
        <v/>
      </c>
      <c r="R266" s="99">
        <f t="shared" si="107"/>
        <v>0</v>
      </c>
      <c r="S266" s="101" t="str">
        <f t="shared" si="108"/>
        <v/>
      </c>
      <c r="T266" s="101" t="str">
        <f t="shared" si="109"/>
        <v/>
      </c>
      <c r="U266" s="101" t="str">
        <f t="shared" si="110"/>
        <v/>
      </c>
      <c r="V266" s="101" t="str">
        <f t="shared" si="111"/>
        <v/>
      </c>
      <c r="W266" s="101" t="str">
        <f t="shared" si="112"/>
        <v/>
      </c>
      <c r="X266" s="102" t="str">
        <f t="shared" si="113"/>
        <v/>
      </c>
      <c r="Y266" s="101" t="str">
        <f t="shared" si="114"/>
        <v/>
      </c>
      <c r="Z266" s="84" t="str">
        <f t="shared" si="115"/>
        <v/>
      </c>
      <c r="AA266" s="84" t="str">
        <f t="shared" si="116"/>
        <v/>
      </c>
      <c r="AB266" s="84" t="str">
        <f t="shared" si="117"/>
        <v/>
      </c>
      <c r="AC266" s="84">
        <f t="shared" si="118"/>
        <v>0</v>
      </c>
      <c r="AD266" s="84">
        <f t="shared" si="119"/>
        <v>0</v>
      </c>
      <c r="AE266" s="84" t="str">
        <f t="shared" si="120"/>
        <v/>
      </c>
      <c r="AF266" s="102" t="str">
        <f t="shared" si="121"/>
        <v/>
      </c>
      <c r="AG266" s="102" t="str">
        <f t="shared" si="122"/>
        <v/>
      </c>
      <c r="AH266" s="103" t="str">
        <f t="shared" si="123"/>
        <v/>
      </c>
      <c r="AI266" s="104" t="str">
        <f t="shared" si="124"/>
        <v/>
      </c>
      <c r="AJ266" s="104" t="str">
        <f t="shared" si="125"/>
        <v/>
      </c>
      <c r="AK266" s="104" t="str">
        <f t="shared" si="126"/>
        <v/>
      </c>
      <c r="AL266" s="6"/>
      <c r="IX266" s="5"/>
      <c r="IY266" s="5"/>
      <c r="IZ266" s="5"/>
    </row>
    <row r="267" spans="8:260" ht="15" customHeight="1">
      <c r="H267" s="97">
        <v>212</v>
      </c>
      <c r="I267" s="97">
        <f t="shared" si="98"/>
        <v>520</v>
      </c>
      <c r="J267" s="98">
        <f t="shared" si="99"/>
        <v>45138</v>
      </c>
      <c r="K267" s="98" t="str">
        <f t="shared" si="100"/>
        <v/>
      </c>
      <c r="L267" s="99" t="str">
        <f t="shared" si="101"/>
        <v/>
      </c>
      <c r="M267" s="99" t="str">
        <f t="shared" si="102"/>
        <v/>
      </c>
      <c r="N267" s="99" t="str">
        <f t="shared" si="103"/>
        <v/>
      </c>
      <c r="O267" s="100" t="str">
        <f t="shared" si="104"/>
        <v/>
      </c>
      <c r="P267" s="100" t="str">
        <f t="shared" si="105"/>
        <v/>
      </c>
      <c r="Q267" s="99" t="str">
        <f t="shared" si="106"/>
        <v/>
      </c>
      <c r="R267" s="99">
        <f t="shared" si="107"/>
        <v>0</v>
      </c>
      <c r="S267" s="101" t="str">
        <f t="shared" si="108"/>
        <v/>
      </c>
      <c r="T267" s="101" t="str">
        <f t="shared" si="109"/>
        <v/>
      </c>
      <c r="U267" s="101" t="str">
        <f t="shared" si="110"/>
        <v/>
      </c>
      <c r="V267" s="101" t="str">
        <f t="shared" si="111"/>
        <v/>
      </c>
      <c r="W267" s="101" t="str">
        <f t="shared" si="112"/>
        <v/>
      </c>
      <c r="X267" s="102" t="str">
        <f t="shared" si="113"/>
        <v/>
      </c>
      <c r="Y267" s="101" t="str">
        <f t="shared" si="114"/>
        <v/>
      </c>
      <c r="Z267" s="84" t="str">
        <f t="shared" si="115"/>
        <v/>
      </c>
      <c r="AA267" s="84" t="str">
        <f t="shared" si="116"/>
        <v/>
      </c>
      <c r="AB267" s="84" t="str">
        <f t="shared" si="117"/>
        <v/>
      </c>
      <c r="AC267" s="84">
        <f t="shared" si="118"/>
        <v>0</v>
      </c>
      <c r="AD267" s="84">
        <f t="shared" si="119"/>
        <v>0</v>
      </c>
      <c r="AE267" s="84" t="str">
        <f t="shared" si="120"/>
        <v/>
      </c>
      <c r="AF267" s="102" t="str">
        <f t="shared" si="121"/>
        <v/>
      </c>
      <c r="AG267" s="102" t="str">
        <f t="shared" si="122"/>
        <v/>
      </c>
      <c r="AH267" s="103" t="str">
        <f t="shared" si="123"/>
        <v/>
      </c>
      <c r="AI267" s="104" t="str">
        <f t="shared" si="124"/>
        <v/>
      </c>
      <c r="AJ267" s="104" t="str">
        <f t="shared" si="125"/>
        <v/>
      </c>
      <c r="AK267" s="104" t="str">
        <f t="shared" si="126"/>
        <v/>
      </c>
      <c r="AL267" s="6"/>
      <c r="IX267" s="5"/>
      <c r="IY267" s="5"/>
      <c r="IZ267" s="5"/>
    </row>
    <row r="268" spans="8:260" ht="15" customHeight="1">
      <c r="H268" s="97">
        <v>213</v>
      </c>
      <c r="I268" s="97">
        <f t="shared" si="98"/>
        <v>519</v>
      </c>
      <c r="J268" s="98">
        <f t="shared" si="99"/>
        <v>45139</v>
      </c>
      <c r="K268" s="98" t="str">
        <f t="shared" si="100"/>
        <v/>
      </c>
      <c r="L268" s="99" t="str">
        <f t="shared" si="101"/>
        <v/>
      </c>
      <c r="M268" s="99" t="str">
        <f t="shared" si="102"/>
        <v/>
      </c>
      <c r="N268" s="99" t="str">
        <f t="shared" si="103"/>
        <v/>
      </c>
      <c r="O268" s="100" t="str">
        <f t="shared" si="104"/>
        <v/>
      </c>
      <c r="P268" s="100" t="str">
        <f t="shared" si="105"/>
        <v/>
      </c>
      <c r="Q268" s="99" t="str">
        <f t="shared" si="106"/>
        <v/>
      </c>
      <c r="R268" s="99">
        <f t="shared" si="107"/>
        <v>0</v>
      </c>
      <c r="S268" s="101" t="str">
        <f t="shared" si="108"/>
        <v/>
      </c>
      <c r="T268" s="101" t="str">
        <f t="shared" si="109"/>
        <v/>
      </c>
      <c r="U268" s="101" t="str">
        <f t="shared" si="110"/>
        <v/>
      </c>
      <c r="V268" s="101" t="str">
        <f t="shared" si="111"/>
        <v/>
      </c>
      <c r="W268" s="101" t="str">
        <f t="shared" si="112"/>
        <v/>
      </c>
      <c r="X268" s="102" t="str">
        <f t="shared" si="113"/>
        <v/>
      </c>
      <c r="Y268" s="101" t="str">
        <f t="shared" si="114"/>
        <v/>
      </c>
      <c r="Z268" s="84" t="str">
        <f t="shared" si="115"/>
        <v/>
      </c>
      <c r="AA268" s="84" t="str">
        <f t="shared" si="116"/>
        <v/>
      </c>
      <c r="AB268" s="84" t="str">
        <f t="shared" si="117"/>
        <v/>
      </c>
      <c r="AC268" s="84">
        <f t="shared" si="118"/>
        <v>0</v>
      </c>
      <c r="AD268" s="84">
        <f t="shared" si="119"/>
        <v>0</v>
      </c>
      <c r="AE268" s="84" t="str">
        <f t="shared" si="120"/>
        <v/>
      </c>
      <c r="AF268" s="102" t="str">
        <f t="shared" si="121"/>
        <v/>
      </c>
      <c r="AG268" s="102" t="str">
        <f t="shared" si="122"/>
        <v/>
      </c>
      <c r="AH268" s="103" t="str">
        <f t="shared" si="123"/>
        <v/>
      </c>
      <c r="AI268" s="104" t="str">
        <f t="shared" si="124"/>
        <v/>
      </c>
      <c r="AJ268" s="104" t="str">
        <f t="shared" si="125"/>
        <v/>
      </c>
      <c r="AK268" s="104" t="str">
        <f t="shared" si="126"/>
        <v/>
      </c>
      <c r="AL268" s="6"/>
      <c r="IX268" s="5"/>
      <c r="IY268" s="5"/>
      <c r="IZ268" s="5"/>
    </row>
    <row r="269" spans="8:260" ht="15" customHeight="1">
      <c r="H269" s="97">
        <v>214</v>
      </c>
      <c r="I269" s="97">
        <f t="shared" si="98"/>
        <v>518</v>
      </c>
      <c r="J269" s="98">
        <f t="shared" si="99"/>
        <v>45140</v>
      </c>
      <c r="K269" s="98" t="str">
        <f t="shared" si="100"/>
        <v/>
      </c>
      <c r="L269" s="99" t="str">
        <f t="shared" si="101"/>
        <v/>
      </c>
      <c r="M269" s="99" t="str">
        <f t="shared" si="102"/>
        <v/>
      </c>
      <c r="N269" s="99" t="str">
        <f t="shared" si="103"/>
        <v/>
      </c>
      <c r="O269" s="100" t="str">
        <f t="shared" si="104"/>
        <v/>
      </c>
      <c r="P269" s="100" t="str">
        <f t="shared" si="105"/>
        <v/>
      </c>
      <c r="Q269" s="99" t="str">
        <f t="shared" si="106"/>
        <v/>
      </c>
      <c r="R269" s="99">
        <f t="shared" si="107"/>
        <v>0</v>
      </c>
      <c r="S269" s="101" t="str">
        <f t="shared" si="108"/>
        <v/>
      </c>
      <c r="T269" s="101" t="str">
        <f t="shared" si="109"/>
        <v/>
      </c>
      <c r="U269" s="101" t="str">
        <f t="shared" si="110"/>
        <v/>
      </c>
      <c r="V269" s="101" t="str">
        <f t="shared" si="111"/>
        <v/>
      </c>
      <c r="W269" s="101" t="str">
        <f t="shared" si="112"/>
        <v/>
      </c>
      <c r="X269" s="102" t="str">
        <f t="shared" si="113"/>
        <v/>
      </c>
      <c r="Y269" s="101" t="str">
        <f t="shared" si="114"/>
        <v/>
      </c>
      <c r="Z269" s="84" t="str">
        <f t="shared" si="115"/>
        <v/>
      </c>
      <c r="AA269" s="84" t="str">
        <f t="shared" si="116"/>
        <v/>
      </c>
      <c r="AB269" s="84" t="str">
        <f t="shared" si="117"/>
        <v/>
      </c>
      <c r="AC269" s="84">
        <f t="shared" si="118"/>
        <v>0</v>
      </c>
      <c r="AD269" s="84">
        <f t="shared" si="119"/>
        <v>0</v>
      </c>
      <c r="AE269" s="84" t="str">
        <f t="shared" si="120"/>
        <v/>
      </c>
      <c r="AF269" s="102" t="str">
        <f t="shared" si="121"/>
        <v/>
      </c>
      <c r="AG269" s="102" t="str">
        <f t="shared" si="122"/>
        <v/>
      </c>
      <c r="AH269" s="103" t="str">
        <f t="shared" si="123"/>
        <v/>
      </c>
      <c r="AI269" s="104" t="str">
        <f t="shared" si="124"/>
        <v/>
      </c>
      <c r="AJ269" s="104" t="str">
        <f t="shared" si="125"/>
        <v/>
      </c>
      <c r="AK269" s="104" t="str">
        <f t="shared" si="126"/>
        <v/>
      </c>
      <c r="AL269" s="6"/>
      <c r="IX269" s="5"/>
      <c r="IY269" s="5"/>
      <c r="IZ269" s="5"/>
    </row>
    <row r="270" spans="8:260" ht="15" customHeight="1">
      <c r="H270" s="97">
        <v>215</v>
      </c>
      <c r="I270" s="97">
        <f t="shared" si="98"/>
        <v>517</v>
      </c>
      <c r="J270" s="98">
        <f t="shared" si="99"/>
        <v>45141</v>
      </c>
      <c r="K270" s="98" t="str">
        <f t="shared" si="100"/>
        <v/>
      </c>
      <c r="L270" s="99" t="str">
        <f t="shared" si="101"/>
        <v/>
      </c>
      <c r="M270" s="99" t="str">
        <f t="shared" si="102"/>
        <v/>
      </c>
      <c r="N270" s="99" t="str">
        <f t="shared" si="103"/>
        <v/>
      </c>
      <c r="O270" s="100" t="str">
        <f t="shared" si="104"/>
        <v/>
      </c>
      <c r="P270" s="100" t="str">
        <f t="shared" si="105"/>
        <v/>
      </c>
      <c r="Q270" s="99" t="str">
        <f t="shared" si="106"/>
        <v/>
      </c>
      <c r="R270" s="99">
        <f t="shared" si="107"/>
        <v>0</v>
      </c>
      <c r="S270" s="101" t="str">
        <f t="shared" si="108"/>
        <v/>
      </c>
      <c r="T270" s="101" t="str">
        <f t="shared" si="109"/>
        <v/>
      </c>
      <c r="U270" s="101" t="str">
        <f t="shared" si="110"/>
        <v/>
      </c>
      <c r="V270" s="101" t="str">
        <f t="shared" si="111"/>
        <v/>
      </c>
      <c r="W270" s="101" t="str">
        <f t="shared" si="112"/>
        <v/>
      </c>
      <c r="X270" s="102" t="str">
        <f t="shared" si="113"/>
        <v/>
      </c>
      <c r="Y270" s="101" t="str">
        <f t="shared" si="114"/>
        <v/>
      </c>
      <c r="Z270" s="84" t="str">
        <f t="shared" si="115"/>
        <v/>
      </c>
      <c r="AA270" s="84" t="str">
        <f t="shared" si="116"/>
        <v/>
      </c>
      <c r="AB270" s="84" t="str">
        <f t="shared" si="117"/>
        <v/>
      </c>
      <c r="AC270" s="84">
        <f t="shared" si="118"/>
        <v>0</v>
      </c>
      <c r="AD270" s="84">
        <f t="shared" si="119"/>
        <v>0</v>
      </c>
      <c r="AE270" s="84" t="str">
        <f t="shared" si="120"/>
        <v/>
      </c>
      <c r="AF270" s="102" t="str">
        <f t="shared" si="121"/>
        <v/>
      </c>
      <c r="AG270" s="102" t="str">
        <f t="shared" si="122"/>
        <v/>
      </c>
      <c r="AH270" s="103" t="str">
        <f t="shared" si="123"/>
        <v/>
      </c>
      <c r="AI270" s="104" t="str">
        <f t="shared" si="124"/>
        <v/>
      </c>
      <c r="AJ270" s="104" t="str">
        <f t="shared" si="125"/>
        <v/>
      </c>
      <c r="AK270" s="104" t="str">
        <f t="shared" si="126"/>
        <v/>
      </c>
      <c r="AL270" s="6"/>
      <c r="IX270" s="5"/>
      <c r="IY270" s="5"/>
      <c r="IZ270" s="5"/>
    </row>
    <row r="271" spans="8:260" ht="15" customHeight="1">
      <c r="H271" s="97">
        <v>216</v>
      </c>
      <c r="I271" s="97">
        <f t="shared" si="98"/>
        <v>516</v>
      </c>
      <c r="J271" s="98">
        <f t="shared" si="99"/>
        <v>45142</v>
      </c>
      <c r="K271" s="98" t="str">
        <f t="shared" si="100"/>
        <v/>
      </c>
      <c r="L271" s="99" t="str">
        <f t="shared" si="101"/>
        <v/>
      </c>
      <c r="M271" s="99" t="str">
        <f t="shared" si="102"/>
        <v/>
      </c>
      <c r="N271" s="99" t="str">
        <f t="shared" si="103"/>
        <v/>
      </c>
      <c r="O271" s="100" t="str">
        <f t="shared" si="104"/>
        <v/>
      </c>
      <c r="P271" s="100" t="str">
        <f t="shared" si="105"/>
        <v/>
      </c>
      <c r="Q271" s="99" t="str">
        <f t="shared" si="106"/>
        <v/>
      </c>
      <c r="R271" s="99">
        <f t="shared" si="107"/>
        <v>0</v>
      </c>
      <c r="S271" s="101" t="str">
        <f t="shared" si="108"/>
        <v/>
      </c>
      <c r="T271" s="101" t="str">
        <f t="shared" si="109"/>
        <v/>
      </c>
      <c r="U271" s="101" t="str">
        <f t="shared" si="110"/>
        <v/>
      </c>
      <c r="V271" s="101" t="str">
        <f t="shared" si="111"/>
        <v/>
      </c>
      <c r="W271" s="101" t="str">
        <f t="shared" si="112"/>
        <v/>
      </c>
      <c r="X271" s="102" t="str">
        <f t="shared" si="113"/>
        <v/>
      </c>
      <c r="Y271" s="101" t="str">
        <f t="shared" si="114"/>
        <v/>
      </c>
      <c r="Z271" s="84" t="str">
        <f t="shared" si="115"/>
        <v/>
      </c>
      <c r="AA271" s="84" t="str">
        <f t="shared" si="116"/>
        <v/>
      </c>
      <c r="AB271" s="84" t="str">
        <f t="shared" si="117"/>
        <v/>
      </c>
      <c r="AC271" s="84">
        <f t="shared" si="118"/>
        <v>0</v>
      </c>
      <c r="AD271" s="84">
        <f t="shared" si="119"/>
        <v>0</v>
      </c>
      <c r="AE271" s="84" t="str">
        <f t="shared" si="120"/>
        <v/>
      </c>
      <c r="AF271" s="102" t="str">
        <f t="shared" si="121"/>
        <v/>
      </c>
      <c r="AG271" s="102" t="str">
        <f t="shared" si="122"/>
        <v/>
      </c>
      <c r="AH271" s="103" t="str">
        <f t="shared" si="123"/>
        <v/>
      </c>
      <c r="AI271" s="104" t="str">
        <f t="shared" si="124"/>
        <v/>
      </c>
      <c r="AJ271" s="104" t="str">
        <f t="shared" si="125"/>
        <v/>
      </c>
      <c r="AK271" s="104" t="str">
        <f t="shared" si="126"/>
        <v/>
      </c>
      <c r="AL271" s="6"/>
      <c r="IX271" s="5"/>
      <c r="IY271" s="5"/>
      <c r="IZ271" s="5"/>
    </row>
    <row r="272" spans="8:260" ht="15" customHeight="1">
      <c r="H272" s="97">
        <v>217</v>
      </c>
      <c r="I272" s="97">
        <f t="shared" si="98"/>
        <v>515</v>
      </c>
      <c r="J272" s="98">
        <f t="shared" si="99"/>
        <v>45143</v>
      </c>
      <c r="K272" s="98" t="str">
        <f t="shared" si="100"/>
        <v/>
      </c>
      <c r="L272" s="99" t="str">
        <f t="shared" si="101"/>
        <v/>
      </c>
      <c r="M272" s="99" t="str">
        <f t="shared" si="102"/>
        <v/>
      </c>
      <c r="N272" s="99" t="str">
        <f t="shared" si="103"/>
        <v/>
      </c>
      <c r="O272" s="100" t="str">
        <f t="shared" si="104"/>
        <v/>
      </c>
      <c r="P272" s="100" t="str">
        <f t="shared" si="105"/>
        <v/>
      </c>
      <c r="Q272" s="99" t="str">
        <f t="shared" si="106"/>
        <v/>
      </c>
      <c r="R272" s="99">
        <f t="shared" si="107"/>
        <v>0</v>
      </c>
      <c r="S272" s="101" t="str">
        <f t="shared" si="108"/>
        <v/>
      </c>
      <c r="T272" s="101" t="str">
        <f t="shared" si="109"/>
        <v/>
      </c>
      <c r="U272" s="101" t="str">
        <f t="shared" si="110"/>
        <v/>
      </c>
      <c r="V272" s="101" t="str">
        <f t="shared" si="111"/>
        <v/>
      </c>
      <c r="W272" s="101" t="str">
        <f t="shared" si="112"/>
        <v/>
      </c>
      <c r="X272" s="102" t="str">
        <f t="shared" si="113"/>
        <v/>
      </c>
      <c r="Y272" s="101" t="str">
        <f t="shared" si="114"/>
        <v/>
      </c>
      <c r="Z272" s="84" t="str">
        <f t="shared" si="115"/>
        <v/>
      </c>
      <c r="AA272" s="84" t="str">
        <f t="shared" si="116"/>
        <v/>
      </c>
      <c r="AB272" s="84" t="str">
        <f t="shared" si="117"/>
        <v/>
      </c>
      <c r="AC272" s="84">
        <f t="shared" si="118"/>
        <v>0</v>
      </c>
      <c r="AD272" s="84">
        <f t="shared" si="119"/>
        <v>0</v>
      </c>
      <c r="AE272" s="84" t="str">
        <f t="shared" si="120"/>
        <v/>
      </c>
      <c r="AF272" s="102" t="str">
        <f t="shared" si="121"/>
        <v/>
      </c>
      <c r="AG272" s="102" t="str">
        <f t="shared" si="122"/>
        <v/>
      </c>
      <c r="AH272" s="103" t="str">
        <f t="shared" si="123"/>
        <v/>
      </c>
      <c r="AI272" s="104" t="str">
        <f t="shared" si="124"/>
        <v/>
      </c>
      <c r="AJ272" s="104" t="str">
        <f t="shared" si="125"/>
        <v/>
      </c>
      <c r="AK272" s="104" t="str">
        <f t="shared" si="126"/>
        <v/>
      </c>
      <c r="AL272" s="6"/>
      <c r="IX272" s="5"/>
      <c r="IY272" s="5"/>
      <c r="IZ272" s="5"/>
    </row>
    <row r="273" spans="8:260" ht="15" customHeight="1">
      <c r="H273" s="97">
        <v>218</v>
      </c>
      <c r="I273" s="97">
        <f t="shared" si="98"/>
        <v>514</v>
      </c>
      <c r="J273" s="98">
        <f t="shared" si="99"/>
        <v>45144</v>
      </c>
      <c r="K273" s="98" t="str">
        <f t="shared" si="100"/>
        <v/>
      </c>
      <c r="L273" s="99" t="str">
        <f t="shared" si="101"/>
        <v/>
      </c>
      <c r="M273" s="99" t="str">
        <f t="shared" si="102"/>
        <v/>
      </c>
      <c r="N273" s="99" t="str">
        <f t="shared" si="103"/>
        <v/>
      </c>
      <c r="O273" s="100" t="str">
        <f t="shared" si="104"/>
        <v/>
      </c>
      <c r="P273" s="100" t="str">
        <f t="shared" si="105"/>
        <v/>
      </c>
      <c r="Q273" s="99" t="str">
        <f t="shared" si="106"/>
        <v/>
      </c>
      <c r="R273" s="99">
        <f t="shared" si="107"/>
        <v>0</v>
      </c>
      <c r="S273" s="101" t="str">
        <f t="shared" si="108"/>
        <v/>
      </c>
      <c r="T273" s="101" t="str">
        <f t="shared" si="109"/>
        <v/>
      </c>
      <c r="U273" s="101" t="str">
        <f t="shared" si="110"/>
        <v/>
      </c>
      <c r="V273" s="101" t="str">
        <f t="shared" si="111"/>
        <v/>
      </c>
      <c r="W273" s="101" t="str">
        <f t="shared" si="112"/>
        <v/>
      </c>
      <c r="X273" s="102" t="str">
        <f t="shared" si="113"/>
        <v/>
      </c>
      <c r="Y273" s="101" t="str">
        <f t="shared" si="114"/>
        <v/>
      </c>
      <c r="Z273" s="84" t="str">
        <f t="shared" si="115"/>
        <v/>
      </c>
      <c r="AA273" s="84" t="str">
        <f t="shared" si="116"/>
        <v/>
      </c>
      <c r="AB273" s="84" t="str">
        <f t="shared" si="117"/>
        <v/>
      </c>
      <c r="AC273" s="84">
        <f t="shared" si="118"/>
        <v>0</v>
      </c>
      <c r="AD273" s="84">
        <f t="shared" si="119"/>
        <v>0</v>
      </c>
      <c r="AE273" s="84" t="str">
        <f t="shared" si="120"/>
        <v/>
      </c>
      <c r="AF273" s="102" t="str">
        <f t="shared" si="121"/>
        <v/>
      </c>
      <c r="AG273" s="102" t="str">
        <f t="shared" si="122"/>
        <v/>
      </c>
      <c r="AH273" s="103" t="str">
        <f t="shared" si="123"/>
        <v/>
      </c>
      <c r="AI273" s="104" t="str">
        <f t="shared" si="124"/>
        <v/>
      </c>
      <c r="AJ273" s="104" t="str">
        <f t="shared" si="125"/>
        <v/>
      </c>
      <c r="AK273" s="104" t="str">
        <f t="shared" si="126"/>
        <v/>
      </c>
      <c r="AL273" s="6"/>
      <c r="IX273" s="5"/>
      <c r="IY273" s="5"/>
      <c r="IZ273" s="5"/>
    </row>
    <row r="274" spans="8:260" ht="15" customHeight="1">
      <c r="H274" s="97">
        <v>219</v>
      </c>
      <c r="I274" s="97">
        <f t="shared" si="98"/>
        <v>513</v>
      </c>
      <c r="J274" s="98">
        <f t="shared" si="99"/>
        <v>45145</v>
      </c>
      <c r="K274" s="98" t="str">
        <f t="shared" si="100"/>
        <v/>
      </c>
      <c r="L274" s="99" t="str">
        <f t="shared" si="101"/>
        <v/>
      </c>
      <c r="M274" s="99" t="str">
        <f t="shared" si="102"/>
        <v/>
      </c>
      <c r="N274" s="99" t="str">
        <f t="shared" si="103"/>
        <v/>
      </c>
      <c r="O274" s="100" t="str">
        <f t="shared" si="104"/>
        <v/>
      </c>
      <c r="P274" s="100" t="str">
        <f t="shared" si="105"/>
        <v/>
      </c>
      <c r="Q274" s="99" t="str">
        <f t="shared" si="106"/>
        <v/>
      </c>
      <c r="R274" s="99">
        <f t="shared" si="107"/>
        <v>0</v>
      </c>
      <c r="S274" s="101" t="str">
        <f t="shared" si="108"/>
        <v/>
      </c>
      <c r="T274" s="101" t="str">
        <f t="shared" si="109"/>
        <v/>
      </c>
      <c r="U274" s="101" t="str">
        <f t="shared" si="110"/>
        <v/>
      </c>
      <c r="V274" s="101" t="str">
        <f t="shared" si="111"/>
        <v/>
      </c>
      <c r="W274" s="101" t="str">
        <f t="shared" si="112"/>
        <v/>
      </c>
      <c r="X274" s="102" t="str">
        <f t="shared" si="113"/>
        <v/>
      </c>
      <c r="Y274" s="101" t="str">
        <f t="shared" si="114"/>
        <v/>
      </c>
      <c r="Z274" s="84" t="str">
        <f t="shared" si="115"/>
        <v/>
      </c>
      <c r="AA274" s="84" t="str">
        <f t="shared" si="116"/>
        <v/>
      </c>
      <c r="AB274" s="84" t="str">
        <f t="shared" si="117"/>
        <v/>
      </c>
      <c r="AC274" s="84">
        <f t="shared" si="118"/>
        <v>0</v>
      </c>
      <c r="AD274" s="84">
        <f t="shared" si="119"/>
        <v>0</v>
      </c>
      <c r="AE274" s="84" t="str">
        <f t="shared" si="120"/>
        <v/>
      </c>
      <c r="AF274" s="102" t="str">
        <f t="shared" si="121"/>
        <v/>
      </c>
      <c r="AG274" s="102" t="str">
        <f t="shared" si="122"/>
        <v/>
      </c>
      <c r="AH274" s="103" t="str">
        <f t="shared" si="123"/>
        <v/>
      </c>
      <c r="AI274" s="104" t="str">
        <f t="shared" si="124"/>
        <v/>
      </c>
      <c r="AJ274" s="104" t="str">
        <f t="shared" si="125"/>
        <v/>
      </c>
      <c r="AK274" s="104" t="str">
        <f t="shared" si="126"/>
        <v/>
      </c>
      <c r="AL274" s="6"/>
      <c r="IX274" s="5"/>
      <c r="IY274" s="5"/>
      <c r="IZ274" s="5"/>
    </row>
    <row r="275" spans="8:260" ht="15" customHeight="1">
      <c r="H275" s="97">
        <v>220</v>
      </c>
      <c r="I275" s="97">
        <f t="shared" si="98"/>
        <v>512</v>
      </c>
      <c r="J275" s="98">
        <f t="shared" si="99"/>
        <v>45146</v>
      </c>
      <c r="K275" s="98" t="str">
        <f t="shared" si="100"/>
        <v/>
      </c>
      <c r="L275" s="99" t="str">
        <f t="shared" si="101"/>
        <v/>
      </c>
      <c r="M275" s="99" t="str">
        <f t="shared" si="102"/>
        <v/>
      </c>
      <c r="N275" s="99" t="str">
        <f t="shared" si="103"/>
        <v/>
      </c>
      <c r="O275" s="100" t="str">
        <f t="shared" si="104"/>
        <v/>
      </c>
      <c r="P275" s="100" t="str">
        <f t="shared" si="105"/>
        <v/>
      </c>
      <c r="Q275" s="99" t="str">
        <f t="shared" si="106"/>
        <v/>
      </c>
      <c r="R275" s="99">
        <f t="shared" si="107"/>
        <v>0</v>
      </c>
      <c r="S275" s="101" t="str">
        <f t="shared" si="108"/>
        <v/>
      </c>
      <c r="T275" s="101" t="str">
        <f t="shared" si="109"/>
        <v/>
      </c>
      <c r="U275" s="101" t="str">
        <f t="shared" si="110"/>
        <v/>
      </c>
      <c r="V275" s="101" t="str">
        <f t="shared" si="111"/>
        <v/>
      </c>
      <c r="W275" s="101" t="str">
        <f t="shared" si="112"/>
        <v/>
      </c>
      <c r="X275" s="102" t="str">
        <f t="shared" si="113"/>
        <v/>
      </c>
      <c r="Y275" s="101" t="str">
        <f t="shared" si="114"/>
        <v/>
      </c>
      <c r="Z275" s="84" t="str">
        <f t="shared" si="115"/>
        <v/>
      </c>
      <c r="AA275" s="84" t="str">
        <f t="shared" si="116"/>
        <v/>
      </c>
      <c r="AB275" s="84" t="str">
        <f t="shared" si="117"/>
        <v/>
      </c>
      <c r="AC275" s="84">
        <f t="shared" si="118"/>
        <v>0</v>
      </c>
      <c r="AD275" s="84">
        <f t="shared" si="119"/>
        <v>0</v>
      </c>
      <c r="AE275" s="84" t="str">
        <f t="shared" si="120"/>
        <v/>
      </c>
      <c r="AF275" s="102" t="str">
        <f t="shared" si="121"/>
        <v/>
      </c>
      <c r="AG275" s="102" t="str">
        <f t="shared" si="122"/>
        <v/>
      </c>
      <c r="AH275" s="103" t="str">
        <f t="shared" si="123"/>
        <v/>
      </c>
      <c r="AI275" s="104" t="str">
        <f t="shared" si="124"/>
        <v/>
      </c>
      <c r="AJ275" s="104" t="str">
        <f t="shared" si="125"/>
        <v/>
      </c>
      <c r="AK275" s="104" t="str">
        <f t="shared" si="126"/>
        <v/>
      </c>
      <c r="AL275" s="6"/>
      <c r="IX275" s="5"/>
      <c r="IY275" s="5"/>
      <c r="IZ275" s="5"/>
    </row>
    <row r="276" spans="8:260" ht="15" customHeight="1">
      <c r="H276" s="97">
        <v>221</v>
      </c>
      <c r="I276" s="97">
        <f t="shared" si="98"/>
        <v>511</v>
      </c>
      <c r="J276" s="98">
        <f t="shared" si="99"/>
        <v>45147</v>
      </c>
      <c r="K276" s="98" t="str">
        <f t="shared" si="100"/>
        <v/>
      </c>
      <c r="L276" s="99" t="str">
        <f t="shared" si="101"/>
        <v/>
      </c>
      <c r="M276" s="99" t="str">
        <f t="shared" si="102"/>
        <v/>
      </c>
      <c r="N276" s="99" t="str">
        <f t="shared" si="103"/>
        <v/>
      </c>
      <c r="O276" s="100" t="str">
        <f t="shared" si="104"/>
        <v/>
      </c>
      <c r="P276" s="100" t="str">
        <f t="shared" si="105"/>
        <v/>
      </c>
      <c r="Q276" s="99" t="str">
        <f t="shared" si="106"/>
        <v/>
      </c>
      <c r="R276" s="99">
        <f t="shared" si="107"/>
        <v>0</v>
      </c>
      <c r="S276" s="101" t="str">
        <f t="shared" si="108"/>
        <v/>
      </c>
      <c r="T276" s="101" t="str">
        <f t="shared" si="109"/>
        <v/>
      </c>
      <c r="U276" s="101" t="str">
        <f t="shared" si="110"/>
        <v/>
      </c>
      <c r="V276" s="101" t="str">
        <f t="shared" si="111"/>
        <v/>
      </c>
      <c r="W276" s="101" t="str">
        <f t="shared" si="112"/>
        <v/>
      </c>
      <c r="X276" s="102" t="str">
        <f t="shared" si="113"/>
        <v/>
      </c>
      <c r="Y276" s="101" t="str">
        <f t="shared" si="114"/>
        <v/>
      </c>
      <c r="Z276" s="84" t="str">
        <f t="shared" si="115"/>
        <v/>
      </c>
      <c r="AA276" s="84" t="str">
        <f t="shared" si="116"/>
        <v/>
      </c>
      <c r="AB276" s="84" t="str">
        <f t="shared" si="117"/>
        <v/>
      </c>
      <c r="AC276" s="84">
        <f t="shared" si="118"/>
        <v>0</v>
      </c>
      <c r="AD276" s="84">
        <f t="shared" si="119"/>
        <v>0</v>
      </c>
      <c r="AE276" s="84" t="str">
        <f t="shared" si="120"/>
        <v/>
      </c>
      <c r="AF276" s="102" t="str">
        <f t="shared" si="121"/>
        <v/>
      </c>
      <c r="AG276" s="102" t="str">
        <f t="shared" si="122"/>
        <v/>
      </c>
      <c r="AH276" s="103" t="str">
        <f t="shared" si="123"/>
        <v/>
      </c>
      <c r="AI276" s="104" t="str">
        <f t="shared" si="124"/>
        <v/>
      </c>
      <c r="AJ276" s="104" t="str">
        <f t="shared" si="125"/>
        <v/>
      </c>
      <c r="AK276" s="104" t="str">
        <f t="shared" si="126"/>
        <v/>
      </c>
      <c r="AL276" s="6"/>
      <c r="IX276" s="5"/>
      <c r="IY276" s="5"/>
      <c r="IZ276" s="5"/>
    </row>
    <row r="277" spans="8:260" ht="15" customHeight="1">
      <c r="H277" s="97">
        <v>222</v>
      </c>
      <c r="I277" s="97">
        <f t="shared" si="98"/>
        <v>510</v>
      </c>
      <c r="J277" s="98">
        <f t="shared" si="99"/>
        <v>45148</v>
      </c>
      <c r="K277" s="98" t="str">
        <f t="shared" si="100"/>
        <v/>
      </c>
      <c r="L277" s="99" t="str">
        <f t="shared" si="101"/>
        <v/>
      </c>
      <c r="M277" s="99" t="str">
        <f t="shared" si="102"/>
        <v/>
      </c>
      <c r="N277" s="99" t="str">
        <f t="shared" si="103"/>
        <v/>
      </c>
      <c r="O277" s="100" t="str">
        <f t="shared" si="104"/>
        <v/>
      </c>
      <c r="P277" s="100" t="str">
        <f t="shared" si="105"/>
        <v/>
      </c>
      <c r="Q277" s="99" t="str">
        <f t="shared" si="106"/>
        <v/>
      </c>
      <c r="R277" s="99">
        <f t="shared" si="107"/>
        <v>0</v>
      </c>
      <c r="S277" s="101" t="str">
        <f t="shared" si="108"/>
        <v/>
      </c>
      <c r="T277" s="101" t="str">
        <f t="shared" si="109"/>
        <v/>
      </c>
      <c r="U277" s="101" t="str">
        <f t="shared" si="110"/>
        <v/>
      </c>
      <c r="V277" s="101" t="str">
        <f t="shared" si="111"/>
        <v/>
      </c>
      <c r="W277" s="101" t="str">
        <f t="shared" si="112"/>
        <v/>
      </c>
      <c r="X277" s="102" t="str">
        <f t="shared" si="113"/>
        <v/>
      </c>
      <c r="Y277" s="101" t="str">
        <f t="shared" si="114"/>
        <v/>
      </c>
      <c r="Z277" s="84" t="str">
        <f t="shared" si="115"/>
        <v/>
      </c>
      <c r="AA277" s="84" t="str">
        <f t="shared" si="116"/>
        <v/>
      </c>
      <c r="AB277" s="84" t="str">
        <f t="shared" si="117"/>
        <v/>
      </c>
      <c r="AC277" s="84">
        <f t="shared" si="118"/>
        <v>0</v>
      </c>
      <c r="AD277" s="84">
        <f t="shared" si="119"/>
        <v>0</v>
      </c>
      <c r="AE277" s="84" t="str">
        <f t="shared" si="120"/>
        <v/>
      </c>
      <c r="AF277" s="102" t="str">
        <f t="shared" si="121"/>
        <v/>
      </c>
      <c r="AG277" s="102" t="str">
        <f t="shared" si="122"/>
        <v/>
      </c>
      <c r="AH277" s="103" t="str">
        <f t="shared" si="123"/>
        <v/>
      </c>
      <c r="AI277" s="104" t="str">
        <f t="shared" si="124"/>
        <v/>
      </c>
      <c r="AJ277" s="104" t="str">
        <f t="shared" si="125"/>
        <v/>
      </c>
      <c r="AK277" s="104" t="str">
        <f t="shared" si="126"/>
        <v/>
      </c>
      <c r="AL277" s="6"/>
      <c r="IX277" s="5"/>
      <c r="IY277" s="5"/>
      <c r="IZ277" s="5"/>
    </row>
    <row r="278" spans="8:260" ht="15" customHeight="1">
      <c r="H278" s="97">
        <v>223</v>
      </c>
      <c r="I278" s="97">
        <f t="shared" si="98"/>
        <v>509</v>
      </c>
      <c r="J278" s="98">
        <f t="shared" si="99"/>
        <v>45149</v>
      </c>
      <c r="K278" s="98" t="str">
        <f t="shared" si="100"/>
        <v/>
      </c>
      <c r="L278" s="99" t="str">
        <f t="shared" si="101"/>
        <v/>
      </c>
      <c r="M278" s="99" t="str">
        <f t="shared" si="102"/>
        <v/>
      </c>
      <c r="N278" s="99" t="str">
        <f t="shared" si="103"/>
        <v/>
      </c>
      <c r="O278" s="100" t="str">
        <f t="shared" si="104"/>
        <v/>
      </c>
      <c r="P278" s="100" t="str">
        <f t="shared" si="105"/>
        <v/>
      </c>
      <c r="Q278" s="99" t="str">
        <f t="shared" si="106"/>
        <v/>
      </c>
      <c r="R278" s="99">
        <f t="shared" si="107"/>
        <v>0</v>
      </c>
      <c r="S278" s="101" t="str">
        <f t="shared" si="108"/>
        <v/>
      </c>
      <c r="T278" s="101" t="str">
        <f t="shared" si="109"/>
        <v/>
      </c>
      <c r="U278" s="101" t="str">
        <f t="shared" si="110"/>
        <v/>
      </c>
      <c r="V278" s="101" t="str">
        <f t="shared" si="111"/>
        <v/>
      </c>
      <c r="W278" s="101" t="str">
        <f t="shared" si="112"/>
        <v/>
      </c>
      <c r="X278" s="102" t="str">
        <f t="shared" si="113"/>
        <v/>
      </c>
      <c r="Y278" s="101" t="str">
        <f t="shared" si="114"/>
        <v/>
      </c>
      <c r="Z278" s="84" t="str">
        <f t="shared" si="115"/>
        <v/>
      </c>
      <c r="AA278" s="84" t="str">
        <f t="shared" si="116"/>
        <v/>
      </c>
      <c r="AB278" s="84" t="str">
        <f t="shared" si="117"/>
        <v/>
      </c>
      <c r="AC278" s="84">
        <f t="shared" si="118"/>
        <v>0</v>
      </c>
      <c r="AD278" s="84">
        <f t="shared" si="119"/>
        <v>0</v>
      </c>
      <c r="AE278" s="84" t="str">
        <f t="shared" si="120"/>
        <v/>
      </c>
      <c r="AF278" s="102" t="str">
        <f t="shared" si="121"/>
        <v/>
      </c>
      <c r="AG278" s="102" t="str">
        <f t="shared" si="122"/>
        <v/>
      </c>
      <c r="AH278" s="103" t="str">
        <f t="shared" si="123"/>
        <v/>
      </c>
      <c r="AI278" s="104" t="str">
        <f t="shared" si="124"/>
        <v/>
      </c>
      <c r="AJ278" s="104" t="str">
        <f t="shared" si="125"/>
        <v/>
      </c>
      <c r="AK278" s="104" t="str">
        <f t="shared" si="126"/>
        <v/>
      </c>
      <c r="AL278" s="6"/>
      <c r="IX278" s="5"/>
      <c r="IY278" s="5"/>
      <c r="IZ278" s="5"/>
    </row>
    <row r="279" spans="8:260" ht="15" customHeight="1">
      <c r="H279" s="97">
        <v>224</v>
      </c>
      <c r="I279" s="97">
        <f t="shared" si="98"/>
        <v>508</v>
      </c>
      <c r="J279" s="98">
        <f t="shared" si="99"/>
        <v>45150</v>
      </c>
      <c r="K279" s="98" t="str">
        <f t="shared" si="100"/>
        <v/>
      </c>
      <c r="L279" s="99" t="str">
        <f t="shared" si="101"/>
        <v/>
      </c>
      <c r="M279" s="99" t="str">
        <f t="shared" si="102"/>
        <v/>
      </c>
      <c r="N279" s="99" t="str">
        <f t="shared" si="103"/>
        <v/>
      </c>
      <c r="O279" s="100" t="str">
        <f t="shared" si="104"/>
        <v/>
      </c>
      <c r="P279" s="100" t="str">
        <f t="shared" si="105"/>
        <v/>
      </c>
      <c r="Q279" s="99" t="str">
        <f t="shared" si="106"/>
        <v/>
      </c>
      <c r="R279" s="99">
        <f t="shared" si="107"/>
        <v>0</v>
      </c>
      <c r="S279" s="101" t="str">
        <f t="shared" si="108"/>
        <v/>
      </c>
      <c r="T279" s="101" t="str">
        <f t="shared" si="109"/>
        <v/>
      </c>
      <c r="U279" s="101" t="str">
        <f t="shared" si="110"/>
        <v/>
      </c>
      <c r="V279" s="101" t="str">
        <f t="shared" si="111"/>
        <v/>
      </c>
      <c r="W279" s="101" t="str">
        <f t="shared" si="112"/>
        <v/>
      </c>
      <c r="X279" s="102" t="str">
        <f t="shared" si="113"/>
        <v/>
      </c>
      <c r="Y279" s="101" t="str">
        <f t="shared" si="114"/>
        <v/>
      </c>
      <c r="Z279" s="84" t="str">
        <f t="shared" si="115"/>
        <v/>
      </c>
      <c r="AA279" s="84" t="str">
        <f t="shared" si="116"/>
        <v/>
      </c>
      <c r="AB279" s="84" t="str">
        <f t="shared" si="117"/>
        <v/>
      </c>
      <c r="AC279" s="84">
        <f t="shared" si="118"/>
        <v>0</v>
      </c>
      <c r="AD279" s="84">
        <f t="shared" si="119"/>
        <v>0</v>
      </c>
      <c r="AE279" s="84" t="str">
        <f t="shared" si="120"/>
        <v/>
      </c>
      <c r="AF279" s="102" t="str">
        <f t="shared" si="121"/>
        <v/>
      </c>
      <c r="AG279" s="102" t="str">
        <f t="shared" si="122"/>
        <v/>
      </c>
      <c r="AH279" s="103" t="str">
        <f t="shared" si="123"/>
        <v/>
      </c>
      <c r="AI279" s="104" t="str">
        <f t="shared" si="124"/>
        <v/>
      </c>
      <c r="AJ279" s="104" t="str">
        <f t="shared" si="125"/>
        <v/>
      </c>
      <c r="AK279" s="104" t="str">
        <f t="shared" si="126"/>
        <v/>
      </c>
      <c r="AL279" s="6"/>
      <c r="IX279" s="5"/>
      <c r="IY279" s="5"/>
      <c r="IZ279" s="5"/>
    </row>
    <row r="280" spans="8:260" ht="15" customHeight="1">
      <c r="H280" s="97">
        <v>225</v>
      </c>
      <c r="I280" s="97">
        <f t="shared" si="98"/>
        <v>507</v>
      </c>
      <c r="J280" s="98">
        <f t="shared" si="99"/>
        <v>45151</v>
      </c>
      <c r="K280" s="98" t="str">
        <f t="shared" si="100"/>
        <v/>
      </c>
      <c r="L280" s="99" t="str">
        <f t="shared" si="101"/>
        <v/>
      </c>
      <c r="M280" s="99" t="str">
        <f t="shared" si="102"/>
        <v/>
      </c>
      <c r="N280" s="99" t="str">
        <f t="shared" si="103"/>
        <v/>
      </c>
      <c r="O280" s="100" t="str">
        <f t="shared" si="104"/>
        <v/>
      </c>
      <c r="P280" s="100" t="str">
        <f t="shared" si="105"/>
        <v/>
      </c>
      <c r="Q280" s="99" t="str">
        <f t="shared" si="106"/>
        <v/>
      </c>
      <c r="R280" s="99">
        <f t="shared" si="107"/>
        <v>0</v>
      </c>
      <c r="S280" s="101" t="str">
        <f t="shared" si="108"/>
        <v/>
      </c>
      <c r="T280" s="101" t="str">
        <f t="shared" si="109"/>
        <v/>
      </c>
      <c r="U280" s="101" t="str">
        <f t="shared" si="110"/>
        <v/>
      </c>
      <c r="V280" s="101" t="str">
        <f t="shared" si="111"/>
        <v/>
      </c>
      <c r="W280" s="101" t="str">
        <f t="shared" si="112"/>
        <v/>
      </c>
      <c r="X280" s="102" t="str">
        <f t="shared" si="113"/>
        <v/>
      </c>
      <c r="Y280" s="101" t="str">
        <f t="shared" si="114"/>
        <v/>
      </c>
      <c r="Z280" s="84" t="str">
        <f t="shared" si="115"/>
        <v/>
      </c>
      <c r="AA280" s="84" t="str">
        <f t="shared" si="116"/>
        <v/>
      </c>
      <c r="AB280" s="84" t="str">
        <f t="shared" si="117"/>
        <v/>
      </c>
      <c r="AC280" s="84">
        <f t="shared" si="118"/>
        <v>0</v>
      </c>
      <c r="AD280" s="84">
        <f t="shared" si="119"/>
        <v>0</v>
      </c>
      <c r="AE280" s="84" t="str">
        <f t="shared" si="120"/>
        <v/>
      </c>
      <c r="AF280" s="102" t="str">
        <f t="shared" si="121"/>
        <v/>
      </c>
      <c r="AG280" s="102" t="str">
        <f t="shared" si="122"/>
        <v/>
      </c>
      <c r="AH280" s="103" t="str">
        <f t="shared" si="123"/>
        <v/>
      </c>
      <c r="AI280" s="104" t="str">
        <f t="shared" si="124"/>
        <v/>
      </c>
      <c r="AJ280" s="104" t="str">
        <f t="shared" si="125"/>
        <v/>
      </c>
      <c r="AK280" s="104" t="str">
        <f t="shared" si="126"/>
        <v/>
      </c>
      <c r="AL280" s="6"/>
      <c r="IX280" s="5"/>
      <c r="IY280" s="5"/>
      <c r="IZ280" s="5"/>
    </row>
    <row r="281" spans="8:260" ht="15" customHeight="1">
      <c r="H281" s="97">
        <v>226</v>
      </c>
      <c r="I281" s="97">
        <f t="shared" si="98"/>
        <v>506</v>
      </c>
      <c r="J281" s="98">
        <f t="shared" si="99"/>
        <v>45152</v>
      </c>
      <c r="K281" s="98" t="str">
        <f t="shared" si="100"/>
        <v/>
      </c>
      <c r="L281" s="99" t="str">
        <f t="shared" si="101"/>
        <v/>
      </c>
      <c r="M281" s="99" t="str">
        <f t="shared" si="102"/>
        <v/>
      </c>
      <c r="N281" s="99" t="str">
        <f t="shared" si="103"/>
        <v/>
      </c>
      <c r="O281" s="100" t="str">
        <f t="shared" si="104"/>
        <v/>
      </c>
      <c r="P281" s="100" t="str">
        <f t="shared" si="105"/>
        <v/>
      </c>
      <c r="Q281" s="99" t="str">
        <f t="shared" si="106"/>
        <v/>
      </c>
      <c r="R281" s="99">
        <f t="shared" si="107"/>
        <v>0</v>
      </c>
      <c r="S281" s="101" t="str">
        <f t="shared" si="108"/>
        <v/>
      </c>
      <c r="T281" s="101" t="str">
        <f t="shared" si="109"/>
        <v/>
      </c>
      <c r="U281" s="101" t="str">
        <f t="shared" si="110"/>
        <v/>
      </c>
      <c r="V281" s="101" t="str">
        <f t="shared" si="111"/>
        <v/>
      </c>
      <c r="W281" s="101" t="str">
        <f t="shared" si="112"/>
        <v/>
      </c>
      <c r="X281" s="102" t="str">
        <f t="shared" si="113"/>
        <v/>
      </c>
      <c r="Y281" s="101" t="str">
        <f t="shared" si="114"/>
        <v/>
      </c>
      <c r="Z281" s="84" t="str">
        <f t="shared" si="115"/>
        <v/>
      </c>
      <c r="AA281" s="84" t="str">
        <f t="shared" si="116"/>
        <v/>
      </c>
      <c r="AB281" s="84" t="str">
        <f t="shared" si="117"/>
        <v/>
      </c>
      <c r="AC281" s="84">
        <f t="shared" si="118"/>
        <v>0</v>
      </c>
      <c r="AD281" s="84">
        <f t="shared" si="119"/>
        <v>0</v>
      </c>
      <c r="AE281" s="84" t="str">
        <f t="shared" si="120"/>
        <v/>
      </c>
      <c r="AF281" s="102" t="str">
        <f t="shared" si="121"/>
        <v/>
      </c>
      <c r="AG281" s="102" t="str">
        <f t="shared" si="122"/>
        <v/>
      </c>
      <c r="AH281" s="103" t="str">
        <f t="shared" si="123"/>
        <v/>
      </c>
      <c r="AI281" s="104" t="str">
        <f t="shared" si="124"/>
        <v/>
      </c>
      <c r="AJ281" s="104" t="str">
        <f t="shared" si="125"/>
        <v/>
      </c>
      <c r="AK281" s="104" t="str">
        <f t="shared" si="126"/>
        <v/>
      </c>
      <c r="AL281" s="6"/>
      <c r="IX281" s="5"/>
      <c r="IY281" s="5"/>
      <c r="IZ281" s="5"/>
    </row>
    <row r="282" spans="8:260" ht="15" customHeight="1">
      <c r="H282" s="97">
        <v>227</v>
      </c>
      <c r="I282" s="97">
        <f t="shared" si="98"/>
        <v>505</v>
      </c>
      <c r="J282" s="98">
        <f t="shared" si="99"/>
        <v>45153</v>
      </c>
      <c r="K282" s="98" t="str">
        <f t="shared" si="100"/>
        <v/>
      </c>
      <c r="L282" s="99" t="str">
        <f t="shared" si="101"/>
        <v/>
      </c>
      <c r="M282" s="99" t="str">
        <f t="shared" si="102"/>
        <v/>
      </c>
      <c r="N282" s="99" t="str">
        <f t="shared" si="103"/>
        <v/>
      </c>
      <c r="O282" s="100" t="str">
        <f t="shared" si="104"/>
        <v/>
      </c>
      <c r="P282" s="100" t="str">
        <f t="shared" si="105"/>
        <v/>
      </c>
      <c r="Q282" s="99" t="str">
        <f t="shared" si="106"/>
        <v/>
      </c>
      <c r="R282" s="99">
        <f t="shared" si="107"/>
        <v>0</v>
      </c>
      <c r="S282" s="101" t="str">
        <f t="shared" si="108"/>
        <v/>
      </c>
      <c r="T282" s="101" t="str">
        <f t="shared" si="109"/>
        <v/>
      </c>
      <c r="U282" s="101" t="str">
        <f t="shared" si="110"/>
        <v/>
      </c>
      <c r="V282" s="101" t="str">
        <f t="shared" si="111"/>
        <v/>
      </c>
      <c r="W282" s="101" t="str">
        <f t="shared" si="112"/>
        <v/>
      </c>
      <c r="X282" s="102" t="str">
        <f t="shared" si="113"/>
        <v/>
      </c>
      <c r="Y282" s="101" t="str">
        <f t="shared" si="114"/>
        <v/>
      </c>
      <c r="Z282" s="84" t="str">
        <f t="shared" si="115"/>
        <v/>
      </c>
      <c r="AA282" s="84" t="str">
        <f t="shared" si="116"/>
        <v/>
      </c>
      <c r="AB282" s="84" t="str">
        <f t="shared" si="117"/>
        <v/>
      </c>
      <c r="AC282" s="84">
        <f t="shared" si="118"/>
        <v>0</v>
      </c>
      <c r="AD282" s="84">
        <f t="shared" si="119"/>
        <v>0</v>
      </c>
      <c r="AE282" s="84" t="str">
        <f t="shared" si="120"/>
        <v/>
      </c>
      <c r="AF282" s="102" t="str">
        <f t="shared" si="121"/>
        <v/>
      </c>
      <c r="AG282" s="102" t="str">
        <f t="shared" si="122"/>
        <v/>
      </c>
      <c r="AH282" s="103" t="str">
        <f t="shared" si="123"/>
        <v/>
      </c>
      <c r="AI282" s="104" t="str">
        <f t="shared" si="124"/>
        <v/>
      </c>
      <c r="AJ282" s="104" t="str">
        <f t="shared" si="125"/>
        <v/>
      </c>
      <c r="AK282" s="104" t="str">
        <f t="shared" si="126"/>
        <v/>
      </c>
      <c r="AL282" s="6"/>
      <c r="IX282" s="5"/>
      <c r="IY282" s="5"/>
      <c r="IZ282" s="5"/>
    </row>
    <row r="283" spans="8:260" ht="15" customHeight="1">
      <c r="H283" s="97">
        <v>228</v>
      </c>
      <c r="I283" s="97">
        <f t="shared" si="98"/>
        <v>504</v>
      </c>
      <c r="J283" s="98">
        <f t="shared" si="99"/>
        <v>45154</v>
      </c>
      <c r="K283" s="98" t="str">
        <f t="shared" si="100"/>
        <v/>
      </c>
      <c r="L283" s="99" t="str">
        <f t="shared" si="101"/>
        <v/>
      </c>
      <c r="M283" s="99" t="str">
        <f t="shared" si="102"/>
        <v/>
      </c>
      <c r="N283" s="99" t="str">
        <f t="shared" si="103"/>
        <v/>
      </c>
      <c r="O283" s="100" t="str">
        <f t="shared" si="104"/>
        <v/>
      </c>
      <c r="P283" s="100" t="str">
        <f t="shared" si="105"/>
        <v/>
      </c>
      <c r="Q283" s="99" t="str">
        <f t="shared" si="106"/>
        <v/>
      </c>
      <c r="R283" s="99">
        <f t="shared" si="107"/>
        <v>0</v>
      </c>
      <c r="S283" s="101" t="str">
        <f t="shared" si="108"/>
        <v/>
      </c>
      <c r="T283" s="101" t="str">
        <f t="shared" si="109"/>
        <v/>
      </c>
      <c r="U283" s="101" t="str">
        <f t="shared" si="110"/>
        <v/>
      </c>
      <c r="V283" s="101" t="str">
        <f t="shared" si="111"/>
        <v/>
      </c>
      <c r="W283" s="101" t="str">
        <f t="shared" si="112"/>
        <v/>
      </c>
      <c r="X283" s="102" t="str">
        <f t="shared" si="113"/>
        <v/>
      </c>
      <c r="Y283" s="101" t="str">
        <f t="shared" si="114"/>
        <v/>
      </c>
      <c r="Z283" s="84" t="str">
        <f t="shared" si="115"/>
        <v/>
      </c>
      <c r="AA283" s="84" t="str">
        <f t="shared" si="116"/>
        <v/>
      </c>
      <c r="AB283" s="84" t="str">
        <f t="shared" si="117"/>
        <v/>
      </c>
      <c r="AC283" s="84">
        <f t="shared" si="118"/>
        <v>0</v>
      </c>
      <c r="AD283" s="84">
        <f t="shared" si="119"/>
        <v>0</v>
      </c>
      <c r="AE283" s="84" t="str">
        <f t="shared" si="120"/>
        <v/>
      </c>
      <c r="AF283" s="102" t="str">
        <f t="shared" si="121"/>
        <v/>
      </c>
      <c r="AG283" s="102" t="str">
        <f t="shared" si="122"/>
        <v/>
      </c>
      <c r="AH283" s="103" t="str">
        <f t="shared" si="123"/>
        <v/>
      </c>
      <c r="AI283" s="104" t="str">
        <f t="shared" si="124"/>
        <v/>
      </c>
      <c r="AJ283" s="104" t="str">
        <f t="shared" si="125"/>
        <v/>
      </c>
      <c r="AK283" s="104" t="str">
        <f t="shared" si="126"/>
        <v/>
      </c>
      <c r="AL283" s="6"/>
      <c r="IX283" s="5"/>
      <c r="IY283" s="5"/>
      <c r="IZ283" s="5"/>
    </row>
    <row r="284" spans="8:260" ht="15" customHeight="1">
      <c r="H284" s="97">
        <v>229</v>
      </c>
      <c r="I284" s="97">
        <f t="shared" si="98"/>
        <v>503</v>
      </c>
      <c r="J284" s="98">
        <f t="shared" si="99"/>
        <v>45155</v>
      </c>
      <c r="K284" s="98" t="str">
        <f t="shared" si="100"/>
        <v/>
      </c>
      <c r="L284" s="99" t="str">
        <f t="shared" si="101"/>
        <v/>
      </c>
      <c r="M284" s="99" t="str">
        <f t="shared" si="102"/>
        <v/>
      </c>
      <c r="N284" s="99" t="str">
        <f t="shared" si="103"/>
        <v/>
      </c>
      <c r="O284" s="100" t="str">
        <f t="shared" si="104"/>
        <v/>
      </c>
      <c r="P284" s="100" t="str">
        <f t="shared" si="105"/>
        <v/>
      </c>
      <c r="Q284" s="99" t="str">
        <f t="shared" si="106"/>
        <v/>
      </c>
      <c r="R284" s="99">
        <f t="shared" si="107"/>
        <v>0</v>
      </c>
      <c r="S284" s="101" t="str">
        <f t="shared" si="108"/>
        <v/>
      </c>
      <c r="T284" s="101" t="str">
        <f t="shared" si="109"/>
        <v/>
      </c>
      <c r="U284" s="101" t="str">
        <f t="shared" si="110"/>
        <v/>
      </c>
      <c r="V284" s="101" t="str">
        <f t="shared" si="111"/>
        <v/>
      </c>
      <c r="W284" s="101" t="str">
        <f t="shared" si="112"/>
        <v/>
      </c>
      <c r="X284" s="102" t="str">
        <f t="shared" si="113"/>
        <v/>
      </c>
      <c r="Y284" s="101" t="str">
        <f t="shared" si="114"/>
        <v/>
      </c>
      <c r="Z284" s="84" t="str">
        <f t="shared" si="115"/>
        <v/>
      </c>
      <c r="AA284" s="84" t="str">
        <f t="shared" si="116"/>
        <v/>
      </c>
      <c r="AB284" s="84" t="str">
        <f t="shared" si="117"/>
        <v/>
      </c>
      <c r="AC284" s="84">
        <f t="shared" si="118"/>
        <v>0</v>
      </c>
      <c r="AD284" s="84">
        <f t="shared" si="119"/>
        <v>0</v>
      </c>
      <c r="AE284" s="84" t="str">
        <f t="shared" si="120"/>
        <v/>
      </c>
      <c r="AF284" s="102" t="str">
        <f t="shared" si="121"/>
        <v/>
      </c>
      <c r="AG284" s="102" t="str">
        <f t="shared" si="122"/>
        <v/>
      </c>
      <c r="AH284" s="103" t="str">
        <f t="shared" si="123"/>
        <v/>
      </c>
      <c r="AI284" s="104" t="str">
        <f t="shared" si="124"/>
        <v/>
      </c>
      <c r="AJ284" s="104" t="str">
        <f t="shared" si="125"/>
        <v/>
      </c>
      <c r="AK284" s="104" t="str">
        <f t="shared" si="126"/>
        <v/>
      </c>
      <c r="AL284" s="6"/>
      <c r="IX284" s="5"/>
      <c r="IY284" s="5"/>
      <c r="IZ284" s="5"/>
    </row>
    <row r="285" spans="8:260" ht="15" customHeight="1">
      <c r="H285" s="97">
        <v>230</v>
      </c>
      <c r="I285" s="97">
        <f t="shared" si="98"/>
        <v>502</v>
      </c>
      <c r="J285" s="98">
        <f t="shared" si="99"/>
        <v>45156</v>
      </c>
      <c r="K285" s="98" t="str">
        <f t="shared" si="100"/>
        <v/>
      </c>
      <c r="L285" s="99" t="str">
        <f t="shared" si="101"/>
        <v/>
      </c>
      <c r="M285" s="99" t="str">
        <f t="shared" si="102"/>
        <v/>
      </c>
      <c r="N285" s="99" t="str">
        <f t="shared" si="103"/>
        <v/>
      </c>
      <c r="O285" s="100" t="str">
        <f t="shared" si="104"/>
        <v/>
      </c>
      <c r="P285" s="100" t="str">
        <f t="shared" si="105"/>
        <v/>
      </c>
      <c r="Q285" s="99" t="str">
        <f t="shared" si="106"/>
        <v/>
      </c>
      <c r="R285" s="99">
        <f t="shared" si="107"/>
        <v>0</v>
      </c>
      <c r="S285" s="101" t="str">
        <f t="shared" si="108"/>
        <v/>
      </c>
      <c r="T285" s="101" t="str">
        <f t="shared" si="109"/>
        <v/>
      </c>
      <c r="U285" s="101" t="str">
        <f t="shared" si="110"/>
        <v/>
      </c>
      <c r="V285" s="101" t="str">
        <f t="shared" si="111"/>
        <v/>
      </c>
      <c r="W285" s="101" t="str">
        <f t="shared" si="112"/>
        <v/>
      </c>
      <c r="X285" s="102" t="str">
        <f t="shared" si="113"/>
        <v/>
      </c>
      <c r="Y285" s="101" t="str">
        <f t="shared" si="114"/>
        <v/>
      </c>
      <c r="Z285" s="84" t="str">
        <f t="shared" si="115"/>
        <v/>
      </c>
      <c r="AA285" s="84" t="str">
        <f t="shared" si="116"/>
        <v/>
      </c>
      <c r="AB285" s="84" t="str">
        <f t="shared" si="117"/>
        <v/>
      </c>
      <c r="AC285" s="84">
        <f t="shared" si="118"/>
        <v>0</v>
      </c>
      <c r="AD285" s="84">
        <f t="shared" si="119"/>
        <v>0</v>
      </c>
      <c r="AE285" s="84" t="str">
        <f t="shared" si="120"/>
        <v/>
      </c>
      <c r="AF285" s="102" t="str">
        <f t="shared" si="121"/>
        <v/>
      </c>
      <c r="AG285" s="102" t="str">
        <f t="shared" si="122"/>
        <v/>
      </c>
      <c r="AH285" s="103" t="str">
        <f t="shared" si="123"/>
        <v/>
      </c>
      <c r="AI285" s="104" t="str">
        <f t="shared" si="124"/>
        <v/>
      </c>
      <c r="AJ285" s="104" t="str">
        <f t="shared" si="125"/>
        <v/>
      </c>
      <c r="AK285" s="104" t="str">
        <f t="shared" si="126"/>
        <v/>
      </c>
      <c r="AL285" s="6"/>
      <c r="IX285" s="5"/>
      <c r="IY285" s="5"/>
      <c r="IZ285" s="5"/>
    </row>
    <row r="286" spans="8:260" ht="15" customHeight="1">
      <c r="H286" s="97">
        <v>231</v>
      </c>
      <c r="I286" s="97">
        <f t="shared" si="98"/>
        <v>501</v>
      </c>
      <c r="J286" s="98">
        <f t="shared" si="99"/>
        <v>45157</v>
      </c>
      <c r="K286" s="98" t="str">
        <f t="shared" si="100"/>
        <v/>
      </c>
      <c r="L286" s="99" t="str">
        <f t="shared" si="101"/>
        <v/>
      </c>
      <c r="M286" s="99" t="str">
        <f t="shared" si="102"/>
        <v/>
      </c>
      <c r="N286" s="99" t="str">
        <f t="shared" si="103"/>
        <v/>
      </c>
      <c r="O286" s="100" t="str">
        <f t="shared" si="104"/>
        <v/>
      </c>
      <c r="P286" s="100" t="str">
        <f t="shared" si="105"/>
        <v/>
      </c>
      <c r="Q286" s="99" t="str">
        <f t="shared" si="106"/>
        <v/>
      </c>
      <c r="R286" s="99">
        <f t="shared" si="107"/>
        <v>0</v>
      </c>
      <c r="S286" s="101" t="str">
        <f t="shared" si="108"/>
        <v/>
      </c>
      <c r="T286" s="101" t="str">
        <f t="shared" si="109"/>
        <v/>
      </c>
      <c r="U286" s="101" t="str">
        <f t="shared" si="110"/>
        <v/>
      </c>
      <c r="V286" s="101" t="str">
        <f t="shared" si="111"/>
        <v/>
      </c>
      <c r="W286" s="101" t="str">
        <f t="shared" si="112"/>
        <v/>
      </c>
      <c r="X286" s="102" t="str">
        <f t="shared" si="113"/>
        <v/>
      </c>
      <c r="Y286" s="101" t="str">
        <f t="shared" si="114"/>
        <v/>
      </c>
      <c r="Z286" s="84" t="str">
        <f t="shared" si="115"/>
        <v/>
      </c>
      <c r="AA286" s="84" t="str">
        <f t="shared" si="116"/>
        <v/>
      </c>
      <c r="AB286" s="84" t="str">
        <f t="shared" si="117"/>
        <v/>
      </c>
      <c r="AC286" s="84">
        <f t="shared" si="118"/>
        <v>0</v>
      </c>
      <c r="AD286" s="84">
        <f t="shared" si="119"/>
        <v>0</v>
      </c>
      <c r="AE286" s="84" t="str">
        <f t="shared" si="120"/>
        <v/>
      </c>
      <c r="AF286" s="102" t="str">
        <f t="shared" si="121"/>
        <v/>
      </c>
      <c r="AG286" s="102" t="str">
        <f t="shared" si="122"/>
        <v/>
      </c>
      <c r="AH286" s="103" t="str">
        <f t="shared" si="123"/>
        <v/>
      </c>
      <c r="AI286" s="104" t="str">
        <f t="shared" si="124"/>
        <v/>
      </c>
      <c r="AJ286" s="104" t="str">
        <f t="shared" si="125"/>
        <v/>
      </c>
      <c r="AK286" s="104" t="str">
        <f t="shared" si="126"/>
        <v/>
      </c>
      <c r="AL286" s="6"/>
      <c r="IX286" s="5"/>
      <c r="IY286" s="5"/>
      <c r="IZ286" s="5"/>
    </row>
    <row r="287" spans="8:260" ht="15" customHeight="1">
      <c r="H287" s="97">
        <v>232</v>
      </c>
      <c r="I287" s="97">
        <f t="shared" si="98"/>
        <v>500</v>
      </c>
      <c r="J287" s="98">
        <f t="shared" si="99"/>
        <v>45158</v>
      </c>
      <c r="K287" s="98" t="str">
        <f t="shared" si="100"/>
        <v/>
      </c>
      <c r="L287" s="99" t="str">
        <f t="shared" si="101"/>
        <v/>
      </c>
      <c r="M287" s="99" t="str">
        <f t="shared" si="102"/>
        <v/>
      </c>
      <c r="N287" s="99" t="str">
        <f t="shared" si="103"/>
        <v/>
      </c>
      <c r="O287" s="100" t="str">
        <f t="shared" si="104"/>
        <v/>
      </c>
      <c r="P287" s="100" t="str">
        <f t="shared" si="105"/>
        <v/>
      </c>
      <c r="Q287" s="99" t="str">
        <f t="shared" si="106"/>
        <v/>
      </c>
      <c r="R287" s="99">
        <f t="shared" si="107"/>
        <v>0</v>
      </c>
      <c r="S287" s="101" t="str">
        <f t="shared" si="108"/>
        <v/>
      </c>
      <c r="T287" s="101" t="str">
        <f t="shared" si="109"/>
        <v/>
      </c>
      <c r="U287" s="101" t="str">
        <f t="shared" si="110"/>
        <v/>
      </c>
      <c r="V287" s="101" t="str">
        <f t="shared" si="111"/>
        <v/>
      </c>
      <c r="W287" s="101" t="str">
        <f t="shared" si="112"/>
        <v/>
      </c>
      <c r="X287" s="102" t="str">
        <f t="shared" si="113"/>
        <v/>
      </c>
      <c r="Y287" s="101" t="str">
        <f t="shared" si="114"/>
        <v/>
      </c>
      <c r="Z287" s="84" t="str">
        <f t="shared" si="115"/>
        <v/>
      </c>
      <c r="AA287" s="84" t="str">
        <f t="shared" si="116"/>
        <v/>
      </c>
      <c r="AB287" s="84" t="str">
        <f t="shared" si="117"/>
        <v/>
      </c>
      <c r="AC287" s="84">
        <f t="shared" si="118"/>
        <v>0</v>
      </c>
      <c r="AD287" s="84">
        <f t="shared" si="119"/>
        <v>0</v>
      </c>
      <c r="AE287" s="84" t="str">
        <f t="shared" si="120"/>
        <v/>
      </c>
      <c r="AF287" s="102" t="str">
        <f t="shared" si="121"/>
        <v/>
      </c>
      <c r="AG287" s="102" t="str">
        <f t="shared" si="122"/>
        <v/>
      </c>
      <c r="AH287" s="103" t="str">
        <f t="shared" si="123"/>
        <v/>
      </c>
      <c r="AI287" s="104" t="str">
        <f t="shared" si="124"/>
        <v/>
      </c>
      <c r="AJ287" s="104" t="str">
        <f t="shared" si="125"/>
        <v/>
      </c>
      <c r="AK287" s="104" t="str">
        <f t="shared" si="126"/>
        <v/>
      </c>
      <c r="AL287" s="6"/>
      <c r="IX287" s="5"/>
      <c r="IY287" s="5"/>
      <c r="IZ287" s="5"/>
    </row>
    <row r="288" spans="8:260" ht="15" customHeight="1">
      <c r="H288" s="97">
        <v>233</v>
      </c>
      <c r="I288" s="97">
        <f t="shared" si="98"/>
        <v>499</v>
      </c>
      <c r="J288" s="98">
        <f t="shared" si="99"/>
        <v>45159</v>
      </c>
      <c r="K288" s="98" t="str">
        <f t="shared" si="100"/>
        <v/>
      </c>
      <c r="L288" s="99" t="str">
        <f t="shared" si="101"/>
        <v/>
      </c>
      <c r="M288" s="99" t="str">
        <f t="shared" si="102"/>
        <v/>
      </c>
      <c r="N288" s="99" t="str">
        <f t="shared" si="103"/>
        <v/>
      </c>
      <c r="O288" s="100" t="str">
        <f t="shared" si="104"/>
        <v/>
      </c>
      <c r="P288" s="100" t="str">
        <f t="shared" si="105"/>
        <v/>
      </c>
      <c r="Q288" s="99" t="str">
        <f t="shared" si="106"/>
        <v/>
      </c>
      <c r="R288" s="99">
        <f t="shared" si="107"/>
        <v>0</v>
      </c>
      <c r="S288" s="101" t="str">
        <f t="shared" si="108"/>
        <v/>
      </c>
      <c r="T288" s="101" t="str">
        <f t="shared" si="109"/>
        <v/>
      </c>
      <c r="U288" s="101" t="str">
        <f t="shared" si="110"/>
        <v/>
      </c>
      <c r="V288" s="101" t="str">
        <f t="shared" si="111"/>
        <v/>
      </c>
      <c r="W288" s="101" t="str">
        <f t="shared" si="112"/>
        <v/>
      </c>
      <c r="X288" s="102" t="str">
        <f t="shared" si="113"/>
        <v/>
      </c>
      <c r="Y288" s="101" t="str">
        <f t="shared" si="114"/>
        <v/>
      </c>
      <c r="Z288" s="84" t="str">
        <f t="shared" si="115"/>
        <v/>
      </c>
      <c r="AA288" s="84" t="str">
        <f t="shared" si="116"/>
        <v/>
      </c>
      <c r="AB288" s="84" t="str">
        <f t="shared" si="117"/>
        <v/>
      </c>
      <c r="AC288" s="84">
        <f t="shared" si="118"/>
        <v>0</v>
      </c>
      <c r="AD288" s="84">
        <f t="shared" si="119"/>
        <v>0</v>
      </c>
      <c r="AE288" s="84" t="str">
        <f t="shared" si="120"/>
        <v/>
      </c>
      <c r="AF288" s="102" t="str">
        <f t="shared" si="121"/>
        <v/>
      </c>
      <c r="AG288" s="102" t="str">
        <f t="shared" si="122"/>
        <v/>
      </c>
      <c r="AH288" s="103" t="str">
        <f t="shared" si="123"/>
        <v/>
      </c>
      <c r="AI288" s="104" t="str">
        <f t="shared" si="124"/>
        <v/>
      </c>
      <c r="AJ288" s="104" t="str">
        <f t="shared" si="125"/>
        <v/>
      </c>
      <c r="AK288" s="104" t="str">
        <f t="shared" si="126"/>
        <v/>
      </c>
      <c r="AL288" s="6"/>
      <c r="IX288" s="5"/>
      <c r="IY288" s="5"/>
      <c r="IZ288" s="5"/>
    </row>
    <row r="289" spans="8:260" ht="15" customHeight="1">
      <c r="H289" s="97">
        <v>234</v>
      </c>
      <c r="I289" s="97">
        <f t="shared" si="98"/>
        <v>498</v>
      </c>
      <c r="J289" s="98">
        <f t="shared" si="99"/>
        <v>45160</v>
      </c>
      <c r="K289" s="98" t="str">
        <f t="shared" si="100"/>
        <v/>
      </c>
      <c r="L289" s="99" t="str">
        <f t="shared" si="101"/>
        <v/>
      </c>
      <c r="M289" s="99" t="str">
        <f t="shared" si="102"/>
        <v/>
      </c>
      <c r="N289" s="99" t="str">
        <f t="shared" si="103"/>
        <v/>
      </c>
      <c r="O289" s="100" t="str">
        <f t="shared" si="104"/>
        <v/>
      </c>
      <c r="P289" s="100" t="str">
        <f t="shared" si="105"/>
        <v/>
      </c>
      <c r="Q289" s="99" t="str">
        <f t="shared" si="106"/>
        <v/>
      </c>
      <c r="R289" s="99">
        <f t="shared" si="107"/>
        <v>0</v>
      </c>
      <c r="S289" s="101" t="str">
        <f t="shared" si="108"/>
        <v/>
      </c>
      <c r="T289" s="101" t="str">
        <f t="shared" si="109"/>
        <v/>
      </c>
      <c r="U289" s="101" t="str">
        <f t="shared" si="110"/>
        <v/>
      </c>
      <c r="V289" s="101" t="str">
        <f t="shared" si="111"/>
        <v/>
      </c>
      <c r="W289" s="101" t="str">
        <f t="shared" si="112"/>
        <v/>
      </c>
      <c r="X289" s="102" t="str">
        <f t="shared" si="113"/>
        <v/>
      </c>
      <c r="Y289" s="101" t="str">
        <f t="shared" si="114"/>
        <v/>
      </c>
      <c r="Z289" s="84" t="str">
        <f t="shared" si="115"/>
        <v/>
      </c>
      <c r="AA289" s="84" t="str">
        <f t="shared" si="116"/>
        <v/>
      </c>
      <c r="AB289" s="84" t="str">
        <f t="shared" si="117"/>
        <v/>
      </c>
      <c r="AC289" s="84">
        <f t="shared" si="118"/>
        <v>0</v>
      </c>
      <c r="AD289" s="84">
        <f t="shared" si="119"/>
        <v>0</v>
      </c>
      <c r="AE289" s="84" t="str">
        <f t="shared" si="120"/>
        <v/>
      </c>
      <c r="AF289" s="102" t="str">
        <f t="shared" si="121"/>
        <v/>
      </c>
      <c r="AG289" s="102" t="str">
        <f t="shared" si="122"/>
        <v/>
      </c>
      <c r="AH289" s="103" t="str">
        <f t="shared" si="123"/>
        <v/>
      </c>
      <c r="AI289" s="104" t="str">
        <f t="shared" si="124"/>
        <v/>
      </c>
      <c r="AJ289" s="104" t="str">
        <f t="shared" si="125"/>
        <v/>
      </c>
      <c r="AK289" s="104" t="str">
        <f t="shared" si="126"/>
        <v/>
      </c>
      <c r="AL289" s="6"/>
      <c r="IX289" s="5"/>
      <c r="IY289" s="5"/>
      <c r="IZ289" s="5"/>
    </row>
    <row r="290" spans="8:260" ht="15" customHeight="1">
      <c r="H290" s="97">
        <v>235</v>
      </c>
      <c r="I290" s="97">
        <f t="shared" si="98"/>
        <v>497</v>
      </c>
      <c r="J290" s="98">
        <f t="shared" si="99"/>
        <v>45161</v>
      </c>
      <c r="K290" s="98" t="str">
        <f t="shared" si="100"/>
        <v/>
      </c>
      <c r="L290" s="99" t="str">
        <f t="shared" si="101"/>
        <v/>
      </c>
      <c r="M290" s="99" t="str">
        <f t="shared" si="102"/>
        <v/>
      </c>
      <c r="N290" s="99" t="str">
        <f t="shared" si="103"/>
        <v/>
      </c>
      <c r="O290" s="100" t="str">
        <f t="shared" si="104"/>
        <v/>
      </c>
      <c r="P290" s="100" t="str">
        <f t="shared" si="105"/>
        <v/>
      </c>
      <c r="Q290" s="99" t="str">
        <f t="shared" si="106"/>
        <v/>
      </c>
      <c r="R290" s="99">
        <f t="shared" si="107"/>
        <v>0</v>
      </c>
      <c r="S290" s="101" t="str">
        <f t="shared" si="108"/>
        <v/>
      </c>
      <c r="T290" s="101" t="str">
        <f t="shared" si="109"/>
        <v/>
      </c>
      <c r="U290" s="101" t="str">
        <f t="shared" si="110"/>
        <v/>
      </c>
      <c r="V290" s="101" t="str">
        <f t="shared" si="111"/>
        <v/>
      </c>
      <c r="W290" s="101" t="str">
        <f t="shared" si="112"/>
        <v/>
      </c>
      <c r="X290" s="102" t="str">
        <f t="shared" si="113"/>
        <v/>
      </c>
      <c r="Y290" s="101" t="str">
        <f t="shared" si="114"/>
        <v/>
      </c>
      <c r="Z290" s="84" t="str">
        <f t="shared" si="115"/>
        <v/>
      </c>
      <c r="AA290" s="84" t="str">
        <f t="shared" si="116"/>
        <v/>
      </c>
      <c r="AB290" s="84" t="str">
        <f t="shared" si="117"/>
        <v/>
      </c>
      <c r="AC290" s="84">
        <f t="shared" si="118"/>
        <v>0</v>
      </c>
      <c r="AD290" s="84">
        <f t="shared" si="119"/>
        <v>0</v>
      </c>
      <c r="AE290" s="84" t="str">
        <f t="shared" si="120"/>
        <v/>
      </c>
      <c r="AF290" s="102" t="str">
        <f t="shared" si="121"/>
        <v/>
      </c>
      <c r="AG290" s="102" t="str">
        <f t="shared" si="122"/>
        <v/>
      </c>
      <c r="AH290" s="103" t="str">
        <f t="shared" si="123"/>
        <v/>
      </c>
      <c r="AI290" s="104" t="str">
        <f t="shared" si="124"/>
        <v/>
      </c>
      <c r="AJ290" s="104" t="str">
        <f t="shared" si="125"/>
        <v/>
      </c>
      <c r="AK290" s="104" t="str">
        <f t="shared" si="126"/>
        <v/>
      </c>
      <c r="AL290" s="6"/>
      <c r="IX290" s="5"/>
      <c r="IY290" s="5"/>
      <c r="IZ290" s="5"/>
    </row>
    <row r="291" spans="8:260" ht="15" customHeight="1">
      <c r="H291" s="97">
        <v>236</v>
      </c>
      <c r="I291" s="97">
        <f t="shared" si="98"/>
        <v>496</v>
      </c>
      <c r="J291" s="98">
        <f t="shared" si="99"/>
        <v>45162</v>
      </c>
      <c r="K291" s="98" t="str">
        <f t="shared" si="100"/>
        <v/>
      </c>
      <c r="L291" s="99" t="str">
        <f t="shared" si="101"/>
        <v/>
      </c>
      <c r="M291" s="99" t="str">
        <f t="shared" si="102"/>
        <v/>
      </c>
      <c r="N291" s="99" t="str">
        <f t="shared" si="103"/>
        <v/>
      </c>
      <c r="O291" s="100" t="str">
        <f t="shared" si="104"/>
        <v/>
      </c>
      <c r="P291" s="100" t="str">
        <f t="shared" si="105"/>
        <v/>
      </c>
      <c r="Q291" s="99" t="str">
        <f t="shared" si="106"/>
        <v/>
      </c>
      <c r="R291" s="99">
        <f t="shared" si="107"/>
        <v>0</v>
      </c>
      <c r="S291" s="101" t="str">
        <f t="shared" si="108"/>
        <v/>
      </c>
      <c r="T291" s="101" t="str">
        <f t="shared" si="109"/>
        <v/>
      </c>
      <c r="U291" s="101" t="str">
        <f t="shared" si="110"/>
        <v/>
      </c>
      <c r="V291" s="101" t="str">
        <f t="shared" si="111"/>
        <v/>
      </c>
      <c r="W291" s="101" t="str">
        <f t="shared" si="112"/>
        <v/>
      </c>
      <c r="X291" s="102" t="str">
        <f t="shared" si="113"/>
        <v/>
      </c>
      <c r="Y291" s="101" t="str">
        <f t="shared" si="114"/>
        <v/>
      </c>
      <c r="Z291" s="84" t="str">
        <f t="shared" si="115"/>
        <v/>
      </c>
      <c r="AA291" s="84" t="str">
        <f t="shared" si="116"/>
        <v/>
      </c>
      <c r="AB291" s="84" t="str">
        <f t="shared" si="117"/>
        <v/>
      </c>
      <c r="AC291" s="84">
        <f t="shared" si="118"/>
        <v>0</v>
      </c>
      <c r="AD291" s="84">
        <f t="shared" si="119"/>
        <v>0</v>
      </c>
      <c r="AE291" s="84" t="str">
        <f t="shared" si="120"/>
        <v/>
      </c>
      <c r="AF291" s="102" t="str">
        <f t="shared" si="121"/>
        <v/>
      </c>
      <c r="AG291" s="102" t="str">
        <f t="shared" si="122"/>
        <v/>
      </c>
      <c r="AH291" s="103" t="str">
        <f t="shared" si="123"/>
        <v/>
      </c>
      <c r="AI291" s="104" t="str">
        <f t="shared" si="124"/>
        <v/>
      </c>
      <c r="AJ291" s="104" t="str">
        <f t="shared" si="125"/>
        <v/>
      </c>
      <c r="AK291" s="104" t="str">
        <f t="shared" si="126"/>
        <v/>
      </c>
      <c r="AL291" s="6"/>
      <c r="IX291" s="5"/>
      <c r="IY291" s="5"/>
      <c r="IZ291" s="5"/>
    </row>
    <row r="292" spans="8:260" ht="15" customHeight="1">
      <c r="H292" s="97">
        <v>237</v>
      </c>
      <c r="I292" s="97">
        <f t="shared" si="98"/>
        <v>495</v>
      </c>
      <c r="J292" s="98">
        <f t="shared" si="99"/>
        <v>45163</v>
      </c>
      <c r="K292" s="98" t="str">
        <f t="shared" si="100"/>
        <v/>
      </c>
      <c r="L292" s="99" t="str">
        <f t="shared" si="101"/>
        <v/>
      </c>
      <c r="M292" s="99" t="str">
        <f t="shared" si="102"/>
        <v/>
      </c>
      <c r="N292" s="99" t="str">
        <f t="shared" si="103"/>
        <v/>
      </c>
      <c r="O292" s="100" t="str">
        <f t="shared" si="104"/>
        <v/>
      </c>
      <c r="P292" s="100" t="str">
        <f t="shared" si="105"/>
        <v/>
      </c>
      <c r="Q292" s="99" t="str">
        <f t="shared" si="106"/>
        <v/>
      </c>
      <c r="R292" s="99">
        <f t="shared" si="107"/>
        <v>0</v>
      </c>
      <c r="S292" s="101" t="str">
        <f t="shared" si="108"/>
        <v/>
      </c>
      <c r="T292" s="101" t="str">
        <f t="shared" si="109"/>
        <v/>
      </c>
      <c r="U292" s="101" t="str">
        <f t="shared" si="110"/>
        <v/>
      </c>
      <c r="V292" s="101" t="str">
        <f t="shared" si="111"/>
        <v/>
      </c>
      <c r="W292" s="101" t="str">
        <f t="shared" si="112"/>
        <v/>
      </c>
      <c r="X292" s="102" t="str">
        <f t="shared" si="113"/>
        <v/>
      </c>
      <c r="Y292" s="101" t="str">
        <f t="shared" si="114"/>
        <v/>
      </c>
      <c r="Z292" s="84" t="str">
        <f t="shared" si="115"/>
        <v/>
      </c>
      <c r="AA292" s="84" t="str">
        <f t="shared" si="116"/>
        <v/>
      </c>
      <c r="AB292" s="84" t="str">
        <f t="shared" si="117"/>
        <v/>
      </c>
      <c r="AC292" s="84">
        <f t="shared" si="118"/>
        <v>0</v>
      </c>
      <c r="AD292" s="84">
        <f t="shared" si="119"/>
        <v>0</v>
      </c>
      <c r="AE292" s="84" t="str">
        <f t="shared" si="120"/>
        <v/>
      </c>
      <c r="AF292" s="102" t="str">
        <f t="shared" si="121"/>
        <v/>
      </c>
      <c r="AG292" s="102" t="str">
        <f t="shared" si="122"/>
        <v/>
      </c>
      <c r="AH292" s="103" t="str">
        <f t="shared" si="123"/>
        <v/>
      </c>
      <c r="AI292" s="104" t="str">
        <f t="shared" si="124"/>
        <v/>
      </c>
      <c r="AJ292" s="104" t="str">
        <f t="shared" si="125"/>
        <v/>
      </c>
      <c r="AK292" s="104" t="str">
        <f t="shared" si="126"/>
        <v/>
      </c>
      <c r="AL292" s="6"/>
      <c r="IX292" s="5"/>
      <c r="IY292" s="5"/>
      <c r="IZ292" s="5"/>
    </row>
    <row r="293" spans="8:260" ht="15" customHeight="1">
      <c r="H293" s="97">
        <v>238</v>
      </c>
      <c r="I293" s="97">
        <f t="shared" si="98"/>
        <v>494</v>
      </c>
      <c r="J293" s="98">
        <f t="shared" si="99"/>
        <v>45164</v>
      </c>
      <c r="K293" s="98" t="str">
        <f t="shared" si="100"/>
        <v/>
      </c>
      <c r="L293" s="99" t="str">
        <f t="shared" si="101"/>
        <v/>
      </c>
      <c r="M293" s="99" t="str">
        <f t="shared" si="102"/>
        <v/>
      </c>
      <c r="N293" s="99" t="str">
        <f t="shared" si="103"/>
        <v/>
      </c>
      <c r="O293" s="100" t="str">
        <f t="shared" si="104"/>
        <v/>
      </c>
      <c r="P293" s="100" t="str">
        <f t="shared" si="105"/>
        <v/>
      </c>
      <c r="Q293" s="99" t="str">
        <f t="shared" si="106"/>
        <v/>
      </c>
      <c r="R293" s="99">
        <f t="shared" si="107"/>
        <v>0</v>
      </c>
      <c r="S293" s="101" t="str">
        <f t="shared" si="108"/>
        <v/>
      </c>
      <c r="T293" s="101" t="str">
        <f t="shared" si="109"/>
        <v/>
      </c>
      <c r="U293" s="101" t="str">
        <f t="shared" si="110"/>
        <v/>
      </c>
      <c r="V293" s="101" t="str">
        <f t="shared" si="111"/>
        <v/>
      </c>
      <c r="W293" s="101" t="str">
        <f t="shared" si="112"/>
        <v/>
      </c>
      <c r="X293" s="102" t="str">
        <f t="shared" si="113"/>
        <v/>
      </c>
      <c r="Y293" s="101" t="str">
        <f t="shared" si="114"/>
        <v/>
      </c>
      <c r="Z293" s="84" t="str">
        <f t="shared" si="115"/>
        <v/>
      </c>
      <c r="AA293" s="84" t="str">
        <f t="shared" si="116"/>
        <v/>
      </c>
      <c r="AB293" s="84" t="str">
        <f t="shared" si="117"/>
        <v/>
      </c>
      <c r="AC293" s="84">
        <f t="shared" si="118"/>
        <v>0</v>
      </c>
      <c r="AD293" s="84">
        <f t="shared" si="119"/>
        <v>0</v>
      </c>
      <c r="AE293" s="84" t="str">
        <f t="shared" si="120"/>
        <v/>
      </c>
      <c r="AF293" s="102" t="str">
        <f t="shared" si="121"/>
        <v/>
      </c>
      <c r="AG293" s="102" t="str">
        <f t="shared" si="122"/>
        <v/>
      </c>
      <c r="AH293" s="103" t="str">
        <f t="shared" si="123"/>
        <v/>
      </c>
      <c r="AI293" s="104" t="str">
        <f t="shared" si="124"/>
        <v/>
      </c>
      <c r="AJ293" s="104" t="str">
        <f t="shared" si="125"/>
        <v/>
      </c>
      <c r="AK293" s="104" t="str">
        <f t="shared" si="126"/>
        <v/>
      </c>
      <c r="AL293" s="6"/>
      <c r="IX293" s="5"/>
      <c r="IY293" s="5"/>
      <c r="IZ293" s="5"/>
    </row>
    <row r="294" spans="8:260" ht="15" customHeight="1">
      <c r="H294" s="97">
        <v>239</v>
      </c>
      <c r="I294" s="97">
        <f t="shared" si="98"/>
        <v>493</v>
      </c>
      <c r="J294" s="98">
        <f t="shared" si="99"/>
        <v>45165</v>
      </c>
      <c r="K294" s="98" t="str">
        <f t="shared" si="100"/>
        <v/>
      </c>
      <c r="L294" s="99" t="str">
        <f t="shared" si="101"/>
        <v/>
      </c>
      <c r="M294" s="99" t="str">
        <f t="shared" si="102"/>
        <v/>
      </c>
      <c r="N294" s="99" t="str">
        <f t="shared" si="103"/>
        <v/>
      </c>
      <c r="O294" s="100" t="str">
        <f t="shared" si="104"/>
        <v/>
      </c>
      <c r="P294" s="100" t="str">
        <f t="shared" si="105"/>
        <v/>
      </c>
      <c r="Q294" s="99" t="str">
        <f t="shared" si="106"/>
        <v/>
      </c>
      <c r="R294" s="99">
        <f t="shared" si="107"/>
        <v>0</v>
      </c>
      <c r="S294" s="101" t="str">
        <f t="shared" si="108"/>
        <v/>
      </c>
      <c r="T294" s="101" t="str">
        <f t="shared" si="109"/>
        <v/>
      </c>
      <c r="U294" s="101" t="str">
        <f t="shared" si="110"/>
        <v/>
      </c>
      <c r="V294" s="101" t="str">
        <f t="shared" si="111"/>
        <v/>
      </c>
      <c r="W294" s="101" t="str">
        <f t="shared" si="112"/>
        <v/>
      </c>
      <c r="X294" s="102" t="str">
        <f t="shared" si="113"/>
        <v/>
      </c>
      <c r="Y294" s="101" t="str">
        <f t="shared" si="114"/>
        <v/>
      </c>
      <c r="Z294" s="84" t="str">
        <f t="shared" si="115"/>
        <v/>
      </c>
      <c r="AA294" s="84" t="str">
        <f t="shared" si="116"/>
        <v/>
      </c>
      <c r="AB294" s="84" t="str">
        <f t="shared" si="117"/>
        <v/>
      </c>
      <c r="AC294" s="84">
        <f t="shared" si="118"/>
        <v>0</v>
      </c>
      <c r="AD294" s="84">
        <f t="shared" si="119"/>
        <v>0</v>
      </c>
      <c r="AE294" s="84" t="str">
        <f t="shared" si="120"/>
        <v/>
      </c>
      <c r="AF294" s="102" t="str">
        <f t="shared" si="121"/>
        <v/>
      </c>
      <c r="AG294" s="102" t="str">
        <f t="shared" si="122"/>
        <v/>
      </c>
      <c r="AH294" s="103" t="str">
        <f t="shared" si="123"/>
        <v/>
      </c>
      <c r="AI294" s="104" t="str">
        <f t="shared" si="124"/>
        <v/>
      </c>
      <c r="AJ294" s="104" t="str">
        <f t="shared" si="125"/>
        <v/>
      </c>
      <c r="AK294" s="104" t="str">
        <f t="shared" si="126"/>
        <v/>
      </c>
      <c r="AL294" s="6"/>
      <c r="IX294" s="5"/>
      <c r="IY294" s="5"/>
      <c r="IZ294" s="5"/>
    </row>
    <row r="295" spans="8:260" ht="15" customHeight="1">
      <c r="H295" s="97">
        <v>240</v>
      </c>
      <c r="I295" s="97">
        <f t="shared" si="98"/>
        <v>492</v>
      </c>
      <c r="J295" s="98">
        <f t="shared" si="99"/>
        <v>45166</v>
      </c>
      <c r="K295" s="98" t="str">
        <f t="shared" si="100"/>
        <v/>
      </c>
      <c r="L295" s="99" t="str">
        <f t="shared" si="101"/>
        <v/>
      </c>
      <c r="M295" s="99" t="str">
        <f t="shared" si="102"/>
        <v/>
      </c>
      <c r="N295" s="99" t="str">
        <f t="shared" si="103"/>
        <v/>
      </c>
      <c r="O295" s="100" t="str">
        <f t="shared" si="104"/>
        <v/>
      </c>
      <c r="P295" s="100" t="str">
        <f t="shared" si="105"/>
        <v/>
      </c>
      <c r="Q295" s="99" t="str">
        <f t="shared" si="106"/>
        <v/>
      </c>
      <c r="R295" s="99">
        <f t="shared" si="107"/>
        <v>0</v>
      </c>
      <c r="S295" s="101" t="str">
        <f t="shared" si="108"/>
        <v/>
      </c>
      <c r="T295" s="101" t="str">
        <f t="shared" si="109"/>
        <v/>
      </c>
      <c r="U295" s="101" t="str">
        <f t="shared" si="110"/>
        <v/>
      </c>
      <c r="V295" s="101" t="str">
        <f t="shared" si="111"/>
        <v/>
      </c>
      <c r="W295" s="101" t="str">
        <f t="shared" si="112"/>
        <v/>
      </c>
      <c r="X295" s="102" t="str">
        <f t="shared" si="113"/>
        <v/>
      </c>
      <c r="Y295" s="101" t="str">
        <f t="shared" si="114"/>
        <v/>
      </c>
      <c r="Z295" s="84" t="str">
        <f t="shared" si="115"/>
        <v/>
      </c>
      <c r="AA295" s="84" t="str">
        <f t="shared" si="116"/>
        <v/>
      </c>
      <c r="AB295" s="84" t="str">
        <f t="shared" si="117"/>
        <v/>
      </c>
      <c r="AC295" s="84">
        <f t="shared" si="118"/>
        <v>0</v>
      </c>
      <c r="AD295" s="84">
        <f t="shared" si="119"/>
        <v>0</v>
      </c>
      <c r="AE295" s="84" t="str">
        <f t="shared" si="120"/>
        <v/>
      </c>
      <c r="AF295" s="102" t="str">
        <f t="shared" si="121"/>
        <v/>
      </c>
      <c r="AG295" s="102" t="str">
        <f t="shared" si="122"/>
        <v/>
      </c>
      <c r="AH295" s="103" t="str">
        <f t="shared" si="123"/>
        <v/>
      </c>
      <c r="AI295" s="104" t="str">
        <f t="shared" si="124"/>
        <v/>
      </c>
      <c r="AJ295" s="104" t="str">
        <f t="shared" si="125"/>
        <v/>
      </c>
      <c r="AK295" s="104" t="str">
        <f t="shared" si="126"/>
        <v/>
      </c>
      <c r="AL295" s="6"/>
      <c r="IX295" s="5"/>
      <c r="IY295" s="5"/>
      <c r="IZ295" s="5"/>
    </row>
    <row r="296" spans="8:260" ht="15" customHeight="1">
      <c r="H296" s="97">
        <v>241</v>
      </c>
      <c r="I296" s="97">
        <f t="shared" si="98"/>
        <v>491</v>
      </c>
      <c r="J296" s="98">
        <f t="shared" si="99"/>
        <v>45167</v>
      </c>
      <c r="K296" s="98" t="str">
        <f t="shared" si="100"/>
        <v/>
      </c>
      <c r="L296" s="99" t="str">
        <f t="shared" si="101"/>
        <v/>
      </c>
      <c r="M296" s="99" t="str">
        <f t="shared" si="102"/>
        <v/>
      </c>
      <c r="N296" s="99" t="str">
        <f t="shared" si="103"/>
        <v/>
      </c>
      <c r="O296" s="100" t="str">
        <f t="shared" si="104"/>
        <v/>
      </c>
      <c r="P296" s="100" t="str">
        <f t="shared" si="105"/>
        <v/>
      </c>
      <c r="Q296" s="99" t="str">
        <f t="shared" si="106"/>
        <v/>
      </c>
      <c r="R296" s="99">
        <f t="shared" si="107"/>
        <v>0</v>
      </c>
      <c r="S296" s="101" t="str">
        <f t="shared" si="108"/>
        <v/>
      </c>
      <c r="T296" s="101" t="str">
        <f t="shared" si="109"/>
        <v/>
      </c>
      <c r="U296" s="101" t="str">
        <f t="shared" si="110"/>
        <v/>
      </c>
      <c r="V296" s="101" t="str">
        <f t="shared" si="111"/>
        <v/>
      </c>
      <c r="W296" s="101" t="str">
        <f t="shared" si="112"/>
        <v/>
      </c>
      <c r="X296" s="102" t="str">
        <f t="shared" si="113"/>
        <v/>
      </c>
      <c r="Y296" s="101" t="str">
        <f t="shared" si="114"/>
        <v/>
      </c>
      <c r="Z296" s="84" t="str">
        <f t="shared" si="115"/>
        <v/>
      </c>
      <c r="AA296" s="84" t="str">
        <f t="shared" si="116"/>
        <v/>
      </c>
      <c r="AB296" s="84" t="str">
        <f t="shared" si="117"/>
        <v/>
      </c>
      <c r="AC296" s="84">
        <f t="shared" si="118"/>
        <v>0</v>
      </c>
      <c r="AD296" s="84">
        <f t="shared" si="119"/>
        <v>0</v>
      </c>
      <c r="AE296" s="84" t="str">
        <f t="shared" si="120"/>
        <v/>
      </c>
      <c r="AF296" s="102" t="str">
        <f t="shared" si="121"/>
        <v/>
      </c>
      <c r="AG296" s="102" t="str">
        <f t="shared" si="122"/>
        <v/>
      </c>
      <c r="AH296" s="103" t="str">
        <f t="shared" si="123"/>
        <v/>
      </c>
      <c r="AI296" s="104" t="str">
        <f t="shared" si="124"/>
        <v/>
      </c>
      <c r="AJ296" s="104" t="str">
        <f t="shared" si="125"/>
        <v/>
      </c>
      <c r="AK296" s="104" t="str">
        <f t="shared" si="126"/>
        <v/>
      </c>
      <c r="AL296" s="6"/>
      <c r="IX296" s="5"/>
      <c r="IY296" s="5"/>
      <c r="IZ296" s="5"/>
    </row>
    <row r="297" spans="8:260" ht="15" customHeight="1">
      <c r="H297" s="97">
        <v>242</v>
      </c>
      <c r="I297" s="97">
        <f t="shared" si="98"/>
        <v>490</v>
      </c>
      <c r="J297" s="98">
        <f t="shared" si="99"/>
        <v>45168</v>
      </c>
      <c r="K297" s="98" t="str">
        <f t="shared" si="100"/>
        <v/>
      </c>
      <c r="L297" s="99" t="str">
        <f t="shared" si="101"/>
        <v/>
      </c>
      <c r="M297" s="99" t="str">
        <f t="shared" si="102"/>
        <v/>
      </c>
      <c r="N297" s="99" t="str">
        <f t="shared" si="103"/>
        <v/>
      </c>
      <c r="O297" s="100" t="str">
        <f t="shared" si="104"/>
        <v/>
      </c>
      <c r="P297" s="100" t="str">
        <f t="shared" si="105"/>
        <v/>
      </c>
      <c r="Q297" s="99" t="str">
        <f t="shared" si="106"/>
        <v/>
      </c>
      <c r="R297" s="99">
        <f t="shared" si="107"/>
        <v>0</v>
      </c>
      <c r="S297" s="101" t="str">
        <f t="shared" si="108"/>
        <v/>
      </c>
      <c r="T297" s="101" t="str">
        <f t="shared" si="109"/>
        <v/>
      </c>
      <c r="U297" s="101" t="str">
        <f t="shared" si="110"/>
        <v/>
      </c>
      <c r="V297" s="101" t="str">
        <f t="shared" si="111"/>
        <v/>
      </c>
      <c r="W297" s="101" t="str">
        <f t="shared" si="112"/>
        <v/>
      </c>
      <c r="X297" s="102" t="str">
        <f t="shared" si="113"/>
        <v/>
      </c>
      <c r="Y297" s="101" t="str">
        <f t="shared" si="114"/>
        <v/>
      </c>
      <c r="Z297" s="84" t="str">
        <f t="shared" si="115"/>
        <v/>
      </c>
      <c r="AA297" s="84" t="str">
        <f t="shared" si="116"/>
        <v/>
      </c>
      <c r="AB297" s="84" t="str">
        <f t="shared" si="117"/>
        <v/>
      </c>
      <c r="AC297" s="84">
        <f t="shared" si="118"/>
        <v>0</v>
      </c>
      <c r="AD297" s="84">
        <f t="shared" si="119"/>
        <v>0</v>
      </c>
      <c r="AE297" s="84" t="str">
        <f t="shared" si="120"/>
        <v/>
      </c>
      <c r="AF297" s="102" t="str">
        <f t="shared" si="121"/>
        <v/>
      </c>
      <c r="AG297" s="102" t="str">
        <f t="shared" si="122"/>
        <v/>
      </c>
      <c r="AH297" s="103" t="str">
        <f t="shared" si="123"/>
        <v/>
      </c>
      <c r="AI297" s="104" t="str">
        <f t="shared" si="124"/>
        <v/>
      </c>
      <c r="AJ297" s="104" t="str">
        <f t="shared" si="125"/>
        <v/>
      </c>
      <c r="AK297" s="104" t="str">
        <f t="shared" si="126"/>
        <v/>
      </c>
      <c r="AL297" s="6"/>
      <c r="IX297" s="5"/>
      <c r="IY297" s="5"/>
      <c r="IZ297" s="5"/>
    </row>
    <row r="298" spans="8:260" ht="15" customHeight="1">
      <c r="H298" s="97">
        <v>243</v>
      </c>
      <c r="I298" s="97">
        <f t="shared" si="98"/>
        <v>489</v>
      </c>
      <c r="J298" s="98">
        <f t="shared" si="99"/>
        <v>45169</v>
      </c>
      <c r="K298" s="98" t="str">
        <f t="shared" si="100"/>
        <v/>
      </c>
      <c r="L298" s="99" t="str">
        <f t="shared" si="101"/>
        <v/>
      </c>
      <c r="M298" s="99" t="str">
        <f t="shared" si="102"/>
        <v/>
      </c>
      <c r="N298" s="99" t="str">
        <f t="shared" si="103"/>
        <v/>
      </c>
      <c r="O298" s="100" t="str">
        <f t="shared" si="104"/>
        <v/>
      </c>
      <c r="P298" s="100" t="str">
        <f t="shared" si="105"/>
        <v/>
      </c>
      <c r="Q298" s="99" t="str">
        <f t="shared" si="106"/>
        <v/>
      </c>
      <c r="R298" s="99">
        <f t="shared" si="107"/>
        <v>0</v>
      </c>
      <c r="S298" s="101" t="str">
        <f t="shared" si="108"/>
        <v/>
      </c>
      <c r="T298" s="101" t="str">
        <f t="shared" si="109"/>
        <v/>
      </c>
      <c r="U298" s="101" t="str">
        <f t="shared" si="110"/>
        <v/>
      </c>
      <c r="V298" s="101" t="str">
        <f t="shared" si="111"/>
        <v/>
      </c>
      <c r="W298" s="101" t="str">
        <f t="shared" si="112"/>
        <v/>
      </c>
      <c r="X298" s="102" t="str">
        <f t="shared" si="113"/>
        <v/>
      </c>
      <c r="Y298" s="101" t="str">
        <f t="shared" si="114"/>
        <v/>
      </c>
      <c r="Z298" s="84" t="str">
        <f t="shared" si="115"/>
        <v/>
      </c>
      <c r="AA298" s="84" t="str">
        <f t="shared" si="116"/>
        <v/>
      </c>
      <c r="AB298" s="84" t="str">
        <f t="shared" si="117"/>
        <v/>
      </c>
      <c r="AC298" s="84">
        <f t="shared" si="118"/>
        <v>0</v>
      </c>
      <c r="AD298" s="84">
        <f t="shared" si="119"/>
        <v>0</v>
      </c>
      <c r="AE298" s="84" t="str">
        <f t="shared" si="120"/>
        <v/>
      </c>
      <c r="AF298" s="102" t="str">
        <f t="shared" si="121"/>
        <v/>
      </c>
      <c r="AG298" s="102" t="str">
        <f t="shared" si="122"/>
        <v/>
      </c>
      <c r="AH298" s="103" t="str">
        <f t="shared" si="123"/>
        <v/>
      </c>
      <c r="AI298" s="104" t="str">
        <f t="shared" si="124"/>
        <v/>
      </c>
      <c r="AJ298" s="104" t="str">
        <f t="shared" si="125"/>
        <v/>
      </c>
      <c r="AK298" s="104" t="str">
        <f t="shared" si="126"/>
        <v/>
      </c>
      <c r="AL298" s="6"/>
      <c r="IX298" s="5"/>
      <c r="IY298" s="5"/>
      <c r="IZ298" s="5"/>
    </row>
    <row r="299" spans="8:260" ht="15" customHeight="1">
      <c r="H299" s="97">
        <v>244</v>
      </c>
      <c r="I299" s="97">
        <f t="shared" si="98"/>
        <v>488</v>
      </c>
      <c r="J299" s="98">
        <f t="shared" si="99"/>
        <v>45170</v>
      </c>
      <c r="K299" s="98" t="str">
        <f t="shared" si="100"/>
        <v/>
      </c>
      <c r="L299" s="99" t="str">
        <f t="shared" si="101"/>
        <v/>
      </c>
      <c r="M299" s="99" t="str">
        <f t="shared" si="102"/>
        <v/>
      </c>
      <c r="N299" s="99" t="str">
        <f t="shared" si="103"/>
        <v/>
      </c>
      <c r="O299" s="100" t="str">
        <f t="shared" si="104"/>
        <v/>
      </c>
      <c r="P299" s="100" t="str">
        <f t="shared" si="105"/>
        <v/>
      </c>
      <c r="Q299" s="99" t="str">
        <f t="shared" si="106"/>
        <v/>
      </c>
      <c r="R299" s="99">
        <f t="shared" si="107"/>
        <v>0</v>
      </c>
      <c r="S299" s="101" t="str">
        <f t="shared" si="108"/>
        <v/>
      </c>
      <c r="T299" s="101" t="str">
        <f t="shared" si="109"/>
        <v/>
      </c>
      <c r="U299" s="101" t="str">
        <f t="shared" si="110"/>
        <v/>
      </c>
      <c r="V299" s="101" t="str">
        <f t="shared" si="111"/>
        <v/>
      </c>
      <c r="W299" s="101" t="str">
        <f t="shared" si="112"/>
        <v/>
      </c>
      <c r="X299" s="102" t="str">
        <f t="shared" si="113"/>
        <v/>
      </c>
      <c r="Y299" s="101" t="str">
        <f t="shared" si="114"/>
        <v/>
      </c>
      <c r="Z299" s="84" t="str">
        <f t="shared" si="115"/>
        <v/>
      </c>
      <c r="AA299" s="84" t="str">
        <f t="shared" si="116"/>
        <v/>
      </c>
      <c r="AB299" s="84" t="str">
        <f t="shared" si="117"/>
        <v/>
      </c>
      <c r="AC299" s="84">
        <f t="shared" si="118"/>
        <v>0</v>
      </c>
      <c r="AD299" s="84">
        <f t="shared" si="119"/>
        <v>0</v>
      </c>
      <c r="AE299" s="84" t="str">
        <f t="shared" si="120"/>
        <v/>
      </c>
      <c r="AF299" s="102" t="str">
        <f t="shared" si="121"/>
        <v/>
      </c>
      <c r="AG299" s="102" t="str">
        <f t="shared" si="122"/>
        <v/>
      </c>
      <c r="AH299" s="103" t="str">
        <f t="shared" si="123"/>
        <v/>
      </c>
      <c r="AI299" s="104" t="str">
        <f t="shared" si="124"/>
        <v/>
      </c>
      <c r="AJ299" s="104" t="str">
        <f t="shared" si="125"/>
        <v/>
      </c>
      <c r="AK299" s="104" t="str">
        <f t="shared" si="126"/>
        <v/>
      </c>
      <c r="AL299" s="6"/>
      <c r="IX299" s="5"/>
      <c r="IY299" s="5"/>
      <c r="IZ299" s="5"/>
    </row>
    <row r="300" spans="8:260" ht="15" customHeight="1">
      <c r="H300" s="97">
        <v>245</v>
      </c>
      <c r="I300" s="97">
        <f t="shared" si="98"/>
        <v>487</v>
      </c>
      <c r="J300" s="98">
        <f t="shared" si="99"/>
        <v>45171</v>
      </c>
      <c r="K300" s="98" t="str">
        <f t="shared" si="100"/>
        <v/>
      </c>
      <c r="L300" s="99" t="str">
        <f t="shared" si="101"/>
        <v/>
      </c>
      <c r="M300" s="99" t="str">
        <f t="shared" si="102"/>
        <v/>
      </c>
      <c r="N300" s="99" t="str">
        <f t="shared" si="103"/>
        <v/>
      </c>
      <c r="O300" s="100" t="str">
        <f t="shared" si="104"/>
        <v/>
      </c>
      <c r="P300" s="100" t="str">
        <f t="shared" si="105"/>
        <v/>
      </c>
      <c r="Q300" s="99" t="str">
        <f t="shared" si="106"/>
        <v/>
      </c>
      <c r="R300" s="99">
        <f t="shared" si="107"/>
        <v>0</v>
      </c>
      <c r="S300" s="101" t="str">
        <f t="shared" si="108"/>
        <v/>
      </c>
      <c r="T300" s="101" t="str">
        <f t="shared" si="109"/>
        <v/>
      </c>
      <c r="U300" s="101" t="str">
        <f t="shared" si="110"/>
        <v/>
      </c>
      <c r="V300" s="101" t="str">
        <f t="shared" si="111"/>
        <v/>
      </c>
      <c r="W300" s="101" t="str">
        <f t="shared" si="112"/>
        <v/>
      </c>
      <c r="X300" s="102" t="str">
        <f t="shared" si="113"/>
        <v/>
      </c>
      <c r="Y300" s="101" t="str">
        <f t="shared" si="114"/>
        <v/>
      </c>
      <c r="Z300" s="84" t="str">
        <f t="shared" si="115"/>
        <v/>
      </c>
      <c r="AA300" s="84" t="str">
        <f t="shared" si="116"/>
        <v/>
      </c>
      <c r="AB300" s="84" t="str">
        <f t="shared" si="117"/>
        <v/>
      </c>
      <c r="AC300" s="84">
        <f t="shared" si="118"/>
        <v>0</v>
      </c>
      <c r="AD300" s="84">
        <f t="shared" si="119"/>
        <v>0</v>
      </c>
      <c r="AE300" s="84" t="str">
        <f t="shared" si="120"/>
        <v/>
      </c>
      <c r="AF300" s="102" t="str">
        <f t="shared" si="121"/>
        <v/>
      </c>
      <c r="AG300" s="102" t="str">
        <f t="shared" si="122"/>
        <v/>
      </c>
      <c r="AH300" s="103" t="str">
        <f t="shared" si="123"/>
        <v/>
      </c>
      <c r="AI300" s="104" t="str">
        <f t="shared" si="124"/>
        <v/>
      </c>
      <c r="AJ300" s="104" t="str">
        <f t="shared" si="125"/>
        <v/>
      </c>
      <c r="AK300" s="104" t="str">
        <f t="shared" si="126"/>
        <v/>
      </c>
      <c r="AL300" s="6"/>
      <c r="IX300" s="5"/>
      <c r="IY300" s="5"/>
      <c r="IZ300" s="5"/>
    </row>
    <row r="301" spans="8:260" ht="15" customHeight="1">
      <c r="H301" s="97">
        <v>246</v>
      </c>
      <c r="I301" s="97">
        <f t="shared" si="98"/>
        <v>486</v>
      </c>
      <c r="J301" s="98">
        <f t="shared" si="99"/>
        <v>45172</v>
      </c>
      <c r="K301" s="98" t="str">
        <f t="shared" si="100"/>
        <v/>
      </c>
      <c r="L301" s="99" t="str">
        <f t="shared" si="101"/>
        <v/>
      </c>
      <c r="M301" s="99" t="str">
        <f t="shared" si="102"/>
        <v/>
      </c>
      <c r="N301" s="99" t="str">
        <f t="shared" si="103"/>
        <v/>
      </c>
      <c r="O301" s="100" t="str">
        <f t="shared" si="104"/>
        <v/>
      </c>
      <c r="P301" s="100" t="str">
        <f t="shared" si="105"/>
        <v/>
      </c>
      <c r="Q301" s="99" t="str">
        <f t="shared" si="106"/>
        <v/>
      </c>
      <c r="R301" s="99">
        <f t="shared" si="107"/>
        <v>0</v>
      </c>
      <c r="S301" s="101" t="str">
        <f t="shared" si="108"/>
        <v/>
      </c>
      <c r="T301" s="101" t="str">
        <f t="shared" si="109"/>
        <v/>
      </c>
      <c r="U301" s="101" t="str">
        <f t="shared" si="110"/>
        <v/>
      </c>
      <c r="V301" s="101" t="str">
        <f t="shared" si="111"/>
        <v/>
      </c>
      <c r="W301" s="101" t="str">
        <f t="shared" si="112"/>
        <v/>
      </c>
      <c r="X301" s="102" t="str">
        <f t="shared" si="113"/>
        <v/>
      </c>
      <c r="Y301" s="101" t="str">
        <f t="shared" si="114"/>
        <v/>
      </c>
      <c r="Z301" s="84" t="str">
        <f t="shared" si="115"/>
        <v/>
      </c>
      <c r="AA301" s="84" t="str">
        <f t="shared" si="116"/>
        <v/>
      </c>
      <c r="AB301" s="84" t="str">
        <f t="shared" si="117"/>
        <v/>
      </c>
      <c r="AC301" s="84">
        <f t="shared" si="118"/>
        <v>0</v>
      </c>
      <c r="AD301" s="84">
        <f t="shared" si="119"/>
        <v>0</v>
      </c>
      <c r="AE301" s="84" t="str">
        <f t="shared" si="120"/>
        <v/>
      </c>
      <c r="AF301" s="102" t="str">
        <f t="shared" si="121"/>
        <v/>
      </c>
      <c r="AG301" s="102" t="str">
        <f t="shared" si="122"/>
        <v/>
      </c>
      <c r="AH301" s="103" t="str">
        <f t="shared" si="123"/>
        <v/>
      </c>
      <c r="AI301" s="104" t="str">
        <f t="shared" si="124"/>
        <v/>
      </c>
      <c r="AJ301" s="104" t="str">
        <f t="shared" si="125"/>
        <v/>
      </c>
      <c r="AK301" s="104" t="str">
        <f t="shared" si="126"/>
        <v/>
      </c>
      <c r="AL301" s="6"/>
      <c r="IX301" s="5"/>
      <c r="IY301" s="5"/>
      <c r="IZ301" s="5"/>
    </row>
    <row r="302" spans="8:260" ht="15" customHeight="1">
      <c r="H302" s="97">
        <v>247</v>
      </c>
      <c r="I302" s="97">
        <f t="shared" si="98"/>
        <v>485</v>
      </c>
      <c r="J302" s="98">
        <f t="shared" si="99"/>
        <v>45173</v>
      </c>
      <c r="K302" s="98" t="str">
        <f t="shared" si="100"/>
        <v/>
      </c>
      <c r="L302" s="99" t="str">
        <f t="shared" si="101"/>
        <v/>
      </c>
      <c r="M302" s="99" t="str">
        <f t="shared" si="102"/>
        <v/>
      </c>
      <c r="N302" s="99" t="str">
        <f t="shared" si="103"/>
        <v/>
      </c>
      <c r="O302" s="100" t="str">
        <f t="shared" si="104"/>
        <v/>
      </c>
      <c r="P302" s="100" t="str">
        <f t="shared" si="105"/>
        <v/>
      </c>
      <c r="Q302" s="99" t="str">
        <f t="shared" si="106"/>
        <v/>
      </c>
      <c r="R302" s="99">
        <f t="shared" si="107"/>
        <v>0</v>
      </c>
      <c r="S302" s="101" t="str">
        <f t="shared" si="108"/>
        <v/>
      </c>
      <c r="T302" s="101" t="str">
        <f t="shared" si="109"/>
        <v/>
      </c>
      <c r="U302" s="101" t="str">
        <f t="shared" si="110"/>
        <v/>
      </c>
      <c r="V302" s="101" t="str">
        <f t="shared" si="111"/>
        <v/>
      </c>
      <c r="W302" s="101" t="str">
        <f t="shared" si="112"/>
        <v/>
      </c>
      <c r="X302" s="102" t="str">
        <f t="shared" si="113"/>
        <v/>
      </c>
      <c r="Y302" s="101" t="str">
        <f t="shared" si="114"/>
        <v/>
      </c>
      <c r="Z302" s="84" t="str">
        <f t="shared" si="115"/>
        <v/>
      </c>
      <c r="AA302" s="84" t="str">
        <f t="shared" si="116"/>
        <v/>
      </c>
      <c r="AB302" s="84" t="str">
        <f t="shared" si="117"/>
        <v/>
      </c>
      <c r="AC302" s="84">
        <f t="shared" si="118"/>
        <v>0</v>
      </c>
      <c r="AD302" s="84">
        <f t="shared" si="119"/>
        <v>0</v>
      </c>
      <c r="AE302" s="84" t="str">
        <f t="shared" si="120"/>
        <v/>
      </c>
      <c r="AF302" s="102" t="str">
        <f t="shared" si="121"/>
        <v/>
      </c>
      <c r="AG302" s="102" t="str">
        <f t="shared" si="122"/>
        <v/>
      </c>
      <c r="AH302" s="103" t="str">
        <f t="shared" si="123"/>
        <v/>
      </c>
      <c r="AI302" s="104" t="str">
        <f t="shared" si="124"/>
        <v/>
      </c>
      <c r="AJ302" s="104" t="str">
        <f t="shared" si="125"/>
        <v/>
      </c>
      <c r="AK302" s="104" t="str">
        <f t="shared" si="126"/>
        <v/>
      </c>
      <c r="AL302" s="6"/>
      <c r="IX302" s="5"/>
      <c r="IY302" s="5"/>
      <c r="IZ302" s="5"/>
    </row>
    <row r="303" spans="8:260" ht="15" customHeight="1">
      <c r="H303" s="97">
        <v>248</v>
      </c>
      <c r="I303" s="97">
        <f t="shared" si="98"/>
        <v>484</v>
      </c>
      <c r="J303" s="98">
        <f t="shared" si="99"/>
        <v>45174</v>
      </c>
      <c r="K303" s="98" t="str">
        <f t="shared" si="100"/>
        <v/>
      </c>
      <c r="L303" s="99" t="str">
        <f t="shared" si="101"/>
        <v/>
      </c>
      <c r="M303" s="99" t="str">
        <f t="shared" si="102"/>
        <v/>
      </c>
      <c r="N303" s="99" t="str">
        <f t="shared" si="103"/>
        <v/>
      </c>
      <c r="O303" s="100" t="str">
        <f t="shared" si="104"/>
        <v/>
      </c>
      <c r="P303" s="100" t="str">
        <f t="shared" si="105"/>
        <v/>
      </c>
      <c r="Q303" s="99" t="str">
        <f t="shared" si="106"/>
        <v/>
      </c>
      <c r="R303" s="99">
        <f t="shared" si="107"/>
        <v>0</v>
      </c>
      <c r="S303" s="101" t="str">
        <f t="shared" si="108"/>
        <v/>
      </c>
      <c r="T303" s="101" t="str">
        <f t="shared" si="109"/>
        <v/>
      </c>
      <c r="U303" s="101" t="str">
        <f t="shared" si="110"/>
        <v/>
      </c>
      <c r="V303" s="101" t="str">
        <f t="shared" si="111"/>
        <v/>
      </c>
      <c r="W303" s="101" t="str">
        <f t="shared" si="112"/>
        <v/>
      </c>
      <c r="X303" s="102" t="str">
        <f t="shared" si="113"/>
        <v/>
      </c>
      <c r="Y303" s="101" t="str">
        <f t="shared" si="114"/>
        <v/>
      </c>
      <c r="Z303" s="84" t="str">
        <f t="shared" si="115"/>
        <v/>
      </c>
      <c r="AA303" s="84" t="str">
        <f t="shared" si="116"/>
        <v/>
      </c>
      <c r="AB303" s="84" t="str">
        <f t="shared" si="117"/>
        <v/>
      </c>
      <c r="AC303" s="84">
        <f t="shared" si="118"/>
        <v>0</v>
      </c>
      <c r="AD303" s="84">
        <f t="shared" si="119"/>
        <v>0</v>
      </c>
      <c r="AE303" s="84" t="str">
        <f t="shared" si="120"/>
        <v/>
      </c>
      <c r="AF303" s="102" t="str">
        <f t="shared" si="121"/>
        <v/>
      </c>
      <c r="AG303" s="102" t="str">
        <f t="shared" si="122"/>
        <v/>
      </c>
      <c r="AH303" s="103" t="str">
        <f t="shared" si="123"/>
        <v/>
      </c>
      <c r="AI303" s="104" t="str">
        <f t="shared" si="124"/>
        <v/>
      </c>
      <c r="AJ303" s="104" t="str">
        <f t="shared" si="125"/>
        <v/>
      </c>
      <c r="AK303" s="104" t="str">
        <f t="shared" si="126"/>
        <v/>
      </c>
      <c r="AL303" s="6"/>
      <c r="IX303" s="5"/>
      <c r="IY303" s="5"/>
      <c r="IZ303" s="5"/>
    </row>
    <row r="304" spans="8:260" ht="15" customHeight="1">
      <c r="H304" s="97">
        <v>249</v>
      </c>
      <c r="I304" s="97">
        <f t="shared" si="98"/>
        <v>483</v>
      </c>
      <c r="J304" s="98">
        <f t="shared" si="99"/>
        <v>45175</v>
      </c>
      <c r="K304" s="98" t="str">
        <f t="shared" si="100"/>
        <v/>
      </c>
      <c r="L304" s="99" t="str">
        <f t="shared" si="101"/>
        <v/>
      </c>
      <c r="M304" s="99" t="str">
        <f t="shared" si="102"/>
        <v/>
      </c>
      <c r="N304" s="99" t="str">
        <f t="shared" si="103"/>
        <v/>
      </c>
      <c r="O304" s="100" t="str">
        <f t="shared" si="104"/>
        <v/>
      </c>
      <c r="P304" s="100" t="str">
        <f t="shared" si="105"/>
        <v/>
      </c>
      <c r="Q304" s="99" t="str">
        <f t="shared" si="106"/>
        <v/>
      </c>
      <c r="R304" s="99">
        <f t="shared" si="107"/>
        <v>0</v>
      </c>
      <c r="S304" s="101" t="str">
        <f t="shared" si="108"/>
        <v/>
      </c>
      <c r="T304" s="101" t="str">
        <f t="shared" si="109"/>
        <v/>
      </c>
      <c r="U304" s="101" t="str">
        <f t="shared" si="110"/>
        <v/>
      </c>
      <c r="V304" s="101" t="str">
        <f t="shared" si="111"/>
        <v/>
      </c>
      <c r="W304" s="101" t="str">
        <f t="shared" si="112"/>
        <v/>
      </c>
      <c r="X304" s="102" t="str">
        <f t="shared" si="113"/>
        <v/>
      </c>
      <c r="Y304" s="101" t="str">
        <f t="shared" si="114"/>
        <v/>
      </c>
      <c r="Z304" s="84" t="str">
        <f t="shared" si="115"/>
        <v/>
      </c>
      <c r="AA304" s="84" t="str">
        <f t="shared" si="116"/>
        <v/>
      </c>
      <c r="AB304" s="84" t="str">
        <f t="shared" si="117"/>
        <v/>
      </c>
      <c r="AC304" s="84">
        <f t="shared" si="118"/>
        <v>0</v>
      </c>
      <c r="AD304" s="84">
        <f t="shared" si="119"/>
        <v>0</v>
      </c>
      <c r="AE304" s="84" t="str">
        <f t="shared" si="120"/>
        <v/>
      </c>
      <c r="AF304" s="102" t="str">
        <f t="shared" si="121"/>
        <v/>
      </c>
      <c r="AG304" s="102" t="str">
        <f t="shared" si="122"/>
        <v/>
      </c>
      <c r="AH304" s="103" t="str">
        <f t="shared" si="123"/>
        <v/>
      </c>
      <c r="AI304" s="104" t="str">
        <f t="shared" si="124"/>
        <v/>
      </c>
      <c r="AJ304" s="104" t="str">
        <f t="shared" si="125"/>
        <v/>
      </c>
      <c r="AK304" s="104" t="str">
        <f t="shared" si="126"/>
        <v/>
      </c>
      <c r="AL304" s="6"/>
      <c r="IX304" s="5"/>
      <c r="IY304" s="5"/>
      <c r="IZ304" s="5"/>
    </row>
    <row r="305" spans="8:260" ht="15" customHeight="1">
      <c r="H305" s="97">
        <v>250</v>
      </c>
      <c r="I305" s="97">
        <f t="shared" si="98"/>
        <v>482</v>
      </c>
      <c r="J305" s="98">
        <f t="shared" si="99"/>
        <v>45176</v>
      </c>
      <c r="K305" s="98" t="str">
        <f t="shared" si="100"/>
        <v/>
      </c>
      <c r="L305" s="99" t="str">
        <f t="shared" si="101"/>
        <v/>
      </c>
      <c r="M305" s="99" t="str">
        <f t="shared" si="102"/>
        <v/>
      </c>
      <c r="N305" s="99" t="str">
        <f t="shared" si="103"/>
        <v/>
      </c>
      <c r="O305" s="100" t="str">
        <f t="shared" si="104"/>
        <v/>
      </c>
      <c r="P305" s="100" t="str">
        <f t="shared" si="105"/>
        <v/>
      </c>
      <c r="Q305" s="99" t="str">
        <f t="shared" si="106"/>
        <v/>
      </c>
      <c r="R305" s="99">
        <f t="shared" si="107"/>
        <v>0</v>
      </c>
      <c r="S305" s="101" t="str">
        <f t="shared" si="108"/>
        <v/>
      </c>
      <c r="T305" s="101" t="str">
        <f t="shared" si="109"/>
        <v/>
      </c>
      <c r="U305" s="101" t="str">
        <f t="shared" si="110"/>
        <v/>
      </c>
      <c r="V305" s="101" t="str">
        <f t="shared" si="111"/>
        <v/>
      </c>
      <c r="W305" s="101" t="str">
        <f t="shared" si="112"/>
        <v/>
      </c>
      <c r="X305" s="102" t="str">
        <f t="shared" si="113"/>
        <v/>
      </c>
      <c r="Y305" s="101" t="str">
        <f t="shared" si="114"/>
        <v/>
      </c>
      <c r="Z305" s="84" t="str">
        <f t="shared" si="115"/>
        <v/>
      </c>
      <c r="AA305" s="84" t="str">
        <f t="shared" si="116"/>
        <v/>
      </c>
      <c r="AB305" s="84" t="str">
        <f t="shared" si="117"/>
        <v/>
      </c>
      <c r="AC305" s="84">
        <f t="shared" si="118"/>
        <v>0</v>
      </c>
      <c r="AD305" s="84">
        <f t="shared" si="119"/>
        <v>0</v>
      </c>
      <c r="AE305" s="84" t="str">
        <f t="shared" si="120"/>
        <v/>
      </c>
      <c r="AF305" s="102" t="str">
        <f t="shared" si="121"/>
        <v/>
      </c>
      <c r="AG305" s="102" t="str">
        <f t="shared" si="122"/>
        <v/>
      </c>
      <c r="AH305" s="103" t="str">
        <f t="shared" si="123"/>
        <v/>
      </c>
      <c r="AI305" s="104" t="str">
        <f t="shared" si="124"/>
        <v/>
      </c>
      <c r="AJ305" s="104" t="str">
        <f t="shared" si="125"/>
        <v/>
      </c>
      <c r="AK305" s="104" t="str">
        <f t="shared" si="126"/>
        <v/>
      </c>
      <c r="AL305" s="6"/>
      <c r="IX305" s="5"/>
      <c r="IY305" s="5"/>
      <c r="IZ305" s="5"/>
    </row>
    <row r="306" spans="8:260" ht="15" customHeight="1">
      <c r="H306" s="97">
        <v>251</v>
      </c>
      <c r="I306" s="97">
        <f t="shared" si="98"/>
        <v>481</v>
      </c>
      <c r="J306" s="98">
        <f t="shared" si="99"/>
        <v>45177</v>
      </c>
      <c r="K306" s="98" t="str">
        <f t="shared" si="100"/>
        <v/>
      </c>
      <c r="L306" s="99" t="str">
        <f t="shared" si="101"/>
        <v/>
      </c>
      <c r="M306" s="99" t="str">
        <f t="shared" si="102"/>
        <v/>
      </c>
      <c r="N306" s="99" t="str">
        <f t="shared" si="103"/>
        <v/>
      </c>
      <c r="O306" s="100" t="str">
        <f t="shared" si="104"/>
        <v/>
      </c>
      <c r="P306" s="100" t="str">
        <f t="shared" si="105"/>
        <v/>
      </c>
      <c r="Q306" s="99" t="str">
        <f t="shared" si="106"/>
        <v/>
      </c>
      <c r="R306" s="99">
        <f t="shared" si="107"/>
        <v>0</v>
      </c>
      <c r="S306" s="101" t="str">
        <f t="shared" si="108"/>
        <v/>
      </c>
      <c r="T306" s="101" t="str">
        <f t="shared" si="109"/>
        <v/>
      </c>
      <c r="U306" s="101" t="str">
        <f t="shared" si="110"/>
        <v/>
      </c>
      <c r="V306" s="101" t="str">
        <f t="shared" si="111"/>
        <v/>
      </c>
      <c r="W306" s="101" t="str">
        <f t="shared" si="112"/>
        <v/>
      </c>
      <c r="X306" s="102" t="str">
        <f t="shared" si="113"/>
        <v/>
      </c>
      <c r="Y306" s="101" t="str">
        <f t="shared" si="114"/>
        <v/>
      </c>
      <c r="Z306" s="84" t="str">
        <f t="shared" si="115"/>
        <v/>
      </c>
      <c r="AA306" s="84" t="str">
        <f t="shared" si="116"/>
        <v/>
      </c>
      <c r="AB306" s="84" t="str">
        <f t="shared" si="117"/>
        <v/>
      </c>
      <c r="AC306" s="84">
        <f t="shared" si="118"/>
        <v>0</v>
      </c>
      <c r="AD306" s="84">
        <f t="shared" si="119"/>
        <v>0</v>
      </c>
      <c r="AE306" s="84" t="str">
        <f t="shared" si="120"/>
        <v/>
      </c>
      <c r="AF306" s="102" t="str">
        <f t="shared" si="121"/>
        <v/>
      </c>
      <c r="AG306" s="102" t="str">
        <f t="shared" si="122"/>
        <v/>
      </c>
      <c r="AH306" s="103" t="str">
        <f t="shared" si="123"/>
        <v/>
      </c>
      <c r="AI306" s="104" t="str">
        <f t="shared" si="124"/>
        <v/>
      </c>
      <c r="AJ306" s="104" t="str">
        <f t="shared" si="125"/>
        <v/>
      </c>
      <c r="AK306" s="104" t="str">
        <f t="shared" si="126"/>
        <v/>
      </c>
      <c r="AL306" s="6"/>
      <c r="IX306" s="5"/>
      <c r="IY306" s="5"/>
      <c r="IZ306" s="5"/>
    </row>
    <row r="307" spans="8:260" ht="15" customHeight="1">
      <c r="H307" s="97">
        <v>252</v>
      </c>
      <c r="I307" s="97">
        <f t="shared" si="98"/>
        <v>480</v>
      </c>
      <c r="J307" s="98">
        <f t="shared" si="99"/>
        <v>45178</v>
      </c>
      <c r="K307" s="98" t="str">
        <f t="shared" si="100"/>
        <v/>
      </c>
      <c r="L307" s="99" t="str">
        <f t="shared" si="101"/>
        <v/>
      </c>
      <c r="M307" s="99" t="str">
        <f t="shared" si="102"/>
        <v/>
      </c>
      <c r="N307" s="99" t="str">
        <f t="shared" si="103"/>
        <v/>
      </c>
      <c r="O307" s="100" t="str">
        <f t="shared" si="104"/>
        <v/>
      </c>
      <c r="P307" s="100" t="str">
        <f t="shared" si="105"/>
        <v/>
      </c>
      <c r="Q307" s="99" t="str">
        <f t="shared" si="106"/>
        <v/>
      </c>
      <c r="R307" s="99">
        <f t="shared" si="107"/>
        <v>0</v>
      </c>
      <c r="S307" s="101" t="str">
        <f t="shared" si="108"/>
        <v/>
      </c>
      <c r="T307" s="101" t="str">
        <f t="shared" si="109"/>
        <v/>
      </c>
      <c r="U307" s="101" t="str">
        <f t="shared" si="110"/>
        <v/>
      </c>
      <c r="V307" s="101" t="str">
        <f t="shared" si="111"/>
        <v/>
      </c>
      <c r="W307" s="101" t="str">
        <f t="shared" si="112"/>
        <v/>
      </c>
      <c r="X307" s="102" t="str">
        <f t="shared" si="113"/>
        <v/>
      </c>
      <c r="Y307" s="101" t="str">
        <f t="shared" si="114"/>
        <v/>
      </c>
      <c r="Z307" s="84" t="str">
        <f t="shared" si="115"/>
        <v/>
      </c>
      <c r="AA307" s="84" t="str">
        <f t="shared" si="116"/>
        <v/>
      </c>
      <c r="AB307" s="84" t="str">
        <f t="shared" si="117"/>
        <v/>
      </c>
      <c r="AC307" s="84">
        <f t="shared" si="118"/>
        <v>0</v>
      </c>
      <c r="AD307" s="84">
        <f t="shared" si="119"/>
        <v>0</v>
      </c>
      <c r="AE307" s="84" t="str">
        <f t="shared" si="120"/>
        <v/>
      </c>
      <c r="AF307" s="102" t="str">
        <f t="shared" si="121"/>
        <v/>
      </c>
      <c r="AG307" s="102" t="str">
        <f t="shared" si="122"/>
        <v/>
      </c>
      <c r="AH307" s="103" t="str">
        <f t="shared" si="123"/>
        <v/>
      </c>
      <c r="AI307" s="104" t="str">
        <f t="shared" si="124"/>
        <v/>
      </c>
      <c r="AJ307" s="104" t="str">
        <f t="shared" si="125"/>
        <v/>
      </c>
      <c r="AK307" s="104" t="str">
        <f t="shared" si="126"/>
        <v/>
      </c>
      <c r="AL307" s="6"/>
      <c r="IX307" s="5"/>
      <c r="IY307" s="5"/>
      <c r="IZ307" s="5"/>
    </row>
    <row r="308" spans="8:260" ht="15" customHeight="1">
      <c r="H308" s="97">
        <v>253</v>
      </c>
      <c r="I308" s="97">
        <f t="shared" si="98"/>
        <v>479</v>
      </c>
      <c r="J308" s="98">
        <f t="shared" si="99"/>
        <v>45179</v>
      </c>
      <c r="K308" s="98" t="str">
        <f t="shared" si="100"/>
        <v/>
      </c>
      <c r="L308" s="99" t="str">
        <f t="shared" si="101"/>
        <v/>
      </c>
      <c r="M308" s="99" t="str">
        <f t="shared" si="102"/>
        <v/>
      </c>
      <c r="N308" s="99" t="str">
        <f t="shared" si="103"/>
        <v/>
      </c>
      <c r="O308" s="100" t="str">
        <f t="shared" si="104"/>
        <v/>
      </c>
      <c r="P308" s="100" t="str">
        <f t="shared" si="105"/>
        <v/>
      </c>
      <c r="Q308" s="99" t="str">
        <f t="shared" si="106"/>
        <v/>
      </c>
      <c r="R308" s="99">
        <f t="shared" si="107"/>
        <v>0</v>
      </c>
      <c r="S308" s="101" t="str">
        <f t="shared" si="108"/>
        <v/>
      </c>
      <c r="T308" s="101" t="str">
        <f t="shared" si="109"/>
        <v/>
      </c>
      <c r="U308" s="101" t="str">
        <f t="shared" si="110"/>
        <v/>
      </c>
      <c r="V308" s="101" t="str">
        <f t="shared" si="111"/>
        <v/>
      </c>
      <c r="W308" s="101" t="str">
        <f t="shared" si="112"/>
        <v/>
      </c>
      <c r="X308" s="102" t="str">
        <f t="shared" si="113"/>
        <v/>
      </c>
      <c r="Y308" s="101" t="str">
        <f t="shared" si="114"/>
        <v/>
      </c>
      <c r="Z308" s="84" t="str">
        <f t="shared" si="115"/>
        <v/>
      </c>
      <c r="AA308" s="84" t="str">
        <f t="shared" si="116"/>
        <v/>
      </c>
      <c r="AB308" s="84" t="str">
        <f t="shared" si="117"/>
        <v/>
      </c>
      <c r="AC308" s="84">
        <f t="shared" si="118"/>
        <v>0</v>
      </c>
      <c r="AD308" s="84">
        <f t="shared" si="119"/>
        <v>0</v>
      </c>
      <c r="AE308" s="84" t="str">
        <f t="shared" si="120"/>
        <v/>
      </c>
      <c r="AF308" s="102" t="str">
        <f t="shared" si="121"/>
        <v/>
      </c>
      <c r="AG308" s="102" t="str">
        <f t="shared" si="122"/>
        <v/>
      </c>
      <c r="AH308" s="103" t="str">
        <f t="shared" si="123"/>
        <v/>
      </c>
      <c r="AI308" s="104" t="str">
        <f t="shared" si="124"/>
        <v/>
      </c>
      <c r="AJ308" s="104" t="str">
        <f t="shared" si="125"/>
        <v/>
      </c>
      <c r="AK308" s="104" t="str">
        <f t="shared" si="126"/>
        <v/>
      </c>
      <c r="AL308" s="6"/>
      <c r="IX308" s="5"/>
      <c r="IY308" s="5"/>
      <c r="IZ308" s="5"/>
    </row>
    <row r="309" spans="8:260" ht="15" customHeight="1">
      <c r="H309" s="97">
        <v>254</v>
      </c>
      <c r="I309" s="97">
        <f t="shared" si="98"/>
        <v>478</v>
      </c>
      <c r="J309" s="98">
        <f t="shared" si="99"/>
        <v>45180</v>
      </c>
      <c r="K309" s="98" t="str">
        <f t="shared" si="100"/>
        <v/>
      </c>
      <c r="L309" s="99" t="str">
        <f t="shared" si="101"/>
        <v/>
      </c>
      <c r="M309" s="99" t="str">
        <f t="shared" si="102"/>
        <v/>
      </c>
      <c r="N309" s="99" t="str">
        <f t="shared" si="103"/>
        <v/>
      </c>
      <c r="O309" s="100" t="str">
        <f t="shared" si="104"/>
        <v/>
      </c>
      <c r="P309" s="100" t="str">
        <f t="shared" si="105"/>
        <v/>
      </c>
      <c r="Q309" s="99" t="str">
        <f t="shared" si="106"/>
        <v/>
      </c>
      <c r="R309" s="99">
        <f t="shared" si="107"/>
        <v>0</v>
      </c>
      <c r="S309" s="101" t="str">
        <f t="shared" si="108"/>
        <v/>
      </c>
      <c r="T309" s="101" t="str">
        <f t="shared" si="109"/>
        <v/>
      </c>
      <c r="U309" s="101" t="str">
        <f t="shared" si="110"/>
        <v/>
      </c>
      <c r="V309" s="101" t="str">
        <f t="shared" si="111"/>
        <v/>
      </c>
      <c r="W309" s="101" t="str">
        <f t="shared" si="112"/>
        <v/>
      </c>
      <c r="X309" s="102" t="str">
        <f t="shared" si="113"/>
        <v/>
      </c>
      <c r="Y309" s="101" t="str">
        <f t="shared" si="114"/>
        <v/>
      </c>
      <c r="Z309" s="84" t="str">
        <f t="shared" si="115"/>
        <v/>
      </c>
      <c r="AA309" s="84" t="str">
        <f t="shared" si="116"/>
        <v/>
      </c>
      <c r="AB309" s="84" t="str">
        <f t="shared" si="117"/>
        <v/>
      </c>
      <c r="AC309" s="84">
        <f t="shared" si="118"/>
        <v>0</v>
      </c>
      <c r="AD309" s="84">
        <f t="shared" si="119"/>
        <v>0</v>
      </c>
      <c r="AE309" s="84" t="str">
        <f t="shared" si="120"/>
        <v/>
      </c>
      <c r="AF309" s="102" t="str">
        <f t="shared" si="121"/>
        <v/>
      </c>
      <c r="AG309" s="102" t="str">
        <f t="shared" si="122"/>
        <v/>
      </c>
      <c r="AH309" s="103" t="str">
        <f t="shared" si="123"/>
        <v/>
      </c>
      <c r="AI309" s="104" t="str">
        <f t="shared" si="124"/>
        <v/>
      </c>
      <c r="AJ309" s="104" t="str">
        <f t="shared" si="125"/>
        <v/>
      </c>
      <c r="AK309" s="104" t="str">
        <f t="shared" si="126"/>
        <v/>
      </c>
      <c r="AL309" s="6"/>
      <c r="IX309" s="5"/>
      <c r="IY309" s="5"/>
      <c r="IZ309" s="5"/>
    </row>
    <row r="310" spans="8:260" ht="15" customHeight="1">
      <c r="H310" s="97">
        <v>255</v>
      </c>
      <c r="I310" s="97">
        <f t="shared" si="98"/>
        <v>477</v>
      </c>
      <c r="J310" s="98">
        <f t="shared" si="99"/>
        <v>45181</v>
      </c>
      <c r="K310" s="98" t="str">
        <f t="shared" si="100"/>
        <v/>
      </c>
      <c r="L310" s="99" t="str">
        <f t="shared" si="101"/>
        <v/>
      </c>
      <c r="M310" s="99" t="str">
        <f t="shared" si="102"/>
        <v/>
      </c>
      <c r="N310" s="99" t="str">
        <f t="shared" si="103"/>
        <v/>
      </c>
      <c r="O310" s="100" t="str">
        <f t="shared" si="104"/>
        <v/>
      </c>
      <c r="P310" s="100" t="str">
        <f t="shared" si="105"/>
        <v/>
      </c>
      <c r="Q310" s="99" t="str">
        <f t="shared" si="106"/>
        <v/>
      </c>
      <c r="R310" s="99">
        <f t="shared" si="107"/>
        <v>0</v>
      </c>
      <c r="S310" s="101" t="str">
        <f t="shared" si="108"/>
        <v/>
      </c>
      <c r="T310" s="101" t="str">
        <f t="shared" si="109"/>
        <v/>
      </c>
      <c r="U310" s="101" t="str">
        <f t="shared" si="110"/>
        <v/>
      </c>
      <c r="V310" s="101" t="str">
        <f t="shared" si="111"/>
        <v/>
      </c>
      <c r="W310" s="101" t="str">
        <f t="shared" si="112"/>
        <v/>
      </c>
      <c r="X310" s="102" t="str">
        <f t="shared" si="113"/>
        <v/>
      </c>
      <c r="Y310" s="101" t="str">
        <f t="shared" si="114"/>
        <v/>
      </c>
      <c r="Z310" s="84" t="str">
        <f t="shared" si="115"/>
        <v/>
      </c>
      <c r="AA310" s="84" t="str">
        <f t="shared" si="116"/>
        <v/>
      </c>
      <c r="AB310" s="84" t="str">
        <f t="shared" si="117"/>
        <v/>
      </c>
      <c r="AC310" s="84">
        <f t="shared" si="118"/>
        <v>0</v>
      </c>
      <c r="AD310" s="84">
        <f t="shared" si="119"/>
        <v>0</v>
      </c>
      <c r="AE310" s="84" t="str">
        <f t="shared" si="120"/>
        <v/>
      </c>
      <c r="AF310" s="102" t="str">
        <f t="shared" si="121"/>
        <v/>
      </c>
      <c r="AG310" s="102" t="str">
        <f t="shared" si="122"/>
        <v/>
      </c>
      <c r="AH310" s="103" t="str">
        <f t="shared" si="123"/>
        <v/>
      </c>
      <c r="AI310" s="104" t="str">
        <f t="shared" si="124"/>
        <v/>
      </c>
      <c r="AJ310" s="104" t="str">
        <f t="shared" si="125"/>
        <v/>
      </c>
      <c r="AK310" s="104" t="str">
        <f t="shared" si="126"/>
        <v/>
      </c>
      <c r="AL310" s="6"/>
      <c r="IX310" s="5"/>
      <c r="IY310" s="5"/>
      <c r="IZ310" s="5"/>
    </row>
    <row r="311" spans="8:260" ht="15" customHeight="1">
      <c r="H311" s="97">
        <v>256</v>
      </c>
      <c r="I311" s="97">
        <f t="shared" si="98"/>
        <v>476</v>
      </c>
      <c r="J311" s="98">
        <f t="shared" si="99"/>
        <v>45182</v>
      </c>
      <c r="K311" s="98" t="str">
        <f t="shared" si="100"/>
        <v/>
      </c>
      <c r="L311" s="99" t="str">
        <f t="shared" si="101"/>
        <v/>
      </c>
      <c r="M311" s="99" t="str">
        <f t="shared" si="102"/>
        <v/>
      </c>
      <c r="N311" s="99" t="str">
        <f t="shared" si="103"/>
        <v/>
      </c>
      <c r="O311" s="100" t="str">
        <f t="shared" si="104"/>
        <v/>
      </c>
      <c r="P311" s="100" t="str">
        <f t="shared" si="105"/>
        <v/>
      </c>
      <c r="Q311" s="99" t="str">
        <f t="shared" si="106"/>
        <v/>
      </c>
      <c r="R311" s="99">
        <f t="shared" si="107"/>
        <v>0</v>
      </c>
      <c r="S311" s="101" t="str">
        <f t="shared" si="108"/>
        <v/>
      </c>
      <c r="T311" s="101" t="str">
        <f t="shared" si="109"/>
        <v/>
      </c>
      <c r="U311" s="101" t="str">
        <f t="shared" si="110"/>
        <v/>
      </c>
      <c r="V311" s="101" t="str">
        <f t="shared" si="111"/>
        <v/>
      </c>
      <c r="W311" s="101" t="str">
        <f t="shared" si="112"/>
        <v/>
      </c>
      <c r="X311" s="102" t="str">
        <f t="shared" si="113"/>
        <v/>
      </c>
      <c r="Y311" s="101" t="str">
        <f t="shared" si="114"/>
        <v/>
      </c>
      <c r="Z311" s="84" t="str">
        <f t="shared" si="115"/>
        <v/>
      </c>
      <c r="AA311" s="84" t="str">
        <f t="shared" si="116"/>
        <v/>
      </c>
      <c r="AB311" s="84" t="str">
        <f t="shared" si="117"/>
        <v/>
      </c>
      <c r="AC311" s="84">
        <f t="shared" si="118"/>
        <v>0</v>
      </c>
      <c r="AD311" s="84">
        <f t="shared" si="119"/>
        <v>0</v>
      </c>
      <c r="AE311" s="84" t="str">
        <f t="shared" si="120"/>
        <v/>
      </c>
      <c r="AF311" s="102" t="str">
        <f t="shared" si="121"/>
        <v/>
      </c>
      <c r="AG311" s="102" t="str">
        <f t="shared" si="122"/>
        <v/>
      </c>
      <c r="AH311" s="103" t="str">
        <f t="shared" si="123"/>
        <v/>
      </c>
      <c r="AI311" s="104" t="str">
        <f t="shared" si="124"/>
        <v/>
      </c>
      <c r="AJ311" s="104" t="str">
        <f t="shared" si="125"/>
        <v/>
      </c>
      <c r="AK311" s="104" t="str">
        <f t="shared" si="126"/>
        <v/>
      </c>
      <c r="AL311" s="6"/>
      <c r="IX311" s="5"/>
      <c r="IY311" s="5"/>
      <c r="IZ311" s="5"/>
    </row>
    <row r="312" spans="8:260" ht="15" customHeight="1">
      <c r="H312" s="97">
        <v>257</v>
      </c>
      <c r="I312" s="97">
        <f t="shared" ref="I312:I375" si="127">J$788-J312</f>
        <v>475</v>
      </c>
      <c r="J312" s="98">
        <f t="shared" ref="J312:J375" si="128">J311+1</f>
        <v>45183</v>
      </c>
      <c r="K312" s="98" t="str">
        <f t="shared" ref="K312:K375" si="129">IF(J312&gt;=AQ$53,J312,"")</f>
        <v/>
      </c>
      <c r="L312" s="99" t="str">
        <f t="shared" ref="L312:L375" si="130">IF(J312&lt;AQ$53,"",(_xlfn.IFNA(VLOOKUP(J312,$B$55:$D$84,2,),0)))</f>
        <v/>
      </c>
      <c r="M312" s="99" t="str">
        <f t="shared" ref="M312:M375" si="131">IF(J312&lt;AQ$53,"",(_xlfn.IFNA(VLOOKUP(J312,$B$55:$D$84,3,),0)))</f>
        <v/>
      </c>
      <c r="N312" s="99" t="str">
        <f t="shared" ref="N312:N375" si="132">IF(J312&lt;AQ$53,"",IF(J312=AQ$53,1,(_xlfn.IFNA(VLOOKUP(J312,$B$55:$E$84,4,),0))))</f>
        <v/>
      </c>
      <c r="O312" s="100" t="str">
        <f t="shared" ref="O312:O375" si="133">IF(N312&lt;&gt;"",IF(AND(N312=1,L312=0),1,IF(L312=0,O311,0)),"")</f>
        <v/>
      </c>
      <c r="P312" s="100" t="str">
        <f t="shared" ref="P312:P375" si="134">IF(R313&lt;=V$53,O312,"")</f>
        <v/>
      </c>
      <c r="Q312" s="99" t="str">
        <f t="shared" ref="Q312:Q375" si="135">IF(O312&lt;&gt;"",IF(O312=1,0,1),"")</f>
        <v/>
      </c>
      <c r="R312" s="99">
        <f t="shared" ref="R312:R375" si="136">IF(N311=1,R311+1,R311)</f>
        <v>0</v>
      </c>
      <c r="S312" s="101" t="str">
        <f t="shared" ref="S312:S375" si="137">IF(J312&gt;=AQ$53,Q312*R312,"")</f>
        <v/>
      </c>
      <c r="T312" s="101" t="str">
        <f t="shared" ref="T312:T375" si="138">S312</f>
        <v/>
      </c>
      <c r="U312" s="101" t="str">
        <f t="shared" ref="U312:U375" si="139">IF(AND(S$788&lt;&gt;0,S312=S$53),0,T312)</f>
        <v/>
      </c>
      <c r="V312" s="101" t="str">
        <f t="shared" ref="V312:V375" si="140">IF(J312&gt;=AQ$53,U312*NOT(O312),"")</f>
        <v/>
      </c>
      <c r="W312" s="101" t="str">
        <f t="shared" ref="W312:W375" si="141">IF(J312&gt;=AQ$53,IF(T312&lt;&gt;T313,T312,0),"")</f>
        <v/>
      </c>
      <c r="X312" s="102" t="str">
        <f t="shared" ref="X312:X375" si="142">IF(J312&gt;=AQ$53,IF(N312=0,X311+L312,L312),"")</f>
        <v/>
      </c>
      <c r="Y312" s="101" t="str">
        <f t="shared" ref="Y312:Y375" si="143">IF(J312&gt;=AQ$53,IF(V312&lt;&gt;V313,V312,0),"")</f>
        <v/>
      </c>
      <c r="Z312" s="84" t="str">
        <f t="shared" ref="Z312:Z375" si="144">IF(J312&gt;=AQ$53,IF(N312=0,Z311+M313,0),"")</f>
        <v/>
      </c>
      <c r="AA312" s="84" t="str">
        <f t="shared" ref="AA312:AA375" si="145">IF(J312&gt;=AQ$53,IF(N313=1,X312-Z312,0),"")</f>
        <v/>
      </c>
      <c r="AB312" s="84" t="str">
        <f t="shared" ref="AB312:AB375" si="146">IF(J312&gt;=AQ$53,IF(Q312=1,IF(T312&lt;&gt;T313,AA312,AB313),0),"")</f>
        <v/>
      </c>
      <c r="AC312" s="84">
        <f t="shared" ref="AC312:AC375" si="147">IF(Q312=1,AC311+1,0)</f>
        <v>0</v>
      </c>
      <c r="AD312" s="84">
        <f t="shared" ref="AD312:AD375" si="148">IF(Q312=1,IF(S312&lt;&gt;S313,AC312,AD313),0)</f>
        <v>0</v>
      </c>
      <c r="AE312" s="84" t="str">
        <f t="shared" ref="AE312:AE375" si="149">IF(J312&gt;=AQ$53,IF(V312=0,"",IF(Q312=1,IF(S312&lt;&gt;S313,AC312,AD313),0)),"")</f>
        <v/>
      </c>
      <c r="AF312" s="102" t="str">
        <f t="shared" ref="AF312:AF375" si="150">IF(J312&gt;=AQ$53,IF(O312=0,X312-Z312-AB312/AD312*(AC312),0),"")</f>
        <v/>
      </c>
      <c r="AG312" s="102" t="str">
        <f t="shared" ref="AG312:AG375" si="151">IF(J312&gt;=AQ$53,IF(R312&lt;=V$53,IF(O312=0,X312-Z312-AB312/AD312*(AC312),0),""),"")</f>
        <v/>
      </c>
      <c r="AH312" s="103" t="str">
        <f t="shared" ref="AH312:AH375" si="152">IF(J312&gt;=AQ$53,IF(R312&lt;=V$53,_xlfn.IFNA(VLOOKUP(J312,$B$55:$G$84,5,),0),""),"")</f>
        <v/>
      </c>
      <c r="AI312" s="104" t="str">
        <f t="shared" ref="AI312:AI375" si="153">IF(J312&gt;=AQ$53,IF(R312&lt;=V$53,_xlfn.IFNA(VLOOKUP(J312,$B$55:$G$84,6,),0),""),"")</f>
        <v/>
      </c>
      <c r="AJ312" s="104" t="str">
        <f t="shared" ref="AJ312:AJ375" si="154">IF(AH312&lt;&gt;"",AH312*L312,"")</f>
        <v/>
      </c>
      <c r="AK312" s="104" t="str">
        <f t="shared" ref="AK312:AK375" si="155">IF(AI312&lt;&gt;"",AI312*M312,"")</f>
        <v/>
      </c>
      <c r="AL312" s="6"/>
      <c r="IX312" s="5"/>
      <c r="IY312" s="5"/>
      <c r="IZ312" s="5"/>
    </row>
    <row r="313" spans="8:260" ht="15" customHeight="1">
      <c r="H313" s="97">
        <v>258</v>
      </c>
      <c r="I313" s="97">
        <f t="shared" si="127"/>
        <v>474</v>
      </c>
      <c r="J313" s="98">
        <f t="shared" si="128"/>
        <v>45184</v>
      </c>
      <c r="K313" s="98" t="str">
        <f t="shared" si="129"/>
        <v/>
      </c>
      <c r="L313" s="99" t="str">
        <f t="shared" si="130"/>
        <v/>
      </c>
      <c r="M313" s="99" t="str">
        <f t="shared" si="131"/>
        <v/>
      </c>
      <c r="N313" s="99" t="str">
        <f t="shared" si="132"/>
        <v/>
      </c>
      <c r="O313" s="100" t="str">
        <f t="shared" si="133"/>
        <v/>
      </c>
      <c r="P313" s="100" t="str">
        <f t="shared" si="134"/>
        <v/>
      </c>
      <c r="Q313" s="99" t="str">
        <f t="shared" si="135"/>
        <v/>
      </c>
      <c r="R313" s="99">
        <f t="shared" si="136"/>
        <v>0</v>
      </c>
      <c r="S313" s="101" t="str">
        <f t="shared" si="137"/>
        <v/>
      </c>
      <c r="T313" s="101" t="str">
        <f t="shared" si="138"/>
        <v/>
      </c>
      <c r="U313" s="101" t="str">
        <f t="shared" si="139"/>
        <v/>
      </c>
      <c r="V313" s="101" t="str">
        <f t="shared" si="140"/>
        <v/>
      </c>
      <c r="W313" s="101" t="str">
        <f t="shared" si="141"/>
        <v/>
      </c>
      <c r="X313" s="102" t="str">
        <f t="shared" si="142"/>
        <v/>
      </c>
      <c r="Y313" s="101" t="str">
        <f t="shared" si="143"/>
        <v/>
      </c>
      <c r="Z313" s="84" t="str">
        <f t="shared" si="144"/>
        <v/>
      </c>
      <c r="AA313" s="84" t="str">
        <f t="shared" si="145"/>
        <v/>
      </c>
      <c r="AB313" s="84" t="str">
        <f t="shared" si="146"/>
        <v/>
      </c>
      <c r="AC313" s="84">
        <f t="shared" si="147"/>
        <v>0</v>
      </c>
      <c r="AD313" s="84">
        <f t="shared" si="148"/>
        <v>0</v>
      </c>
      <c r="AE313" s="84" t="str">
        <f t="shared" si="149"/>
        <v/>
      </c>
      <c r="AF313" s="102" t="str">
        <f t="shared" si="150"/>
        <v/>
      </c>
      <c r="AG313" s="102" t="str">
        <f t="shared" si="151"/>
        <v/>
      </c>
      <c r="AH313" s="103" t="str">
        <f t="shared" si="152"/>
        <v/>
      </c>
      <c r="AI313" s="104" t="str">
        <f t="shared" si="153"/>
        <v/>
      </c>
      <c r="AJ313" s="104" t="str">
        <f t="shared" si="154"/>
        <v/>
      </c>
      <c r="AK313" s="104" t="str">
        <f t="shared" si="155"/>
        <v/>
      </c>
      <c r="AL313" s="6"/>
      <c r="IX313" s="5"/>
      <c r="IY313" s="5"/>
      <c r="IZ313" s="5"/>
    </row>
    <row r="314" spans="8:260" ht="15" customHeight="1">
      <c r="H314" s="97">
        <v>259</v>
      </c>
      <c r="I314" s="97">
        <f t="shared" si="127"/>
        <v>473</v>
      </c>
      <c r="J314" s="98">
        <f t="shared" si="128"/>
        <v>45185</v>
      </c>
      <c r="K314" s="98" t="str">
        <f t="shared" si="129"/>
        <v/>
      </c>
      <c r="L314" s="99" t="str">
        <f t="shared" si="130"/>
        <v/>
      </c>
      <c r="M314" s="99" t="str">
        <f t="shared" si="131"/>
        <v/>
      </c>
      <c r="N314" s="99" t="str">
        <f t="shared" si="132"/>
        <v/>
      </c>
      <c r="O314" s="100" t="str">
        <f t="shared" si="133"/>
        <v/>
      </c>
      <c r="P314" s="100" t="str">
        <f t="shared" si="134"/>
        <v/>
      </c>
      <c r="Q314" s="99" t="str">
        <f t="shared" si="135"/>
        <v/>
      </c>
      <c r="R314" s="99">
        <f t="shared" si="136"/>
        <v>0</v>
      </c>
      <c r="S314" s="101" t="str">
        <f t="shared" si="137"/>
        <v/>
      </c>
      <c r="T314" s="101" t="str">
        <f t="shared" si="138"/>
        <v/>
      </c>
      <c r="U314" s="101" t="str">
        <f t="shared" si="139"/>
        <v/>
      </c>
      <c r="V314" s="101" t="str">
        <f t="shared" si="140"/>
        <v/>
      </c>
      <c r="W314" s="101" t="str">
        <f t="shared" si="141"/>
        <v/>
      </c>
      <c r="X314" s="102" t="str">
        <f t="shared" si="142"/>
        <v/>
      </c>
      <c r="Y314" s="101" t="str">
        <f t="shared" si="143"/>
        <v/>
      </c>
      <c r="Z314" s="84" t="str">
        <f t="shared" si="144"/>
        <v/>
      </c>
      <c r="AA314" s="84" t="str">
        <f t="shared" si="145"/>
        <v/>
      </c>
      <c r="AB314" s="84" t="str">
        <f t="shared" si="146"/>
        <v/>
      </c>
      <c r="AC314" s="84">
        <f t="shared" si="147"/>
        <v>0</v>
      </c>
      <c r="AD314" s="84">
        <f t="shared" si="148"/>
        <v>0</v>
      </c>
      <c r="AE314" s="84" t="str">
        <f t="shared" si="149"/>
        <v/>
      </c>
      <c r="AF314" s="102" t="str">
        <f t="shared" si="150"/>
        <v/>
      </c>
      <c r="AG314" s="102" t="str">
        <f t="shared" si="151"/>
        <v/>
      </c>
      <c r="AH314" s="103" t="str">
        <f t="shared" si="152"/>
        <v/>
      </c>
      <c r="AI314" s="104" t="str">
        <f t="shared" si="153"/>
        <v/>
      </c>
      <c r="AJ314" s="104" t="str">
        <f t="shared" si="154"/>
        <v/>
      </c>
      <c r="AK314" s="104" t="str">
        <f t="shared" si="155"/>
        <v/>
      </c>
      <c r="AL314" s="6"/>
      <c r="IX314" s="5"/>
      <c r="IY314" s="5"/>
      <c r="IZ314" s="5"/>
    </row>
    <row r="315" spans="8:260" ht="15" customHeight="1">
      <c r="H315" s="97">
        <v>260</v>
      </c>
      <c r="I315" s="97">
        <f t="shared" si="127"/>
        <v>472</v>
      </c>
      <c r="J315" s="98">
        <f t="shared" si="128"/>
        <v>45186</v>
      </c>
      <c r="K315" s="98" t="str">
        <f t="shared" si="129"/>
        <v/>
      </c>
      <c r="L315" s="99" t="str">
        <f t="shared" si="130"/>
        <v/>
      </c>
      <c r="M315" s="99" t="str">
        <f t="shared" si="131"/>
        <v/>
      </c>
      <c r="N315" s="99" t="str">
        <f t="shared" si="132"/>
        <v/>
      </c>
      <c r="O315" s="100" t="str">
        <f t="shared" si="133"/>
        <v/>
      </c>
      <c r="P315" s="100" t="str">
        <f t="shared" si="134"/>
        <v/>
      </c>
      <c r="Q315" s="99" t="str">
        <f t="shared" si="135"/>
        <v/>
      </c>
      <c r="R315" s="99">
        <f t="shared" si="136"/>
        <v>0</v>
      </c>
      <c r="S315" s="101" t="str">
        <f t="shared" si="137"/>
        <v/>
      </c>
      <c r="T315" s="101" t="str">
        <f t="shared" si="138"/>
        <v/>
      </c>
      <c r="U315" s="101" t="str">
        <f t="shared" si="139"/>
        <v/>
      </c>
      <c r="V315" s="101" t="str">
        <f t="shared" si="140"/>
        <v/>
      </c>
      <c r="W315" s="101" t="str">
        <f t="shared" si="141"/>
        <v/>
      </c>
      <c r="X315" s="102" t="str">
        <f t="shared" si="142"/>
        <v/>
      </c>
      <c r="Y315" s="101" t="str">
        <f t="shared" si="143"/>
        <v/>
      </c>
      <c r="Z315" s="84" t="str">
        <f t="shared" si="144"/>
        <v/>
      </c>
      <c r="AA315" s="84" t="str">
        <f t="shared" si="145"/>
        <v/>
      </c>
      <c r="AB315" s="84" t="str">
        <f t="shared" si="146"/>
        <v/>
      </c>
      <c r="AC315" s="84">
        <f t="shared" si="147"/>
        <v>0</v>
      </c>
      <c r="AD315" s="84">
        <f t="shared" si="148"/>
        <v>0</v>
      </c>
      <c r="AE315" s="84" t="str">
        <f t="shared" si="149"/>
        <v/>
      </c>
      <c r="AF315" s="102" t="str">
        <f t="shared" si="150"/>
        <v/>
      </c>
      <c r="AG315" s="102" t="str">
        <f t="shared" si="151"/>
        <v/>
      </c>
      <c r="AH315" s="103" t="str">
        <f t="shared" si="152"/>
        <v/>
      </c>
      <c r="AI315" s="104" t="str">
        <f t="shared" si="153"/>
        <v/>
      </c>
      <c r="AJ315" s="104" t="str">
        <f t="shared" si="154"/>
        <v/>
      </c>
      <c r="AK315" s="104" t="str">
        <f t="shared" si="155"/>
        <v/>
      </c>
      <c r="AL315" s="6"/>
      <c r="IX315" s="5"/>
      <c r="IY315" s="5"/>
      <c r="IZ315" s="5"/>
    </row>
    <row r="316" spans="8:260" ht="15" customHeight="1">
      <c r="H316" s="97">
        <v>261</v>
      </c>
      <c r="I316" s="97">
        <f t="shared" si="127"/>
        <v>471</v>
      </c>
      <c r="J316" s="98">
        <f t="shared" si="128"/>
        <v>45187</v>
      </c>
      <c r="K316" s="98" t="str">
        <f t="shared" si="129"/>
        <v/>
      </c>
      <c r="L316" s="99" t="str">
        <f t="shared" si="130"/>
        <v/>
      </c>
      <c r="M316" s="99" t="str">
        <f t="shared" si="131"/>
        <v/>
      </c>
      <c r="N316" s="99" t="str">
        <f t="shared" si="132"/>
        <v/>
      </c>
      <c r="O316" s="100" t="str">
        <f t="shared" si="133"/>
        <v/>
      </c>
      <c r="P316" s="100" t="str">
        <f t="shared" si="134"/>
        <v/>
      </c>
      <c r="Q316" s="99" t="str">
        <f t="shared" si="135"/>
        <v/>
      </c>
      <c r="R316" s="99">
        <f t="shared" si="136"/>
        <v>0</v>
      </c>
      <c r="S316" s="101" t="str">
        <f t="shared" si="137"/>
        <v/>
      </c>
      <c r="T316" s="101" t="str">
        <f t="shared" si="138"/>
        <v/>
      </c>
      <c r="U316" s="101" t="str">
        <f t="shared" si="139"/>
        <v/>
      </c>
      <c r="V316" s="101" t="str">
        <f t="shared" si="140"/>
        <v/>
      </c>
      <c r="W316" s="101" t="str">
        <f t="shared" si="141"/>
        <v/>
      </c>
      <c r="X316" s="102" t="str">
        <f t="shared" si="142"/>
        <v/>
      </c>
      <c r="Y316" s="101" t="str">
        <f t="shared" si="143"/>
        <v/>
      </c>
      <c r="Z316" s="84" t="str">
        <f t="shared" si="144"/>
        <v/>
      </c>
      <c r="AA316" s="84" t="str">
        <f t="shared" si="145"/>
        <v/>
      </c>
      <c r="AB316" s="84" t="str">
        <f t="shared" si="146"/>
        <v/>
      </c>
      <c r="AC316" s="84">
        <f t="shared" si="147"/>
        <v>0</v>
      </c>
      <c r="AD316" s="84">
        <f t="shared" si="148"/>
        <v>0</v>
      </c>
      <c r="AE316" s="84" t="str">
        <f t="shared" si="149"/>
        <v/>
      </c>
      <c r="AF316" s="102" t="str">
        <f t="shared" si="150"/>
        <v/>
      </c>
      <c r="AG316" s="102" t="str">
        <f t="shared" si="151"/>
        <v/>
      </c>
      <c r="AH316" s="103" t="str">
        <f t="shared" si="152"/>
        <v/>
      </c>
      <c r="AI316" s="104" t="str">
        <f t="shared" si="153"/>
        <v/>
      </c>
      <c r="AJ316" s="104" t="str">
        <f t="shared" si="154"/>
        <v/>
      </c>
      <c r="AK316" s="104" t="str">
        <f t="shared" si="155"/>
        <v/>
      </c>
      <c r="AL316" s="6"/>
      <c r="IX316" s="5"/>
      <c r="IY316" s="5"/>
      <c r="IZ316" s="5"/>
    </row>
    <row r="317" spans="8:260" ht="15" customHeight="1">
      <c r="H317" s="97">
        <v>262</v>
      </c>
      <c r="I317" s="97">
        <f t="shared" si="127"/>
        <v>470</v>
      </c>
      <c r="J317" s="98">
        <f t="shared" si="128"/>
        <v>45188</v>
      </c>
      <c r="K317" s="98" t="str">
        <f t="shared" si="129"/>
        <v/>
      </c>
      <c r="L317" s="99" t="str">
        <f t="shared" si="130"/>
        <v/>
      </c>
      <c r="M317" s="99" t="str">
        <f t="shared" si="131"/>
        <v/>
      </c>
      <c r="N317" s="99" t="str">
        <f t="shared" si="132"/>
        <v/>
      </c>
      <c r="O317" s="100" t="str">
        <f t="shared" si="133"/>
        <v/>
      </c>
      <c r="P317" s="100" t="str">
        <f t="shared" si="134"/>
        <v/>
      </c>
      <c r="Q317" s="99" t="str">
        <f t="shared" si="135"/>
        <v/>
      </c>
      <c r="R317" s="99">
        <f t="shared" si="136"/>
        <v>0</v>
      </c>
      <c r="S317" s="101" t="str">
        <f t="shared" si="137"/>
        <v/>
      </c>
      <c r="T317" s="101" t="str">
        <f t="shared" si="138"/>
        <v/>
      </c>
      <c r="U317" s="101" t="str">
        <f t="shared" si="139"/>
        <v/>
      </c>
      <c r="V317" s="101" t="str">
        <f t="shared" si="140"/>
        <v/>
      </c>
      <c r="W317" s="101" t="str">
        <f t="shared" si="141"/>
        <v/>
      </c>
      <c r="X317" s="102" t="str">
        <f t="shared" si="142"/>
        <v/>
      </c>
      <c r="Y317" s="101" t="str">
        <f t="shared" si="143"/>
        <v/>
      </c>
      <c r="Z317" s="84" t="str">
        <f t="shared" si="144"/>
        <v/>
      </c>
      <c r="AA317" s="84" t="str">
        <f t="shared" si="145"/>
        <v/>
      </c>
      <c r="AB317" s="84" t="str">
        <f t="shared" si="146"/>
        <v/>
      </c>
      <c r="AC317" s="84">
        <f t="shared" si="147"/>
        <v>0</v>
      </c>
      <c r="AD317" s="84">
        <f t="shared" si="148"/>
        <v>0</v>
      </c>
      <c r="AE317" s="84" t="str">
        <f t="shared" si="149"/>
        <v/>
      </c>
      <c r="AF317" s="102" t="str">
        <f t="shared" si="150"/>
        <v/>
      </c>
      <c r="AG317" s="102" t="str">
        <f t="shared" si="151"/>
        <v/>
      </c>
      <c r="AH317" s="103" t="str">
        <f t="shared" si="152"/>
        <v/>
      </c>
      <c r="AI317" s="104" t="str">
        <f t="shared" si="153"/>
        <v/>
      </c>
      <c r="AJ317" s="104" t="str">
        <f t="shared" si="154"/>
        <v/>
      </c>
      <c r="AK317" s="104" t="str">
        <f t="shared" si="155"/>
        <v/>
      </c>
      <c r="AL317" s="6"/>
      <c r="IX317" s="5"/>
      <c r="IY317" s="5"/>
      <c r="IZ317" s="5"/>
    </row>
    <row r="318" spans="8:260" ht="15" customHeight="1">
      <c r="H318" s="97">
        <v>263</v>
      </c>
      <c r="I318" s="97">
        <f t="shared" si="127"/>
        <v>469</v>
      </c>
      <c r="J318" s="98">
        <f t="shared" si="128"/>
        <v>45189</v>
      </c>
      <c r="K318" s="98" t="str">
        <f t="shared" si="129"/>
        <v/>
      </c>
      <c r="L318" s="99" t="str">
        <f t="shared" si="130"/>
        <v/>
      </c>
      <c r="M318" s="99" t="str">
        <f t="shared" si="131"/>
        <v/>
      </c>
      <c r="N318" s="99" t="str">
        <f t="shared" si="132"/>
        <v/>
      </c>
      <c r="O318" s="100" t="str">
        <f t="shared" si="133"/>
        <v/>
      </c>
      <c r="P318" s="100" t="str">
        <f t="shared" si="134"/>
        <v/>
      </c>
      <c r="Q318" s="99" t="str">
        <f t="shared" si="135"/>
        <v/>
      </c>
      <c r="R318" s="99">
        <f t="shared" si="136"/>
        <v>0</v>
      </c>
      <c r="S318" s="101" t="str">
        <f t="shared" si="137"/>
        <v/>
      </c>
      <c r="T318" s="101" t="str">
        <f t="shared" si="138"/>
        <v/>
      </c>
      <c r="U318" s="101" t="str">
        <f t="shared" si="139"/>
        <v/>
      </c>
      <c r="V318" s="101" t="str">
        <f t="shared" si="140"/>
        <v/>
      </c>
      <c r="W318" s="101" t="str">
        <f t="shared" si="141"/>
        <v/>
      </c>
      <c r="X318" s="102" t="str">
        <f t="shared" si="142"/>
        <v/>
      </c>
      <c r="Y318" s="101" t="str">
        <f t="shared" si="143"/>
        <v/>
      </c>
      <c r="Z318" s="84" t="str">
        <f t="shared" si="144"/>
        <v/>
      </c>
      <c r="AA318" s="84" t="str">
        <f t="shared" si="145"/>
        <v/>
      </c>
      <c r="AB318" s="84" t="str">
        <f t="shared" si="146"/>
        <v/>
      </c>
      <c r="AC318" s="84">
        <f t="shared" si="147"/>
        <v>0</v>
      </c>
      <c r="AD318" s="84">
        <f t="shared" si="148"/>
        <v>0</v>
      </c>
      <c r="AE318" s="84" t="str">
        <f t="shared" si="149"/>
        <v/>
      </c>
      <c r="AF318" s="102" t="str">
        <f t="shared" si="150"/>
        <v/>
      </c>
      <c r="AG318" s="102" t="str">
        <f t="shared" si="151"/>
        <v/>
      </c>
      <c r="AH318" s="103" t="str">
        <f t="shared" si="152"/>
        <v/>
      </c>
      <c r="AI318" s="104" t="str">
        <f t="shared" si="153"/>
        <v/>
      </c>
      <c r="AJ318" s="104" t="str">
        <f t="shared" si="154"/>
        <v/>
      </c>
      <c r="AK318" s="104" t="str">
        <f t="shared" si="155"/>
        <v/>
      </c>
      <c r="AL318" s="6"/>
      <c r="IX318" s="5"/>
      <c r="IY318" s="5"/>
      <c r="IZ318" s="5"/>
    </row>
    <row r="319" spans="8:260" ht="15" customHeight="1">
      <c r="H319" s="97">
        <v>264</v>
      </c>
      <c r="I319" s="97">
        <f t="shared" si="127"/>
        <v>468</v>
      </c>
      <c r="J319" s="98">
        <f t="shared" si="128"/>
        <v>45190</v>
      </c>
      <c r="K319" s="98" t="str">
        <f t="shared" si="129"/>
        <v/>
      </c>
      <c r="L319" s="99" t="str">
        <f t="shared" si="130"/>
        <v/>
      </c>
      <c r="M319" s="99" t="str">
        <f t="shared" si="131"/>
        <v/>
      </c>
      <c r="N319" s="99" t="str">
        <f t="shared" si="132"/>
        <v/>
      </c>
      <c r="O319" s="100" t="str">
        <f t="shared" si="133"/>
        <v/>
      </c>
      <c r="P319" s="100" t="str">
        <f t="shared" si="134"/>
        <v/>
      </c>
      <c r="Q319" s="99" t="str">
        <f t="shared" si="135"/>
        <v/>
      </c>
      <c r="R319" s="99">
        <f t="shared" si="136"/>
        <v>0</v>
      </c>
      <c r="S319" s="101" t="str">
        <f t="shared" si="137"/>
        <v/>
      </c>
      <c r="T319" s="101" t="str">
        <f t="shared" si="138"/>
        <v/>
      </c>
      <c r="U319" s="101" t="str">
        <f t="shared" si="139"/>
        <v/>
      </c>
      <c r="V319" s="101" t="str">
        <f t="shared" si="140"/>
        <v/>
      </c>
      <c r="W319" s="101" t="str">
        <f t="shared" si="141"/>
        <v/>
      </c>
      <c r="X319" s="102" t="str">
        <f t="shared" si="142"/>
        <v/>
      </c>
      <c r="Y319" s="101" t="str">
        <f t="shared" si="143"/>
        <v/>
      </c>
      <c r="Z319" s="84" t="str">
        <f t="shared" si="144"/>
        <v/>
      </c>
      <c r="AA319" s="84" t="str">
        <f t="shared" si="145"/>
        <v/>
      </c>
      <c r="AB319" s="84" t="str">
        <f t="shared" si="146"/>
        <v/>
      </c>
      <c r="AC319" s="84">
        <f t="shared" si="147"/>
        <v>0</v>
      </c>
      <c r="AD319" s="84">
        <f t="shared" si="148"/>
        <v>0</v>
      </c>
      <c r="AE319" s="84" t="str">
        <f t="shared" si="149"/>
        <v/>
      </c>
      <c r="AF319" s="102" t="str">
        <f t="shared" si="150"/>
        <v/>
      </c>
      <c r="AG319" s="102" t="str">
        <f t="shared" si="151"/>
        <v/>
      </c>
      <c r="AH319" s="103" t="str">
        <f t="shared" si="152"/>
        <v/>
      </c>
      <c r="AI319" s="104" t="str">
        <f t="shared" si="153"/>
        <v/>
      </c>
      <c r="AJ319" s="104" t="str">
        <f t="shared" si="154"/>
        <v/>
      </c>
      <c r="AK319" s="104" t="str">
        <f t="shared" si="155"/>
        <v/>
      </c>
      <c r="AL319" s="6"/>
      <c r="IX319" s="5"/>
      <c r="IY319" s="5"/>
      <c r="IZ319" s="5"/>
    </row>
    <row r="320" spans="8:260" ht="15" customHeight="1">
      <c r="H320" s="97">
        <v>265</v>
      </c>
      <c r="I320" s="97">
        <f t="shared" si="127"/>
        <v>467</v>
      </c>
      <c r="J320" s="98">
        <f t="shared" si="128"/>
        <v>45191</v>
      </c>
      <c r="K320" s="98" t="str">
        <f t="shared" si="129"/>
        <v/>
      </c>
      <c r="L320" s="99" t="str">
        <f t="shared" si="130"/>
        <v/>
      </c>
      <c r="M320" s="99" t="str">
        <f t="shared" si="131"/>
        <v/>
      </c>
      <c r="N320" s="99" t="str">
        <f t="shared" si="132"/>
        <v/>
      </c>
      <c r="O320" s="100" t="str">
        <f t="shared" si="133"/>
        <v/>
      </c>
      <c r="P320" s="100" t="str">
        <f t="shared" si="134"/>
        <v/>
      </c>
      <c r="Q320" s="99" t="str">
        <f t="shared" si="135"/>
        <v/>
      </c>
      <c r="R320" s="99">
        <f t="shared" si="136"/>
        <v>0</v>
      </c>
      <c r="S320" s="101" t="str">
        <f t="shared" si="137"/>
        <v/>
      </c>
      <c r="T320" s="101" t="str">
        <f t="shared" si="138"/>
        <v/>
      </c>
      <c r="U320" s="101" t="str">
        <f t="shared" si="139"/>
        <v/>
      </c>
      <c r="V320" s="101" t="str">
        <f t="shared" si="140"/>
        <v/>
      </c>
      <c r="W320" s="101" t="str">
        <f t="shared" si="141"/>
        <v/>
      </c>
      <c r="X320" s="102" t="str">
        <f t="shared" si="142"/>
        <v/>
      </c>
      <c r="Y320" s="101" t="str">
        <f t="shared" si="143"/>
        <v/>
      </c>
      <c r="Z320" s="84" t="str">
        <f t="shared" si="144"/>
        <v/>
      </c>
      <c r="AA320" s="84" t="str">
        <f t="shared" si="145"/>
        <v/>
      </c>
      <c r="AB320" s="84" t="str">
        <f t="shared" si="146"/>
        <v/>
      </c>
      <c r="AC320" s="84">
        <f t="shared" si="147"/>
        <v>0</v>
      </c>
      <c r="AD320" s="84">
        <f t="shared" si="148"/>
        <v>0</v>
      </c>
      <c r="AE320" s="84" t="str">
        <f t="shared" si="149"/>
        <v/>
      </c>
      <c r="AF320" s="102" t="str">
        <f t="shared" si="150"/>
        <v/>
      </c>
      <c r="AG320" s="102" t="str">
        <f t="shared" si="151"/>
        <v/>
      </c>
      <c r="AH320" s="103" t="str">
        <f t="shared" si="152"/>
        <v/>
      </c>
      <c r="AI320" s="104" t="str">
        <f t="shared" si="153"/>
        <v/>
      </c>
      <c r="AJ320" s="104" t="str">
        <f t="shared" si="154"/>
        <v/>
      </c>
      <c r="AK320" s="104" t="str">
        <f t="shared" si="155"/>
        <v/>
      </c>
      <c r="AL320" s="6"/>
      <c r="IX320" s="5"/>
      <c r="IY320" s="5"/>
      <c r="IZ320" s="5"/>
    </row>
    <row r="321" spans="8:260" ht="15" customHeight="1">
      <c r="H321" s="97">
        <v>266</v>
      </c>
      <c r="I321" s="97">
        <f t="shared" si="127"/>
        <v>466</v>
      </c>
      <c r="J321" s="98">
        <f t="shared" si="128"/>
        <v>45192</v>
      </c>
      <c r="K321" s="98" t="str">
        <f t="shared" si="129"/>
        <v/>
      </c>
      <c r="L321" s="99" t="str">
        <f t="shared" si="130"/>
        <v/>
      </c>
      <c r="M321" s="99" t="str">
        <f t="shared" si="131"/>
        <v/>
      </c>
      <c r="N321" s="99" t="str">
        <f t="shared" si="132"/>
        <v/>
      </c>
      <c r="O321" s="100" t="str">
        <f t="shared" si="133"/>
        <v/>
      </c>
      <c r="P321" s="100" t="str">
        <f t="shared" si="134"/>
        <v/>
      </c>
      <c r="Q321" s="99" t="str">
        <f t="shared" si="135"/>
        <v/>
      </c>
      <c r="R321" s="99">
        <f t="shared" si="136"/>
        <v>0</v>
      </c>
      <c r="S321" s="101" t="str">
        <f t="shared" si="137"/>
        <v/>
      </c>
      <c r="T321" s="101" t="str">
        <f t="shared" si="138"/>
        <v/>
      </c>
      <c r="U321" s="101" t="str">
        <f t="shared" si="139"/>
        <v/>
      </c>
      <c r="V321" s="101" t="str">
        <f t="shared" si="140"/>
        <v/>
      </c>
      <c r="W321" s="101" t="str">
        <f t="shared" si="141"/>
        <v/>
      </c>
      <c r="X321" s="102" t="str">
        <f t="shared" si="142"/>
        <v/>
      </c>
      <c r="Y321" s="101" t="str">
        <f t="shared" si="143"/>
        <v/>
      </c>
      <c r="Z321" s="84" t="str">
        <f t="shared" si="144"/>
        <v/>
      </c>
      <c r="AA321" s="84" t="str">
        <f t="shared" si="145"/>
        <v/>
      </c>
      <c r="AB321" s="84" t="str">
        <f t="shared" si="146"/>
        <v/>
      </c>
      <c r="AC321" s="84">
        <f t="shared" si="147"/>
        <v>0</v>
      </c>
      <c r="AD321" s="84">
        <f t="shared" si="148"/>
        <v>0</v>
      </c>
      <c r="AE321" s="84" t="str">
        <f t="shared" si="149"/>
        <v/>
      </c>
      <c r="AF321" s="102" t="str">
        <f t="shared" si="150"/>
        <v/>
      </c>
      <c r="AG321" s="102" t="str">
        <f t="shared" si="151"/>
        <v/>
      </c>
      <c r="AH321" s="103" t="str">
        <f t="shared" si="152"/>
        <v/>
      </c>
      <c r="AI321" s="104" t="str">
        <f t="shared" si="153"/>
        <v/>
      </c>
      <c r="AJ321" s="104" t="str">
        <f t="shared" si="154"/>
        <v/>
      </c>
      <c r="AK321" s="104" t="str">
        <f t="shared" si="155"/>
        <v/>
      </c>
      <c r="AL321" s="6"/>
      <c r="IX321" s="5"/>
      <c r="IY321" s="5"/>
      <c r="IZ321" s="5"/>
    </row>
    <row r="322" spans="8:260" ht="15" customHeight="1">
      <c r="H322" s="97">
        <v>267</v>
      </c>
      <c r="I322" s="97">
        <f t="shared" si="127"/>
        <v>465</v>
      </c>
      <c r="J322" s="98">
        <f t="shared" si="128"/>
        <v>45193</v>
      </c>
      <c r="K322" s="98" t="str">
        <f t="shared" si="129"/>
        <v/>
      </c>
      <c r="L322" s="99" t="str">
        <f t="shared" si="130"/>
        <v/>
      </c>
      <c r="M322" s="99" t="str">
        <f t="shared" si="131"/>
        <v/>
      </c>
      <c r="N322" s="99" t="str">
        <f t="shared" si="132"/>
        <v/>
      </c>
      <c r="O322" s="100" t="str">
        <f t="shared" si="133"/>
        <v/>
      </c>
      <c r="P322" s="100" t="str">
        <f t="shared" si="134"/>
        <v/>
      </c>
      <c r="Q322" s="99" t="str">
        <f t="shared" si="135"/>
        <v/>
      </c>
      <c r="R322" s="99">
        <f t="shared" si="136"/>
        <v>0</v>
      </c>
      <c r="S322" s="101" t="str">
        <f t="shared" si="137"/>
        <v/>
      </c>
      <c r="T322" s="101" t="str">
        <f t="shared" si="138"/>
        <v/>
      </c>
      <c r="U322" s="101" t="str">
        <f t="shared" si="139"/>
        <v/>
      </c>
      <c r="V322" s="101" t="str">
        <f t="shared" si="140"/>
        <v/>
      </c>
      <c r="W322" s="101" t="str">
        <f t="shared" si="141"/>
        <v/>
      </c>
      <c r="X322" s="102" t="str">
        <f t="shared" si="142"/>
        <v/>
      </c>
      <c r="Y322" s="101" t="str">
        <f t="shared" si="143"/>
        <v/>
      </c>
      <c r="Z322" s="84" t="str">
        <f t="shared" si="144"/>
        <v/>
      </c>
      <c r="AA322" s="84" t="str">
        <f t="shared" si="145"/>
        <v/>
      </c>
      <c r="AB322" s="84" t="str">
        <f t="shared" si="146"/>
        <v/>
      </c>
      <c r="AC322" s="84">
        <f t="shared" si="147"/>
        <v>0</v>
      </c>
      <c r="AD322" s="84">
        <f t="shared" si="148"/>
        <v>0</v>
      </c>
      <c r="AE322" s="84" t="str">
        <f t="shared" si="149"/>
        <v/>
      </c>
      <c r="AF322" s="102" t="str">
        <f t="shared" si="150"/>
        <v/>
      </c>
      <c r="AG322" s="102" t="str">
        <f t="shared" si="151"/>
        <v/>
      </c>
      <c r="AH322" s="103" t="str">
        <f t="shared" si="152"/>
        <v/>
      </c>
      <c r="AI322" s="104" t="str">
        <f t="shared" si="153"/>
        <v/>
      </c>
      <c r="AJ322" s="104" t="str">
        <f t="shared" si="154"/>
        <v/>
      </c>
      <c r="AK322" s="104" t="str">
        <f t="shared" si="155"/>
        <v/>
      </c>
      <c r="AL322" s="6"/>
      <c r="IX322" s="5"/>
      <c r="IY322" s="5"/>
      <c r="IZ322" s="5"/>
    </row>
    <row r="323" spans="8:260" ht="15" customHeight="1">
      <c r="H323" s="97">
        <v>268</v>
      </c>
      <c r="I323" s="97">
        <f t="shared" si="127"/>
        <v>464</v>
      </c>
      <c r="J323" s="98">
        <f t="shared" si="128"/>
        <v>45194</v>
      </c>
      <c r="K323" s="98" t="str">
        <f t="shared" si="129"/>
        <v/>
      </c>
      <c r="L323" s="99" t="str">
        <f t="shared" si="130"/>
        <v/>
      </c>
      <c r="M323" s="99" t="str">
        <f t="shared" si="131"/>
        <v/>
      </c>
      <c r="N323" s="99" t="str">
        <f t="shared" si="132"/>
        <v/>
      </c>
      <c r="O323" s="100" t="str">
        <f t="shared" si="133"/>
        <v/>
      </c>
      <c r="P323" s="100" t="str">
        <f t="shared" si="134"/>
        <v/>
      </c>
      <c r="Q323" s="99" t="str">
        <f t="shared" si="135"/>
        <v/>
      </c>
      <c r="R323" s="99">
        <f t="shared" si="136"/>
        <v>0</v>
      </c>
      <c r="S323" s="101" t="str">
        <f t="shared" si="137"/>
        <v/>
      </c>
      <c r="T323" s="101" t="str">
        <f t="shared" si="138"/>
        <v/>
      </c>
      <c r="U323" s="101" t="str">
        <f t="shared" si="139"/>
        <v/>
      </c>
      <c r="V323" s="101" t="str">
        <f t="shared" si="140"/>
        <v/>
      </c>
      <c r="W323" s="101" t="str">
        <f t="shared" si="141"/>
        <v/>
      </c>
      <c r="X323" s="102" t="str">
        <f t="shared" si="142"/>
        <v/>
      </c>
      <c r="Y323" s="101" t="str">
        <f t="shared" si="143"/>
        <v/>
      </c>
      <c r="Z323" s="84" t="str">
        <f t="shared" si="144"/>
        <v/>
      </c>
      <c r="AA323" s="84" t="str">
        <f t="shared" si="145"/>
        <v/>
      </c>
      <c r="AB323" s="84" t="str">
        <f t="shared" si="146"/>
        <v/>
      </c>
      <c r="AC323" s="84">
        <f t="shared" si="147"/>
        <v>0</v>
      </c>
      <c r="AD323" s="84">
        <f t="shared" si="148"/>
        <v>0</v>
      </c>
      <c r="AE323" s="84" t="str">
        <f t="shared" si="149"/>
        <v/>
      </c>
      <c r="AF323" s="102" t="str">
        <f t="shared" si="150"/>
        <v/>
      </c>
      <c r="AG323" s="102" t="str">
        <f t="shared" si="151"/>
        <v/>
      </c>
      <c r="AH323" s="103" t="str">
        <f t="shared" si="152"/>
        <v/>
      </c>
      <c r="AI323" s="104" t="str">
        <f t="shared" si="153"/>
        <v/>
      </c>
      <c r="AJ323" s="104" t="str">
        <f t="shared" si="154"/>
        <v/>
      </c>
      <c r="AK323" s="104" t="str">
        <f t="shared" si="155"/>
        <v/>
      </c>
      <c r="AL323" s="6"/>
      <c r="IX323" s="5"/>
      <c r="IY323" s="5"/>
      <c r="IZ323" s="5"/>
    </row>
    <row r="324" spans="8:260" ht="15" customHeight="1">
      <c r="H324" s="97">
        <v>269</v>
      </c>
      <c r="I324" s="97">
        <f t="shared" si="127"/>
        <v>463</v>
      </c>
      <c r="J324" s="98">
        <f t="shared" si="128"/>
        <v>45195</v>
      </c>
      <c r="K324" s="98" t="str">
        <f t="shared" si="129"/>
        <v/>
      </c>
      <c r="L324" s="99" t="str">
        <f t="shared" si="130"/>
        <v/>
      </c>
      <c r="M324" s="99" t="str">
        <f t="shared" si="131"/>
        <v/>
      </c>
      <c r="N324" s="99" t="str">
        <f t="shared" si="132"/>
        <v/>
      </c>
      <c r="O324" s="100" t="str">
        <f t="shared" si="133"/>
        <v/>
      </c>
      <c r="P324" s="100" t="str">
        <f t="shared" si="134"/>
        <v/>
      </c>
      <c r="Q324" s="99" t="str">
        <f t="shared" si="135"/>
        <v/>
      </c>
      <c r="R324" s="99">
        <f t="shared" si="136"/>
        <v>0</v>
      </c>
      <c r="S324" s="101" t="str">
        <f t="shared" si="137"/>
        <v/>
      </c>
      <c r="T324" s="101" t="str">
        <f t="shared" si="138"/>
        <v/>
      </c>
      <c r="U324" s="101" t="str">
        <f t="shared" si="139"/>
        <v/>
      </c>
      <c r="V324" s="101" t="str">
        <f t="shared" si="140"/>
        <v/>
      </c>
      <c r="W324" s="101" t="str">
        <f t="shared" si="141"/>
        <v/>
      </c>
      <c r="X324" s="102" t="str">
        <f t="shared" si="142"/>
        <v/>
      </c>
      <c r="Y324" s="101" t="str">
        <f t="shared" si="143"/>
        <v/>
      </c>
      <c r="Z324" s="84" t="str">
        <f t="shared" si="144"/>
        <v/>
      </c>
      <c r="AA324" s="84" t="str">
        <f t="shared" si="145"/>
        <v/>
      </c>
      <c r="AB324" s="84" t="str">
        <f t="shared" si="146"/>
        <v/>
      </c>
      <c r="AC324" s="84">
        <f t="shared" si="147"/>
        <v>0</v>
      </c>
      <c r="AD324" s="84">
        <f t="shared" si="148"/>
        <v>0</v>
      </c>
      <c r="AE324" s="84" t="str">
        <f t="shared" si="149"/>
        <v/>
      </c>
      <c r="AF324" s="102" t="str">
        <f t="shared" si="150"/>
        <v/>
      </c>
      <c r="AG324" s="102" t="str">
        <f t="shared" si="151"/>
        <v/>
      </c>
      <c r="AH324" s="103" t="str">
        <f t="shared" si="152"/>
        <v/>
      </c>
      <c r="AI324" s="104" t="str">
        <f t="shared" si="153"/>
        <v/>
      </c>
      <c r="AJ324" s="104" t="str">
        <f t="shared" si="154"/>
        <v/>
      </c>
      <c r="AK324" s="104" t="str">
        <f t="shared" si="155"/>
        <v/>
      </c>
      <c r="AL324" s="6"/>
      <c r="IX324" s="5"/>
      <c r="IY324" s="5"/>
      <c r="IZ324" s="5"/>
    </row>
    <row r="325" spans="8:260" ht="15" customHeight="1">
      <c r="H325" s="97">
        <v>270</v>
      </c>
      <c r="I325" s="97">
        <f t="shared" si="127"/>
        <v>462</v>
      </c>
      <c r="J325" s="98">
        <f t="shared" si="128"/>
        <v>45196</v>
      </c>
      <c r="K325" s="98" t="str">
        <f t="shared" si="129"/>
        <v/>
      </c>
      <c r="L325" s="99" t="str">
        <f t="shared" si="130"/>
        <v/>
      </c>
      <c r="M325" s="99" t="str">
        <f t="shared" si="131"/>
        <v/>
      </c>
      <c r="N325" s="99" t="str">
        <f t="shared" si="132"/>
        <v/>
      </c>
      <c r="O325" s="100" t="str">
        <f t="shared" si="133"/>
        <v/>
      </c>
      <c r="P325" s="100" t="str">
        <f t="shared" si="134"/>
        <v/>
      </c>
      <c r="Q325" s="99" t="str">
        <f t="shared" si="135"/>
        <v/>
      </c>
      <c r="R325" s="99">
        <f t="shared" si="136"/>
        <v>0</v>
      </c>
      <c r="S325" s="101" t="str">
        <f t="shared" si="137"/>
        <v/>
      </c>
      <c r="T325" s="101" t="str">
        <f t="shared" si="138"/>
        <v/>
      </c>
      <c r="U325" s="101" t="str">
        <f t="shared" si="139"/>
        <v/>
      </c>
      <c r="V325" s="101" t="str">
        <f t="shared" si="140"/>
        <v/>
      </c>
      <c r="W325" s="101" t="str">
        <f t="shared" si="141"/>
        <v/>
      </c>
      <c r="X325" s="102" t="str">
        <f t="shared" si="142"/>
        <v/>
      </c>
      <c r="Y325" s="101" t="str">
        <f t="shared" si="143"/>
        <v/>
      </c>
      <c r="Z325" s="84" t="str">
        <f t="shared" si="144"/>
        <v/>
      </c>
      <c r="AA325" s="84" t="str">
        <f t="shared" si="145"/>
        <v/>
      </c>
      <c r="AB325" s="84" t="str">
        <f t="shared" si="146"/>
        <v/>
      </c>
      <c r="AC325" s="84">
        <f t="shared" si="147"/>
        <v>0</v>
      </c>
      <c r="AD325" s="84">
        <f t="shared" si="148"/>
        <v>0</v>
      </c>
      <c r="AE325" s="84" t="str">
        <f t="shared" si="149"/>
        <v/>
      </c>
      <c r="AF325" s="102" t="str">
        <f t="shared" si="150"/>
        <v/>
      </c>
      <c r="AG325" s="102" t="str">
        <f t="shared" si="151"/>
        <v/>
      </c>
      <c r="AH325" s="103" t="str">
        <f t="shared" si="152"/>
        <v/>
      </c>
      <c r="AI325" s="104" t="str">
        <f t="shared" si="153"/>
        <v/>
      </c>
      <c r="AJ325" s="104" t="str">
        <f t="shared" si="154"/>
        <v/>
      </c>
      <c r="AK325" s="104" t="str">
        <f t="shared" si="155"/>
        <v/>
      </c>
      <c r="AL325" s="6"/>
      <c r="IX325" s="5"/>
      <c r="IY325" s="5"/>
      <c r="IZ325" s="5"/>
    </row>
    <row r="326" spans="8:260" ht="15" customHeight="1">
      <c r="H326" s="97">
        <v>271</v>
      </c>
      <c r="I326" s="97">
        <f t="shared" si="127"/>
        <v>461</v>
      </c>
      <c r="J326" s="98">
        <f t="shared" si="128"/>
        <v>45197</v>
      </c>
      <c r="K326" s="98" t="str">
        <f t="shared" si="129"/>
        <v/>
      </c>
      <c r="L326" s="99" t="str">
        <f t="shared" si="130"/>
        <v/>
      </c>
      <c r="M326" s="99" t="str">
        <f t="shared" si="131"/>
        <v/>
      </c>
      <c r="N326" s="99" t="str">
        <f t="shared" si="132"/>
        <v/>
      </c>
      <c r="O326" s="100" t="str">
        <f t="shared" si="133"/>
        <v/>
      </c>
      <c r="P326" s="100" t="str">
        <f t="shared" si="134"/>
        <v/>
      </c>
      <c r="Q326" s="99" t="str">
        <f t="shared" si="135"/>
        <v/>
      </c>
      <c r="R326" s="99">
        <f t="shared" si="136"/>
        <v>0</v>
      </c>
      <c r="S326" s="101" t="str">
        <f t="shared" si="137"/>
        <v/>
      </c>
      <c r="T326" s="101" t="str">
        <f t="shared" si="138"/>
        <v/>
      </c>
      <c r="U326" s="101" t="str">
        <f t="shared" si="139"/>
        <v/>
      </c>
      <c r="V326" s="101" t="str">
        <f t="shared" si="140"/>
        <v/>
      </c>
      <c r="W326" s="101" t="str">
        <f t="shared" si="141"/>
        <v/>
      </c>
      <c r="X326" s="102" t="str">
        <f t="shared" si="142"/>
        <v/>
      </c>
      <c r="Y326" s="101" t="str">
        <f t="shared" si="143"/>
        <v/>
      </c>
      <c r="Z326" s="84" t="str">
        <f t="shared" si="144"/>
        <v/>
      </c>
      <c r="AA326" s="84" t="str">
        <f t="shared" si="145"/>
        <v/>
      </c>
      <c r="AB326" s="84" t="str">
        <f t="shared" si="146"/>
        <v/>
      </c>
      <c r="AC326" s="84">
        <f t="shared" si="147"/>
        <v>0</v>
      </c>
      <c r="AD326" s="84">
        <f t="shared" si="148"/>
        <v>0</v>
      </c>
      <c r="AE326" s="84" t="str">
        <f t="shared" si="149"/>
        <v/>
      </c>
      <c r="AF326" s="102" t="str">
        <f t="shared" si="150"/>
        <v/>
      </c>
      <c r="AG326" s="102" t="str">
        <f t="shared" si="151"/>
        <v/>
      </c>
      <c r="AH326" s="103" t="str">
        <f t="shared" si="152"/>
        <v/>
      </c>
      <c r="AI326" s="104" t="str">
        <f t="shared" si="153"/>
        <v/>
      </c>
      <c r="AJ326" s="104" t="str">
        <f t="shared" si="154"/>
        <v/>
      </c>
      <c r="AK326" s="104" t="str">
        <f t="shared" si="155"/>
        <v/>
      </c>
      <c r="AL326" s="6"/>
      <c r="IX326" s="5"/>
      <c r="IY326" s="5"/>
      <c r="IZ326" s="5"/>
    </row>
    <row r="327" spans="8:260" ht="15" customHeight="1">
      <c r="H327" s="97">
        <v>272</v>
      </c>
      <c r="I327" s="97">
        <f t="shared" si="127"/>
        <v>460</v>
      </c>
      <c r="J327" s="98">
        <f t="shared" si="128"/>
        <v>45198</v>
      </c>
      <c r="K327" s="98" t="str">
        <f t="shared" si="129"/>
        <v/>
      </c>
      <c r="L327" s="99" t="str">
        <f t="shared" si="130"/>
        <v/>
      </c>
      <c r="M327" s="99" t="str">
        <f t="shared" si="131"/>
        <v/>
      </c>
      <c r="N327" s="99" t="str">
        <f t="shared" si="132"/>
        <v/>
      </c>
      <c r="O327" s="100" t="str">
        <f t="shared" si="133"/>
        <v/>
      </c>
      <c r="P327" s="100" t="str">
        <f t="shared" si="134"/>
        <v/>
      </c>
      <c r="Q327" s="99" t="str">
        <f t="shared" si="135"/>
        <v/>
      </c>
      <c r="R327" s="99">
        <f t="shared" si="136"/>
        <v>0</v>
      </c>
      <c r="S327" s="101" t="str">
        <f t="shared" si="137"/>
        <v/>
      </c>
      <c r="T327" s="101" t="str">
        <f t="shared" si="138"/>
        <v/>
      </c>
      <c r="U327" s="101" t="str">
        <f t="shared" si="139"/>
        <v/>
      </c>
      <c r="V327" s="101" t="str">
        <f t="shared" si="140"/>
        <v/>
      </c>
      <c r="W327" s="101" t="str">
        <f t="shared" si="141"/>
        <v/>
      </c>
      <c r="X327" s="102" t="str">
        <f t="shared" si="142"/>
        <v/>
      </c>
      <c r="Y327" s="101" t="str">
        <f t="shared" si="143"/>
        <v/>
      </c>
      <c r="Z327" s="84" t="str">
        <f t="shared" si="144"/>
        <v/>
      </c>
      <c r="AA327" s="84" t="str">
        <f t="shared" si="145"/>
        <v/>
      </c>
      <c r="AB327" s="84" t="str">
        <f t="shared" si="146"/>
        <v/>
      </c>
      <c r="AC327" s="84">
        <f t="shared" si="147"/>
        <v>0</v>
      </c>
      <c r="AD327" s="84">
        <f t="shared" si="148"/>
        <v>0</v>
      </c>
      <c r="AE327" s="84" t="str">
        <f t="shared" si="149"/>
        <v/>
      </c>
      <c r="AF327" s="102" t="str">
        <f t="shared" si="150"/>
        <v/>
      </c>
      <c r="AG327" s="102" t="str">
        <f t="shared" si="151"/>
        <v/>
      </c>
      <c r="AH327" s="103" t="str">
        <f t="shared" si="152"/>
        <v/>
      </c>
      <c r="AI327" s="104" t="str">
        <f t="shared" si="153"/>
        <v/>
      </c>
      <c r="AJ327" s="104" t="str">
        <f t="shared" si="154"/>
        <v/>
      </c>
      <c r="AK327" s="104" t="str">
        <f t="shared" si="155"/>
        <v/>
      </c>
      <c r="AL327" s="6"/>
      <c r="IX327" s="5"/>
      <c r="IY327" s="5"/>
      <c r="IZ327" s="5"/>
    </row>
    <row r="328" spans="8:260" ht="15" customHeight="1">
      <c r="H328" s="97">
        <v>273</v>
      </c>
      <c r="I328" s="97">
        <f t="shared" si="127"/>
        <v>459</v>
      </c>
      <c r="J328" s="98">
        <f t="shared" si="128"/>
        <v>45199</v>
      </c>
      <c r="K328" s="98" t="str">
        <f t="shared" si="129"/>
        <v/>
      </c>
      <c r="L328" s="99" t="str">
        <f t="shared" si="130"/>
        <v/>
      </c>
      <c r="M328" s="99" t="str">
        <f t="shared" si="131"/>
        <v/>
      </c>
      <c r="N328" s="99" t="str">
        <f t="shared" si="132"/>
        <v/>
      </c>
      <c r="O328" s="100" t="str">
        <f t="shared" si="133"/>
        <v/>
      </c>
      <c r="P328" s="100" t="str">
        <f t="shared" si="134"/>
        <v/>
      </c>
      <c r="Q328" s="99" t="str">
        <f t="shared" si="135"/>
        <v/>
      </c>
      <c r="R328" s="99">
        <f t="shared" si="136"/>
        <v>0</v>
      </c>
      <c r="S328" s="101" t="str">
        <f t="shared" si="137"/>
        <v/>
      </c>
      <c r="T328" s="101" t="str">
        <f t="shared" si="138"/>
        <v/>
      </c>
      <c r="U328" s="101" t="str">
        <f t="shared" si="139"/>
        <v/>
      </c>
      <c r="V328" s="101" t="str">
        <f t="shared" si="140"/>
        <v/>
      </c>
      <c r="W328" s="101" t="str">
        <f t="shared" si="141"/>
        <v/>
      </c>
      <c r="X328" s="102" t="str">
        <f t="shared" si="142"/>
        <v/>
      </c>
      <c r="Y328" s="101" t="str">
        <f t="shared" si="143"/>
        <v/>
      </c>
      <c r="Z328" s="84" t="str">
        <f t="shared" si="144"/>
        <v/>
      </c>
      <c r="AA328" s="84" t="str">
        <f t="shared" si="145"/>
        <v/>
      </c>
      <c r="AB328" s="84" t="str">
        <f t="shared" si="146"/>
        <v/>
      </c>
      <c r="AC328" s="84">
        <f t="shared" si="147"/>
        <v>0</v>
      </c>
      <c r="AD328" s="84">
        <f t="shared" si="148"/>
        <v>0</v>
      </c>
      <c r="AE328" s="84" t="str">
        <f t="shared" si="149"/>
        <v/>
      </c>
      <c r="AF328" s="102" t="str">
        <f t="shared" si="150"/>
        <v/>
      </c>
      <c r="AG328" s="102" t="str">
        <f t="shared" si="151"/>
        <v/>
      </c>
      <c r="AH328" s="103" t="str">
        <f t="shared" si="152"/>
        <v/>
      </c>
      <c r="AI328" s="104" t="str">
        <f t="shared" si="153"/>
        <v/>
      </c>
      <c r="AJ328" s="104" t="str">
        <f t="shared" si="154"/>
        <v/>
      </c>
      <c r="AK328" s="104" t="str">
        <f t="shared" si="155"/>
        <v/>
      </c>
      <c r="AL328" s="6"/>
      <c r="IX328" s="5"/>
      <c r="IY328" s="5"/>
      <c r="IZ328" s="5"/>
    </row>
    <row r="329" spans="8:260" ht="15" customHeight="1">
      <c r="H329" s="97">
        <v>274</v>
      </c>
      <c r="I329" s="97">
        <f t="shared" si="127"/>
        <v>458</v>
      </c>
      <c r="J329" s="98">
        <f t="shared" si="128"/>
        <v>45200</v>
      </c>
      <c r="K329" s="98" t="str">
        <f t="shared" si="129"/>
        <v/>
      </c>
      <c r="L329" s="99" t="str">
        <f t="shared" si="130"/>
        <v/>
      </c>
      <c r="M329" s="99" t="str">
        <f t="shared" si="131"/>
        <v/>
      </c>
      <c r="N329" s="99" t="str">
        <f t="shared" si="132"/>
        <v/>
      </c>
      <c r="O329" s="100" t="str">
        <f t="shared" si="133"/>
        <v/>
      </c>
      <c r="P329" s="100" t="str">
        <f t="shared" si="134"/>
        <v/>
      </c>
      <c r="Q329" s="99" t="str">
        <f t="shared" si="135"/>
        <v/>
      </c>
      <c r="R329" s="99">
        <f t="shared" si="136"/>
        <v>0</v>
      </c>
      <c r="S329" s="101" t="str">
        <f t="shared" si="137"/>
        <v/>
      </c>
      <c r="T329" s="101" t="str">
        <f t="shared" si="138"/>
        <v/>
      </c>
      <c r="U329" s="101" t="str">
        <f t="shared" si="139"/>
        <v/>
      </c>
      <c r="V329" s="101" t="str">
        <f t="shared" si="140"/>
        <v/>
      </c>
      <c r="W329" s="101" t="str">
        <f t="shared" si="141"/>
        <v/>
      </c>
      <c r="X329" s="102" t="str">
        <f t="shared" si="142"/>
        <v/>
      </c>
      <c r="Y329" s="101" t="str">
        <f t="shared" si="143"/>
        <v/>
      </c>
      <c r="Z329" s="84" t="str">
        <f t="shared" si="144"/>
        <v/>
      </c>
      <c r="AA329" s="84" t="str">
        <f t="shared" si="145"/>
        <v/>
      </c>
      <c r="AB329" s="84" t="str">
        <f t="shared" si="146"/>
        <v/>
      </c>
      <c r="AC329" s="84">
        <f t="shared" si="147"/>
        <v>0</v>
      </c>
      <c r="AD329" s="84">
        <f t="shared" si="148"/>
        <v>0</v>
      </c>
      <c r="AE329" s="84" t="str">
        <f t="shared" si="149"/>
        <v/>
      </c>
      <c r="AF329" s="102" t="str">
        <f t="shared" si="150"/>
        <v/>
      </c>
      <c r="AG329" s="102" t="str">
        <f t="shared" si="151"/>
        <v/>
      </c>
      <c r="AH329" s="103" t="str">
        <f t="shared" si="152"/>
        <v/>
      </c>
      <c r="AI329" s="104" t="str">
        <f t="shared" si="153"/>
        <v/>
      </c>
      <c r="AJ329" s="104" t="str">
        <f t="shared" si="154"/>
        <v/>
      </c>
      <c r="AK329" s="104" t="str">
        <f t="shared" si="155"/>
        <v/>
      </c>
      <c r="AL329" s="6"/>
      <c r="IX329" s="5"/>
      <c r="IY329" s="5"/>
      <c r="IZ329" s="5"/>
    </row>
    <row r="330" spans="8:260" ht="15" customHeight="1">
      <c r="H330" s="97">
        <v>275</v>
      </c>
      <c r="I330" s="97">
        <f t="shared" si="127"/>
        <v>457</v>
      </c>
      <c r="J330" s="98">
        <f t="shared" si="128"/>
        <v>45201</v>
      </c>
      <c r="K330" s="98" t="str">
        <f t="shared" si="129"/>
        <v/>
      </c>
      <c r="L330" s="99" t="str">
        <f t="shared" si="130"/>
        <v/>
      </c>
      <c r="M330" s="99" t="str">
        <f t="shared" si="131"/>
        <v/>
      </c>
      <c r="N330" s="99" t="str">
        <f t="shared" si="132"/>
        <v/>
      </c>
      <c r="O330" s="100" t="str">
        <f t="shared" si="133"/>
        <v/>
      </c>
      <c r="P330" s="100" t="str">
        <f t="shared" si="134"/>
        <v/>
      </c>
      <c r="Q330" s="99" t="str">
        <f t="shared" si="135"/>
        <v/>
      </c>
      <c r="R330" s="99">
        <f t="shared" si="136"/>
        <v>0</v>
      </c>
      <c r="S330" s="101" t="str">
        <f t="shared" si="137"/>
        <v/>
      </c>
      <c r="T330" s="101" t="str">
        <f t="shared" si="138"/>
        <v/>
      </c>
      <c r="U330" s="101" t="str">
        <f t="shared" si="139"/>
        <v/>
      </c>
      <c r="V330" s="101" t="str">
        <f t="shared" si="140"/>
        <v/>
      </c>
      <c r="W330" s="101" t="str">
        <f t="shared" si="141"/>
        <v/>
      </c>
      <c r="X330" s="102" t="str">
        <f t="shared" si="142"/>
        <v/>
      </c>
      <c r="Y330" s="101" t="str">
        <f t="shared" si="143"/>
        <v/>
      </c>
      <c r="Z330" s="84" t="str">
        <f t="shared" si="144"/>
        <v/>
      </c>
      <c r="AA330" s="84" t="str">
        <f t="shared" si="145"/>
        <v/>
      </c>
      <c r="AB330" s="84" t="str">
        <f t="shared" si="146"/>
        <v/>
      </c>
      <c r="AC330" s="84">
        <f t="shared" si="147"/>
        <v>0</v>
      </c>
      <c r="AD330" s="84">
        <f t="shared" si="148"/>
        <v>0</v>
      </c>
      <c r="AE330" s="84" t="str">
        <f t="shared" si="149"/>
        <v/>
      </c>
      <c r="AF330" s="102" t="str">
        <f t="shared" si="150"/>
        <v/>
      </c>
      <c r="AG330" s="102" t="str">
        <f t="shared" si="151"/>
        <v/>
      </c>
      <c r="AH330" s="103" t="str">
        <f t="shared" si="152"/>
        <v/>
      </c>
      <c r="AI330" s="104" t="str">
        <f t="shared" si="153"/>
        <v/>
      </c>
      <c r="AJ330" s="104" t="str">
        <f t="shared" si="154"/>
        <v/>
      </c>
      <c r="AK330" s="104" t="str">
        <f t="shared" si="155"/>
        <v/>
      </c>
      <c r="AL330" s="6"/>
      <c r="IX330" s="5"/>
      <c r="IY330" s="5"/>
      <c r="IZ330" s="5"/>
    </row>
    <row r="331" spans="8:260" ht="15" customHeight="1">
      <c r="H331" s="97">
        <v>276</v>
      </c>
      <c r="I331" s="97">
        <f t="shared" si="127"/>
        <v>456</v>
      </c>
      <c r="J331" s="98">
        <f t="shared" si="128"/>
        <v>45202</v>
      </c>
      <c r="K331" s="98" t="str">
        <f t="shared" si="129"/>
        <v/>
      </c>
      <c r="L331" s="99" t="str">
        <f t="shared" si="130"/>
        <v/>
      </c>
      <c r="M331" s="99" t="str">
        <f t="shared" si="131"/>
        <v/>
      </c>
      <c r="N331" s="99" t="str">
        <f t="shared" si="132"/>
        <v/>
      </c>
      <c r="O331" s="100" t="str">
        <f t="shared" si="133"/>
        <v/>
      </c>
      <c r="P331" s="100" t="str">
        <f t="shared" si="134"/>
        <v/>
      </c>
      <c r="Q331" s="99" t="str">
        <f t="shared" si="135"/>
        <v/>
      </c>
      <c r="R331" s="99">
        <f t="shared" si="136"/>
        <v>0</v>
      </c>
      <c r="S331" s="101" t="str">
        <f t="shared" si="137"/>
        <v/>
      </c>
      <c r="T331" s="101" t="str">
        <f t="shared" si="138"/>
        <v/>
      </c>
      <c r="U331" s="101" t="str">
        <f t="shared" si="139"/>
        <v/>
      </c>
      <c r="V331" s="101" t="str">
        <f t="shared" si="140"/>
        <v/>
      </c>
      <c r="W331" s="101" t="str">
        <f t="shared" si="141"/>
        <v/>
      </c>
      <c r="X331" s="102" t="str">
        <f t="shared" si="142"/>
        <v/>
      </c>
      <c r="Y331" s="101" t="str">
        <f t="shared" si="143"/>
        <v/>
      </c>
      <c r="Z331" s="84" t="str">
        <f t="shared" si="144"/>
        <v/>
      </c>
      <c r="AA331" s="84" t="str">
        <f t="shared" si="145"/>
        <v/>
      </c>
      <c r="AB331" s="84" t="str">
        <f t="shared" si="146"/>
        <v/>
      </c>
      <c r="AC331" s="84">
        <f t="shared" si="147"/>
        <v>0</v>
      </c>
      <c r="AD331" s="84">
        <f t="shared" si="148"/>
        <v>0</v>
      </c>
      <c r="AE331" s="84" t="str">
        <f t="shared" si="149"/>
        <v/>
      </c>
      <c r="AF331" s="102" t="str">
        <f t="shared" si="150"/>
        <v/>
      </c>
      <c r="AG331" s="102" t="str">
        <f t="shared" si="151"/>
        <v/>
      </c>
      <c r="AH331" s="103" t="str">
        <f t="shared" si="152"/>
        <v/>
      </c>
      <c r="AI331" s="104" t="str">
        <f t="shared" si="153"/>
        <v/>
      </c>
      <c r="AJ331" s="104" t="str">
        <f t="shared" si="154"/>
        <v/>
      </c>
      <c r="AK331" s="104" t="str">
        <f t="shared" si="155"/>
        <v/>
      </c>
      <c r="AL331" s="6"/>
      <c r="IX331" s="5"/>
      <c r="IY331" s="5"/>
      <c r="IZ331" s="5"/>
    </row>
    <row r="332" spans="8:260" ht="15" customHeight="1">
      <c r="H332" s="97">
        <v>277</v>
      </c>
      <c r="I332" s="97">
        <f t="shared" si="127"/>
        <v>455</v>
      </c>
      <c r="J332" s="98">
        <f t="shared" si="128"/>
        <v>45203</v>
      </c>
      <c r="K332" s="98" t="str">
        <f t="shared" si="129"/>
        <v/>
      </c>
      <c r="L332" s="99" t="str">
        <f t="shared" si="130"/>
        <v/>
      </c>
      <c r="M332" s="99" t="str">
        <f t="shared" si="131"/>
        <v/>
      </c>
      <c r="N332" s="99" t="str">
        <f t="shared" si="132"/>
        <v/>
      </c>
      <c r="O332" s="100" t="str">
        <f t="shared" si="133"/>
        <v/>
      </c>
      <c r="P332" s="100" t="str">
        <f t="shared" si="134"/>
        <v/>
      </c>
      <c r="Q332" s="99" t="str">
        <f t="shared" si="135"/>
        <v/>
      </c>
      <c r="R332" s="99">
        <f t="shared" si="136"/>
        <v>0</v>
      </c>
      <c r="S332" s="101" t="str">
        <f t="shared" si="137"/>
        <v/>
      </c>
      <c r="T332" s="101" t="str">
        <f t="shared" si="138"/>
        <v/>
      </c>
      <c r="U332" s="101" t="str">
        <f t="shared" si="139"/>
        <v/>
      </c>
      <c r="V332" s="101" t="str">
        <f t="shared" si="140"/>
        <v/>
      </c>
      <c r="W332" s="101" t="str">
        <f t="shared" si="141"/>
        <v/>
      </c>
      <c r="X332" s="102" t="str">
        <f t="shared" si="142"/>
        <v/>
      </c>
      <c r="Y332" s="101" t="str">
        <f t="shared" si="143"/>
        <v/>
      </c>
      <c r="Z332" s="84" t="str">
        <f t="shared" si="144"/>
        <v/>
      </c>
      <c r="AA332" s="84" t="str">
        <f t="shared" si="145"/>
        <v/>
      </c>
      <c r="AB332" s="84" t="str">
        <f t="shared" si="146"/>
        <v/>
      </c>
      <c r="AC332" s="84">
        <f t="shared" si="147"/>
        <v>0</v>
      </c>
      <c r="AD332" s="84">
        <f t="shared" si="148"/>
        <v>0</v>
      </c>
      <c r="AE332" s="84" t="str">
        <f t="shared" si="149"/>
        <v/>
      </c>
      <c r="AF332" s="102" t="str">
        <f t="shared" si="150"/>
        <v/>
      </c>
      <c r="AG332" s="102" t="str">
        <f t="shared" si="151"/>
        <v/>
      </c>
      <c r="AH332" s="103" t="str">
        <f t="shared" si="152"/>
        <v/>
      </c>
      <c r="AI332" s="104" t="str">
        <f t="shared" si="153"/>
        <v/>
      </c>
      <c r="AJ332" s="104" t="str">
        <f t="shared" si="154"/>
        <v/>
      </c>
      <c r="AK332" s="104" t="str">
        <f t="shared" si="155"/>
        <v/>
      </c>
      <c r="AL332" s="6"/>
      <c r="IX332" s="5"/>
      <c r="IY332" s="5"/>
      <c r="IZ332" s="5"/>
    </row>
    <row r="333" spans="8:260" ht="15" customHeight="1">
      <c r="H333" s="97">
        <v>278</v>
      </c>
      <c r="I333" s="97">
        <f t="shared" si="127"/>
        <v>454</v>
      </c>
      <c r="J333" s="98">
        <f t="shared" si="128"/>
        <v>45204</v>
      </c>
      <c r="K333" s="98" t="str">
        <f t="shared" si="129"/>
        <v/>
      </c>
      <c r="L333" s="99" t="str">
        <f t="shared" si="130"/>
        <v/>
      </c>
      <c r="M333" s="99" t="str">
        <f t="shared" si="131"/>
        <v/>
      </c>
      <c r="N333" s="99" t="str">
        <f t="shared" si="132"/>
        <v/>
      </c>
      <c r="O333" s="100" t="str">
        <f t="shared" si="133"/>
        <v/>
      </c>
      <c r="P333" s="100" t="str">
        <f t="shared" si="134"/>
        <v/>
      </c>
      <c r="Q333" s="99" t="str">
        <f t="shared" si="135"/>
        <v/>
      </c>
      <c r="R333" s="99">
        <f t="shared" si="136"/>
        <v>0</v>
      </c>
      <c r="S333" s="101" t="str">
        <f t="shared" si="137"/>
        <v/>
      </c>
      <c r="T333" s="101" t="str">
        <f t="shared" si="138"/>
        <v/>
      </c>
      <c r="U333" s="101" t="str">
        <f t="shared" si="139"/>
        <v/>
      </c>
      <c r="V333" s="101" t="str">
        <f t="shared" si="140"/>
        <v/>
      </c>
      <c r="W333" s="101" t="str">
        <f t="shared" si="141"/>
        <v/>
      </c>
      <c r="X333" s="102" t="str">
        <f t="shared" si="142"/>
        <v/>
      </c>
      <c r="Y333" s="101" t="str">
        <f t="shared" si="143"/>
        <v/>
      </c>
      <c r="Z333" s="84" t="str">
        <f t="shared" si="144"/>
        <v/>
      </c>
      <c r="AA333" s="84" t="str">
        <f t="shared" si="145"/>
        <v/>
      </c>
      <c r="AB333" s="84" t="str">
        <f t="shared" si="146"/>
        <v/>
      </c>
      <c r="AC333" s="84">
        <f t="shared" si="147"/>
        <v>0</v>
      </c>
      <c r="AD333" s="84">
        <f t="shared" si="148"/>
        <v>0</v>
      </c>
      <c r="AE333" s="84" t="str">
        <f t="shared" si="149"/>
        <v/>
      </c>
      <c r="AF333" s="102" t="str">
        <f t="shared" si="150"/>
        <v/>
      </c>
      <c r="AG333" s="102" t="str">
        <f t="shared" si="151"/>
        <v/>
      </c>
      <c r="AH333" s="103" t="str">
        <f t="shared" si="152"/>
        <v/>
      </c>
      <c r="AI333" s="104" t="str">
        <f t="shared" si="153"/>
        <v/>
      </c>
      <c r="AJ333" s="104" t="str">
        <f t="shared" si="154"/>
        <v/>
      </c>
      <c r="AK333" s="104" t="str">
        <f t="shared" si="155"/>
        <v/>
      </c>
      <c r="AL333" s="6"/>
      <c r="IX333" s="5"/>
      <c r="IY333" s="5"/>
      <c r="IZ333" s="5"/>
    </row>
    <row r="334" spans="8:260" ht="15" customHeight="1">
      <c r="H334" s="97">
        <v>279</v>
      </c>
      <c r="I334" s="97">
        <f t="shared" si="127"/>
        <v>453</v>
      </c>
      <c r="J334" s="98">
        <f t="shared" si="128"/>
        <v>45205</v>
      </c>
      <c r="K334" s="98" t="str">
        <f t="shared" si="129"/>
        <v/>
      </c>
      <c r="L334" s="99" t="str">
        <f t="shared" si="130"/>
        <v/>
      </c>
      <c r="M334" s="99" t="str">
        <f t="shared" si="131"/>
        <v/>
      </c>
      <c r="N334" s="99" t="str">
        <f t="shared" si="132"/>
        <v/>
      </c>
      <c r="O334" s="100" t="str">
        <f t="shared" si="133"/>
        <v/>
      </c>
      <c r="P334" s="100" t="str">
        <f t="shared" si="134"/>
        <v/>
      </c>
      <c r="Q334" s="99" t="str">
        <f t="shared" si="135"/>
        <v/>
      </c>
      <c r="R334" s="99">
        <f t="shared" si="136"/>
        <v>0</v>
      </c>
      <c r="S334" s="101" t="str">
        <f t="shared" si="137"/>
        <v/>
      </c>
      <c r="T334" s="101" t="str">
        <f t="shared" si="138"/>
        <v/>
      </c>
      <c r="U334" s="101" t="str">
        <f t="shared" si="139"/>
        <v/>
      </c>
      <c r="V334" s="101" t="str">
        <f t="shared" si="140"/>
        <v/>
      </c>
      <c r="W334" s="101" t="str">
        <f t="shared" si="141"/>
        <v/>
      </c>
      <c r="X334" s="102" t="str">
        <f t="shared" si="142"/>
        <v/>
      </c>
      <c r="Y334" s="101" t="str">
        <f t="shared" si="143"/>
        <v/>
      </c>
      <c r="Z334" s="84" t="str">
        <f t="shared" si="144"/>
        <v/>
      </c>
      <c r="AA334" s="84" t="str">
        <f t="shared" si="145"/>
        <v/>
      </c>
      <c r="AB334" s="84" t="str">
        <f t="shared" si="146"/>
        <v/>
      </c>
      <c r="AC334" s="84">
        <f t="shared" si="147"/>
        <v>0</v>
      </c>
      <c r="AD334" s="84">
        <f t="shared" si="148"/>
        <v>0</v>
      </c>
      <c r="AE334" s="84" t="str">
        <f t="shared" si="149"/>
        <v/>
      </c>
      <c r="AF334" s="102" t="str">
        <f t="shared" si="150"/>
        <v/>
      </c>
      <c r="AG334" s="102" t="str">
        <f t="shared" si="151"/>
        <v/>
      </c>
      <c r="AH334" s="103" t="str">
        <f t="shared" si="152"/>
        <v/>
      </c>
      <c r="AI334" s="104" t="str">
        <f t="shared" si="153"/>
        <v/>
      </c>
      <c r="AJ334" s="104" t="str">
        <f t="shared" si="154"/>
        <v/>
      </c>
      <c r="AK334" s="104" t="str">
        <f t="shared" si="155"/>
        <v/>
      </c>
      <c r="AL334" s="6"/>
      <c r="IX334" s="5"/>
      <c r="IY334" s="5"/>
      <c r="IZ334" s="5"/>
    </row>
    <row r="335" spans="8:260" ht="15" customHeight="1">
      <c r="H335" s="97">
        <v>280</v>
      </c>
      <c r="I335" s="97">
        <f t="shared" si="127"/>
        <v>452</v>
      </c>
      <c r="J335" s="98">
        <f t="shared" si="128"/>
        <v>45206</v>
      </c>
      <c r="K335" s="98" t="str">
        <f t="shared" si="129"/>
        <v/>
      </c>
      <c r="L335" s="99" t="str">
        <f t="shared" si="130"/>
        <v/>
      </c>
      <c r="M335" s="99" t="str">
        <f t="shared" si="131"/>
        <v/>
      </c>
      <c r="N335" s="99" t="str">
        <f t="shared" si="132"/>
        <v/>
      </c>
      <c r="O335" s="100" t="str">
        <f t="shared" si="133"/>
        <v/>
      </c>
      <c r="P335" s="100" t="str">
        <f t="shared" si="134"/>
        <v/>
      </c>
      <c r="Q335" s="99" t="str">
        <f t="shared" si="135"/>
        <v/>
      </c>
      <c r="R335" s="99">
        <f t="shared" si="136"/>
        <v>0</v>
      </c>
      <c r="S335" s="101" t="str">
        <f t="shared" si="137"/>
        <v/>
      </c>
      <c r="T335" s="101" t="str">
        <f t="shared" si="138"/>
        <v/>
      </c>
      <c r="U335" s="101" t="str">
        <f t="shared" si="139"/>
        <v/>
      </c>
      <c r="V335" s="101" t="str">
        <f t="shared" si="140"/>
        <v/>
      </c>
      <c r="W335" s="101" t="str">
        <f t="shared" si="141"/>
        <v/>
      </c>
      <c r="X335" s="102" t="str">
        <f t="shared" si="142"/>
        <v/>
      </c>
      <c r="Y335" s="101" t="str">
        <f t="shared" si="143"/>
        <v/>
      </c>
      <c r="Z335" s="84" t="str">
        <f t="shared" si="144"/>
        <v/>
      </c>
      <c r="AA335" s="84" t="str">
        <f t="shared" si="145"/>
        <v/>
      </c>
      <c r="AB335" s="84" t="str">
        <f t="shared" si="146"/>
        <v/>
      </c>
      <c r="AC335" s="84">
        <f t="shared" si="147"/>
        <v>0</v>
      </c>
      <c r="AD335" s="84">
        <f t="shared" si="148"/>
        <v>0</v>
      </c>
      <c r="AE335" s="84" t="str">
        <f t="shared" si="149"/>
        <v/>
      </c>
      <c r="AF335" s="102" t="str">
        <f t="shared" si="150"/>
        <v/>
      </c>
      <c r="AG335" s="102" t="str">
        <f t="shared" si="151"/>
        <v/>
      </c>
      <c r="AH335" s="103" t="str">
        <f t="shared" si="152"/>
        <v/>
      </c>
      <c r="AI335" s="104" t="str">
        <f t="shared" si="153"/>
        <v/>
      </c>
      <c r="AJ335" s="104" t="str">
        <f t="shared" si="154"/>
        <v/>
      </c>
      <c r="AK335" s="104" t="str">
        <f t="shared" si="155"/>
        <v/>
      </c>
      <c r="AL335" s="6"/>
      <c r="IX335" s="5"/>
      <c r="IY335" s="5"/>
      <c r="IZ335" s="5"/>
    </row>
    <row r="336" spans="8:260" ht="15" customHeight="1">
      <c r="H336" s="97">
        <v>281</v>
      </c>
      <c r="I336" s="97">
        <f t="shared" si="127"/>
        <v>451</v>
      </c>
      <c r="J336" s="98">
        <f t="shared" si="128"/>
        <v>45207</v>
      </c>
      <c r="K336" s="98" t="str">
        <f t="shared" si="129"/>
        <v/>
      </c>
      <c r="L336" s="99" t="str">
        <f t="shared" si="130"/>
        <v/>
      </c>
      <c r="M336" s="99" t="str">
        <f t="shared" si="131"/>
        <v/>
      </c>
      <c r="N336" s="99" t="str">
        <f t="shared" si="132"/>
        <v/>
      </c>
      <c r="O336" s="100" t="str">
        <f t="shared" si="133"/>
        <v/>
      </c>
      <c r="P336" s="100" t="str">
        <f t="shared" si="134"/>
        <v/>
      </c>
      <c r="Q336" s="99" t="str">
        <f t="shared" si="135"/>
        <v/>
      </c>
      <c r="R336" s="99">
        <f t="shared" si="136"/>
        <v>0</v>
      </c>
      <c r="S336" s="101" t="str">
        <f t="shared" si="137"/>
        <v/>
      </c>
      <c r="T336" s="101" t="str">
        <f t="shared" si="138"/>
        <v/>
      </c>
      <c r="U336" s="101" t="str">
        <f t="shared" si="139"/>
        <v/>
      </c>
      <c r="V336" s="101" t="str">
        <f t="shared" si="140"/>
        <v/>
      </c>
      <c r="W336" s="101" t="str">
        <f t="shared" si="141"/>
        <v/>
      </c>
      <c r="X336" s="102" t="str">
        <f t="shared" si="142"/>
        <v/>
      </c>
      <c r="Y336" s="101" t="str">
        <f t="shared" si="143"/>
        <v/>
      </c>
      <c r="Z336" s="84" t="str">
        <f t="shared" si="144"/>
        <v/>
      </c>
      <c r="AA336" s="84" t="str">
        <f t="shared" si="145"/>
        <v/>
      </c>
      <c r="AB336" s="84" t="str">
        <f t="shared" si="146"/>
        <v/>
      </c>
      <c r="AC336" s="84">
        <f t="shared" si="147"/>
        <v>0</v>
      </c>
      <c r="AD336" s="84">
        <f t="shared" si="148"/>
        <v>0</v>
      </c>
      <c r="AE336" s="84" t="str">
        <f t="shared" si="149"/>
        <v/>
      </c>
      <c r="AF336" s="102" t="str">
        <f t="shared" si="150"/>
        <v/>
      </c>
      <c r="AG336" s="102" t="str">
        <f t="shared" si="151"/>
        <v/>
      </c>
      <c r="AH336" s="103" t="str">
        <f t="shared" si="152"/>
        <v/>
      </c>
      <c r="AI336" s="104" t="str">
        <f t="shared" si="153"/>
        <v/>
      </c>
      <c r="AJ336" s="104" t="str">
        <f t="shared" si="154"/>
        <v/>
      </c>
      <c r="AK336" s="104" t="str">
        <f t="shared" si="155"/>
        <v/>
      </c>
      <c r="AL336" s="6"/>
      <c r="IX336" s="5"/>
      <c r="IY336" s="5"/>
      <c r="IZ336" s="5"/>
    </row>
    <row r="337" spans="8:260" ht="15" customHeight="1">
      <c r="H337" s="97">
        <v>282</v>
      </c>
      <c r="I337" s="97">
        <f t="shared" si="127"/>
        <v>450</v>
      </c>
      <c r="J337" s="98">
        <f t="shared" si="128"/>
        <v>45208</v>
      </c>
      <c r="K337" s="98" t="str">
        <f t="shared" si="129"/>
        <v/>
      </c>
      <c r="L337" s="99" t="str">
        <f t="shared" si="130"/>
        <v/>
      </c>
      <c r="M337" s="99" t="str">
        <f t="shared" si="131"/>
        <v/>
      </c>
      <c r="N337" s="99" t="str">
        <f t="shared" si="132"/>
        <v/>
      </c>
      <c r="O337" s="100" t="str">
        <f t="shared" si="133"/>
        <v/>
      </c>
      <c r="P337" s="100" t="str">
        <f t="shared" si="134"/>
        <v/>
      </c>
      <c r="Q337" s="99" t="str">
        <f t="shared" si="135"/>
        <v/>
      </c>
      <c r="R337" s="99">
        <f t="shared" si="136"/>
        <v>0</v>
      </c>
      <c r="S337" s="101" t="str">
        <f t="shared" si="137"/>
        <v/>
      </c>
      <c r="T337" s="101" t="str">
        <f t="shared" si="138"/>
        <v/>
      </c>
      <c r="U337" s="101" t="str">
        <f t="shared" si="139"/>
        <v/>
      </c>
      <c r="V337" s="101" t="str">
        <f t="shared" si="140"/>
        <v/>
      </c>
      <c r="W337" s="101" t="str">
        <f t="shared" si="141"/>
        <v/>
      </c>
      <c r="X337" s="102" t="str">
        <f t="shared" si="142"/>
        <v/>
      </c>
      <c r="Y337" s="101" t="str">
        <f t="shared" si="143"/>
        <v/>
      </c>
      <c r="Z337" s="84" t="str">
        <f t="shared" si="144"/>
        <v/>
      </c>
      <c r="AA337" s="84" t="str">
        <f t="shared" si="145"/>
        <v/>
      </c>
      <c r="AB337" s="84" t="str">
        <f t="shared" si="146"/>
        <v/>
      </c>
      <c r="AC337" s="84">
        <f t="shared" si="147"/>
        <v>0</v>
      </c>
      <c r="AD337" s="84">
        <f t="shared" si="148"/>
        <v>0</v>
      </c>
      <c r="AE337" s="84" t="str">
        <f t="shared" si="149"/>
        <v/>
      </c>
      <c r="AF337" s="102" t="str">
        <f t="shared" si="150"/>
        <v/>
      </c>
      <c r="AG337" s="102" t="str">
        <f t="shared" si="151"/>
        <v/>
      </c>
      <c r="AH337" s="103" t="str">
        <f t="shared" si="152"/>
        <v/>
      </c>
      <c r="AI337" s="104" t="str">
        <f t="shared" si="153"/>
        <v/>
      </c>
      <c r="AJ337" s="104" t="str">
        <f t="shared" si="154"/>
        <v/>
      </c>
      <c r="AK337" s="104" t="str">
        <f t="shared" si="155"/>
        <v/>
      </c>
      <c r="AL337" s="6"/>
      <c r="IX337" s="5"/>
      <c r="IY337" s="5"/>
      <c r="IZ337" s="5"/>
    </row>
    <row r="338" spans="8:260" ht="15" customHeight="1">
      <c r="H338" s="97">
        <v>283</v>
      </c>
      <c r="I338" s="97">
        <f t="shared" si="127"/>
        <v>449</v>
      </c>
      <c r="J338" s="98">
        <f t="shared" si="128"/>
        <v>45209</v>
      </c>
      <c r="K338" s="98" t="str">
        <f t="shared" si="129"/>
        <v/>
      </c>
      <c r="L338" s="99" t="str">
        <f t="shared" si="130"/>
        <v/>
      </c>
      <c r="M338" s="99" t="str">
        <f t="shared" si="131"/>
        <v/>
      </c>
      <c r="N338" s="99" t="str">
        <f t="shared" si="132"/>
        <v/>
      </c>
      <c r="O338" s="100" t="str">
        <f t="shared" si="133"/>
        <v/>
      </c>
      <c r="P338" s="100" t="str">
        <f t="shared" si="134"/>
        <v/>
      </c>
      <c r="Q338" s="99" t="str">
        <f t="shared" si="135"/>
        <v/>
      </c>
      <c r="R338" s="99">
        <f t="shared" si="136"/>
        <v>0</v>
      </c>
      <c r="S338" s="101" t="str">
        <f t="shared" si="137"/>
        <v/>
      </c>
      <c r="T338" s="101" t="str">
        <f t="shared" si="138"/>
        <v/>
      </c>
      <c r="U338" s="101" t="str">
        <f t="shared" si="139"/>
        <v/>
      </c>
      <c r="V338" s="101" t="str">
        <f t="shared" si="140"/>
        <v/>
      </c>
      <c r="W338" s="101" t="str">
        <f t="shared" si="141"/>
        <v/>
      </c>
      <c r="X338" s="102" t="str">
        <f t="shared" si="142"/>
        <v/>
      </c>
      <c r="Y338" s="101" t="str">
        <f t="shared" si="143"/>
        <v/>
      </c>
      <c r="Z338" s="84" t="str">
        <f t="shared" si="144"/>
        <v/>
      </c>
      <c r="AA338" s="84" t="str">
        <f t="shared" si="145"/>
        <v/>
      </c>
      <c r="AB338" s="84" t="str">
        <f t="shared" si="146"/>
        <v/>
      </c>
      <c r="AC338" s="84">
        <f t="shared" si="147"/>
        <v>0</v>
      </c>
      <c r="AD338" s="84">
        <f t="shared" si="148"/>
        <v>0</v>
      </c>
      <c r="AE338" s="84" t="str">
        <f t="shared" si="149"/>
        <v/>
      </c>
      <c r="AF338" s="102" t="str">
        <f t="shared" si="150"/>
        <v/>
      </c>
      <c r="AG338" s="102" t="str">
        <f t="shared" si="151"/>
        <v/>
      </c>
      <c r="AH338" s="103" t="str">
        <f t="shared" si="152"/>
        <v/>
      </c>
      <c r="AI338" s="104" t="str">
        <f t="shared" si="153"/>
        <v/>
      </c>
      <c r="AJ338" s="104" t="str">
        <f t="shared" si="154"/>
        <v/>
      </c>
      <c r="AK338" s="104" t="str">
        <f t="shared" si="155"/>
        <v/>
      </c>
      <c r="AL338" s="6"/>
      <c r="IX338" s="5"/>
      <c r="IY338" s="5"/>
      <c r="IZ338" s="5"/>
    </row>
    <row r="339" spans="8:260" ht="15" customHeight="1">
      <c r="H339" s="97">
        <v>284</v>
      </c>
      <c r="I339" s="97">
        <f t="shared" si="127"/>
        <v>448</v>
      </c>
      <c r="J339" s="98">
        <f t="shared" si="128"/>
        <v>45210</v>
      </c>
      <c r="K339" s="98" t="str">
        <f t="shared" si="129"/>
        <v/>
      </c>
      <c r="L339" s="99" t="str">
        <f t="shared" si="130"/>
        <v/>
      </c>
      <c r="M339" s="99" t="str">
        <f t="shared" si="131"/>
        <v/>
      </c>
      <c r="N339" s="99" t="str">
        <f t="shared" si="132"/>
        <v/>
      </c>
      <c r="O339" s="100" t="str">
        <f t="shared" si="133"/>
        <v/>
      </c>
      <c r="P339" s="100" t="str">
        <f t="shared" si="134"/>
        <v/>
      </c>
      <c r="Q339" s="99" t="str">
        <f t="shared" si="135"/>
        <v/>
      </c>
      <c r="R339" s="99">
        <f t="shared" si="136"/>
        <v>0</v>
      </c>
      <c r="S339" s="101" t="str">
        <f t="shared" si="137"/>
        <v/>
      </c>
      <c r="T339" s="101" t="str">
        <f t="shared" si="138"/>
        <v/>
      </c>
      <c r="U339" s="101" t="str">
        <f t="shared" si="139"/>
        <v/>
      </c>
      <c r="V339" s="101" t="str">
        <f t="shared" si="140"/>
        <v/>
      </c>
      <c r="W339" s="101" t="str">
        <f t="shared" si="141"/>
        <v/>
      </c>
      <c r="X339" s="102" t="str">
        <f t="shared" si="142"/>
        <v/>
      </c>
      <c r="Y339" s="101" t="str">
        <f t="shared" si="143"/>
        <v/>
      </c>
      <c r="Z339" s="84" t="str">
        <f t="shared" si="144"/>
        <v/>
      </c>
      <c r="AA339" s="84" t="str">
        <f t="shared" si="145"/>
        <v/>
      </c>
      <c r="AB339" s="84" t="str">
        <f t="shared" si="146"/>
        <v/>
      </c>
      <c r="AC339" s="84">
        <f t="shared" si="147"/>
        <v>0</v>
      </c>
      <c r="AD339" s="84">
        <f t="shared" si="148"/>
        <v>0</v>
      </c>
      <c r="AE339" s="84" t="str">
        <f t="shared" si="149"/>
        <v/>
      </c>
      <c r="AF339" s="102" t="str">
        <f t="shared" si="150"/>
        <v/>
      </c>
      <c r="AG339" s="102" t="str">
        <f t="shared" si="151"/>
        <v/>
      </c>
      <c r="AH339" s="103" t="str">
        <f t="shared" si="152"/>
        <v/>
      </c>
      <c r="AI339" s="104" t="str">
        <f t="shared" si="153"/>
        <v/>
      </c>
      <c r="AJ339" s="104" t="str">
        <f t="shared" si="154"/>
        <v/>
      </c>
      <c r="AK339" s="104" t="str">
        <f t="shared" si="155"/>
        <v/>
      </c>
      <c r="AL339" s="6"/>
      <c r="IX339" s="5"/>
      <c r="IY339" s="5"/>
      <c r="IZ339" s="5"/>
    </row>
    <row r="340" spans="8:260" ht="15" customHeight="1">
      <c r="H340" s="97">
        <v>285</v>
      </c>
      <c r="I340" s="97">
        <f t="shared" si="127"/>
        <v>447</v>
      </c>
      <c r="J340" s="98">
        <f t="shared" si="128"/>
        <v>45211</v>
      </c>
      <c r="K340" s="98" t="str">
        <f t="shared" si="129"/>
        <v/>
      </c>
      <c r="L340" s="99" t="str">
        <f t="shared" si="130"/>
        <v/>
      </c>
      <c r="M340" s="99" t="str">
        <f t="shared" si="131"/>
        <v/>
      </c>
      <c r="N340" s="99" t="str">
        <f t="shared" si="132"/>
        <v/>
      </c>
      <c r="O340" s="100" t="str">
        <f t="shared" si="133"/>
        <v/>
      </c>
      <c r="P340" s="100" t="str">
        <f t="shared" si="134"/>
        <v/>
      </c>
      <c r="Q340" s="99" t="str">
        <f t="shared" si="135"/>
        <v/>
      </c>
      <c r="R340" s="99">
        <f t="shared" si="136"/>
        <v>0</v>
      </c>
      <c r="S340" s="101" t="str">
        <f t="shared" si="137"/>
        <v/>
      </c>
      <c r="T340" s="101" t="str">
        <f t="shared" si="138"/>
        <v/>
      </c>
      <c r="U340" s="101" t="str">
        <f t="shared" si="139"/>
        <v/>
      </c>
      <c r="V340" s="101" t="str">
        <f t="shared" si="140"/>
        <v/>
      </c>
      <c r="W340" s="101" t="str">
        <f t="shared" si="141"/>
        <v/>
      </c>
      <c r="X340" s="102" t="str">
        <f t="shared" si="142"/>
        <v/>
      </c>
      <c r="Y340" s="101" t="str">
        <f t="shared" si="143"/>
        <v/>
      </c>
      <c r="Z340" s="84" t="str">
        <f t="shared" si="144"/>
        <v/>
      </c>
      <c r="AA340" s="84" t="str">
        <f t="shared" si="145"/>
        <v/>
      </c>
      <c r="AB340" s="84" t="str">
        <f t="shared" si="146"/>
        <v/>
      </c>
      <c r="AC340" s="84">
        <f t="shared" si="147"/>
        <v>0</v>
      </c>
      <c r="AD340" s="84">
        <f t="shared" si="148"/>
        <v>0</v>
      </c>
      <c r="AE340" s="84" t="str">
        <f t="shared" si="149"/>
        <v/>
      </c>
      <c r="AF340" s="102" t="str">
        <f t="shared" si="150"/>
        <v/>
      </c>
      <c r="AG340" s="102" t="str">
        <f t="shared" si="151"/>
        <v/>
      </c>
      <c r="AH340" s="103" t="str">
        <f t="shared" si="152"/>
        <v/>
      </c>
      <c r="AI340" s="104" t="str">
        <f t="shared" si="153"/>
        <v/>
      </c>
      <c r="AJ340" s="104" t="str">
        <f t="shared" si="154"/>
        <v/>
      </c>
      <c r="AK340" s="104" t="str">
        <f t="shared" si="155"/>
        <v/>
      </c>
      <c r="AL340" s="6"/>
      <c r="IX340" s="5"/>
      <c r="IY340" s="5"/>
      <c r="IZ340" s="5"/>
    </row>
    <row r="341" spans="8:260" ht="15" customHeight="1">
      <c r="H341" s="97">
        <v>286</v>
      </c>
      <c r="I341" s="97">
        <f t="shared" si="127"/>
        <v>446</v>
      </c>
      <c r="J341" s="98">
        <f t="shared" si="128"/>
        <v>45212</v>
      </c>
      <c r="K341" s="98" t="str">
        <f t="shared" si="129"/>
        <v/>
      </c>
      <c r="L341" s="99" t="str">
        <f t="shared" si="130"/>
        <v/>
      </c>
      <c r="M341" s="99" t="str">
        <f t="shared" si="131"/>
        <v/>
      </c>
      <c r="N341" s="99" t="str">
        <f t="shared" si="132"/>
        <v/>
      </c>
      <c r="O341" s="100" t="str">
        <f t="shared" si="133"/>
        <v/>
      </c>
      <c r="P341" s="100" t="str">
        <f t="shared" si="134"/>
        <v/>
      </c>
      <c r="Q341" s="99" t="str">
        <f t="shared" si="135"/>
        <v/>
      </c>
      <c r="R341" s="99">
        <f t="shared" si="136"/>
        <v>0</v>
      </c>
      <c r="S341" s="101" t="str">
        <f t="shared" si="137"/>
        <v/>
      </c>
      <c r="T341" s="101" t="str">
        <f t="shared" si="138"/>
        <v/>
      </c>
      <c r="U341" s="101" t="str">
        <f t="shared" si="139"/>
        <v/>
      </c>
      <c r="V341" s="101" t="str">
        <f t="shared" si="140"/>
        <v/>
      </c>
      <c r="W341" s="101" t="str">
        <f t="shared" si="141"/>
        <v/>
      </c>
      <c r="X341" s="102" t="str">
        <f t="shared" si="142"/>
        <v/>
      </c>
      <c r="Y341" s="101" t="str">
        <f t="shared" si="143"/>
        <v/>
      </c>
      <c r="Z341" s="84" t="str">
        <f t="shared" si="144"/>
        <v/>
      </c>
      <c r="AA341" s="84" t="str">
        <f t="shared" si="145"/>
        <v/>
      </c>
      <c r="AB341" s="84" t="str">
        <f t="shared" si="146"/>
        <v/>
      </c>
      <c r="AC341" s="84">
        <f t="shared" si="147"/>
        <v>0</v>
      </c>
      <c r="AD341" s="84">
        <f t="shared" si="148"/>
        <v>0</v>
      </c>
      <c r="AE341" s="84" t="str">
        <f t="shared" si="149"/>
        <v/>
      </c>
      <c r="AF341" s="102" t="str">
        <f t="shared" si="150"/>
        <v/>
      </c>
      <c r="AG341" s="102" t="str">
        <f t="shared" si="151"/>
        <v/>
      </c>
      <c r="AH341" s="103" t="str">
        <f t="shared" si="152"/>
        <v/>
      </c>
      <c r="AI341" s="104" t="str">
        <f t="shared" si="153"/>
        <v/>
      </c>
      <c r="AJ341" s="104" t="str">
        <f t="shared" si="154"/>
        <v/>
      </c>
      <c r="AK341" s="104" t="str">
        <f t="shared" si="155"/>
        <v/>
      </c>
      <c r="AL341" s="6"/>
      <c r="IX341" s="5"/>
      <c r="IY341" s="5"/>
      <c r="IZ341" s="5"/>
    </row>
    <row r="342" spans="8:260" ht="15" customHeight="1">
      <c r="H342" s="97">
        <v>287</v>
      </c>
      <c r="I342" s="97">
        <f t="shared" si="127"/>
        <v>445</v>
      </c>
      <c r="J342" s="98">
        <f t="shared" si="128"/>
        <v>45213</v>
      </c>
      <c r="K342" s="98" t="str">
        <f t="shared" si="129"/>
        <v/>
      </c>
      <c r="L342" s="99" t="str">
        <f t="shared" si="130"/>
        <v/>
      </c>
      <c r="M342" s="99" t="str">
        <f t="shared" si="131"/>
        <v/>
      </c>
      <c r="N342" s="99" t="str">
        <f t="shared" si="132"/>
        <v/>
      </c>
      <c r="O342" s="100" t="str">
        <f t="shared" si="133"/>
        <v/>
      </c>
      <c r="P342" s="100" t="str">
        <f t="shared" si="134"/>
        <v/>
      </c>
      <c r="Q342" s="99" t="str">
        <f t="shared" si="135"/>
        <v/>
      </c>
      <c r="R342" s="99">
        <f t="shared" si="136"/>
        <v>0</v>
      </c>
      <c r="S342" s="101" t="str">
        <f t="shared" si="137"/>
        <v/>
      </c>
      <c r="T342" s="101" t="str">
        <f t="shared" si="138"/>
        <v/>
      </c>
      <c r="U342" s="101" t="str">
        <f t="shared" si="139"/>
        <v/>
      </c>
      <c r="V342" s="101" t="str">
        <f t="shared" si="140"/>
        <v/>
      </c>
      <c r="W342" s="101" t="str">
        <f t="shared" si="141"/>
        <v/>
      </c>
      <c r="X342" s="102" t="str">
        <f t="shared" si="142"/>
        <v/>
      </c>
      <c r="Y342" s="101" t="str">
        <f t="shared" si="143"/>
        <v/>
      </c>
      <c r="Z342" s="84" t="str">
        <f t="shared" si="144"/>
        <v/>
      </c>
      <c r="AA342" s="84" t="str">
        <f t="shared" si="145"/>
        <v/>
      </c>
      <c r="AB342" s="84" t="str">
        <f t="shared" si="146"/>
        <v/>
      </c>
      <c r="AC342" s="84">
        <f t="shared" si="147"/>
        <v>0</v>
      </c>
      <c r="AD342" s="84">
        <f t="shared" si="148"/>
        <v>0</v>
      </c>
      <c r="AE342" s="84" t="str">
        <f t="shared" si="149"/>
        <v/>
      </c>
      <c r="AF342" s="102" t="str">
        <f t="shared" si="150"/>
        <v/>
      </c>
      <c r="AG342" s="102" t="str">
        <f t="shared" si="151"/>
        <v/>
      </c>
      <c r="AH342" s="103" t="str">
        <f t="shared" si="152"/>
        <v/>
      </c>
      <c r="AI342" s="104" t="str">
        <f t="shared" si="153"/>
        <v/>
      </c>
      <c r="AJ342" s="104" t="str">
        <f t="shared" si="154"/>
        <v/>
      </c>
      <c r="AK342" s="104" t="str">
        <f t="shared" si="155"/>
        <v/>
      </c>
      <c r="AL342" s="6"/>
      <c r="IX342" s="5"/>
      <c r="IY342" s="5"/>
      <c r="IZ342" s="5"/>
    </row>
    <row r="343" spans="8:260" ht="15" customHeight="1">
      <c r="H343" s="97">
        <v>288</v>
      </c>
      <c r="I343" s="97">
        <f t="shared" si="127"/>
        <v>444</v>
      </c>
      <c r="J343" s="98">
        <f t="shared" si="128"/>
        <v>45214</v>
      </c>
      <c r="K343" s="98" t="str">
        <f t="shared" si="129"/>
        <v/>
      </c>
      <c r="L343" s="99" t="str">
        <f t="shared" si="130"/>
        <v/>
      </c>
      <c r="M343" s="99" t="str">
        <f t="shared" si="131"/>
        <v/>
      </c>
      <c r="N343" s="99" t="str">
        <f t="shared" si="132"/>
        <v/>
      </c>
      <c r="O343" s="100" t="str">
        <f t="shared" si="133"/>
        <v/>
      </c>
      <c r="P343" s="100" t="str">
        <f t="shared" si="134"/>
        <v/>
      </c>
      <c r="Q343" s="99" t="str">
        <f t="shared" si="135"/>
        <v/>
      </c>
      <c r="R343" s="99">
        <f t="shared" si="136"/>
        <v>0</v>
      </c>
      <c r="S343" s="101" t="str">
        <f t="shared" si="137"/>
        <v/>
      </c>
      <c r="T343" s="101" t="str">
        <f t="shared" si="138"/>
        <v/>
      </c>
      <c r="U343" s="101" t="str">
        <f t="shared" si="139"/>
        <v/>
      </c>
      <c r="V343" s="101" t="str">
        <f t="shared" si="140"/>
        <v/>
      </c>
      <c r="W343" s="101" t="str">
        <f t="shared" si="141"/>
        <v/>
      </c>
      <c r="X343" s="102" t="str">
        <f t="shared" si="142"/>
        <v/>
      </c>
      <c r="Y343" s="101" t="str">
        <f t="shared" si="143"/>
        <v/>
      </c>
      <c r="Z343" s="84" t="str">
        <f t="shared" si="144"/>
        <v/>
      </c>
      <c r="AA343" s="84" t="str">
        <f t="shared" si="145"/>
        <v/>
      </c>
      <c r="AB343" s="84" t="str">
        <f t="shared" si="146"/>
        <v/>
      </c>
      <c r="AC343" s="84">
        <f t="shared" si="147"/>
        <v>0</v>
      </c>
      <c r="AD343" s="84">
        <f t="shared" si="148"/>
        <v>0</v>
      </c>
      <c r="AE343" s="84" t="str">
        <f t="shared" si="149"/>
        <v/>
      </c>
      <c r="AF343" s="102" t="str">
        <f t="shared" si="150"/>
        <v/>
      </c>
      <c r="AG343" s="102" t="str">
        <f t="shared" si="151"/>
        <v/>
      </c>
      <c r="AH343" s="103" t="str">
        <f t="shared" si="152"/>
        <v/>
      </c>
      <c r="AI343" s="104" t="str">
        <f t="shared" si="153"/>
        <v/>
      </c>
      <c r="AJ343" s="104" t="str">
        <f t="shared" si="154"/>
        <v/>
      </c>
      <c r="AK343" s="104" t="str">
        <f t="shared" si="155"/>
        <v/>
      </c>
      <c r="AL343" s="6"/>
      <c r="IX343" s="5"/>
      <c r="IY343" s="5"/>
      <c r="IZ343" s="5"/>
    </row>
    <row r="344" spans="8:260" ht="15" customHeight="1">
      <c r="H344" s="97">
        <v>289</v>
      </c>
      <c r="I344" s="97">
        <f t="shared" si="127"/>
        <v>443</v>
      </c>
      <c r="J344" s="98">
        <f t="shared" si="128"/>
        <v>45215</v>
      </c>
      <c r="K344" s="98" t="str">
        <f t="shared" si="129"/>
        <v/>
      </c>
      <c r="L344" s="99" t="str">
        <f t="shared" si="130"/>
        <v/>
      </c>
      <c r="M344" s="99" t="str">
        <f t="shared" si="131"/>
        <v/>
      </c>
      <c r="N344" s="99" t="str">
        <f t="shared" si="132"/>
        <v/>
      </c>
      <c r="O344" s="100" t="str">
        <f t="shared" si="133"/>
        <v/>
      </c>
      <c r="P344" s="100" t="str">
        <f t="shared" si="134"/>
        <v/>
      </c>
      <c r="Q344" s="99" t="str">
        <f t="shared" si="135"/>
        <v/>
      </c>
      <c r="R344" s="99">
        <f t="shared" si="136"/>
        <v>0</v>
      </c>
      <c r="S344" s="101" t="str">
        <f t="shared" si="137"/>
        <v/>
      </c>
      <c r="T344" s="101" t="str">
        <f t="shared" si="138"/>
        <v/>
      </c>
      <c r="U344" s="101" t="str">
        <f t="shared" si="139"/>
        <v/>
      </c>
      <c r="V344" s="101" t="str">
        <f t="shared" si="140"/>
        <v/>
      </c>
      <c r="W344" s="101" t="str">
        <f t="shared" si="141"/>
        <v/>
      </c>
      <c r="X344" s="102" t="str">
        <f t="shared" si="142"/>
        <v/>
      </c>
      <c r="Y344" s="101" t="str">
        <f t="shared" si="143"/>
        <v/>
      </c>
      <c r="Z344" s="84" t="str">
        <f t="shared" si="144"/>
        <v/>
      </c>
      <c r="AA344" s="84" t="str">
        <f t="shared" si="145"/>
        <v/>
      </c>
      <c r="AB344" s="84" t="str">
        <f t="shared" si="146"/>
        <v/>
      </c>
      <c r="AC344" s="84">
        <f t="shared" si="147"/>
        <v>0</v>
      </c>
      <c r="AD344" s="84">
        <f t="shared" si="148"/>
        <v>0</v>
      </c>
      <c r="AE344" s="84" t="str">
        <f t="shared" si="149"/>
        <v/>
      </c>
      <c r="AF344" s="102" t="str">
        <f t="shared" si="150"/>
        <v/>
      </c>
      <c r="AG344" s="102" t="str">
        <f t="shared" si="151"/>
        <v/>
      </c>
      <c r="AH344" s="103" t="str">
        <f t="shared" si="152"/>
        <v/>
      </c>
      <c r="AI344" s="104" t="str">
        <f t="shared" si="153"/>
        <v/>
      </c>
      <c r="AJ344" s="104" t="str">
        <f t="shared" si="154"/>
        <v/>
      </c>
      <c r="AK344" s="104" t="str">
        <f t="shared" si="155"/>
        <v/>
      </c>
      <c r="AL344" s="6"/>
      <c r="IX344" s="5"/>
      <c r="IY344" s="5"/>
      <c r="IZ344" s="5"/>
    </row>
    <row r="345" spans="8:260" ht="15" customHeight="1">
      <c r="H345" s="97">
        <v>290</v>
      </c>
      <c r="I345" s="97">
        <f t="shared" si="127"/>
        <v>442</v>
      </c>
      <c r="J345" s="98">
        <f t="shared" si="128"/>
        <v>45216</v>
      </c>
      <c r="K345" s="98" t="str">
        <f t="shared" si="129"/>
        <v/>
      </c>
      <c r="L345" s="99" t="str">
        <f t="shared" si="130"/>
        <v/>
      </c>
      <c r="M345" s="99" t="str">
        <f t="shared" si="131"/>
        <v/>
      </c>
      <c r="N345" s="99" t="str">
        <f t="shared" si="132"/>
        <v/>
      </c>
      <c r="O345" s="100" t="str">
        <f t="shared" si="133"/>
        <v/>
      </c>
      <c r="P345" s="100" t="str">
        <f t="shared" si="134"/>
        <v/>
      </c>
      <c r="Q345" s="99" t="str">
        <f t="shared" si="135"/>
        <v/>
      </c>
      <c r="R345" s="99">
        <f t="shared" si="136"/>
        <v>0</v>
      </c>
      <c r="S345" s="101" t="str">
        <f t="shared" si="137"/>
        <v/>
      </c>
      <c r="T345" s="101" t="str">
        <f t="shared" si="138"/>
        <v/>
      </c>
      <c r="U345" s="101" t="str">
        <f t="shared" si="139"/>
        <v/>
      </c>
      <c r="V345" s="101" t="str">
        <f t="shared" si="140"/>
        <v/>
      </c>
      <c r="W345" s="101" t="str">
        <f t="shared" si="141"/>
        <v/>
      </c>
      <c r="X345" s="102" t="str">
        <f t="shared" si="142"/>
        <v/>
      </c>
      <c r="Y345" s="101" t="str">
        <f t="shared" si="143"/>
        <v/>
      </c>
      <c r="Z345" s="84" t="str">
        <f t="shared" si="144"/>
        <v/>
      </c>
      <c r="AA345" s="84" t="str">
        <f t="shared" si="145"/>
        <v/>
      </c>
      <c r="AB345" s="84" t="str">
        <f t="shared" si="146"/>
        <v/>
      </c>
      <c r="AC345" s="84">
        <f t="shared" si="147"/>
        <v>0</v>
      </c>
      <c r="AD345" s="84">
        <f t="shared" si="148"/>
        <v>0</v>
      </c>
      <c r="AE345" s="84" t="str">
        <f t="shared" si="149"/>
        <v/>
      </c>
      <c r="AF345" s="102" t="str">
        <f t="shared" si="150"/>
        <v/>
      </c>
      <c r="AG345" s="102" t="str">
        <f t="shared" si="151"/>
        <v/>
      </c>
      <c r="AH345" s="103" t="str">
        <f t="shared" si="152"/>
        <v/>
      </c>
      <c r="AI345" s="104" t="str">
        <f t="shared" si="153"/>
        <v/>
      </c>
      <c r="AJ345" s="104" t="str">
        <f t="shared" si="154"/>
        <v/>
      </c>
      <c r="AK345" s="104" t="str">
        <f t="shared" si="155"/>
        <v/>
      </c>
      <c r="AL345" s="6"/>
      <c r="IX345" s="5"/>
      <c r="IY345" s="5"/>
      <c r="IZ345" s="5"/>
    </row>
    <row r="346" spans="8:260" ht="15" customHeight="1">
      <c r="H346" s="97">
        <v>291</v>
      </c>
      <c r="I346" s="97">
        <f t="shared" si="127"/>
        <v>441</v>
      </c>
      <c r="J346" s="98">
        <f t="shared" si="128"/>
        <v>45217</v>
      </c>
      <c r="K346" s="98" t="str">
        <f t="shared" si="129"/>
        <v/>
      </c>
      <c r="L346" s="99" t="str">
        <f t="shared" si="130"/>
        <v/>
      </c>
      <c r="M346" s="99" t="str">
        <f t="shared" si="131"/>
        <v/>
      </c>
      <c r="N346" s="99" t="str">
        <f t="shared" si="132"/>
        <v/>
      </c>
      <c r="O346" s="100" t="str">
        <f t="shared" si="133"/>
        <v/>
      </c>
      <c r="P346" s="100" t="str">
        <f t="shared" si="134"/>
        <v/>
      </c>
      <c r="Q346" s="99" t="str">
        <f t="shared" si="135"/>
        <v/>
      </c>
      <c r="R346" s="99">
        <f t="shared" si="136"/>
        <v>0</v>
      </c>
      <c r="S346" s="101" t="str">
        <f t="shared" si="137"/>
        <v/>
      </c>
      <c r="T346" s="101" t="str">
        <f t="shared" si="138"/>
        <v/>
      </c>
      <c r="U346" s="101" t="str">
        <f t="shared" si="139"/>
        <v/>
      </c>
      <c r="V346" s="101" t="str">
        <f t="shared" si="140"/>
        <v/>
      </c>
      <c r="W346" s="101" t="str">
        <f t="shared" si="141"/>
        <v/>
      </c>
      <c r="X346" s="102" t="str">
        <f t="shared" si="142"/>
        <v/>
      </c>
      <c r="Y346" s="101" t="str">
        <f t="shared" si="143"/>
        <v/>
      </c>
      <c r="Z346" s="84" t="str">
        <f t="shared" si="144"/>
        <v/>
      </c>
      <c r="AA346" s="84" t="str">
        <f t="shared" si="145"/>
        <v/>
      </c>
      <c r="AB346" s="84" t="str">
        <f t="shared" si="146"/>
        <v/>
      </c>
      <c r="AC346" s="84">
        <f t="shared" si="147"/>
        <v>0</v>
      </c>
      <c r="AD346" s="84">
        <f t="shared" si="148"/>
        <v>0</v>
      </c>
      <c r="AE346" s="84" t="str">
        <f t="shared" si="149"/>
        <v/>
      </c>
      <c r="AF346" s="102" t="str">
        <f t="shared" si="150"/>
        <v/>
      </c>
      <c r="AG346" s="102" t="str">
        <f t="shared" si="151"/>
        <v/>
      </c>
      <c r="AH346" s="103" t="str">
        <f t="shared" si="152"/>
        <v/>
      </c>
      <c r="AI346" s="104" t="str">
        <f t="shared" si="153"/>
        <v/>
      </c>
      <c r="AJ346" s="104" t="str">
        <f t="shared" si="154"/>
        <v/>
      </c>
      <c r="AK346" s="104" t="str">
        <f t="shared" si="155"/>
        <v/>
      </c>
      <c r="AL346" s="6"/>
      <c r="IX346" s="5"/>
      <c r="IY346" s="5"/>
      <c r="IZ346" s="5"/>
    </row>
    <row r="347" spans="8:260" ht="15" customHeight="1">
      <c r="H347" s="97">
        <v>292</v>
      </c>
      <c r="I347" s="97">
        <f t="shared" si="127"/>
        <v>440</v>
      </c>
      <c r="J347" s="98">
        <f t="shared" si="128"/>
        <v>45218</v>
      </c>
      <c r="K347" s="98" t="str">
        <f t="shared" si="129"/>
        <v/>
      </c>
      <c r="L347" s="99" t="str">
        <f t="shared" si="130"/>
        <v/>
      </c>
      <c r="M347" s="99" t="str">
        <f t="shared" si="131"/>
        <v/>
      </c>
      <c r="N347" s="99" t="str">
        <f t="shared" si="132"/>
        <v/>
      </c>
      <c r="O347" s="100" t="str">
        <f t="shared" si="133"/>
        <v/>
      </c>
      <c r="P347" s="100" t="str">
        <f t="shared" si="134"/>
        <v/>
      </c>
      <c r="Q347" s="99" t="str">
        <f t="shared" si="135"/>
        <v/>
      </c>
      <c r="R347" s="99">
        <f t="shared" si="136"/>
        <v>0</v>
      </c>
      <c r="S347" s="101" t="str">
        <f t="shared" si="137"/>
        <v/>
      </c>
      <c r="T347" s="101" t="str">
        <f t="shared" si="138"/>
        <v/>
      </c>
      <c r="U347" s="101" t="str">
        <f t="shared" si="139"/>
        <v/>
      </c>
      <c r="V347" s="101" t="str">
        <f t="shared" si="140"/>
        <v/>
      </c>
      <c r="W347" s="101" t="str">
        <f t="shared" si="141"/>
        <v/>
      </c>
      <c r="X347" s="102" t="str">
        <f t="shared" si="142"/>
        <v/>
      </c>
      <c r="Y347" s="101" t="str">
        <f t="shared" si="143"/>
        <v/>
      </c>
      <c r="Z347" s="84" t="str">
        <f t="shared" si="144"/>
        <v/>
      </c>
      <c r="AA347" s="84" t="str">
        <f t="shared" si="145"/>
        <v/>
      </c>
      <c r="AB347" s="84" t="str">
        <f t="shared" si="146"/>
        <v/>
      </c>
      <c r="AC347" s="84">
        <f t="shared" si="147"/>
        <v>0</v>
      </c>
      <c r="AD347" s="84">
        <f t="shared" si="148"/>
        <v>0</v>
      </c>
      <c r="AE347" s="84" t="str">
        <f t="shared" si="149"/>
        <v/>
      </c>
      <c r="AF347" s="102" t="str">
        <f t="shared" si="150"/>
        <v/>
      </c>
      <c r="AG347" s="102" t="str">
        <f t="shared" si="151"/>
        <v/>
      </c>
      <c r="AH347" s="103" t="str">
        <f t="shared" si="152"/>
        <v/>
      </c>
      <c r="AI347" s="104" t="str">
        <f t="shared" si="153"/>
        <v/>
      </c>
      <c r="AJ347" s="104" t="str">
        <f t="shared" si="154"/>
        <v/>
      </c>
      <c r="AK347" s="104" t="str">
        <f t="shared" si="155"/>
        <v/>
      </c>
      <c r="AL347" s="6"/>
      <c r="IX347" s="5"/>
      <c r="IY347" s="5"/>
      <c r="IZ347" s="5"/>
    </row>
    <row r="348" spans="8:260" ht="15" customHeight="1">
      <c r="H348" s="97">
        <v>293</v>
      </c>
      <c r="I348" s="97">
        <f t="shared" si="127"/>
        <v>439</v>
      </c>
      <c r="J348" s="98">
        <f t="shared" si="128"/>
        <v>45219</v>
      </c>
      <c r="K348" s="98" t="str">
        <f t="shared" si="129"/>
        <v/>
      </c>
      <c r="L348" s="99" t="str">
        <f t="shared" si="130"/>
        <v/>
      </c>
      <c r="M348" s="99" t="str">
        <f t="shared" si="131"/>
        <v/>
      </c>
      <c r="N348" s="99" t="str">
        <f t="shared" si="132"/>
        <v/>
      </c>
      <c r="O348" s="100" t="str">
        <f t="shared" si="133"/>
        <v/>
      </c>
      <c r="P348" s="100" t="str">
        <f t="shared" si="134"/>
        <v/>
      </c>
      <c r="Q348" s="99" t="str">
        <f t="shared" si="135"/>
        <v/>
      </c>
      <c r="R348" s="99">
        <f t="shared" si="136"/>
        <v>0</v>
      </c>
      <c r="S348" s="101" t="str">
        <f t="shared" si="137"/>
        <v/>
      </c>
      <c r="T348" s="101" t="str">
        <f t="shared" si="138"/>
        <v/>
      </c>
      <c r="U348" s="101" t="str">
        <f t="shared" si="139"/>
        <v/>
      </c>
      <c r="V348" s="101" t="str">
        <f t="shared" si="140"/>
        <v/>
      </c>
      <c r="W348" s="101" t="str">
        <f t="shared" si="141"/>
        <v/>
      </c>
      <c r="X348" s="102" t="str">
        <f t="shared" si="142"/>
        <v/>
      </c>
      <c r="Y348" s="101" t="str">
        <f t="shared" si="143"/>
        <v/>
      </c>
      <c r="Z348" s="84" t="str">
        <f t="shared" si="144"/>
        <v/>
      </c>
      <c r="AA348" s="84" t="str">
        <f t="shared" si="145"/>
        <v/>
      </c>
      <c r="AB348" s="84" t="str">
        <f t="shared" si="146"/>
        <v/>
      </c>
      <c r="AC348" s="84">
        <f t="shared" si="147"/>
        <v>0</v>
      </c>
      <c r="AD348" s="84">
        <f t="shared" si="148"/>
        <v>0</v>
      </c>
      <c r="AE348" s="84" t="str">
        <f t="shared" si="149"/>
        <v/>
      </c>
      <c r="AF348" s="102" t="str">
        <f t="shared" si="150"/>
        <v/>
      </c>
      <c r="AG348" s="102" t="str">
        <f t="shared" si="151"/>
        <v/>
      </c>
      <c r="AH348" s="103" t="str">
        <f t="shared" si="152"/>
        <v/>
      </c>
      <c r="AI348" s="104" t="str">
        <f t="shared" si="153"/>
        <v/>
      </c>
      <c r="AJ348" s="104" t="str">
        <f t="shared" si="154"/>
        <v/>
      </c>
      <c r="AK348" s="104" t="str">
        <f t="shared" si="155"/>
        <v/>
      </c>
      <c r="AL348" s="6"/>
      <c r="IX348" s="5"/>
      <c r="IY348" s="5"/>
      <c r="IZ348" s="5"/>
    </row>
    <row r="349" spans="8:260" ht="15" customHeight="1">
      <c r="H349" s="97">
        <v>294</v>
      </c>
      <c r="I349" s="97">
        <f t="shared" si="127"/>
        <v>438</v>
      </c>
      <c r="J349" s="98">
        <f t="shared" si="128"/>
        <v>45220</v>
      </c>
      <c r="K349" s="98" t="str">
        <f t="shared" si="129"/>
        <v/>
      </c>
      <c r="L349" s="99" t="str">
        <f t="shared" si="130"/>
        <v/>
      </c>
      <c r="M349" s="99" t="str">
        <f t="shared" si="131"/>
        <v/>
      </c>
      <c r="N349" s="99" t="str">
        <f t="shared" si="132"/>
        <v/>
      </c>
      <c r="O349" s="100" t="str">
        <f t="shared" si="133"/>
        <v/>
      </c>
      <c r="P349" s="100" t="str">
        <f t="shared" si="134"/>
        <v/>
      </c>
      <c r="Q349" s="99" t="str">
        <f t="shared" si="135"/>
        <v/>
      </c>
      <c r="R349" s="99">
        <f t="shared" si="136"/>
        <v>0</v>
      </c>
      <c r="S349" s="101" t="str">
        <f t="shared" si="137"/>
        <v/>
      </c>
      <c r="T349" s="101" t="str">
        <f t="shared" si="138"/>
        <v/>
      </c>
      <c r="U349" s="101" t="str">
        <f t="shared" si="139"/>
        <v/>
      </c>
      <c r="V349" s="101" t="str">
        <f t="shared" si="140"/>
        <v/>
      </c>
      <c r="W349" s="101" t="str">
        <f t="shared" si="141"/>
        <v/>
      </c>
      <c r="X349" s="102" t="str">
        <f t="shared" si="142"/>
        <v/>
      </c>
      <c r="Y349" s="101" t="str">
        <f t="shared" si="143"/>
        <v/>
      </c>
      <c r="Z349" s="84" t="str">
        <f t="shared" si="144"/>
        <v/>
      </c>
      <c r="AA349" s="84" t="str">
        <f t="shared" si="145"/>
        <v/>
      </c>
      <c r="AB349" s="84" t="str">
        <f t="shared" si="146"/>
        <v/>
      </c>
      <c r="AC349" s="84">
        <f t="shared" si="147"/>
        <v>0</v>
      </c>
      <c r="AD349" s="84">
        <f t="shared" si="148"/>
        <v>0</v>
      </c>
      <c r="AE349" s="84" t="str">
        <f t="shared" si="149"/>
        <v/>
      </c>
      <c r="AF349" s="102" t="str">
        <f t="shared" si="150"/>
        <v/>
      </c>
      <c r="AG349" s="102" t="str">
        <f t="shared" si="151"/>
        <v/>
      </c>
      <c r="AH349" s="103" t="str">
        <f t="shared" si="152"/>
        <v/>
      </c>
      <c r="AI349" s="104" t="str">
        <f t="shared" si="153"/>
        <v/>
      </c>
      <c r="AJ349" s="104" t="str">
        <f t="shared" si="154"/>
        <v/>
      </c>
      <c r="AK349" s="104" t="str">
        <f t="shared" si="155"/>
        <v/>
      </c>
      <c r="AL349" s="6"/>
      <c r="IX349" s="5"/>
      <c r="IY349" s="5"/>
      <c r="IZ349" s="5"/>
    </row>
    <row r="350" spans="8:260" ht="15" customHeight="1">
      <c r="H350" s="97">
        <v>295</v>
      </c>
      <c r="I350" s="97">
        <f t="shared" si="127"/>
        <v>437</v>
      </c>
      <c r="J350" s="98">
        <f t="shared" si="128"/>
        <v>45221</v>
      </c>
      <c r="K350" s="98" t="str">
        <f t="shared" si="129"/>
        <v/>
      </c>
      <c r="L350" s="99" t="str">
        <f t="shared" si="130"/>
        <v/>
      </c>
      <c r="M350" s="99" t="str">
        <f t="shared" si="131"/>
        <v/>
      </c>
      <c r="N350" s="99" t="str">
        <f t="shared" si="132"/>
        <v/>
      </c>
      <c r="O350" s="100" t="str">
        <f t="shared" si="133"/>
        <v/>
      </c>
      <c r="P350" s="100" t="str">
        <f t="shared" si="134"/>
        <v/>
      </c>
      <c r="Q350" s="99" t="str">
        <f t="shared" si="135"/>
        <v/>
      </c>
      <c r="R350" s="99">
        <f t="shared" si="136"/>
        <v>0</v>
      </c>
      <c r="S350" s="101" t="str">
        <f t="shared" si="137"/>
        <v/>
      </c>
      <c r="T350" s="101" t="str">
        <f t="shared" si="138"/>
        <v/>
      </c>
      <c r="U350" s="101" t="str">
        <f t="shared" si="139"/>
        <v/>
      </c>
      <c r="V350" s="101" t="str">
        <f t="shared" si="140"/>
        <v/>
      </c>
      <c r="W350" s="101" t="str">
        <f t="shared" si="141"/>
        <v/>
      </c>
      <c r="X350" s="102" t="str">
        <f t="shared" si="142"/>
        <v/>
      </c>
      <c r="Y350" s="101" t="str">
        <f t="shared" si="143"/>
        <v/>
      </c>
      <c r="Z350" s="84" t="str">
        <f t="shared" si="144"/>
        <v/>
      </c>
      <c r="AA350" s="84" t="str">
        <f t="shared" si="145"/>
        <v/>
      </c>
      <c r="AB350" s="84" t="str">
        <f t="shared" si="146"/>
        <v/>
      </c>
      <c r="AC350" s="84">
        <f t="shared" si="147"/>
        <v>0</v>
      </c>
      <c r="AD350" s="84">
        <f t="shared" si="148"/>
        <v>0</v>
      </c>
      <c r="AE350" s="84" t="str">
        <f t="shared" si="149"/>
        <v/>
      </c>
      <c r="AF350" s="102" t="str">
        <f t="shared" si="150"/>
        <v/>
      </c>
      <c r="AG350" s="102" t="str">
        <f t="shared" si="151"/>
        <v/>
      </c>
      <c r="AH350" s="103" t="str">
        <f t="shared" si="152"/>
        <v/>
      </c>
      <c r="AI350" s="104" t="str">
        <f t="shared" si="153"/>
        <v/>
      </c>
      <c r="AJ350" s="104" t="str">
        <f t="shared" si="154"/>
        <v/>
      </c>
      <c r="AK350" s="104" t="str">
        <f t="shared" si="155"/>
        <v/>
      </c>
      <c r="AL350" s="6"/>
      <c r="IX350" s="5"/>
      <c r="IY350" s="5"/>
      <c r="IZ350" s="5"/>
    </row>
    <row r="351" spans="8:260" ht="15" customHeight="1">
      <c r="H351" s="97">
        <v>296</v>
      </c>
      <c r="I351" s="97">
        <f t="shared" si="127"/>
        <v>436</v>
      </c>
      <c r="J351" s="98">
        <f t="shared" si="128"/>
        <v>45222</v>
      </c>
      <c r="K351" s="98" t="str">
        <f t="shared" si="129"/>
        <v/>
      </c>
      <c r="L351" s="99" t="str">
        <f t="shared" si="130"/>
        <v/>
      </c>
      <c r="M351" s="99" t="str">
        <f t="shared" si="131"/>
        <v/>
      </c>
      <c r="N351" s="99" t="str">
        <f t="shared" si="132"/>
        <v/>
      </c>
      <c r="O351" s="100" t="str">
        <f t="shared" si="133"/>
        <v/>
      </c>
      <c r="P351" s="100" t="str">
        <f t="shared" si="134"/>
        <v/>
      </c>
      <c r="Q351" s="99" t="str">
        <f t="shared" si="135"/>
        <v/>
      </c>
      <c r="R351" s="99">
        <f t="shared" si="136"/>
        <v>0</v>
      </c>
      <c r="S351" s="101" t="str">
        <f t="shared" si="137"/>
        <v/>
      </c>
      <c r="T351" s="101" t="str">
        <f t="shared" si="138"/>
        <v/>
      </c>
      <c r="U351" s="101" t="str">
        <f t="shared" si="139"/>
        <v/>
      </c>
      <c r="V351" s="101" t="str">
        <f t="shared" si="140"/>
        <v/>
      </c>
      <c r="W351" s="101" t="str">
        <f t="shared" si="141"/>
        <v/>
      </c>
      <c r="X351" s="102" t="str">
        <f t="shared" si="142"/>
        <v/>
      </c>
      <c r="Y351" s="101" t="str">
        <f t="shared" si="143"/>
        <v/>
      </c>
      <c r="Z351" s="84" t="str">
        <f t="shared" si="144"/>
        <v/>
      </c>
      <c r="AA351" s="84" t="str">
        <f t="shared" si="145"/>
        <v/>
      </c>
      <c r="AB351" s="84" t="str">
        <f t="shared" si="146"/>
        <v/>
      </c>
      <c r="AC351" s="84">
        <f t="shared" si="147"/>
        <v>0</v>
      </c>
      <c r="AD351" s="84">
        <f t="shared" si="148"/>
        <v>0</v>
      </c>
      <c r="AE351" s="84" t="str">
        <f t="shared" si="149"/>
        <v/>
      </c>
      <c r="AF351" s="102" t="str">
        <f t="shared" si="150"/>
        <v/>
      </c>
      <c r="AG351" s="102" t="str">
        <f t="shared" si="151"/>
        <v/>
      </c>
      <c r="AH351" s="103" t="str">
        <f t="shared" si="152"/>
        <v/>
      </c>
      <c r="AI351" s="104" t="str">
        <f t="shared" si="153"/>
        <v/>
      </c>
      <c r="AJ351" s="104" t="str">
        <f t="shared" si="154"/>
        <v/>
      </c>
      <c r="AK351" s="104" t="str">
        <f t="shared" si="155"/>
        <v/>
      </c>
      <c r="AL351" s="6"/>
      <c r="IX351" s="5"/>
      <c r="IY351" s="5"/>
      <c r="IZ351" s="5"/>
    </row>
    <row r="352" spans="8:260" ht="15" customHeight="1">
      <c r="H352" s="97">
        <v>297</v>
      </c>
      <c r="I352" s="97">
        <f t="shared" si="127"/>
        <v>435</v>
      </c>
      <c r="J352" s="98">
        <f t="shared" si="128"/>
        <v>45223</v>
      </c>
      <c r="K352" s="98" t="str">
        <f t="shared" si="129"/>
        <v/>
      </c>
      <c r="L352" s="99" t="str">
        <f t="shared" si="130"/>
        <v/>
      </c>
      <c r="M352" s="99" t="str">
        <f t="shared" si="131"/>
        <v/>
      </c>
      <c r="N352" s="99" t="str">
        <f t="shared" si="132"/>
        <v/>
      </c>
      <c r="O352" s="100" t="str">
        <f t="shared" si="133"/>
        <v/>
      </c>
      <c r="P352" s="100" t="str">
        <f t="shared" si="134"/>
        <v/>
      </c>
      <c r="Q352" s="99" t="str">
        <f t="shared" si="135"/>
        <v/>
      </c>
      <c r="R352" s="99">
        <f t="shared" si="136"/>
        <v>0</v>
      </c>
      <c r="S352" s="101" t="str">
        <f t="shared" si="137"/>
        <v/>
      </c>
      <c r="T352" s="101" t="str">
        <f t="shared" si="138"/>
        <v/>
      </c>
      <c r="U352" s="101" t="str">
        <f t="shared" si="139"/>
        <v/>
      </c>
      <c r="V352" s="101" t="str">
        <f t="shared" si="140"/>
        <v/>
      </c>
      <c r="W352" s="101" t="str">
        <f t="shared" si="141"/>
        <v/>
      </c>
      <c r="X352" s="102" t="str">
        <f t="shared" si="142"/>
        <v/>
      </c>
      <c r="Y352" s="101" t="str">
        <f t="shared" si="143"/>
        <v/>
      </c>
      <c r="Z352" s="84" t="str">
        <f t="shared" si="144"/>
        <v/>
      </c>
      <c r="AA352" s="84" t="str">
        <f t="shared" si="145"/>
        <v/>
      </c>
      <c r="AB352" s="84" t="str">
        <f t="shared" si="146"/>
        <v/>
      </c>
      <c r="AC352" s="84">
        <f t="shared" si="147"/>
        <v>0</v>
      </c>
      <c r="AD352" s="84">
        <f t="shared" si="148"/>
        <v>0</v>
      </c>
      <c r="AE352" s="84" t="str">
        <f t="shared" si="149"/>
        <v/>
      </c>
      <c r="AF352" s="102" t="str">
        <f t="shared" si="150"/>
        <v/>
      </c>
      <c r="AG352" s="102" t="str">
        <f t="shared" si="151"/>
        <v/>
      </c>
      <c r="AH352" s="103" t="str">
        <f t="shared" si="152"/>
        <v/>
      </c>
      <c r="AI352" s="104" t="str">
        <f t="shared" si="153"/>
        <v/>
      </c>
      <c r="AJ352" s="104" t="str">
        <f t="shared" si="154"/>
        <v/>
      </c>
      <c r="AK352" s="104" t="str">
        <f t="shared" si="155"/>
        <v/>
      </c>
      <c r="AL352" s="6"/>
      <c r="IX352" s="5"/>
      <c r="IY352" s="5"/>
      <c r="IZ352" s="5"/>
    </row>
    <row r="353" spans="8:260" ht="15" customHeight="1">
      <c r="H353" s="97">
        <v>298</v>
      </c>
      <c r="I353" s="97">
        <f t="shared" si="127"/>
        <v>434</v>
      </c>
      <c r="J353" s="98">
        <f t="shared" si="128"/>
        <v>45224</v>
      </c>
      <c r="K353" s="98" t="str">
        <f t="shared" si="129"/>
        <v/>
      </c>
      <c r="L353" s="99" t="str">
        <f t="shared" si="130"/>
        <v/>
      </c>
      <c r="M353" s="99" t="str">
        <f t="shared" si="131"/>
        <v/>
      </c>
      <c r="N353" s="99" t="str">
        <f t="shared" si="132"/>
        <v/>
      </c>
      <c r="O353" s="100" t="str">
        <f t="shared" si="133"/>
        <v/>
      </c>
      <c r="P353" s="100" t="str">
        <f t="shared" si="134"/>
        <v/>
      </c>
      <c r="Q353" s="99" t="str">
        <f t="shared" si="135"/>
        <v/>
      </c>
      <c r="R353" s="99">
        <f t="shared" si="136"/>
        <v>0</v>
      </c>
      <c r="S353" s="101" t="str">
        <f t="shared" si="137"/>
        <v/>
      </c>
      <c r="T353" s="101" t="str">
        <f t="shared" si="138"/>
        <v/>
      </c>
      <c r="U353" s="101" t="str">
        <f t="shared" si="139"/>
        <v/>
      </c>
      <c r="V353" s="101" t="str">
        <f t="shared" si="140"/>
        <v/>
      </c>
      <c r="W353" s="101" t="str">
        <f t="shared" si="141"/>
        <v/>
      </c>
      <c r="X353" s="102" t="str">
        <f t="shared" si="142"/>
        <v/>
      </c>
      <c r="Y353" s="101" t="str">
        <f t="shared" si="143"/>
        <v/>
      </c>
      <c r="Z353" s="84" t="str">
        <f t="shared" si="144"/>
        <v/>
      </c>
      <c r="AA353" s="84" t="str">
        <f t="shared" si="145"/>
        <v/>
      </c>
      <c r="AB353" s="84" t="str">
        <f t="shared" si="146"/>
        <v/>
      </c>
      <c r="AC353" s="84">
        <f t="shared" si="147"/>
        <v>0</v>
      </c>
      <c r="AD353" s="84">
        <f t="shared" si="148"/>
        <v>0</v>
      </c>
      <c r="AE353" s="84" t="str">
        <f t="shared" si="149"/>
        <v/>
      </c>
      <c r="AF353" s="102" t="str">
        <f t="shared" si="150"/>
        <v/>
      </c>
      <c r="AG353" s="102" t="str">
        <f t="shared" si="151"/>
        <v/>
      </c>
      <c r="AH353" s="103" t="str">
        <f t="shared" si="152"/>
        <v/>
      </c>
      <c r="AI353" s="104" t="str">
        <f t="shared" si="153"/>
        <v/>
      </c>
      <c r="AJ353" s="104" t="str">
        <f t="shared" si="154"/>
        <v/>
      </c>
      <c r="AK353" s="104" t="str">
        <f t="shared" si="155"/>
        <v/>
      </c>
      <c r="AL353" s="6"/>
      <c r="IX353" s="5"/>
      <c r="IY353" s="5"/>
      <c r="IZ353" s="5"/>
    </row>
    <row r="354" spans="8:260" ht="15" customHeight="1">
      <c r="H354" s="97">
        <v>299</v>
      </c>
      <c r="I354" s="97">
        <f t="shared" si="127"/>
        <v>433</v>
      </c>
      <c r="J354" s="98">
        <f t="shared" si="128"/>
        <v>45225</v>
      </c>
      <c r="K354" s="98" t="str">
        <f t="shared" si="129"/>
        <v/>
      </c>
      <c r="L354" s="99" t="str">
        <f t="shared" si="130"/>
        <v/>
      </c>
      <c r="M354" s="99" t="str">
        <f t="shared" si="131"/>
        <v/>
      </c>
      <c r="N354" s="99" t="str">
        <f t="shared" si="132"/>
        <v/>
      </c>
      <c r="O354" s="100" t="str">
        <f t="shared" si="133"/>
        <v/>
      </c>
      <c r="P354" s="100" t="str">
        <f t="shared" si="134"/>
        <v/>
      </c>
      <c r="Q354" s="99" t="str">
        <f t="shared" si="135"/>
        <v/>
      </c>
      <c r="R354" s="99">
        <f t="shared" si="136"/>
        <v>0</v>
      </c>
      <c r="S354" s="101" t="str">
        <f t="shared" si="137"/>
        <v/>
      </c>
      <c r="T354" s="101" t="str">
        <f t="shared" si="138"/>
        <v/>
      </c>
      <c r="U354" s="101" t="str">
        <f t="shared" si="139"/>
        <v/>
      </c>
      <c r="V354" s="101" t="str">
        <f t="shared" si="140"/>
        <v/>
      </c>
      <c r="W354" s="101" t="str">
        <f t="shared" si="141"/>
        <v/>
      </c>
      <c r="X354" s="102" t="str">
        <f t="shared" si="142"/>
        <v/>
      </c>
      <c r="Y354" s="101" t="str">
        <f t="shared" si="143"/>
        <v/>
      </c>
      <c r="Z354" s="84" t="str">
        <f t="shared" si="144"/>
        <v/>
      </c>
      <c r="AA354" s="84" t="str">
        <f t="shared" si="145"/>
        <v/>
      </c>
      <c r="AB354" s="84" t="str">
        <f t="shared" si="146"/>
        <v/>
      </c>
      <c r="AC354" s="84">
        <f t="shared" si="147"/>
        <v>0</v>
      </c>
      <c r="AD354" s="84">
        <f t="shared" si="148"/>
        <v>0</v>
      </c>
      <c r="AE354" s="84" t="str">
        <f t="shared" si="149"/>
        <v/>
      </c>
      <c r="AF354" s="102" t="str">
        <f t="shared" si="150"/>
        <v/>
      </c>
      <c r="AG354" s="102" t="str">
        <f t="shared" si="151"/>
        <v/>
      </c>
      <c r="AH354" s="103" t="str">
        <f t="shared" si="152"/>
        <v/>
      </c>
      <c r="AI354" s="104" t="str">
        <f t="shared" si="153"/>
        <v/>
      </c>
      <c r="AJ354" s="104" t="str">
        <f t="shared" si="154"/>
        <v/>
      </c>
      <c r="AK354" s="104" t="str">
        <f t="shared" si="155"/>
        <v/>
      </c>
      <c r="AL354" s="6"/>
      <c r="IX354" s="5"/>
      <c r="IY354" s="5"/>
      <c r="IZ354" s="5"/>
    </row>
    <row r="355" spans="8:260" ht="15" customHeight="1">
      <c r="H355" s="97">
        <v>300</v>
      </c>
      <c r="I355" s="97">
        <f t="shared" si="127"/>
        <v>432</v>
      </c>
      <c r="J355" s="98">
        <f t="shared" si="128"/>
        <v>45226</v>
      </c>
      <c r="K355" s="98" t="str">
        <f t="shared" si="129"/>
        <v/>
      </c>
      <c r="L355" s="99" t="str">
        <f t="shared" si="130"/>
        <v/>
      </c>
      <c r="M355" s="99" t="str">
        <f t="shared" si="131"/>
        <v/>
      </c>
      <c r="N355" s="99" t="str">
        <f t="shared" si="132"/>
        <v/>
      </c>
      <c r="O355" s="100" t="str">
        <f t="shared" si="133"/>
        <v/>
      </c>
      <c r="P355" s="100" t="str">
        <f t="shared" si="134"/>
        <v/>
      </c>
      <c r="Q355" s="99" t="str">
        <f t="shared" si="135"/>
        <v/>
      </c>
      <c r="R355" s="99">
        <f t="shared" si="136"/>
        <v>0</v>
      </c>
      <c r="S355" s="101" t="str">
        <f t="shared" si="137"/>
        <v/>
      </c>
      <c r="T355" s="101" t="str">
        <f t="shared" si="138"/>
        <v/>
      </c>
      <c r="U355" s="101" t="str">
        <f t="shared" si="139"/>
        <v/>
      </c>
      <c r="V355" s="101" t="str">
        <f t="shared" si="140"/>
        <v/>
      </c>
      <c r="W355" s="101" t="str">
        <f t="shared" si="141"/>
        <v/>
      </c>
      <c r="X355" s="102" t="str">
        <f t="shared" si="142"/>
        <v/>
      </c>
      <c r="Y355" s="101" t="str">
        <f t="shared" si="143"/>
        <v/>
      </c>
      <c r="Z355" s="84" t="str">
        <f t="shared" si="144"/>
        <v/>
      </c>
      <c r="AA355" s="84" t="str">
        <f t="shared" si="145"/>
        <v/>
      </c>
      <c r="AB355" s="84" t="str">
        <f t="shared" si="146"/>
        <v/>
      </c>
      <c r="AC355" s="84">
        <f t="shared" si="147"/>
        <v>0</v>
      </c>
      <c r="AD355" s="84">
        <f t="shared" si="148"/>
        <v>0</v>
      </c>
      <c r="AE355" s="84" t="str">
        <f t="shared" si="149"/>
        <v/>
      </c>
      <c r="AF355" s="102" t="str">
        <f t="shared" si="150"/>
        <v/>
      </c>
      <c r="AG355" s="102" t="str">
        <f t="shared" si="151"/>
        <v/>
      </c>
      <c r="AH355" s="103" t="str">
        <f t="shared" si="152"/>
        <v/>
      </c>
      <c r="AI355" s="104" t="str">
        <f t="shared" si="153"/>
        <v/>
      </c>
      <c r="AJ355" s="104" t="str">
        <f t="shared" si="154"/>
        <v/>
      </c>
      <c r="AK355" s="104" t="str">
        <f t="shared" si="155"/>
        <v/>
      </c>
      <c r="AL355" s="6"/>
      <c r="IX355" s="5"/>
      <c r="IY355" s="5"/>
      <c r="IZ355" s="5"/>
    </row>
    <row r="356" spans="8:260" ht="15" customHeight="1">
      <c r="H356" s="97">
        <v>301</v>
      </c>
      <c r="I356" s="97">
        <f t="shared" si="127"/>
        <v>431</v>
      </c>
      <c r="J356" s="98">
        <f t="shared" si="128"/>
        <v>45227</v>
      </c>
      <c r="K356" s="98" t="str">
        <f t="shared" si="129"/>
        <v/>
      </c>
      <c r="L356" s="99" t="str">
        <f t="shared" si="130"/>
        <v/>
      </c>
      <c r="M356" s="99" t="str">
        <f t="shared" si="131"/>
        <v/>
      </c>
      <c r="N356" s="99" t="str">
        <f t="shared" si="132"/>
        <v/>
      </c>
      <c r="O356" s="100" t="str">
        <f t="shared" si="133"/>
        <v/>
      </c>
      <c r="P356" s="100" t="str">
        <f t="shared" si="134"/>
        <v/>
      </c>
      <c r="Q356" s="99" t="str">
        <f t="shared" si="135"/>
        <v/>
      </c>
      <c r="R356" s="99">
        <f t="shared" si="136"/>
        <v>0</v>
      </c>
      <c r="S356" s="101" t="str">
        <f t="shared" si="137"/>
        <v/>
      </c>
      <c r="T356" s="101" t="str">
        <f t="shared" si="138"/>
        <v/>
      </c>
      <c r="U356" s="101" t="str">
        <f t="shared" si="139"/>
        <v/>
      </c>
      <c r="V356" s="101" t="str">
        <f t="shared" si="140"/>
        <v/>
      </c>
      <c r="W356" s="101" t="str">
        <f t="shared" si="141"/>
        <v/>
      </c>
      <c r="X356" s="102" t="str">
        <f t="shared" si="142"/>
        <v/>
      </c>
      <c r="Y356" s="101" t="str">
        <f t="shared" si="143"/>
        <v/>
      </c>
      <c r="Z356" s="84" t="str">
        <f t="shared" si="144"/>
        <v/>
      </c>
      <c r="AA356" s="84" t="str">
        <f t="shared" si="145"/>
        <v/>
      </c>
      <c r="AB356" s="84" t="str">
        <f t="shared" si="146"/>
        <v/>
      </c>
      <c r="AC356" s="84">
        <f t="shared" si="147"/>
        <v>0</v>
      </c>
      <c r="AD356" s="84">
        <f t="shared" si="148"/>
        <v>0</v>
      </c>
      <c r="AE356" s="84" t="str">
        <f t="shared" si="149"/>
        <v/>
      </c>
      <c r="AF356" s="102" t="str">
        <f t="shared" si="150"/>
        <v/>
      </c>
      <c r="AG356" s="102" t="str">
        <f t="shared" si="151"/>
        <v/>
      </c>
      <c r="AH356" s="103" t="str">
        <f t="shared" si="152"/>
        <v/>
      </c>
      <c r="AI356" s="104" t="str">
        <f t="shared" si="153"/>
        <v/>
      </c>
      <c r="AJ356" s="104" t="str">
        <f t="shared" si="154"/>
        <v/>
      </c>
      <c r="AK356" s="104" t="str">
        <f t="shared" si="155"/>
        <v/>
      </c>
      <c r="AL356" s="6"/>
      <c r="IX356" s="5"/>
      <c r="IY356" s="5"/>
      <c r="IZ356" s="5"/>
    </row>
    <row r="357" spans="8:260" ht="15" customHeight="1">
      <c r="H357" s="97">
        <v>302</v>
      </c>
      <c r="I357" s="97">
        <f t="shared" si="127"/>
        <v>430</v>
      </c>
      <c r="J357" s="98">
        <f t="shared" si="128"/>
        <v>45228</v>
      </c>
      <c r="K357" s="98" t="str">
        <f t="shared" si="129"/>
        <v/>
      </c>
      <c r="L357" s="99" t="str">
        <f t="shared" si="130"/>
        <v/>
      </c>
      <c r="M357" s="99" t="str">
        <f t="shared" si="131"/>
        <v/>
      </c>
      <c r="N357" s="99" t="str">
        <f t="shared" si="132"/>
        <v/>
      </c>
      <c r="O357" s="100" t="str">
        <f t="shared" si="133"/>
        <v/>
      </c>
      <c r="P357" s="100" t="str">
        <f t="shared" si="134"/>
        <v/>
      </c>
      <c r="Q357" s="99" t="str">
        <f t="shared" si="135"/>
        <v/>
      </c>
      <c r="R357" s="99">
        <f t="shared" si="136"/>
        <v>0</v>
      </c>
      <c r="S357" s="101" t="str">
        <f t="shared" si="137"/>
        <v/>
      </c>
      <c r="T357" s="101" t="str">
        <f t="shared" si="138"/>
        <v/>
      </c>
      <c r="U357" s="101" t="str">
        <f t="shared" si="139"/>
        <v/>
      </c>
      <c r="V357" s="101" t="str">
        <f t="shared" si="140"/>
        <v/>
      </c>
      <c r="W357" s="101" t="str">
        <f t="shared" si="141"/>
        <v/>
      </c>
      <c r="X357" s="102" t="str">
        <f t="shared" si="142"/>
        <v/>
      </c>
      <c r="Y357" s="101" t="str">
        <f t="shared" si="143"/>
        <v/>
      </c>
      <c r="Z357" s="84" t="str">
        <f t="shared" si="144"/>
        <v/>
      </c>
      <c r="AA357" s="84" t="str">
        <f t="shared" si="145"/>
        <v/>
      </c>
      <c r="AB357" s="84" t="str">
        <f t="shared" si="146"/>
        <v/>
      </c>
      <c r="AC357" s="84">
        <f t="shared" si="147"/>
        <v>0</v>
      </c>
      <c r="AD357" s="84">
        <f t="shared" si="148"/>
        <v>0</v>
      </c>
      <c r="AE357" s="84" t="str">
        <f t="shared" si="149"/>
        <v/>
      </c>
      <c r="AF357" s="102" t="str">
        <f t="shared" si="150"/>
        <v/>
      </c>
      <c r="AG357" s="102" t="str">
        <f t="shared" si="151"/>
        <v/>
      </c>
      <c r="AH357" s="103" t="str">
        <f t="shared" si="152"/>
        <v/>
      </c>
      <c r="AI357" s="104" t="str">
        <f t="shared" si="153"/>
        <v/>
      </c>
      <c r="AJ357" s="104" t="str">
        <f t="shared" si="154"/>
        <v/>
      </c>
      <c r="AK357" s="104" t="str">
        <f t="shared" si="155"/>
        <v/>
      </c>
      <c r="AL357" s="6"/>
      <c r="IX357" s="5"/>
      <c r="IY357" s="5"/>
      <c r="IZ357" s="5"/>
    </row>
    <row r="358" spans="8:260" ht="15" customHeight="1">
      <c r="H358" s="97">
        <v>303</v>
      </c>
      <c r="I358" s="97">
        <f t="shared" si="127"/>
        <v>429</v>
      </c>
      <c r="J358" s="98">
        <f t="shared" si="128"/>
        <v>45229</v>
      </c>
      <c r="K358" s="98" t="str">
        <f t="shared" si="129"/>
        <v/>
      </c>
      <c r="L358" s="99" t="str">
        <f t="shared" si="130"/>
        <v/>
      </c>
      <c r="M358" s="99" t="str">
        <f t="shared" si="131"/>
        <v/>
      </c>
      <c r="N358" s="99" t="str">
        <f t="shared" si="132"/>
        <v/>
      </c>
      <c r="O358" s="100" t="str">
        <f t="shared" si="133"/>
        <v/>
      </c>
      <c r="P358" s="100" t="str">
        <f t="shared" si="134"/>
        <v/>
      </c>
      <c r="Q358" s="99" t="str">
        <f t="shared" si="135"/>
        <v/>
      </c>
      <c r="R358" s="99">
        <f t="shared" si="136"/>
        <v>0</v>
      </c>
      <c r="S358" s="101" t="str">
        <f t="shared" si="137"/>
        <v/>
      </c>
      <c r="T358" s="101" t="str">
        <f t="shared" si="138"/>
        <v/>
      </c>
      <c r="U358" s="101" t="str">
        <f t="shared" si="139"/>
        <v/>
      </c>
      <c r="V358" s="101" t="str">
        <f t="shared" si="140"/>
        <v/>
      </c>
      <c r="W358" s="101" t="str">
        <f t="shared" si="141"/>
        <v/>
      </c>
      <c r="X358" s="102" t="str">
        <f t="shared" si="142"/>
        <v/>
      </c>
      <c r="Y358" s="101" t="str">
        <f t="shared" si="143"/>
        <v/>
      </c>
      <c r="Z358" s="84" t="str">
        <f t="shared" si="144"/>
        <v/>
      </c>
      <c r="AA358" s="84" t="str">
        <f t="shared" si="145"/>
        <v/>
      </c>
      <c r="AB358" s="84" t="str">
        <f t="shared" si="146"/>
        <v/>
      </c>
      <c r="AC358" s="84">
        <f t="shared" si="147"/>
        <v>0</v>
      </c>
      <c r="AD358" s="84">
        <f t="shared" si="148"/>
        <v>0</v>
      </c>
      <c r="AE358" s="84" t="str">
        <f t="shared" si="149"/>
        <v/>
      </c>
      <c r="AF358" s="102" t="str">
        <f t="shared" si="150"/>
        <v/>
      </c>
      <c r="AG358" s="102" t="str">
        <f t="shared" si="151"/>
        <v/>
      </c>
      <c r="AH358" s="103" t="str">
        <f t="shared" si="152"/>
        <v/>
      </c>
      <c r="AI358" s="104" t="str">
        <f t="shared" si="153"/>
        <v/>
      </c>
      <c r="AJ358" s="104" t="str">
        <f t="shared" si="154"/>
        <v/>
      </c>
      <c r="AK358" s="104" t="str">
        <f t="shared" si="155"/>
        <v/>
      </c>
      <c r="AL358" s="6"/>
      <c r="IX358" s="5"/>
      <c r="IY358" s="5"/>
      <c r="IZ358" s="5"/>
    </row>
    <row r="359" spans="8:260" ht="15" customHeight="1">
      <c r="H359" s="97">
        <v>304</v>
      </c>
      <c r="I359" s="97">
        <f t="shared" si="127"/>
        <v>428</v>
      </c>
      <c r="J359" s="98">
        <f t="shared" si="128"/>
        <v>45230</v>
      </c>
      <c r="K359" s="98" t="str">
        <f t="shared" si="129"/>
        <v/>
      </c>
      <c r="L359" s="99" t="str">
        <f t="shared" si="130"/>
        <v/>
      </c>
      <c r="M359" s="99" t="str">
        <f t="shared" si="131"/>
        <v/>
      </c>
      <c r="N359" s="99" t="str">
        <f t="shared" si="132"/>
        <v/>
      </c>
      <c r="O359" s="100" t="str">
        <f t="shared" si="133"/>
        <v/>
      </c>
      <c r="P359" s="100" t="str">
        <f t="shared" si="134"/>
        <v/>
      </c>
      <c r="Q359" s="99" t="str">
        <f t="shared" si="135"/>
        <v/>
      </c>
      <c r="R359" s="99">
        <f t="shared" si="136"/>
        <v>0</v>
      </c>
      <c r="S359" s="101" t="str">
        <f t="shared" si="137"/>
        <v/>
      </c>
      <c r="T359" s="101" t="str">
        <f t="shared" si="138"/>
        <v/>
      </c>
      <c r="U359" s="101" t="str">
        <f t="shared" si="139"/>
        <v/>
      </c>
      <c r="V359" s="101" t="str">
        <f t="shared" si="140"/>
        <v/>
      </c>
      <c r="W359" s="101" t="str">
        <f t="shared" si="141"/>
        <v/>
      </c>
      <c r="X359" s="102" t="str">
        <f t="shared" si="142"/>
        <v/>
      </c>
      <c r="Y359" s="101" t="str">
        <f t="shared" si="143"/>
        <v/>
      </c>
      <c r="Z359" s="84" t="str">
        <f t="shared" si="144"/>
        <v/>
      </c>
      <c r="AA359" s="84" t="str">
        <f t="shared" si="145"/>
        <v/>
      </c>
      <c r="AB359" s="84" t="str">
        <f t="shared" si="146"/>
        <v/>
      </c>
      <c r="AC359" s="84">
        <f t="shared" si="147"/>
        <v>0</v>
      </c>
      <c r="AD359" s="84">
        <f t="shared" si="148"/>
        <v>0</v>
      </c>
      <c r="AE359" s="84" t="str">
        <f t="shared" si="149"/>
        <v/>
      </c>
      <c r="AF359" s="102" t="str">
        <f t="shared" si="150"/>
        <v/>
      </c>
      <c r="AG359" s="102" t="str">
        <f t="shared" si="151"/>
        <v/>
      </c>
      <c r="AH359" s="103" t="str">
        <f t="shared" si="152"/>
        <v/>
      </c>
      <c r="AI359" s="104" t="str">
        <f t="shared" si="153"/>
        <v/>
      </c>
      <c r="AJ359" s="104" t="str">
        <f t="shared" si="154"/>
        <v/>
      </c>
      <c r="AK359" s="104" t="str">
        <f t="shared" si="155"/>
        <v/>
      </c>
      <c r="AL359" s="6"/>
      <c r="IX359" s="5"/>
      <c r="IY359" s="5"/>
      <c r="IZ359" s="5"/>
    </row>
    <row r="360" spans="8:260" ht="15" customHeight="1">
      <c r="H360" s="97">
        <v>305</v>
      </c>
      <c r="I360" s="97">
        <f t="shared" si="127"/>
        <v>427</v>
      </c>
      <c r="J360" s="98">
        <f t="shared" si="128"/>
        <v>45231</v>
      </c>
      <c r="K360" s="98" t="str">
        <f t="shared" si="129"/>
        <v/>
      </c>
      <c r="L360" s="99" t="str">
        <f t="shared" si="130"/>
        <v/>
      </c>
      <c r="M360" s="99" t="str">
        <f t="shared" si="131"/>
        <v/>
      </c>
      <c r="N360" s="99" t="str">
        <f t="shared" si="132"/>
        <v/>
      </c>
      <c r="O360" s="100" t="str">
        <f t="shared" si="133"/>
        <v/>
      </c>
      <c r="P360" s="100" t="str">
        <f t="shared" si="134"/>
        <v/>
      </c>
      <c r="Q360" s="99" t="str">
        <f t="shared" si="135"/>
        <v/>
      </c>
      <c r="R360" s="99">
        <f t="shared" si="136"/>
        <v>0</v>
      </c>
      <c r="S360" s="101" t="str">
        <f t="shared" si="137"/>
        <v/>
      </c>
      <c r="T360" s="101" t="str">
        <f t="shared" si="138"/>
        <v/>
      </c>
      <c r="U360" s="101" t="str">
        <f t="shared" si="139"/>
        <v/>
      </c>
      <c r="V360" s="101" t="str">
        <f t="shared" si="140"/>
        <v/>
      </c>
      <c r="W360" s="101" t="str">
        <f t="shared" si="141"/>
        <v/>
      </c>
      <c r="X360" s="102" t="str">
        <f t="shared" si="142"/>
        <v/>
      </c>
      <c r="Y360" s="101" t="str">
        <f t="shared" si="143"/>
        <v/>
      </c>
      <c r="Z360" s="84" t="str">
        <f t="shared" si="144"/>
        <v/>
      </c>
      <c r="AA360" s="84" t="str">
        <f t="shared" si="145"/>
        <v/>
      </c>
      <c r="AB360" s="84" t="str">
        <f t="shared" si="146"/>
        <v/>
      </c>
      <c r="AC360" s="84">
        <f t="shared" si="147"/>
        <v>0</v>
      </c>
      <c r="AD360" s="84">
        <f t="shared" si="148"/>
        <v>0</v>
      </c>
      <c r="AE360" s="84" t="str">
        <f t="shared" si="149"/>
        <v/>
      </c>
      <c r="AF360" s="102" t="str">
        <f t="shared" si="150"/>
        <v/>
      </c>
      <c r="AG360" s="102" t="str">
        <f t="shared" si="151"/>
        <v/>
      </c>
      <c r="AH360" s="103" t="str">
        <f t="shared" si="152"/>
        <v/>
      </c>
      <c r="AI360" s="104" t="str">
        <f t="shared" si="153"/>
        <v/>
      </c>
      <c r="AJ360" s="104" t="str">
        <f t="shared" si="154"/>
        <v/>
      </c>
      <c r="AK360" s="104" t="str">
        <f t="shared" si="155"/>
        <v/>
      </c>
      <c r="AL360" s="6"/>
      <c r="IX360" s="5"/>
      <c r="IY360" s="5"/>
      <c r="IZ360" s="5"/>
    </row>
    <row r="361" spans="8:260" ht="15" customHeight="1">
      <c r="H361" s="97">
        <v>306</v>
      </c>
      <c r="I361" s="97">
        <f t="shared" si="127"/>
        <v>426</v>
      </c>
      <c r="J361" s="98">
        <f t="shared" si="128"/>
        <v>45232</v>
      </c>
      <c r="K361" s="98" t="str">
        <f t="shared" si="129"/>
        <v/>
      </c>
      <c r="L361" s="99" t="str">
        <f t="shared" si="130"/>
        <v/>
      </c>
      <c r="M361" s="99" t="str">
        <f t="shared" si="131"/>
        <v/>
      </c>
      <c r="N361" s="99" t="str">
        <f t="shared" si="132"/>
        <v/>
      </c>
      <c r="O361" s="100" t="str">
        <f t="shared" si="133"/>
        <v/>
      </c>
      <c r="P361" s="100" t="str">
        <f t="shared" si="134"/>
        <v/>
      </c>
      <c r="Q361" s="99" t="str">
        <f t="shared" si="135"/>
        <v/>
      </c>
      <c r="R361" s="99">
        <f t="shared" si="136"/>
        <v>0</v>
      </c>
      <c r="S361" s="101" t="str">
        <f t="shared" si="137"/>
        <v/>
      </c>
      <c r="T361" s="101" t="str">
        <f t="shared" si="138"/>
        <v/>
      </c>
      <c r="U361" s="101" t="str">
        <f t="shared" si="139"/>
        <v/>
      </c>
      <c r="V361" s="101" t="str">
        <f t="shared" si="140"/>
        <v/>
      </c>
      <c r="W361" s="101" t="str">
        <f t="shared" si="141"/>
        <v/>
      </c>
      <c r="X361" s="102" t="str">
        <f t="shared" si="142"/>
        <v/>
      </c>
      <c r="Y361" s="101" t="str">
        <f t="shared" si="143"/>
        <v/>
      </c>
      <c r="Z361" s="84" t="str">
        <f t="shared" si="144"/>
        <v/>
      </c>
      <c r="AA361" s="84" t="str">
        <f t="shared" si="145"/>
        <v/>
      </c>
      <c r="AB361" s="84" t="str">
        <f t="shared" si="146"/>
        <v/>
      </c>
      <c r="AC361" s="84">
        <f t="shared" si="147"/>
        <v>0</v>
      </c>
      <c r="AD361" s="84">
        <f t="shared" si="148"/>
        <v>0</v>
      </c>
      <c r="AE361" s="84" t="str">
        <f t="shared" si="149"/>
        <v/>
      </c>
      <c r="AF361" s="102" t="str">
        <f t="shared" si="150"/>
        <v/>
      </c>
      <c r="AG361" s="102" t="str">
        <f t="shared" si="151"/>
        <v/>
      </c>
      <c r="AH361" s="103" t="str">
        <f t="shared" si="152"/>
        <v/>
      </c>
      <c r="AI361" s="104" t="str">
        <f t="shared" si="153"/>
        <v/>
      </c>
      <c r="AJ361" s="104" t="str">
        <f t="shared" si="154"/>
        <v/>
      </c>
      <c r="AK361" s="104" t="str">
        <f t="shared" si="155"/>
        <v/>
      </c>
      <c r="AL361" s="6"/>
      <c r="IX361" s="5"/>
      <c r="IY361" s="5"/>
      <c r="IZ361" s="5"/>
    </row>
    <row r="362" spans="8:260" ht="15" customHeight="1">
      <c r="H362" s="97">
        <v>307</v>
      </c>
      <c r="I362" s="97">
        <f t="shared" si="127"/>
        <v>425</v>
      </c>
      <c r="J362" s="98">
        <f t="shared" si="128"/>
        <v>45233</v>
      </c>
      <c r="K362" s="98" t="str">
        <f t="shared" si="129"/>
        <v/>
      </c>
      <c r="L362" s="99" t="str">
        <f t="shared" si="130"/>
        <v/>
      </c>
      <c r="M362" s="99" t="str">
        <f t="shared" si="131"/>
        <v/>
      </c>
      <c r="N362" s="99" t="str">
        <f t="shared" si="132"/>
        <v/>
      </c>
      <c r="O362" s="100" t="str">
        <f t="shared" si="133"/>
        <v/>
      </c>
      <c r="P362" s="100" t="str">
        <f t="shared" si="134"/>
        <v/>
      </c>
      <c r="Q362" s="99" t="str">
        <f t="shared" si="135"/>
        <v/>
      </c>
      <c r="R362" s="99">
        <f t="shared" si="136"/>
        <v>0</v>
      </c>
      <c r="S362" s="101" t="str">
        <f t="shared" si="137"/>
        <v/>
      </c>
      <c r="T362" s="101" t="str">
        <f t="shared" si="138"/>
        <v/>
      </c>
      <c r="U362" s="101" t="str">
        <f t="shared" si="139"/>
        <v/>
      </c>
      <c r="V362" s="101" t="str">
        <f t="shared" si="140"/>
        <v/>
      </c>
      <c r="W362" s="101" t="str">
        <f t="shared" si="141"/>
        <v/>
      </c>
      <c r="X362" s="102" t="str">
        <f t="shared" si="142"/>
        <v/>
      </c>
      <c r="Y362" s="101" t="str">
        <f t="shared" si="143"/>
        <v/>
      </c>
      <c r="Z362" s="84" t="str">
        <f t="shared" si="144"/>
        <v/>
      </c>
      <c r="AA362" s="84" t="str">
        <f t="shared" si="145"/>
        <v/>
      </c>
      <c r="AB362" s="84" t="str">
        <f t="shared" si="146"/>
        <v/>
      </c>
      <c r="AC362" s="84">
        <f t="shared" si="147"/>
        <v>0</v>
      </c>
      <c r="AD362" s="84">
        <f t="shared" si="148"/>
        <v>0</v>
      </c>
      <c r="AE362" s="84" t="str">
        <f t="shared" si="149"/>
        <v/>
      </c>
      <c r="AF362" s="102" t="str">
        <f t="shared" si="150"/>
        <v/>
      </c>
      <c r="AG362" s="102" t="str">
        <f t="shared" si="151"/>
        <v/>
      </c>
      <c r="AH362" s="103" t="str">
        <f t="shared" si="152"/>
        <v/>
      </c>
      <c r="AI362" s="104" t="str">
        <f t="shared" si="153"/>
        <v/>
      </c>
      <c r="AJ362" s="104" t="str">
        <f t="shared" si="154"/>
        <v/>
      </c>
      <c r="AK362" s="104" t="str">
        <f t="shared" si="155"/>
        <v/>
      </c>
      <c r="AL362" s="6"/>
      <c r="IX362" s="5"/>
      <c r="IY362" s="5"/>
      <c r="IZ362" s="5"/>
    </row>
    <row r="363" spans="8:260" ht="15" customHeight="1">
      <c r="H363" s="97">
        <v>308</v>
      </c>
      <c r="I363" s="97">
        <f t="shared" si="127"/>
        <v>424</v>
      </c>
      <c r="J363" s="98">
        <f t="shared" si="128"/>
        <v>45234</v>
      </c>
      <c r="K363" s="98" t="str">
        <f t="shared" si="129"/>
        <v/>
      </c>
      <c r="L363" s="99" t="str">
        <f t="shared" si="130"/>
        <v/>
      </c>
      <c r="M363" s="99" t="str">
        <f t="shared" si="131"/>
        <v/>
      </c>
      <c r="N363" s="99" t="str">
        <f t="shared" si="132"/>
        <v/>
      </c>
      <c r="O363" s="100" t="str">
        <f t="shared" si="133"/>
        <v/>
      </c>
      <c r="P363" s="100" t="str">
        <f t="shared" si="134"/>
        <v/>
      </c>
      <c r="Q363" s="99" t="str">
        <f t="shared" si="135"/>
        <v/>
      </c>
      <c r="R363" s="99">
        <f t="shared" si="136"/>
        <v>0</v>
      </c>
      <c r="S363" s="101" t="str">
        <f t="shared" si="137"/>
        <v/>
      </c>
      <c r="T363" s="101" t="str">
        <f t="shared" si="138"/>
        <v/>
      </c>
      <c r="U363" s="101" t="str">
        <f t="shared" si="139"/>
        <v/>
      </c>
      <c r="V363" s="101" t="str">
        <f t="shared" si="140"/>
        <v/>
      </c>
      <c r="W363" s="101" t="str">
        <f t="shared" si="141"/>
        <v/>
      </c>
      <c r="X363" s="102" t="str">
        <f t="shared" si="142"/>
        <v/>
      </c>
      <c r="Y363" s="101" t="str">
        <f t="shared" si="143"/>
        <v/>
      </c>
      <c r="Z363" s="84" t="str">
        <f t="shared" si="144"/>
        <v/>
      </c>
      <c r="AA363" s="84" t="str">
        <f t="shared" si="145"/>
        <v/>
      </c>
      <c r="AB363" s="84" t="str">
        <f t="shared" si="146"/>
        <v/>
      </c>
      <c r="AC363" s="84">
        <f t="shared" si="147"/>
        <v>0</v>
      </c>
      <c r="AD363" s="84">
        <f t="shared" si="148"/>
        <v>0</v>
      </c>
      <c r="AE363" s="84" t="str">
        <f t="shared" si="149"/>
        <v/>
      </c>
      <c r="AF363" s="102" t="str">
        <f t="shared" si="150"/>
        <v/>
      </c>
      <c r="AG363" s="102" t="str">
        <f t="shared" si="151"/>
        <v/>
      </c>
      <c r="AH363" s="103" t="str">
        <f t="shared" si="152"/>
        <v/>
      </c>
      <c r="AI363" s="104" t="str">
        <f t="shared" si="153"/>
        <v/>
      </c>
      <c r="AJ363" s="104" t="str">
        <f t="shared" si="154"/>
        <v/>
      </c>
      <c r="AK363" s="104" t="str">
        <f t="shared" si="155"/>
        <v/>
      </c>
      <c r="AL363" s="6"/>
      <c r="IX363" s="5"/>
      <c r="IY363" s="5"/>
      <c r="IZ363" s="5"/>
    </row>
    <row r="364" spans="8:260" ht="15" customHeight="1">
      <c r="H364" s="97">
        <v>309</v>
      </c>
      <c r="I364" s="97">
        <f t="shared" si="127"/>
        <v>423</v>
      </c>
      <c r="J364" s="98">
        <f t="shared" si="128"/>
        <v>45235</v>
      </c>
      <c r="K364" s="98" t="str">
        <f t="shared" si="129"/>
        <v/>
      </c>
      <c r="L364" s="99" t="str">
        <f t="shared" si="130"/>
        <v/>
      </c>
      <c r="M364" s="99" t="str">
        <f t="shared" si="131"/>
        <v/>
      </c>
      <c r="N364" s="99" t="str">
        <f t="shared" si="132"/>
        <v/>
      </c>
      <c r="O364" s="100" t="str">
        <f t="shared" si="133"/>
        <v/>
      </c>
      <c r="P364" s="100" t="str">
        <f t="shared" si="134"/>
        <v/>
      </c>
      <c r="Q364" s="99" t="str">
        <f t="shared" si="135"/>
        <v/>
      </c>
      <c r="R364" s="99">
        <f t="shared" si="136"/>
        <v>0</v>
      </c>
      <c r="S364" s="101" t="str">
        <f t="shared" si="137"/>
        <v/>
      </c>
      <c r="T364" s="101" t="str">
        <f t="shared" si="138"/>
        <v/>
      </c>
      <c r="U364" s="101" t="str">
        <f t="shared" si="139"/>
        <v/>
      </c>
      <c r="V364" s="101" t="str">
        <f t="shared" si="140"/>
        <v/>
      </c>
      <c r="W364" s="101" t="str">
        <f t="shared" si="141"/>
        <v/>
      </c>
      <c r="X364" s="102" t="str">
        <f t="shared" si="142"/>
        <v/>
      </c>
      <c r="Y364" s="101" t="str">
        <f t="shared" si="143"/>
        <v/>
      </c>
      <c r="Z364" s="84" t="str">
        <f t="shared" si="144"/>
        <v/>
      </c>
      <c r="AA364" s="84" t="str">
        <f t="shared" si="145"/>
        <v/>
      </c>
      <c r="AB364" s="84" t="str">
        <f t="shared" si="146"/>
        <v/>
      </c>
      <c r="AC364" s="84">
        <f t="shared" si="147"/>
        <v>0</v>
      </c>
      <c r="AD364" s="84">
        <f t="shared" si="148"/>
        <v>0</v>
      </c>
      <c r="AE364" s="84" t="str">
        <f t="shared" si="149"/>
        <v/>
      </c>
      <c r="AF364" s="102" t="str">
        <f t="shared" si="150"/>
        <v/>
      </c>
      <c r="AG364" s="102" t="str">
        <f t="shared" si="151"/>
        <v/>
      </c>
      <c r="AH364" s="103" t="str">
        <f t="shared" si="152"/>
        <v/>
      </c>
      <c r="AI364" s="104" t="str">
        <f t="shared" si="153"/>
        <v/>
      </c>
      <c r="AJ364" s="104" t="str">
        <f t="shared" si="154"/>
        <v/>
      </c>
      <c r="AK364" s="104" t="str">
        <f t="shared" si="155"/>
        <v/>
      </c>
      <c r="AL364" s="6"/>
      <c r="IX364" s="5"/>
      <c r="IY364" s="5"/>
      <c r="IZ364" s="5"/>
    </row>
    <row r="365" spans="8:260" ht="15" customHeight="1">
      <c r="H365" s="97">
        <v>310</v>
      </c>
      <c r="I365" s="97">
        <f t="shared" si="127"/>
        <v>422</v>
      </c>
      <c r="J365" s="98">
        <f t="shared" si="128"/>
        <v>45236</v>
      </c>
      <c r="K365" s="98" t="str">
        <f t="shared" si="129"/>
        <v/>
      </c>
      <c r="L365" s="99" t="str">
        <f t="shared" si="130"/>
        <v/>
      </c>
      <c r="M365" s="99" t="str">
        <f t="shared" si="131"/>
        <v/>
      </c>
      <c r="N365" s="99" t="str">
        <f t="shared" si="132"/>
        <v/>
      </c>
      <c r="O365" s="100" t="str">
        <f t="shared" si="133"/>
        <v/>
      </c>
      <c r="P365" s="100" t="str">
        <f t="shared" si="134"/>
        <v/>
      </c>
      <c r="Q365" s="99" t="str">
        <f t="shared" si="135"/>
        <v/>
      </c>
      <c r="R365" s="99">
        <f t="shared" si="136"/>
        <v>0</v>
      </c>
      <c r="S365" s="101" t="str">
        <f t="shared" si="137"/>
        <v/>
      </c>
      <c r="T365" s="101" t="str">
        <f t="shared" si="138"/>
        <v/>
      </c>
      <c r="U365" s="101" t="str">
        <f t="shared" si="139"/>
        <v/>
      </c>
      <c r="V365" s="101" t="str">
        <f t="shared" si="140"/>
        <v/>
      </c>
      <c r="W365" s="101" t="str">
        <f t="shared" si="141"/>
        <v/>
      </c>
      <c r="X365" s="102" t="str">
        <f t="shared" si="142"/>
        <v/>
      </c>
      <c r="Y365" s="101" t="str">
        <f t="shared" si="143"/>
        <v/>
      </c>
      <c r="Z365" s="84" t="str">
        <f t="shared" si="144"/>
        <v/>
      </c>
      <c r="AA365" s="84" t="str">
        <f t="shared" si="145"/>
        <v/>
      </c>
      <c r="AB365" s="84" t="str">
        <f t="shared" si="146"/>
        <v/>
      </c>
      <c r="AC365" s="84">
        <f t="shared" si="147"/>
        <v>0</v>
      </c>
      <c r="AD365" s="84">
        <f t="shared" si="148"/>
        <v>0</v>
      </c>
      <c r="AE365" s="84" t="str">
        <f t="shared" si="149"/>
        <v/>
      </c>
      <c r="AF365" s="102" t="str">
        <f t="shared" si="150"/>
        <v/>
      </c>
      <c r="AG365" s="102" t="str">
        <f t="shared" si="151"/>
        <v/>
      </c>
      <c r="AH365" s="103" t="str">
        <f t="shared" si="152"/>
        <v/>
      </c>
      <c r="AI365" s="104" t="str">
        <f t="shared" si="153"/>
        <v/>
      </c>
      <c r="AJ365" s="104" t="str">
        <f t="shared" si="154"/>
        <v/>
      </c>
      <c r="AK365" s="104" t="str">
        <f t="shared" si="155"/>
        <v/>
      </c>
      <c r="AL365" s="6"/>
      <c r="IX365" s="5"/>
      <c r="IY365" s="5"/>
      <c r="IZ365" s="5"/>
    </row>
    <row r="366" spans="8:260" ht="15" customHeight="1">
      <c r="H366" s="97">
        <v>311</v>
      </c>
      <c r="I366" s="97">
        <f t="shared" si="127"/>
        <v>421</v>
      </c>
      <c r="J366" s="98">
        <f t="shared" si="128"/>
        <v>45237</v>
      </c>
      <c r="K366" s="98" t="str">
        <f t="shared" si="129"/>
        <v/>
      </c>
      <c r="L366" s="99" t="str">
        <f t="shared" si="130"/>
        <v/>
      </c>
      <c r="M366" s="99" t="str">
        <f t="shared" si="131"/>
        <v/>
      </c>
      <c r="N366" s="99" t="str">
        <f t="shared" si="132"/>
        <v/>
      </c>
      <c r="O366" s="100" t="str">
        <f t="shared" si="133"/>
        <v/>
      </c>
      <c r="P366" s="100" t="str">
        <f t="shared" si="134"/>
        <v/>
      </c>
      <c r="Q366" s="99" t="str">
        <f t="shared" si="135"/>
        <v/>
      </c>
      <c r="R366" s="99">
        <f t="shared" si="136"/>
        <v>0</v>
      </c>
      <c r="S366" s="101" t="str">
        <f t="shared" si="137"/>
        <v/>
      </c>
      <c r="T366" s="101" t="str">
        <f t="shared" si="138"/>
        <v/>
      </c>
      <c r="U366" s="101" t="str">
        <f t="shared" si="139"/>
        <v/>
      </c>
      <c r="V366" s="101" t="str">
        <f t="shared" si="140"/>
        <v/>
      </c>
      <c r="W366" s="101" t="str">
        <f t="shared" si="141"/>
        <v/>
      </c>
      <c r="X366" s="102" t="str">
        <f t="shared" si="142"/>
        <v/>
      </c>
      <c r="Y366" s="101" t="str">
        <f t="shared" si="143"/>
        <v/>
      </c>
      <c r="Z366" s="84" t="str">
        <f t="shared" si="144"/>
        <v/>
      </c>
      <c r="AA366" s="84" t="str">
        <f t="shared" si="145"/>
        <v/>
      </c>
      <c r="AB366" s="84" t="str">
        <f t="shared" si="146"/>
        <v/>
      </c>
      <c r="AC366" s="84">
        <f t="shared" si="147"/>
        <v>0</v>
      </c>
      <c r="AD366" s="84">
        <f t="shared" si="148"/>
        <v>0</v>
      </c>
      <c r="AE366" s="84" t="str">
        <f t="shared" si="149"/>
        <v/>
      </c>
      <c r="AF366" s="102" t="str">
        <f t="shared" si="150"/>
        <v/>
      </c>
      <c r="AG366" s="102" t="str">
        <f t="shared" si="151"/>
        <v/>
      </c>
      <c r="AH366" s="103" t="str">
        <f t="shared" si="152"/>
        <v/>
      </c>
      <c r="AI366" s="104" t="str">
        <f t="shared" si="153"/>
        <v/>
      </c>
      <c r="AJ366" s="104" t="str">
        <f t="shared" si="154"/>
        <v/>
      </c>
      <c r="AK366" s="104" t="str">
        <f t="shared" si="155"/>
        <v/>
      </c>
      <c r="AL366" s="6"/>
      <c r="IX366" s="5"/>
      <c r="IY366" s="5"/>
      <c r="IZ366" s="5"/>
    </row>
    <row r="367" spans="8:260" ht="15" customHeight="1">
      <c r="H367" s="97">
        <v>312</v>
      </c>
      <c r="I367" s="97">
        <f t="shared" si="127"/>
        <v>420</v>
      </c>
      <c r="J367" s="98">
        <f t="shared" si="128"/>
        <v>45238</v>
      </c>
      <c r="K367" s="98" t="str">
        <f t="shared" si="129"/>
        <v/>
      </c>
      <c r="L367" s="99" t="str">
        <f t="shared" si="130"/>
        <v/>
      </c>
      <c r="M367" s="99" t="str">
        <f t="shared" si="131"/>
        <v/>
      </c>
      <c r="N367" s="99" t="str">
        <f t="shared" si="132"/>
        <v/>
      </c>
      <c r="O367" s="100" t="str">
        <f t="shared" si="133"/>
        <v/>
      </c>
      <c r="P367" s="100" t="str">
        <f t="shared" si="134"/>
        <v/>
      </c>
      <c r="Q367" s="99" t="str">
        <f t="shared" si="135"/>
        <v/>
      </c>
      <c r="R367" s="99">
        <f t="shared" si="136"/>
        <v>0</v>
      </c>
      <c r="S367" s="101" t="str">
        <f t="shared" si="137"/>
        <v/>
      </c>
      <c r="T367" s="101" t="str">
        <f t="shared" si="138"/>
        <v/>
      </c>
      <c r="U367" s="101" t="str">
        <f t="shared" si="139"/>
        <v/>
      </c>
      <c r="V367" s="101" t="str">
        <f t="shared" si="140"/>
        <v/>
      </c>
      <c r="W367" s="101" t="str">
        <f t="shared" si="141"/>
        <v/>
      </c>
      <c r="X367" s="102" t="str">
        <f t="shared" si="142"/>
        <v/>
      </c>
      <c r="Y367" s="101" t="str">
        <f t="shared" si="143"/>
        <v/>
      </c>
      <c r="Z367" s="84" t="str">
        <f t="shared" si="144"/>
        <v/>
      </c>
      <c r="AA367" s="84" t="str">
        <f t="shared" si="145"/>
        <v/>
      </c>
      <c r="AB367" s="84" t="str">
        <f t="shared" si="146"/>
        <v/>
      </c>
      <c r="AC367" s="84">
        <f t="shared" si="147"/>
        <v>0</v>
      </c>
      <c r="AD367" s="84">
        <f t="shared" si="148"/>
        <v>0</v>
      </c>
      <c r="AE367" s="84" t="str">
        <f t="shared" si="149"/>
        <v/>
      </c>
      <c r="AF367" s="102" t="str">
        <f t="shared" si="150"/>
        <v/>
      </c>
      <c r="AG367" s="102" t="str">
        <f t="shared" si="151"/>
        <v/>
      </c>
      <c r="AH367" s="103" t="str">
        <f t="shared" si="152"/>
        <v/>
      </c>
      <c r="AI367" s="104" t="str">
        <f t="shared" si="153"/>
        <v/>
      </c>
      <c r="AJ367" s="104" t="str">
        <f t="shared" si="154"/>
        <v/>
      </c>
      <c r="AK367" s="104" t="str">
        <f t="shared" si="155"/>
        <v/>
      </c>
      <c r="AL367" s="6"/>
      <c r="IX367" s="5"/>
      <c r="IY367" s="5"/>
      <c r="IZ367" s="5"/>
    </row>
    <row r="368" spans="8:260" ht="15" customHeight="1">
      <c r="H368" s="97">
        <v>313</v>
      </c>
      <c r="I368" s="97">
        <f t="shared" si="127"/>
        <v>419</v>
      </c>
      <c r="J368" s="98">
        <f t="shared" si="128"/>
        <v>45239</v>
      </c>
      <c r="K368" s="98" t="str">
        <f t="shared" si="129"/>
        <v/>
      </c>
      <c r="L368" s="99" t="str">
        <f t="shared" si="130"/>
        <v/>
      </c>
      <c r="M368" s="99" t="str">
        <f t="shared" si="131"/>
        <v/>
      </c>
      <c r="N368" s="99" t="str">
        <f t="shared" si="132"/>
        <v/>
      </c>
      <c r="O368" s="100" t="str">
        <f t="shared" si="133"/>
        <v/>
      </c>
      <c r="P368" s="100" t="str">
        <f t="shared" si="134"/>
        <v/>
      </c>
      <c r="Q368" s="99" t="str">
        <f t="shared" si="135"/>
        <v/>
      </c>
      <c r="R368" s="99">
        <f t="shared" si="136"/>
        <v>0</v>
      </c>
      <c r="S368" s="101" t="str">
        <f t="shared" si="137"/>
        <v/>
      </c>
      <c r="T368" s="101" t="str">
        <f t="shared" si="138"/>
        <v/>
      </c>
      <c r="U368" s="101" t="str">
        <f t="shared" si="139"/>
        <v/>
      </c>
      <c r="V368" s="101" t="str">
        <f t="shared" si="140"/>
        <v/>
      </c>
      <c r="W368" s="101" t="str">
        <f t="shared" si="141"/>
        <v/>
      </c>
      <c r="X368" s="102" t="str">
        <f t="shared" si="142"/>
        <v/>
      </c>
      <c r="Y368" s="101" t="str">
        <f t="shared" si="143"/>
        <v/>
      </c>
      <c r="Z368" s="84" t="str">
        <f t="shared" si="144"/>
        <v/>
      </c>
      <c r="AA368" s="84" t="str">
        <f t="shared" si="145"/>
        <v/>
      </c>
      <c r="AB368" s="84" t="str">
        <f t="shared" si="146"/>
        <v/>
      </c>
      <c r="AC368" s="84">
        <f t="shared" si="147"/>
        <v>0</v>
      </c>
      <c r="AD368" s="84">
        <f t="shared" si="148"/>
        <v>0</v>
      </c>
      <c r="AE368" s="84" t="str">
        <f t="shared" si="149"/>
        <v/>
      </c>
      <c r="AF368" s="102" t="str">
        <f t="shared" si="150"/>
        <v/>
      </c>
      <c r="AG368" s="102" t="str">
        <f t="shared" si="151"/>
        <v/>
      </c>
      <c r="AH368" s="103" t="str">
        <f t="shared" si="152"/>
        <v/>
      </c>
      <c r="AI368" s="104" t="str">
        <f t="shared" si="153"/>
        <v/>
      </c>
      <c r="AJ368" s="104" t="str">
        <f t="shared" si="154"/>
        <v/>
      </c>
      <c r="AK368" s="104" t="str">
        <f t="shared" si="155"/>
        <v/>
      </c>
      <c r="AL368" s="6"/>
      <c r="IX368" s="5"/>
      <c r="IY368" s="5"/>
      <c r="IZ368" s="5"/>
    </row>
    <row r="369" spans="8:260" ht="15" customHeight="1">
      <c r="H369" s="97">
        <v>314</v>
      </c>
      <c r="I369" s="97">
        <f t="shared" si="127"/>
        <v>418</v>
      </c>
      <c r="J369" s="98">
        <f t="shared" si="128"/>
        <v>45240</v>
      </c>
      <c r="K369" s="98" t="str">
        <f t="shared" si="129"/>
        <v/>
      </c>
      <c r="L369" s="99" t="str">
        <f t="shared" si="130"/>
        <v/>
      </c>
      <c r="M369" s="99" t="str">
        <f t="shared" si="131"/>
        <v/>
      </c>
      <c r="N369" s="99" t="str">
        <f t="shared" si="132"/>
        <v/>
      </c>
      <c r="O369" s="100" t="str">
        <f t="shared" si="133"/>
        <v/>
      </c>
      <c r="P369" s="100" t="str">
        <f t="shared" si="134"/>
        <v/>
      </c>
      <c r="Q369" s="99" t="str">
        <f t="shared" si="135"/>
        <v/>
      </c>
      <c r="R369" s="99">
        <f t="shared" si="136"/>
        <v>0</v>
      </c>
      <c r="S369" s="101" t="str">
        <f t="shared" si="137"/>
        <v/>
      </c>
      <c r="T369" s="101" t="str">
        <f t="shared" si="138"/>
        <v/>
      </c>
      <c r="U369" s="101" t="str">
        <f t="shared" si="139"/>
        <v/>
      </c>
      <c r="V369" s="101" t="str">
        <f t="shared" si="140"/>
        <v/>
      </c>
      <c r="W369" s="101" t="str">
        <f t="shared" si="141"/>
        <v/>
      </c>
      <c r="X369" s="102" t="str">
        <f t="shared" si="142"/>
        <v/>
      </c>
      <c r="Y369" s="101" t="str">
        <f t="shared" si="143"/>
        <v/>
      </c>
      <c r="Z369" s="84" t="str">
        <f t="shared" si="144"/>
        <v/>
      </c>
      <c r="AA369" s="84" t="str">
        <f t="shared" si="145"/>
        <v/>
      </c>
      <c r="AB369" s="84" t="str">
        <f t="shared" si="146"/>
        <v/>
      </c>
      <c r="AC369" s="84">
        <f t="shared" si="147"/>
        <v>0</v>
      </c>
      <c r="AD369" s="84">
        <f t="shared" si="148"/>
        <v>0</v>
      </c>
      <c r="AE369" s="84" t="str">
        <f t="shared" si="149"/>
        <v/>
      </c>
      <c r="AF369" s="102" t="str">
        <f t="shared" si="150"/>
        <v/>
      </c>
      <c r="AG369" s="102" t="str">
        <f t="shared" si="151"/>
        <v/>
      </c>
      <c r="AH369" s="103" t="str">
        <f t="shared" si="152"/>
        <v/>
      </c>
      <c r="AI369" s="104" t="str">
        <f t="shared" si="153"/>
        <v/>
      </c>
      <c r="AJ369" s="104" t="str">
        <f t="shared" si="154"/>
        <v/>
      </c>
      <c r="AK369" s="104" t="str">
        <f t="shared" si="155"/>
        <v/>
      </c>
      <c r="AL369" s="6"/>
      <c r="IX369" s="5"/>
      <c r="IY369" s="5"/>
      <c r="IZ369" s="5"/>
    </row>
    <row r="370" spans="8:260" ht="15" customHeight="1">
      <c r="H370" s="97">
        <v>315</v>
      </c>
      <c r="I370" s="97">
        <f t="shared" si="127"/>
        <v>417</v>
      </c>
      <c r="J370" s="98">
        <f t="shared" si="128"/>
        <v>45241</v>
      </c>
      <c r="K370" s="98" t="str">
        <f t="shared" si="129"/>
        <v/>
      </c>
      <c r="L370" s="99" t="str">
        <f t="shared" si="130"/>
        <v/>
      </c>
      <c r="M370" s="99" t="str">
        <f t="shared" si="131"/>
        <v/>
      </c>
      <c r="N370" s="99" t="str">
        <f t="shared" si="132"/>
        <v/>
      </c>
      <c r="O370" s="100" t="str">
        <f t="shared" si="133"/>
        <v/>
      </c>
      <c r="P370" s="100" t="str">
        <f t="shared" si="134"/>
        <v/>
      </c>
      <c r="Q370" s="99" t="str">
        <f t="shared" si="135"/>
        <v/>
      </c>
      <c r="R370" s="99">
        <f t="shared" si="136"/>
        <v>0</v>
      </c>
      <c r="S370" s="101" t="str">
        <f t="shared" si="137"/>
        <v/>
      </c>
      <c r="T370" s="101" t="str">
        <f t="shared" si="138"/>
        <v/>
      </c>
      <c r="U370" s="101" t="str">
        <f t="shared" si="139"/>
        <v/>
      </c>
      <c r="V370" s="101" t="str">
        <f t="shared" si="140"/>
        <v/>
      </c>
      <c r="W370" s="101" t="str">
        <f t="shared" si="141"/>
        <v/>
      </c>
      <c r="X370" s="102" t="str">
        <f t="shared" si="142"/>
        <v/>
      </c>
      <c r="Y370" s="101" t="str">
        <f t="shared" si="143"/>
        <v/>
      </c>
      <c r="Z370" s="84" t="str">
        <f t="shared" si="144"/>
        <v/>
      </c>
      <c r="AA370" s="84" t="str">
        <f t="shared" si="145"/>
        <v/>
      </c>
      <c r="AB370" s="84" t="str">
        <f t="shared" si="146"/>
        <v/>
      </c>
      <c r="AC370" s="84">
        <f t="shared" si="147"/>
        <v>0</v>
      </c>
      <c r="AD370" s="84">
        <f t="shared" si="148"/>
        <v>0</v>
      </c>
      <c r="AE370" s="84" t="str">
        <f t="shared" si="149"/>
        <v/>
      </c>
      <c r="AF370" s="102" t="str">
        <f t="shared" si="150"/>
        <v/>
      </c>
      <c r="AG370" s="102" t="str">
        <f t="shared" si="151"/>
        <v/>
      </c>
      <c r="AH370" s="103" t="str">
        <f t="shared" si="152"/>
        <v/>
      </c>
      <c r="AI370" s="104" t="str">
        <f t="shared" si="153"/>
        <v/>
      </c>
      <c r="AJ370" s="104" t="str">
        <f t="shared" si="154"/>
        <v/>
      </c>
      <c r="AK370" s="104" t="str">
        <f t="shared" si="155"/>
        <v/>
      </c>
      <c r="AL370" s="6"/>
      <c r="IX370" s="5"/>
      <c r="IY370" s="5"/>
      <c r="IZ370" s="5"/>
    </row>
    <row r="371" spans="8:260" ht="15" customHeight="1">
      <c r="H371" s="97">
        <v>316</v>
      </c>
      <c r="I371" s="97">
        <f t="shared" si="127"/>
        <v>416</v>
      </c>
      <c r="J371" s="98">
        <f t="shared" si="128"/>
        <v>45242</v>
      </c>
      <c r="K371" s="98" t="str">
        <f t="shared" si="129"/>
        <v/>
      </c>
      <c r="L371" s="99" t="str">
        <f t="shared" si="130"/>
        <v/>
      </c>
      <c r="M371" s="99" t="str">
        <f t="shared" si="131"/>
        <v/>
      </c>
      <c r="N371" s="99" t="str">
        <f t="shared" si="132"/>
        <v/>
      </c>
      <c r="O371" s="100" t="str">
        <f t="shared" si="133"/>
        <v/>
      </c>
      <c r="P371" s="100" t="str">
        <f t="shared" si="134"/>
        <v/>
      </c>
      <c r="Q371" s="99" t="str">
        <f t="shared" si="135"/>
        <v/>
      </c>
      <c r="R371" s="99">
        <f t="shared" si="136"/>
        <v>0</v>
      </c>
      <c r="S371" s="101" t="str">
        <f t="shared" si="137"/>
        <v/>
      </c>
      <c r="T371" s="101" t="str">
        <f t="shared" si="138"/>
        <v/>
      </c>
      <c r="U371" s="101" t="str">
        <f t="shared" si="139"/>
        <v/>
      </c>
      <c r="V371" s="101" t="str">
        <f t="shared" si="140"/>
        <v/>
      </c>
      <c r="W371" s="101" t="str">
        <f t="shared" si="141"/>
        <v/>
      </c>
      <c r="X371" s="102" t="str">
        <f t="shared" si="142"/>
        <v/>
      </c>
      <c r="Y371" s="101" t="str">
        <f t="shared" si="143"/>
        <v/>
      </c>
      <c r="Z371" s="84" t="str">
        <f t="shared" si="144"/>
        <v/>
      </c>
      <c r="AA371" s="84" t="str">
        <f t="shared" si="145"/>
        <v/>
      </c>
      <c r="AB371" s="84" t="str">
        <f t="shared" si="146"/>
        <v/>
      </c>
      <c r="AC371" s="84">
        <f t="shared" si="147"/>
        <v>0</v>
      </c>
      <c r="AD371" s="84">
        <f t="shared" si="148"/>
        <v>0</v>
      </c>
      <c r="AE371" s="84" t="str">
        <f t="shared" si="149"/>
        <v/>
      </c>
      <c r="AF371" s="102" t="str">
        <f t="shared" si="150"/>
        <v/>
      </c>
      <c r="AG371" s="102" t="str">
        <f t="shared" si="151"/>
        <v/>
      </c>
      <c r="AH371" s="103" t="str">
        <f t="shared" si="152"/>
        <v/>
      </c>
      <c r="AI371" s="104" t="str">
        <f t="shared" si="153"/>
        <v/>
      </c>
      <c r="AJ371" s="104" t="str">
        <f t="shared" si="154"/>
        <v/>
      </c>
      <c r="AK371" s="104" t="str">
        <f t="shared" si="155"/>
        <v/>
      </c>
      <c r="AL371" s="6"/>
      <c r="IX371" s="5"/>
      <c r="IY371" s="5"/>
      <c r="IZ371" s="5"/>
    </row>
    <row r="372" spans="8:260" ht="15" customHeight="1">
      <c r="H372" s="97">
        <v>317</v>
      </c>
      <c r="I372" s="97">
        <f t="shared" si="127"/>
        <v>415</v>
      </c>
      <c r="J372" s="98">
        <f t="shared" si="128"/>
        <v>45243</v>
      </c>
      <c r="K372" s="98" t="str">
        <f t="shared" si="129"/>
        <v/>
      </c>
      <c r="L372" s="99" t="str">
        <f t="shared" si="130"/>
        <v/>
      </c>
      <c r="M372" s="99" t="str">
        <f t="shared" si="131"/>
        <v/>
      </c>
      <c r="N372" s="99" t="str">
        <f t="shared" si="132"/>
        <v/>
      </c>
      <c r="O372" s="100" t="str">
        <f t="shared" si="133"/>
        <v/>
      </c>
      <c r="P372" s="100" t="str">
        <f t="shared" si="134"/>
        <v/>
      </c>
      <c r="Q372" s="99" t="str">
        <f t="shared" si="135"/>
        <v/>
      </c>
      <c r="R372" s="99">
        <f t="shared" si="136"/>
        <v>0</v>
      </c>
      <c r="S372" s="101" t="str">
        <f t="shared" si="137"/>
        <v/>
      </c>
      <c r="T372" s="101" t="str">
        <f t="shared" si="138"/>
        <v/>
      </c>
      <c r="U372" s="101" t="str">
        <f t="shared" si="139"/>
        <v/>
      </c>
      <c r="V372" s="101" t="str">
        <f t="shared" si="140"/>
        <v/>
      </c>
      <c r="W372" s="101" t="str">
        <f t="shared" si="141"/>
        <v/>
      </c>
      <c r="X372" s="102" t="str">
        <f t="shared" si="142"/>
        <v/>
      </c>
      <c r="Y372" s="101" t="str">
        <f t="shared" si="143"/>
        <v/>
      </c>
      <c r="Z372" s="84" t="str">
        <f t="shared" si="144"/>
        <v/>
      </c>
      <c r="AA372" s="84" t="str">
        <f t="shared" si="145"/>
        <v/>
      </c>
      <c r="AB372" s="84" t="str">
        <f t="shared" si="146"/>
        <v/>
      </c>
      <c r="AC372" s="84">
        <f t="shared" si="147"/>
        <v>0</v>
      </c>
      <c r="AD372" s="84">
        <f t="shared" si="148"/>
        <v>0</v>
      </c>
      <c r="AE372" s="84" t="str">
        <f t="shared" si="149"/>
        <v/>
      </c>
      <c r="AF372" s="102" t="str">
        <f t="shared" si="150"/>
        <v/>
      </c>
      <c r="AG372" s="102" t="str">
        <f t="shared" si="151"/>
        <v/>
      </c>
      <c r="AH372" s="103" t="str">
        <f t="shared" si="152"/>
        <v/>
      </c>
      <c r="AI372" s="104" t="str">
        <f t="shared" si="153"/>
        <v/>
      </c>
      <c r="AJ372" s="104" t="str">
        <f t="shared" si="154"/>
        <v/>
      </c>
      <c r="AK372" s="104" t="str">
        <f t="shared" si="155"/>
        <v/>
      </c>
      <c r="AL372" s="6"/>
      <c r="IX372" s="5"/>
      <c r="IY372" s="5"/>
      <c r="IZ372" s="5"/>
    </row>
    <row r="373" spans="8:260" ht="15" customHeight="1">
      <c r="H373" s="97">
        <v>318</v>
      </c>
      <c r="I373" s="97">
        <f t="shared" si="127"/>
        <v>414</v>
      </c>
      <c r="J373" s="98">
        <f t="shared" si="128"/>
        <v>45244</v>
      </c>
      <c r="K373" s="98" t="str">
        <f t="shared" si="129"/>
        <v/>
      </c>
      <c r="L373" s="99" t="str">
        <f t="shared" si="130"/>
        <v/>
      </c>
      <c r="M373" s="99" t="str">
        <f t="shared" si="131"/>
        <v/>
      </c>
      <c r="N373" s="99" t="str">
        <f t="shared" si="132"/>
        <v/>
      </c>
      <c r="O373" s="100" t="str">
        <f t="shared" si="133"/>
        <v/>
      </c>
      <c r="P373" s="100" t="str">
        <f t="shared" si="134"/>
        <v/>
      </c>
      <c r="Q373" s="99" t="str">
        <f t="shared" si="135"/>
        <v/>
      </c>
      <c r="R373" s="99">
        <f t="shared" si="136"/>
        <v>0</v>
      </c>
      <c r="S373" s="101" t="str">
        <f t="shared" si="137"/>
        <v/>
      </c>
      <c r="T373" s="101" t="str">
        <f t="shared" si="138"/>
        <v/>
      </c>
      <c r="U373" s="101" t="str">
        <f t="shared" si="139"/>
        <v/>
      </c>
      <c r="V373" s="101" t="str">
        <f t="shared" si="140"/>
        <v/>
      </c>
      <c r="W373" s="101" t="str">
        <f t="shared" si="141"/>
        <v/>
      </c>
      <c r="X373" s="102" t="str">
        <f t="shared" si="142"/>
        <v/>
      </c>
      <c r="Y373" s="101" t="str">
        <f t="shared" si="143"/>
        <v/>
      </c>
      <c r="Z373" s="84" t="str">
        <f t="shared" si="144"/>
        <v/>
      </c>
      <c r="AA373" s="84" t="str">
        <f t="shared" si="145"/>
        <v/>
      </c>
      <c r="AB373" s="84" t="str">
        <f t="shared" si="146"/>
        <v/>
      </c>
      <c r="AC373" s="84">
        <f t="shared" si="147"/>
        <v>0</v>
      </c>
      <c r="AD373" s="84">
        <f t="shared" si="148"/>
        <v>0</v>
      </c>
      <c r="AE373" s="84" t="str">
        <f t="shared" si="149"/>
        <v/>
      </c>
      <c r="AF373" s="102" t="str">
        <f t="shared" si="150"/>
        <v/>
      </c>
      <c r="AG373" s="102" t="str">
        <f t="shared" si="151"/>
        <v/>
      </c>
      <c r="AH373" s="103" t="str">
        <f t="shared" si="152"/>
        <v/>
      </c>
      <c r="AI373" s="104" t="str">
        <f t="shared" si="153"/>
        <v/>
      </c>
      <c r="AJ373" s="104" t="str">
        <f t="shared" si="154"/>
        <v/>
      </c>
      <c r="AK373" s="104" t="str">
        <f t="shared" si="155"/>
        <v/>
      </c>
      <c r="AL373" s="6"/>
      <c r="IX373" s="5"/>
      <c r="IY373" s="5"/>
      <c r="IZ373" s="5"/>
    </row>
    <row r="374" spans="8:260" ht="15" customHeight="1">
      <c r="H374" s="97">
        <v>319</v>
      </c>
      <c r="I374" s="97">
        <f t="shared" si="127"/>
        <v>413</v>
      </c>
      <c r="J374" s="98">
        <f t="shared" si="128"/>
        <v>45245</v>
      </c>
      <c r="K374" s="98" t="str">
        <f t="shared" si="129"/>
        <v/>
      </c>
      <c r="L374" s="99" t="str">
        <f t="shared" si="130"/>
        <v/>
      </c>
      <c r="M374" s="99" t="str">
        <f t="shared" si="131"/>
        <v/>
      </c>
      <c r="N374" s="99" t="str">
        <f t="shared" si="132"/>
        <v/>
      </c>
      <c r="O374" s="100" t="str">
        <f t="shared" si="133"/>
        <v/>
      </c>
      <c r="P374" s="100" t="str">
        <f t="shared" si="134"/>
        <v/>
      </c>
      <c r="Q374" s="99" t="str">
        <f t="shared" si="135"/>
        <v/>
      </c>
      <c r="R374" s="99">
        <f t="shared" si="136"/>
        <v>0</v>
      </c>
      <c r="S374" s="101" t="str">
        <f t="shared" si="137"/>
        <v/>
      </c>
      <c r="T374" s="101" t="str">
        <f t="shared" si="138"/>
        <v/>
      </c>
      <c r="U374" s="101" t="str">
        <f t="shared" si="139"/>
        <v/>
      </c>
      <c r="V374" s="101" t="str">
        <f t="shared" si="140"/>
        <v/>
      </c>
      <c r="W374" s="101" t="str">
        <f t="shared" si="141"/>
        <v/>
      </c>
      <c r="X374" s="102" t="str">
        <f t="shared" si="142"/>
        <v/>
      </c>
      <c r="Y374" s="101" t="str">
        <f t="shared" si="143"/>
        <v/>
      </c>
      <c r="Z374" s="84" t="str">
        <f t="shared" si="144"/>
        <v/>
      </c>
      <c r="AA374" s="84" t="str">
        <f t="shared" si="145"/>
        <v/>
      </c>
      <c r="AB374" s="84" t="str">
        <f t="shared" si="146"/>
        <v/>
      </c>
      <c r="AC374" s="84">
        <f t="shared" si="147"/>
        <v>0</v>
      </c>
      <c r="AD374" s="84">
        <f t="shared" si="148"/>
        <v>0</v>
      </c>
      <c r="AE374" s="84" t="str">
        <f t="shared" si="149"/>
        <v/>
      </c>
      <c r="AF374" s="102" t="str">
        <f t="shared" si="150"/>
        <v/>
      </c>
      <c r="AG374" s="102" t="str">
        <f t="shared" si="151"/>
        <v/>
      </c>
      <c r="AH374" s="103" t="str">
        <f t="shared" si="152"/>
        <v/>
      </c>
      <c r="AI374" s="104" t="str">
        <f t="shared" si="153"/>
        <v/>
      </c>
      <c r="AJ374" s="104" t="str">
        <f t="shared" si="154"/>
        <v/>
      </c>
      <c r="AK374" s="104" t="str">
        <f t="shared" si="155"/>
        <v/>
      </c>
      <c r="AL374" s="6"/>
      <c r="IX374" s="5"/>
      <c r="IY374" s="5"/>
      <c r="IZ374" s="5"/>
    </row>
    <row r="375" spans="8:260" ht="15" customHeight="1">
      <c r="H375" s="97">
        <v>320</v>
      </c>
      <c r="I375" s="97">
        <f t="shared" si="127"/>
        <v>412</v>
      </c>
      <c r="J375" s="98">
        <f t="shared" si="128"/>
        <v>45246</v>
      </c>
      <c r="K375" s="98" t="str">
        <f t="shared" si="129"/>
        <v/>
      </c>
      <c r="L375" s="99" t="str">
        <f t="shared" si="130"/>
        <v/>
      </c>
      <c r="M375" s="99" t="str">
        <f t="shared" si="131"/>
        <v/>
      </c>
      <c r="N375" s="99" t="str">
        <f t="shared" si="132"/>
        <v/>
      </c>
      <c r="O375" s="100" t="str">
        <f t="shared" si="133"/>
        <v/>
      </c>
      <c r="P375" s="100" t="str">
        <f t="shared" si="134"/>
        <v/>
      </c>
      <c r="Q375" s="99" t="str">
        <f t="shared" si="135"/>
        <v/>
      </c>
      <c r="R375" s="99">
        <f t="shared" si="136"/>
        <v>0</v>
      </c>
      <c r="S375" s="101" t="str">
        <f t="shared" si="137"/>
        <v/>
      </c>
      <c r="T375" s="101" t="str">
        <f t="shared" si="138"/>
        <v/>
      </c>
      <c r="U375" s="101" t="str">
        <f t="shared" si="139"/>
        <v/>
      </c>
      <c r="V375" s="101" t="str">
        <f t="shared" si="140"/>
        <v/>
      </c>
      <c r="W375" s="101" t="str">
        <f t="shared" si="141"/>
        <v/>
      </c>
      <c r="X375" s="102" t="str">
        <f t="shared" si="142"/>
        <v/>
      </c>
      <c r="Y375" s="101" t="str">
        <f t="shared" si="143"/>
        <v/>
      </c>
      <c r="Z375" s="84" t="str">
        <f t="shared" si="144"/>
        <v/>
      </c>
      <c r="AA375" s="84" t="str">
        <f t="shared" si="145"/>
        <v/>
      </c>
      <c r="AB375" s="84" t="str">
        <f t="shared" si="146"/>
        <v/>
      </c>
      <c r="AC375" s="84">
        <f t="shared" si="147"/>
        <v>0</v>
      </c>
      <c r="AD375" s="84">
        <f t="shared" si="148"/>
        <v>0</v>
      </c>
      <c r="AE375" s="84" t="str">
        <f t="shared" si="149"/>
        <v/>
      </c>
      <c r="AF375" s="102" t="str">
        <f t="shared" si="150"/>
        <v/>
      </c>
      <c r="AG375" s="102" t="str">
        <f t="shared" si="151"/>
        <v/>
      </c>
      <c r="AH375" s="103" t="str">
        <f t="shared" si="152"/>
        <v/>
      </c>
      <c r="AI375" s="104" t="str">
        <f t="shared" si="153"/>
        <v/>
      </c>
      <c r="AJ375" s="104" t="str">
        <f t="shared" si="154"/>
        <v/>
      </c>
      <c r="AK375" s="104" t="str">
        <f t="shared" si="155"/>
        <v/>
      </c>
      <c r="AL375" s="6"/>
      <c r="IX375" s="5"/>
      <c r="IY375" s="5"/>
      <c r="IZ375" s="5"/>
    </row>
    <row r="376" spans="8:260" ht="15" customHeight="1">
      <c r="H376" s="97">
        <v>321</v>
      </c>
      <c r="I376" s="97">
        <f t="shared" ref="I376:I420" si="156">J$788-J376</f>
        <v>411</v>
      </c>
      <c r="J376" s="98">
        <f t="shared" ref="J376:J420" si="157">J375+1</f>
        <v>45247</v>
      </c>
      <c r="K376" s="98" t="str">
        <f t="shared" ref="K376:K439" si="158">IF(J376&gt;=AQ$53,J376,"")</f>
        <v/>
      </c>
      <c r="L376" s="99" t="str">
        <f t="shared" ref="L376:L420" si="159">IF(J376&lt;AQ$53,"",(_xlfn.IFNA(VLOOKUP(J376,$B$55:$D$84,2,),0)))</f>
        <v/>
      </c>
      <c r="M376" s="99" t="str">
        <f t="shared" ref="M376:M420" si="160">IF(J376&lt;AQ$53,"",(_xlfn.IFNA(VLOOKUP(J376,$B$55:$D$84,3,),0)))</f>
        <v/>
      </c>
      <c r="N376" s="99" t="str">
        <f t="shared" ref="N376:N420" si="161">IF(J376&lt;AQ$53,"",IF(J376=AQ$53,1,(_xlfn.IFNA(VLOOKUP(J376,$B$55:$E$84,4,),0))))</f>
        <v/>
      </c>
      <c r="O376" s="100" t="str">
        <f t="shared" ref="O376:O418" si="162">IF(N376&lt;&gt;"",IF(AND(N376=1,L376=0),1,IF(L376=0,O375,0)),"")</f>
        <v/>
      </c>
      <c r="P376" s="100" t="str">
        <f t="shared" ref="P376:P439" si="163">IF(R377&lt;=V$53,O376,"")</f>
        <v/>
      </c>
      <c r="Q376" s="99" t="str">
        <f t="shared" ref="Q376:Q439" si="164">IF(O376&lt;&gt;"",IF(O376=1,0,1),"")</f>
        <v/>
      </c>
      <c r="R376" s="99">
        <f t="shared" ref="R376:R439" si="165">IF(N375=1,R375+1,R375)</f>
        <v>0</v>
      </c>
      <c r="S376" s="101" t="str">
        <f t="shared" ref="S376:S439" si="166">IF(J376&gt;=AQ$53,Q376*R376,"")</f>
        <v/>
      </c>
      <c r="T376" s="101" t="str">
        <f t="shared" ref="T376:T439" si="167">S376</f>
        <v/>
      </c>
      <c r="U376" s="101" t="str">
        <f t="shared" ref="U376:U420" si="168">IF(AND(S$788&lt;&gt;0,S376=S$53),0,T376)</f>
        <v/>
      </c>
      <c r="V376" s="101" t="str">
        <f t="shared" ref="V376:V439" si="169">IF(J376&gt;=AQ$53,U376*NOT(O376),"")</f>
        <v/>
      </c>
      <c r="W376" s="101" t="str">
        <f t="shared" ref="W376:W439" si="170">IF(J376&gt;=AQ$53,IF(T376&lt;&gt;T377,T376,0),"")</f>
        <v/>
      </c>
      <c r="X376" s="102" t="str">
        <f t="shared" ref="X376:X439" si="171">IF(J376&gt;=AQ$53,IF(N376=0,X375+L376,L376),"")</f>
        <v/>
      </c>
      <c r="Y376" s="101" t="str">
        <f t="shared" ref="Y376:Y439" si="172">IF(J376&gt;=AQ$53,IF(V376&lt;&gt;V377,V376,0),"")</f>
        <v/>
      </c>
      <c r="Z376" s="84" t="str">
        <f t="shared" ref="Z376:Z439" si="173">IF(J376&gt;=AQ$53,IF(N376=0,Z375+M377,0),"")</f>
        <v/>
      </c>
      <c r="AA376" s="84" t="str">
        <f t="shared" ref="AA376:AA439" si="174">IF(J376&gt;=AQ$53,IF(N377=1,X376-Z376,0),"")</f>
        <v/>
      </c>
      <c r="AB376" s="84" t="str">
        <f t="shared" ref="AB376:AB439" si="175">IF(J376&gt;=AQ$53,IF(Q376=1,IF(T376&lt;&gt;T377,AA376,AB377),0),"")</f>
        <v/>
      </c>
      <c r="AC376" s="84">
        <f t="shared" ref="AC376:AC420" si="176">IF(Q376=1,AC375+1,0)</f>
        <v>0</v>
      </c>
      <c r="AD376" s="84">
        <f t="shared" ref="AD376:AD439" si="177">IF(Q376=1,IF(S376&lt;&gt;S377,AC376,AD377),0)</f>
        <v>0</v>
      </c>
      <c r="AE376" s="84" t="str">
        <f t="shared" ref="AE376:AE439" si="178">IF(J376&gt;=AQ$53,IF(V376=0,"",IF(Q376=1,IF(S376&lt;&gt;S377,AC376,AD377),0)),"")</f>
        <v/>
      </c>
      <c r="AF376" s="102" t="str">
        <f t="shared" ref="AF376:AF420" si="179">IF(J376&gt;=AQ$53,IF(O376=0,X376-Z376-AB376/AD376*(AC376),0),"")</f>
        <v/>
      </c>
      <c r="AG376" s="102" t="str">
        <f t="shared" ref="AG376:AG420" si="180">IF(J376&gt;=AQ$53,IF(R376&lt;=V$53,IF(O376=0,X376-Z376-AB376/AD376*(AC376),0),""),"")</f>
        <v/>
      </c>
      <c r="AH376" s="103" t="str">
        <f t="shared" ref="AH376:AH439" si="181">IF(J376&gt;=AQ$53,IF(R376&lt;=V$53,_xlfn.IFNA(VLOOKUP(J376,$B$55:$G$84,5,),0),""),"")</f>
        <v/>
      </c>
      <c r="AI376" s="104" t="str">
        <f t="shared" ref="AI376:AI439" si="182">IF(J376&gt;=AQ$53,IF(R376&lt;=V$53,_xlfn.IFNA(VLOOKUP(J376,$B$55:$G$84,6,),0),""),"")</f>
        <v/>
      </c>
      <c r="AJ376" s="104" t="str">
        <f t="shared" ref="AJ376:AJ439" si="183">IF(AH376&lt;&gt;"",AH376*L376,"")</f>
        <v/>
      </c>
      <c r="AK376" s="104" t="str">
        <f t="shared" ref="AK376:AK439" si="184">IF(AI376&lt;&gt;"",AI376*M376,"")</f>
        <v/>
      </c>
      <c r="AL376" s="6"/>
      <c r="IX376" s="5"/>
      <c r="IY376" s="5"/>
      <c r="IZ376" s="5"/>
    </row>
    <row r="377" spans="8:260" ht="15" customHeight="1">
      <c r="H377" s="97">
        <v>322</v>
      </c>
      <c r="I377" s="97">
        <f t="shared" si="156"/>
        <v>410</v>
      </c>
      <c r="J377" s="98">
        <f t="shared" si="157"/>
        <v>45248</v>
      </c>
      <c r="K377" s="98" t="str">
        <f t="shared" si="158"/>
        <v/>
      </c>
      <c r="L377" s="99" t="str">
        <f t="shared" si="159"/>
        <v/>
      </c>
      <c r="M377" s="99" t="str">
        <f t="shared" si="160"/>
        <v/>
      </c>
      <c r="N377" s="99" t="str">
        <f t="shared" si="161"/>
        <v/>
      </c>
      <c r="O377" s="100" t="str">
        <f t="shared" si="162"/>
        <v/>
      </c>
      <c r="P377" s="100" t="str">
        <f t="shared" si="163"/>
        <v/>
      </c>
      <c r="Q377" s="99" t="str">
        <f t="shared" si="164"/>
        <v/>
      </c>
      <c r="R377" s="99">
        <f t="shared" si="165"/>
        <v>0</v>
      </c>
      <c r="S377" s="101" t="str">
        <f t="shared" si="166"/>
        <v/>
      </c>
      <c r="T377" s="101" t="str">
        <f t="shared" si="167"/>
        <v/>
      </c>
      <c r="U377" s="101" t="str">
        <f t="shared" si="168"/>
        <v/>
      </c>
      <c r="V377" s="101" t="str">
        <f t="shared" si="169"/>
        <v/>
      </c>
      <c r="W377" s="101" t="str">
        <f t="shared" si="170"/>
        <v/>
      </c>
      <c r="X377" s="102" t="str">
        <f t="shared" si="171"/>
        <v/>
      </c>
      <c r="Y377" s="101" t="str">
        <f t="shared" si="172"/>
        <v/>
      </c>
      <c r="Z377" s="84" t="str">
        <f t="shared" si="173"/>
        <v/>
      </c>
      <c r="AA377" s="84" t="str">
        <f t="shared" si="174"/>
        <v/>
      </c>
      <c r="AB377" s="84" t="str">
        <f t="shared" si="175"/>
        <v/>
      </c>
      <c r="AC377" s="84">
        <f t="shared" si="176"/>
        <v>0</v>
      </c>
      <c r="AD377" s="84">
        <f t="shared" si="177"/>
        <v>0</v>
      </c>
      <c r="AE377" s="84" t="str">
        <f t="shared" si="178"/>
        <v/>
      </c>
      <c r="AF377" s="102" t="str">
        <f t="shared" si="179"/>
        <v/>
      </c>
      <c r="AG377" s="102" t="str">
        <f t="shared" si="180"/>
        <v/>
      </c>
      <c r="AH377" s="103" t="str">
        <f t="shared" si="181"/>
        <v/>
      </c>
      <c r="AI377" s="104" t="str">
        <f t="shared" si="182"/>
        <v/>
      </c>
      <c r="AJ377" s="104" t="str">
        <f t="shared" si="183"/>
        <v/>
      </c>
      <c r="AK377" s="104" t="str">
        <f t="shared" si="184"/>
        <v/>
      </c>
      <c r="AL377" s="6"/>
      <c r="IX377" s="5"/>
      <c r="IY377" s="5"/>
      <c r="IZ377" s="5"/>
    </row>
    <row r="378" spans="8:260" ht="15" customHeight="1">
      <c r="H378" s="97">
        <v>323</v>
      </c>
      <c r="I378" s="97">
        <f t="shared" si="156"/>
        <v>409</v>
      </c>
      <c r="J378" s="98">
        <f t="shared" si="157"/>
        <v>45249</v>
      </c>
      <c r="K378" s="98" t="str">
        <f t="shared" si="158"/>
        <v/>
      </c>
      <c r="L378" s="99" t="str">
        <f t="shared" si="159"/>
        <v/>
      </c>
      <c r="M378" s="99" t="str">
        <f t="shared" si="160"/>
        <v/>
      </c>
      <c r="N378" s="99" t="str">
        <f t="shared" si="161"/>
        <v/>
      </c>
      <c r="O378" s="100" t="str">
        <f t="shared" si="162"/>
        <v/>
      </c>
      <c r="P378" s="100" t="str">
        <f t="shared" si="163"/>
        <v/>
      </c>
      <c r="Q378" s="99" t="str">
        <f t="shared" si="164"/>
        <v/>
      </c>
      <c r="R378" s="99">
        <f t="shared" si="165"/>
        <v>0</v>
      </c>
      <c r="S378" s="101" t="str">
        <f t="shared" si="166"/>
        <v/>
      </c>
      <c r="T378" s="101" t="str">
        <f t="shared" si="167"/>
        <v/>
      </c>
      <c r="U378" s="101" t="str">
        <f t="shared" si="168"/>
        <v/>
      </c>
      <c r="V378" s="101" t="str">
        <f t="shared" si="169"/>
        <v/>
      </c>
      <c r="W378" s="101" t="str">
        <f t="shared" si="170"/>
        <v/>
      </c>
      <c r="X378" s="102" t="str">
        <f t="shared" si="171"/>
        <v/>
      </c>
      <c r="Y378" s="101" t="str">
        <f t="shared" si="172"/>
        <v/>
      </c>
      <c r="Z378" s="84" t="str">
        <f t="shared" si="173"/>
        <v/>
      </c>
      <c r="AA378" s="84" t="str">
        <f t="shared" si="174"/>
        <v/>
      </c>
      <c r="AB378" s="84" t="str">
        <f t="shared" si="175"/>
        <v/>
      </c>
      <c r="AC378" s="84">
        <f t="shared" si="176"/>
        <v>0</v>
      </c>
      <c r="AD378" s="84">
        <f t="shared" si="177"/>
        <v>0</v>
      </c>
      <c r="AE378" s="84" t="str">
        <f t="shared" si="178"/>
        <v/>
      </c>
      <c r="AF378" s="102" t="str">
        <f t="shared" si="179"/>
        <v/>
      </c>
      <c r="AG378" s="102" t="str">
        <f t="shared" si="180"/>
        <v/>
      </c>
      <c r="AH378" s="103" t="str">
        <f t="shared" si="181"/>
        <v/>
      </c>
      <c r="AI378" s="104" t="str">
        <f t="shared" si="182"/>
        <v/>
      </c>
      <c r="AJ378" s="104" t="str">
        <f t="shared" si="183"/>
        <v/>
      </c>
      <c r="AK378" s="104" t="str">
        <f t="shared" si="184"/>
        <v/>
      </c>
      <c r="AL378" s="6"/>
      <c r="IX378" s="5"/>
      <c r="IY378" s="5"/>
      <c r="IZ378" s="5"/>
    </row>
    <row r="379" spans="8:260" ht="15" customHeight="1">
      <c r="H379" s="97">
        <v>324</v>
      </c>
      <c r="I379" s="97">
        <f t="shared" si="156"/>
        <v>408</v>
      </c>
      <c r="J379" s="98">
        <f t="shared" si="157"/>
        <v>45250</v>
      </c>
      <c r="K379" s="98" t="str">
        <f t="shared" si="158"/>
        <v/>
      </c>
      <c r="L379" s="99" t="str">
        <f t="shared" si="159"/>
        <v/>
      </c>
      <c r="M379" s="99" t="str">
        <f t="shared" si="160"/>
        <v/>
      </c>
      <c r="N379" s="99" t="str">
        <f t="shared" si="161"/>
        <v/>
      </c>
      <c r="O379" s="100" t="str">
        <f t="shared" si="162"/>
        <v/>
      </c>
      <c r="P379" s="100" t="str">
        <f t="shared" si="163"/>
        <v/>
      </c>
      <c r="Q379" s="99" t="str">
        <f t="shared" si="164"/>
        <v/>
      </c>
      <c r="R379" s="99">
        <f t="shared" si="165"/>
        <v>0</v>
      </c>
      <c r="S379" s="101" t="str">
        <f t="shared" si="166"/>
        <v/>
      </c>
      <c r="T379" s="101" t="str">
        <f t="shared" si="167"/>
        <v/>
      </c>
      <c r="U379" s="101" t="str">
        <f t="shared" si="168"/>
        <v/>
      </c>
      <c r="V379" s="101" t="str">
        <f t="shared" si="169"/>
        <v/>
      </c>
      <c r="W379" s="101" t="str">
        <f t="shared" si="170"/>
        <v/>
      </c>
      <c r="X379" s="102" t="str">
        <f t="shared" si="171"/>
        <v/>
      </c>
      <c r="Y379" s="101" t="str">
        <f t="shared" si="172"/>
        <v/>
      </c>
      <c r="Z379" s="84" t="str">
        <f t="shared" si="173"/>
        <v/>
      </c>
      <c r="AA379" s="84" t="str">
        <f t="shared" si="174"/>
        <v/>
      </c>
      <c r="AB379" s="84" t="str">
        <f t="shared" si="175"/>
        <v/>
      </c>
      <c r="AC379" s="84">
        <f t="shared" si="176"/>
        <v>0</v>
      </c>
      <c r="AD379" s="84">
        <f t="shared" si="177"/>
        <v>0</v>
      </c>
      <c r="AE379" s="84" t="str">
        <f t="shared" si="178"/>
        <v/>
      </c>
      <c r="AF379" s="102" t="str">
        <f t="shared" si="179"/>
        <v/>
      </c>
      <c r="AG379" s="102" t="str">
        <f t="shared" si="180"/>
        <v/>
      </c>
      <c r="AH379" s="103" t="str">
        <f t="shared" si="181"/>
        <v/>
      </c>
      <c r="AI379" s="104" t="str">
        <f t="shared" si="182"/>
        <v/>
      </c>
      <c r="AJ379" s="104" t="str">
        <f t="shared" si="183"/>
        <v/>
      </c>
      <c r="AK379" s="104" t="str">
        <f t="shared" si="184"/>
        <v/>
      </c>
      <c r="AL379" s="6"/>
      <c r="AP379" s="6"/>
      <c r="AQ379" s="6"/>
      <c r="AR379" s="6"/>
      <c r="AS379" s="6"/>
      <c r="AT379" s="6"/>
      <c r="AU379" s="6"/>
      <c r="IX379" s="5"/>
      <c r="IY379" s="5"/>
      <c r="IZ379" s="5"/>
    </row>
    <row r="380" spans="8:260" ht="15" customHeight="1">
      <c r="H380" s="97">
        <v>325</v>
      </c>
      <c r="I380" s="97">
        <f t="shared" si="156"/>
        <v>407</v>
      </c>
      <c r="J380" s="98">
        <f t="shared" si="157"/>
        <v>45251</v>
      </c>
      <c r="K380" s="98" t="str">
        <f t="shared" si="158"/>
        <v/>
      </c>
      <c r="L380" s="99" t="str">
        <f t="shared" si="159"/>
        <v/>
      </c>
      <c r="M380" s="99" t="str">
        <f t="shared" si="160"/>
        <v/>
      </c>
      <c r="N380" s="99" t="str">
        <f t="shared" si="161"/>
        <v/>
      </c>
      <c r="O380" s="100" t="str">
        <f t="shared" si="162"/>
        <v/>
      </c>
      <c r="P380" s="100" t="str">
        <f t="shared" si="163"/>
        <v/>
      </c>
      <c r="Q380" s="99" t="str">
        <f t="shared" si="164"/>
        <v/>
      </c>
      <c r="R380" s="99">
        <f t="shared" si="165"/>
        <v>0</v>
      </c>
      <c r="S380" s="101" t="str">
        <f t="shared" si="166"/>
        <v/>
      </c>
      <c r="T380" s="101" t="str">
        <f t="shared" si="167"/>
        <v/>
      </c>
      <c r="U380" s="101" t="str">
        <f t="shared" si="168"/>
        <v/>
      </c>
      <c r="V380" s="101" t="str">
        <f t="shared" si="169"/>
        <v/>
      </c>
      <c r="W380" s="101" t="str">
        <f t="shared" si="170"/>
        <v/>
      </c>
      <c r="X380" s="102" t="str">
        <f t="shared" si="171"/>
        <v/>
      </c>
      <c r="Y380" s="101" t="str">
        <f t="shared" si="172"/>
        <v/>
      </c>
      <c r="Z380" s="84" t="str">
        <f t="shared" si="173"/>
        <v/>
      </c>
      <c r="AA380" s="84" t="str">
        <f t="shared" si="174"/>
        <v/>
      </c>
      <c r="AB380" s="84" t="str">
        <f t="shared" si="175"/>
        <v/>
      </c>
      <c r="AC380" s="84">
        <f t="shared" si="176"/>
        <v>0</v>
      </c>
      <c r="AD380" s="84">
        <f t="shared" si="177"/>
        <v>0</v>
      </c>
      <c r="AE380" s="84" t="str">
        <f t="shared" si="178"/>
        <v/>
      </c>
      <c r="AF380" s="102" t="str">
        <f t="shared" si="179"/>
        <v/>
      </c>
      <c r="AG380" s="102" t="str">
        <f t="shared" si="180"/>
        <v/>
      </c>
      <c r="AH380" s="103" t="str">
        <f t="shared" si="181"/>
        <v/>
      </c>
      <c r="AI380" s="104" t="str">
        <f t="shared" si="182"/>
        <v/>
      </c>
      <c r="AJ380" s="104" t="str">
        <f t="shared" si="183"/>
        <v/>
      </c>
      <c r="AK380" s="104" t="str">
        <f t="shared" si="184"/>
        <v/>
      </c>
      <c r="AL380" s="6"/>
      <c r="AP380" s="6"/>
      <c r="AQ380" s="6"/>
      <c r="AR380" s="6"/>
      <c r="AS380" s="6"/>
      <c r="AT380" s="6"/>
      <c r="AU380" s="6"/>
      <c r="AV380" s="6"/>
      <c r="AW380" s="6"/>
      <c r="IX380" s="5"/>
      <c r="IY380" s="5"/>
      <c r="IZ380" s="5"/>
    </row>
    <row r="381" spans="8:260" ht="15" customHeight="1">
      <c r="H381" s="97">
        <v>326</v>
      </c>
      <c r="I381" s="97">
        <f t="shared" si="156"/>
        <v>406</v>
      </c>
      <c r="J381" s="98">
        <f t="shared" si="157"/>
        <v>45252</v>
      </c>
      <c r="K381" s="98" t="str">
        <f t="shared" si="158"/>
        <v/>
      </c>
      <c r="L381" s="99" t="str">
        <f t="shared" si="159"/>
        <v/>
      </c>
      <c r="M381" s="99" t="str">
        <f t="shared" si="160"/>
        <v/>
      </c>
      <c r="N381" s="99" t="str">
        <f t="shared" si="161"/>
        <v/>
      </c>
      <c r="O381" s="100" t="str">
        <f t="shared" si="162"/>
        <v/>
      </c>
      <c r="P381" s="100" t="str">
        <f t="shared" si="163"/>
        <v/>
      </c>
      <c r="Q381" s="99" t="str">
        <f t="shared" si="164"/>
        <v/>
      </c>
      <c r="R381" s="99">
        <f t="shared" si="165"/>
        <v>0</v>
      </c>
      <c r="S381" s="101" t="str">
        <f t="shared" si="166"/>
        <v/>
      </c>
      <c r="T381" s="101" t="str">
        <f t="shared" si="167"/>
        <v/>
      </c>
      <c r="U381" s="101" t="str">
        <f t="shared" si="168"/>
        <v/>
      </c>
      <c r="V381" s="101" t="str">
        <f t="shared" si="169"/>
        <v/>
      </c>
      <c r="W381" s="101" t="str">
        <f t="shared" si="170"/>
        <v/>
      </c>
      <c r="X381" s="102" t="str">
        <f t="shared" si="171"/>
        <v/>
      </c>
      <c r="Y381" s="101" t="str">
        <f t="shared" si="172"/>
        <v/>
      </c>
      <c r="Z381" s="84" t="str">
        <f t="shared" si="173"/>
        <v/>
      </c>
      <c r="AA381" s="84" t="str">
        <f t="shared" si="174"/>
        <v/>
      </c>
      <c r="AB381" s="84" t="str">
        <f t="shared" si="175"/>
        <v/>
      </c>
      <c r="AC381" s="84">
        <f t="shared" si="176"/>
        <v>0</v>
      </c>
      <c r="AD381" s="84">
        <f t="shared" si="177"/>
        <v>0</v>
      </c>
      <c r="AE381" s="84" t="str">
        <f t="shared" si="178"/>
        <v/>
      </c>
      <c r="AF381" s="102" t="str">
        <f t="shared" si="179"/>
        <v/>
      </c>
      <c r="AG381" s="102" t="str">
        <f t="shared" si="180"/>
        <v/>
      </c>
      <c r="AH381" s="103" t="str">
        <f t="shared" si="181"/>
        <v/>
      </c>
      <c r="AI381" s="104" t="str">
        <f t="shared" si="182"/>
        <v/>
      </c>
      <c r="AJ381" s="104" t="str">
        <f t="shared" si="183"/>
        <v/>
      </c>
      <c r="AK381" s="104" t="str">
        <f t="shared" si="184"/>
        <v/>
      </c>
      <c r="AL381" s="6"/>
      <c r="AP381" s="6"/>
      <c r="AQ381" s="6"/>
      <c r="AR381" s="6"/>
      <c r="AS381" s="6"/>
      <c r="AT381" s="6"/>
      <c r="AU381" s="6"/>
      <c r="AV381" s="6"/>
      <c r="AW381" s="6"/>
      <c r="IX381" s="5"/>
      <c r="IY381" s="5"/>
      <c r="IZ381" s="5"/>
    </row>
    <row r="382" spans="8:260" ht="15" customHeight="1">
      <c r="H382" s="97">
        <v>327</v>
      </c>
      <c r="I382" s="97">
        <f t="shared" si="156"/>
        <v>405</v>
      </c>
      <c r="J382" s="98">
        <f t="shared" si="157"/>
        <v>45253</v>
      </c>
      <c r="K382" s="98" t="str">
        <f t="shared" si="158"/>
        <v/>
      </c>
      <c r="L382" s="99" t="str">
        <f t="shared" si="159"/>
        <v/>
      </c>
      <c r="M382" s="99" t="str">
        <f t="shared" si="160"/>
        <v/>
      </c>
      <c r="N382" s="99" t="str">
        <f t="shared" si="161"/>
        <v/>
      </c>
      <c r="O382" s="100" t="str">
        <f t="shared" si="162"/>
        <v/>
      </c>
      <c r="P382" s="100" t="str">
        <f t="shared" si="163"/>
        <v/>
      </c>
      <c r="Q382" s="99" t="str">
        <f t="shared" si="164"/>
        <v/>
      </c>
      <c r="R382" s="99">
        <f t="shared" si="165"/>
        <v>0</v>
      </c>
      <c r="S382" s="101" t="str">
        <f t="shared" si="166"/>
        <v/>
      </c>
      <c r="T382" s="101" t="str">
        <f t="shared" si="167"/>
        <v/>
      </c>
      <c r="U382" s="101" t="str">
        <f t="shared" si="168"/>
        <v/>
      </c>
      <c r="V382" s="101" t="str">
        <f t="shared" si="169"/>
        <v/>
      </c>
      <c r="W382" s="101" t="str">
        <f t="shared" si="170"/>
        <v/>
      </c>
      <c r="X382" s="102" t="str">
        <f t="shared" si="171"/>
        <v/>
      </c>
      <c r="Y382" s="101" t="str">
        <f t="shared" si="172"/>
        <v/>
      </c>
      <c r="Z382" s="84" t="str">
        <f t="shared" si="173"/>
        <v/>
      </c>
      <c r="AA382" s="84" t="str">
        <f t="shared" si="174"/>
        <v/>
      </c>
      <c r="AB382" s="84" t="str">
        <f t="shared" si="175"/>
        <v/>
      </c>
      <c r="AC382" s="84">
        <f t="shared" si="176"/>
        <v>0</v>
      </c>
      <c r="AD382" s="84">
        <f t="shared" si="177"/>
        <v>0</v>
      </c>
      <c r="AE382" s="84" t="str">
        <f t="shared" si="178"/>
        <v/>
      </c>
      <c r="AF382" s="102" t="str">
        <f t="shared" si="179"/>
        <v/>
      </c>
      <c r="AG382" s="102" t="str">
        <f t="shared" si="180"/>
        <v/>
      </c>
      <c r="AH382" s="103" t="str">
        <f t="shared" si="181"/>
        <v/>
      </c>
      <c r="AI382" s="104" t="str">
        <f t="shared" si="182"/>
        <v/>
      </c>
      <c r="AJ382" s="104" t="str">
        <f t="shared" si="183"/>
        <v/>
      </c>
      <c r="AK382" s="104" t="str">
        <f t="shared" si="184"/>
        <v/>
      </c>
      <c r="AL382" s="6"/>
      <c r="AP382" s="6"/>
      <c r="AQ382" s="6"/>
      <c r="AR382" s="6"/>
      <c r="AS382" s="6"/>
      <c r="AT382" s="6"/>
      <c r="AU382" s="6"/>
      <c r="AV382" s="6"/>
      <c r="AW382" s="6"/>
      <c r="IX382" s="5"/>
      <c r="IY382" s="5"/>
      <c r="IZ382" s="5"/>
    </row>
    <row r="383" spans="8:260" ht="15" customHeight="1">
      <c r="H383" s="97">
        <v>328</v>
      </c>
      <c r="I383" s="97">
        <f t="shared" si="156"/>
        <v>404</v>
      </c>
      <c r="J383" s="98">
        <f t="shared" si="157"/>
        <v>45254</v>
      </c>
      <c r="K383" s="98" t="str">
        <f t="shared" si="158"/>
        <v/>
      </c>
      <c r="L383" s="99" t="str">
        <f t="shared" si="159"/>
        <v/>
      </c>
      <c r="M383" s="99" t="str">
        <f t="shared" si="160"/>
        <v/>
      </c>
      <c r="N383" s="99" t="str">
        <f t="shared" si="161"/>
        <v/>
      </c>
      <c r="O383" s="100" t="str">
        <f t="shared" si="162"/>
        <v/>
      </c>
      <c r="P383" s="100" t="str">
        <f t="shared" si="163"/>
        <v/>
      </c>
      <c r="Q383" s="99" t="str">
        <f t="shared" si="164"/>
        <v/>
      </c>
      <c r="R383" s="99">
        <f t="shared" si="165"/>
        <v>0</v>
      </c>
      <c r="S383" s="101" t="str">
        <f t="shared" si="166"/>
        <v/>
      </c>
      <c r="T383" s="101" t="str">
        <f t="shared" si="167"/>
        <v/>
      </c>
      <c r="U383" s="101" t="str">
        <f t="shared" si="168"/>
        <v/>
      </c>
      <c r="V383" s="101" t="str">
        <f t="shared" si="169"/>
        <v/>
      </c>
      <c r="W383" s="101" t="str">
        <f t="shared" si="170"/>
        <v/>
      </c>
      <c r="X383" s="102" t="str">
        <f t="shared" si="171"/>
        <v/>
      </c>
      <c r="Y383" s="101" t="str">
        <f t="shared" si="172"/>
        <v/>
      </c>
      <c r="Z383" s="84" t="str">
        <f t="shared" si="173"/>
        <v/>
      </c>
      <c r="AA383" s="84" t="str">
        <f t="shared" si="174"/>
        <v/>
      </c>
      <c r="AB383" s="84" t="str">
        <f t="shared" si="175"/>
        <v/>
      </c>
      <c r="AC383" s="84">
        <f t="shared" si="176"/>
        <v>0</v>
      </c>
      <c r="AD383" s="84">
        <f t="shared" si="177"/>
        <v>0</v>
      </c>
      <c r="AE383" s="84" t="str">
        <f t="shared" si="178"/>
        <v/>
      </c>
      <c r="AF383" s="102" t="str">
        <f t="shared" si="179"/>
        <v/>
      </c>
      <c r="AG383" s="102" t="str">
        <f t="shared" si="180"/>
        <v/>
      </c>
      <c r="AH383" s="103" t="str">
        <f t="shared" si="181"/>
        <v/>
      </c>
      <c r="AI383" s="104" t="str">
        <f t="shared" si="182"/>
        <v/>
      </c>
      <c r="AJ383" s="104" t="str">
        <f t="shared" si="183"/>
        <v/>
      </c>
      <c r="AK383" s="104" t="str">
        <f t="shared" si="184"/>
        <v/>
      </c>
      <c r="AL383" s="6"/>
      <c r="AP383" s="6"/>
      <c r="AQ383" s="6"/>
      <c r="AR383" s="6"/>
      <c r="AS383" s="6"/>
      <c r="AT383" s="6"/>
      <c r="AU383" s="6"/>
      <c r="AV383" s="6"/>
      <c r="AW383" s="6"/>
      <c r="IX383" s="5"/>
      <c r="IY383" s="5"/>
      <c r="IZ383" s="5"/>
    </row>
    <row r="384" spans="8:260" ht="15" customHeight="1">
      <c r="H384" s="97">
        <v>329</v>
      </c>
      <c r="I384" s="97">
        <f t="shared" si="156"/>
        <v>403</v>
      </c>
      <c r="J384" s="98">
        <f t="shared" si="157"/>
        <v>45255</v>
      </c>
      <c r="K384" s="98" t="str">
        <f t="shared" si="158"/>
        <v/>
      </c>
      <c r="L384" s="99" t="str">
        <f t="shared" si="159"/>
        <v/>
      </c>
      <c r="M384" s="99" t="str">
        <f t="shared" si="160"/>
        <v/>
      </c>
      <c r="N384" s="99" t="str">
        <f t="shared" si="161"/>
        <v/>
      </c>
      <c r="O384" s="100" t="str">
        <f t="shared" si="162"/>
        <v/>
      </c>
      <c r="P384" s="100" t="str">
        <f t="shared" si="163"/>
        <v/>
      </c>
      <c r="Q384" s="99" t="str">
        <f t="shared" si="164"/>
        <v/>
      </c>
      <c r="R384" s="99">
        <f t="shared" si="165"/>
        <v>0</v>
      </c>
      <c r="S384" s="101" t="str">
        <f t="shared" si="166"/>
        <v/>
      </c>
      <c r="T384" s="101" t="str">
        <f t="shared" si="167"/>
        <v/>
      </c>
      <c r="U384" s="101" t="str">
        <f t="shared" si="168"/>
        <v/>
      </c>
      <c r="V384" s="101" t="str">
        <f t="shared" si="169"/>
        <v/>
      </c>
      <c r="W384" s="101" t="str">
        <f t="shared" si="170"/>
        <v/>
      </c>
      <c r="X384" s="102" t="str">
        <f t="shared" si="171"/>
        <v/>
      </c>
      <c r="Y384" s="101" t="str">
        <f t="shared" si="172"/>
        <v/>
      </c>
      <c r="Z384" s="84" t="str">
        <f t="shared" si="173"/>
        <v/>
      </c>
      <c r="AA384" s="84" t="str">
        <f t="shared" si="174"/>
        <v/>
      </c>
      <c r="AB384" s="84" t="str">
        <f t="shared" si="175"/>
        <v/>
      </c>
      <c r="AC384" s="84">
        <f t="shared" si="176"/>
        <v>0</v>
      </c>
      <c r="AD384" s="84">
        <f t="shared" si="177"/>
        <v>0</v>
      </c>
      <c r="AE384" s="84" t="str">
        <f t="shared" si="178"/>
        <v/>
      </c>
      <c r="AF384" s="102" t="str">
        <f t="shared" si="179"/>
        <v/>
      </c>
      <c r="AG384" s="102" t="str">
        <f t="shared" si="180"/>
        <v/>
      </c>
      <c r="AH384" s="103" t="str">
        <f t="shared" si="181"/>
        <v/>
      </c>
      <c r="AI384" s="104" t="str">
        <f t="shared" si="182"/>
        <v/>
      </c>
      <c r="AJ384" s="104" t="str">
        <f t="shared" si="183"/>
        <v/>
      </c>
      <c r="AK384" s="104" t="str">
        <f t="shared" si="184"/>
        <v/>
      </c>
      <c r="AL384" s="6"/>
      <c r="AP384" s="6"/>
      <c r="AQ384" s="6"/>
      <c r="AR384" s="6"/>
      <c r="AS384" s="6"/>
      <c r="AT384" s="6"/>
      <c r="AU384" s="6"/>
      <c r="AV384" s="6"/>
      <c r="AW384" s="6"/>
      <c r="IX384" s="5"/>
      <c r="IY384" s="5"/>
      <c r="IZ384" s="5"/>
    </row>
    <row r="385" spans="8:260" ht="15" customHeight="1">
      <c r="H385" s="97">
        <v>330</v>
      </c>
      <c r="I385" s="97">
        <f t="shared" si="156"/>
        <v>402</v>
      </c>
      <c r="J385" s="98">
        <f t="shared" si="157"/>
        <v>45256</v>
      </c>
      <c r="K385" s="98" t="str">
        <f t="shared" si="158"/>
        <v/>
      </c>
      <c r="L385" s="99" t="str">
        <f t="shared" si="159"/>
        <v/>
      </c>
      <c r="M385" s="99" t="str">
        <f t="shared" si="160"/>
        <v/>
      </c>
      <c r="N385" s="99" t="str">
        <f t="shared" si="161"/>
        <v/>
      </c>
      <c r="O385" s="100" t="str">
        <f t="shared" si="162"/>
        <v/>
      </c>
      <c r="P385" s="100" t="str">
        <f t="shared" si="163"/>
        <v/>
      </c>
      <c r="Q385" s="99" t="str">
        <f t="shared" si="164"/>
        <v/>
      </c>
      <c r="R385" s="99">
        <f t="shared" si="165"/>
        <v>0</v>
      </c>
      <c r="S385" s="101" t="str">
        <f t="shared" si="166"/>
        <v/>
      </c>
      <c r="T385" s="101" t="str">
        <f t="shared" si="167"/>
        <v/>
      </c>
      <c r="U385" s="101" t="str">
        <f t="shared" si="168"/>
        <v/>
      </c>
      <c r="V385" s="101" t="str">
        <f t="shared" si="169"/>
        <v/>
      </c>
      <c r="W385" s="101" t="str">
        <f t="shared" si="170"/>
        <v/>
      </c>
      <c r="X385" s="102" t="str">
        <f t="shared" si="171"/>
        <v/>
      </c>
      <c r="Y385" s="101" t="str">
        <f t="shared" si="172"/>
        <v/>
      </c>
      <c r="Z385" s="84" t="str">
        <f t="shared" si="173"/>
        <v/>
      </c>
      <c r="AA385" s="84" t="str">
        <f t="shared" si="174"/>
        <v/>
      </c>
      <c r="AB385" s="84" t="str">
        <f t="shared" si="175"/>
        <v/>
      </c>
      <c r="AC385" s="84">
        <f t="shared" si="176"/>
        <v>0</v>
      </c>
      <c r="AD385" s="84">
        <f t="shared" si="177"/>
        <v>0</v>
      </c>
      <c r="AE385" s="84" t="str">
        <f t="shared" si="178"/>
        <v/>
      </c>
      <c r="AF385" s="102" t="str">
        <f t="shared" si="179"/>
        <v/>
      </c>
      <c r="AG385" s="102" t="str">
        <f t="shared" si="180"/>
        <v/>
      </c>
      <c r="AH385" s="103" t="str">
        <f t="shared" si="181"/>
        <v/>
      </c>
      <c r="AI385" s="104" t="str">
        <f t="shared" si="182"/>
        <v/>
      </c>
      <c r="AJ385" s="104" t="str">
        <f t="shared" si="183"/>
        <v/>
      </c>
      <c r="AK385" s="104" t="str">
        <f t="shared" si="184"/>
        <v/>
      </c>
      <c r="AL385" s="6"/>
      <c r="AP385" s="6"/>
      <c r="AQ385" s="6"/>
      <c r="AR385" s="6"/>
      <c r="AS385" s="6"/>
      <c r="AT385" s="6"/>
      <c r="AU385" s="6"/>
      <c r="AV385" s="6"/>
      <c r="AW385" s="6"/>
      <c r="IX385" s="5"/>
      <c r="IY385" s="5"/>
      <c r="IZ385" s="5"/>
    </row>
    <row r="386" spans="8:260" ht="15" customHeight="1">
      <c r="H386" s="97">
        <v>331</v>
      </c>
      <c r="I386" s="97">
        <f t="shared" si="156"/>
        <v>401</v>
      </c>
      <c r="J386" s="98">
        <f t="shared" si="157"/>
        <v>45257</v>
      </c>
      <c r="K386" s="98" t="str">
        <f t="shared" si="158"/>
        <v/>
      </c>
      <c r="L386" s="99" t="str">
        <f t="shared" si="159"/>
        <v/>
      </c>
      <c r="M386" s="99" t="str">
        <f t="shared" si="160"/>
        <v/>
      </c>
      <c r="N386" s="99" t="str">
        <f t="shared" si="161"/>
        <v/>
      </c>
      <c r="O386" s="100" t="str">
        <f t="shared" si="162"/>
        <v/>
      </c>
      <c r="P386" s="100" t="str">
        <f t="shared" si="163"/>
        <v/>
      </c>
      <c r="Q386" s="99" t="str">
        <f t="shared" si="164"/>
        <v/>
      </c>
      <c r="R386" s="99">
        <f t="shared" si="165"/>
        <v>0</v>
      </c>
      <c r="S386" s="101" t="str">
        <f t="shared" si="166"/>
        <v/>
      </c>
      <c r="T386" s="101" t="str">
        <f t="shared" si="167"/>
        <v/>
      </c>
      <c r="U386" s="101" t="str">
        <f t="shared" si="168"/>
        <v/>
      </c>
      <c r="V386" s="101" t="str">
        <f t="shared" si="169"/>
        <v/>
      </c>
      <c r="W386" s="101" t="str">
        <f t="shared" si="170"/>
        <v/>
      </c>
      <c r="X386" s="102" t="str">
        <f t="shared" si="171"/>
        <v/>
      </c>
      <c r="Y386" s="101" t="str">
        <f t="shared" si="172"/>
        <v/>
      </c>
      <c r="Z386" s="84" t="str">
        <f t="shared" si="173"/>
        <v/>
      </c>
      <c r="AA386" s="84" t="str">
        <f t="shared" si="174"/>
        <v/>
      </c>
      <c r="AB386" s="84" t="str">
        <f t="shared" si="175"/>
        <v/>
      </c>
      <c r="AC386" s="84">
        <f t="shared" si="176"/>
        <v>0</v>
      </c>
      <c r="AD386" s="84">
        <f t="shared" si="177"/>
        <v>0</v>
      </c>
      <c r="AE386" s="84" t="str">
        <f t="shared" si="178"/>
        <v/>
      </c>
      <c r="AF386" s="102" t="str">
        <f t="shared" si="179"/>
        <v/>
      </c>
      <c r="AG386" s="102" t="str">
        <f t="shared" si="180"/>
        <v/>
      </c>
      <c r="AH386" s="103" t="str">
        <f t="shared" si="181"/>
        <v/>
      </c>
      <c r="AI386" s="104" t="str">
        <f t="shared" si="182"/>
        <v/>
      </c>
      <c r="AJ386" s="104" t="str">
        <f t="shared" si="183"/>
        <v/>
      </c>
      <c r="AK386" s="104" t="str">
        <f t="shared" si="184"/>
        <v/>
      </c>
      <c r="AL386" s="6"/>
      <c r="AP386" s="6"/>
      <c r="AQ386" s="6"/>
      <c r="AR386" s="6"/>
      <c r="AS386" s="6"/>
      <c r="AT386" s="6"/>
      <c r="AU386" s="6"/>
      <c r="AV386" s="6"/>
      <c r="AW386" s="6"/>
      <c r="IX386" s="5"/>
      <c r="IY386" s="5"/>
      <c r="IZ386" s="5"/>
    </row>
    <row r="387" spans="8:260" ht="15" customHeight="1">
      <c r="H387" s="97">
        <v>332</v>
      </c>
      <c r="I387" s="97">
        <f t="shared" si="156"/>
        <v>400</v>
      </c>
      <c r="J387" s="98">
        <f t="shared" si="157"/>
        <v>45258</v>
      </c>
      <c r="K387" s="98" t="str">
        <f t="shared" si="158"/>
        <v/>
      </c>
      <c r="L387" s="99" t="str">
        <f t="shared" si="159"/>
        <v/>
      </c>
      <c r="M387" s="99" t="str">
        <f t="shared" si="160"/>
        <v/>
      </c>
      <c r="N387" s="99" t="str">
        <f t="shared" si="161"/>
        <v/>
      </c>
      <c r="O387" s="100" t="str">
        <f t="shared" si="162"/>
        <v/>
      </c>
      <c r="P387" s="100" t="str">
        <f t="shared" si="163"/>
        <v/>
      </c>
      <c r="Q387" s="99" t="str">
        <f t="shared" si="164"/>
        <v/>
      </c>
      <c r="R387" s="99">
        <f t="shared" si="165"/>
        <v>0</v>
      </c>
      <c r="S387" s="101" t="str">
        <f t="shared" si="166"/>
        <v/>
      </c>
      <c r="T387" s="101" t="str">
        <f t="shared" si="167"/>
        <v/>
      </c>
      <c r="U387" s="101" t="str">
        <f t="shared" si="168"/>
        <v/>
      </c>
      <c r="V387" s="101" t="str">
        <f t="shared" si="169"/>
        <v/>
      </c>
      <c r="W387" s="101" t="str">
        <f t="shared" si="170"/>
        <v/>
      </c>
      <c r="X387" s="102" t="str">
        <f t="shared" si="171"/>
        <v/>
      </c>
      <c r="Y387" s="101" t="str">
        <f t="shared" si="172"/>
        <v/>
      </c>
      <c r="Z387" s="84" t="str">
        <f t="shared" si="173"/>
        <v/>
      </c>
      <c r="AA387" s="84" t="str">
        <f t="shared" si="174"/>
        <v/>
      </c>
      <c r="AB387" s="84" t="str">
        <f t="shared" si="175"/>
        <v/>
      </c>
      <c r="AC387" s="84">
        <f t="shared" si="176"/>
        <v>0</v>
      </c>
      <c r="AD387" s="84">
        <f t="shared" si="177"/>
        <v>0</v>
      </c>
      <c r="AE387" s="84" t="str">
        <f t="shared" si="178"/>
        <v/>
      </c>
      <c r="AF387" s="102" t="str">
        <f t="shared" si="179"/>
        <v/>
      </c>
      <c r="AG387" s="102" t="str">
        <f t="shared" si="180"/>
        <v/>
      </c>
      <c r="AH387" s="103" t="str">
        <f t="shared" si="181"/>
        <v/>
      </c>
      <c r="AI387" s="104" t="str">
        <f t="shared" si="182"/>
        <v/>
      </c>
      <c r="AJ387" s="104" t="str">
        <f t="shared" si="183"/>
        <v/>
      </c>
      <c r="AK387" s="104" t="str">
        <f t="shared" si="184"/>
        <v/>
      </c>
      <c r="AL387" s="6"/>
      <c r="AP387" s="6"/>
      <c r="AQ387" s="6"/>
      <c r="AR387" s="6"/>
      <c r="AS387" s="6"/>
      <c r="AT387" s="6"/>
      <c r="AU387" s="6"/>
      <c r="AV387" s="6"/>
      <c r="AW387" s="6"/>
      <c r="IX387" s="5"/>
      <c r="IY387" s="5"/>
      <c r="IZ387" s="5"/>
    </row>
    <row r="388" spans="8:260" ht="15" customHeight="1">
      <c r="H388" s="97">
        <v>333</v>
      </c>
      <c r="I388" s="97">
        <f t="shared" si="156"/>
        <v>399</v>
      </c>
      <c r="J388" s="98">
        <f t="shared" si="157"/>
        <v>45259</v>
      </c>
      <c r="K388" s="98" t="str">
        <f t="shared" si="158"/>
        <v/>
      </c>
      <c r="L388" s="99" t="str">
        <f t="shared" si="159"/>
        <v/>
      </c>
      <c r="M388" s="99" t="str">
        <f t="shared" si="160"/>
        <v/>
      </c>
      <c r="N388" s="99" t="str">
        <f t="shared" si="161"/>
        <v/>
      </c>
      <c r="O388" s="100" t="str">
        <f t="shared" si="162"/>
        <v/>
      </c>
      <c r="P388" s="100" t="str">
        <f t="shared" si="163"/>
        <v/>
      </c>
      <c r="Q388" s="99" t="str">
        <f t="shared" si="164"/>
        <v/>
      </c>
      <c r="R388" s="99">
        <f t="shared" si="165"/>
        <v>0</v>
      </c>
      <c r="S388" s="101" t="str">
        <f t="shared" si="166"/>
        <v/>
      </c>
      <c r="T388" s="101" t="str">
        <f t="shared" si="167"/>
        <v/>
      </c>
      <c r="U388" s="101" t="str">
        <f t="shared" si="168"/>
        <v/>
      </c>
      <c r="V388" s="101" t="str">
        <f t="shared" si="169"/>
        <v/>
      </c>
      <c r="W388" s="101" t="str">
        <f t="shared" si="170"/>
        <v/>
      </c>
      <c r="X388" s="102" t="str">
        <f t="shared" si="171"/>
        <v/>
      </c>
      <c r="Y388" s="101" t="str">
        <f t="shared" si="172"/>
        <v/>
      </c>
      <c r="Z388" s="84" t="str">
        <f t="shared" si="173"/>
        <v/>
      </c>
      <c r="AA388" s="84" t="str">
        <f t="shared" si="174"/>
        <v/>
      </c>
      <c r="AB388" s="84" t="str">
        <f t="shared" si="175"/>
        <v/>
      </c>
      <c r="AC388" s="84">
        <f t="shared" si="176"/>
        <v>0</v>
      </c>
      <c r="AD388" s="84">
        <f t="shared" si="177"/>
        <v>0</v>
      </c>
      <c r="AE388" s="84" t="str">
        <f t="shared" si="178"/>
        <v/>
      </c>
      <c r="AF388" s="102" t="str">
        <f t="shared" si="179"/>
        <v/>
      </c>
      <c r="AG388" s="102" t="str">
        <f t="shared" si="180"/>
        <v/>
      </c>
      <c r="AH388" s="103" t="str">
        <f t="shared" si="181"/>
        <v/>
      </c>
      <c r="AI388" s="104" t="str">
        <f t="shared" si="182"/>
        <v/>
      </c>
      <c r="AJ388" s="104" t="str">
        <f t="shared" si="183"/>
        <v/>
      </c>
      <c r="AK388" s="104" t="str">
        <f t="shared" si="184"/>
        <v/>
      </c>
      <c r="AL388" s="6"/>
      <c r="AP388" s="6"/>
      <c r="AQ388" s="6"/>
      <c r="AR388" s="6"/>
      <c r="AS388" s="6"/>
      <c r="AT388" s="6"/>
      <c r="AU388" s="6"/>
      <c r="AV388" s="6"/>
      <c r="AW388" s="6"/>
      <c r="IX388" s="5"/>
      <c r="IY388" s="5"/>
      <c r="IZ388" s="5"/>
    </row>
    <row r="389" spans="8:260" ht="15" customHeight="1">
      <c r="H389" s="97">
        <v>334</v>
      </c>
      <c r="I389" s="97">
        <f t="shared" si="156"/>
        <v>398</v>
      </c>
      <c r="J389" s="98">
        <f t="shared" si="157"/>
        <v>45260</v>
      </c>
      <c r="K389" s="98" t="str">
        <f t="shared" si="158"/>
        <v/>
      </c>
      <c r="L389" s="99" t="str">
        <f t="shared" si="159"/>
        <v/>
      </c>
      <c r="M389" s="99" t="str">
        <f t="shared" si="160"/>
        <v/>
      </c>
      <c r="N389" s="99" t="str">
        <f t="shared" si="161"/>
        <v/>
      </c>
      <c r="O389" s="100" t="str">
        <f t="shared" si="162"/>
        <v/>
      </c>
      <c r="P389" s="100" t="str">
        <f t="shared" si="163"/>
        <v/>
      </c>
      <c r="Q389" s="99" t="str">
        <f t="shared" si="164"/>
        <v/>
      </c>
      <c r="R389" s="99">
        <f t="shared" si="165"/>
        <v>0</v>
      </c>
      <c r="S389" s="101" t="str">
        <f t="shared" si="166"/>
        <v/>
      </c>
      <c r="T389" s="101" t="str">
        <f t="shared" si="167"/>
        <v/>
      </c>
      <c r="U389" s="101" t="str">
        <f t="shared" si="168"/>
        <v/>
      </c>
      <c r="V389" s="101" t="str">
        <f t="shared" si="169"/>
        <v/>
      </c>
      <c r="W389" s="101" t="str">
        <f t="shared" si="170"/>
        <v/>
      </c>
      <c r="X389" s="102" t="str">
        <f t="shared" si="171"/>
        <v/>
      </c>
      <c r="Y389" s="101" t="str">
        <f t="shared" si="172"/>
        <v/>
      </c>
      <c r="Z389" s="84" t="str">
        <f t="shared" si="173"/>
        <v/>
      </c>
      <c r="AA389" s="84" t="str">
        <f t="shared" si="174"/>
        <v/>
      </c>
      <c r="AB389" s="84" t="str">
        <f t="shared" si="175"/>
        <v/>
      </c>
      <c r="AC389" s="84">
        <f t="shared" si="176"/>
        <v>0</v>
      </c>
      <c r="AD389" s="84">
        <f t="shared" si="177"/>
        <v>0</v>
      </c>
      <c r="AE389" s="84" t="str">
        <f t="shared" si="178"/>
        <v/>
      </c>
      <c r="AF389" s="102" t="str">
        <f t="shared" si="179"/>
        <v/>
      </c>
      <c r="AG389" s="102" t="str">
        <f t="shared" si="180"/>
        <v/>
      </c>
      <c r="AH389" s="103" t="str">
        <f t="shared" si="181"/>
        <v/>
      </c>
      <c r="AI389" s="104" t="str">
        <f t="shared" si="182"/>
        <v/>
      </c>
      <c r="AJ389" s="104" t="str">
        <f t="shared" si="183"/>
        <v/>
      </c>
      <c r="AK389" s="104" t="str">
        <f t="shared" si="184"/>
        <v/>
      </c>
      <c r="AL389" s="6"/>
      <c r="AP389" s="6"/>
      <c r="AQ389" s="6"/>
      <c r="AR389" s="6"/>
      <c r="AS389" s="6"/>
      <c r="AT389" s="6"/>
      <c r="AU389" s="6"/>
      <c r="AV389" s="6"/>
      <c r="AW389" s="6"/>
      <c r="IX389" s="5"/>
      <c r="IY389" s="5"/>
      <c r="IZ389" s="5"/>
    </row>
    <row r="390" spans="8:260" ht="15" customHeight="1">
      <c r="H390" s="97">
        <v>335</v>
      </c>
      <c r="I390" s="97">
        <f t="shared" si="156"/>
        <v>397</v>
      </c>
      <c r="J390" s="98">
        <f t="shared" si="157"/>
        <v>45261</v>
      </c>
      <c r="K390" s="98" t="str">
        <f t="shared" si="158"/>
        <v/>
      </c>
      <c r="L390" s="99" t="str">
        <f t="shared" si="159"/>
        <v/>
      </c>
      <c r="M390" s="99" t="str">
        <f t="shared" si="160"/>
        <v/>
      </c>
      <c r="N390" s="99" t="str">
        <f t="shared" si="161"/>
        <v/>
      </c>
      <c r="O390" s="100" t="str">
        <f t="shared" si="162"/>
        <v/>
      </c>
      <c r="P390" s="100" t="str">
        <f t="shared" si="163"/>
        <v/>
      </c>
      <c r="Q390" s="99" t="str">
        <f t="shared" si="164"/>
        <v/>
      </c>
      <c r="R390" s="99">
        <f t="shared" si="165"/>
        <v>0</v>
      </c>
      <c r="S390" s="101" t="str">
        <f t="shared" si="166"/>
        <v/>
      </c>
      <c r="T390" s="101" t="str">
        <f t="shared" si="167"/>
        <v/>
      </c>
      <c r="U390" s="101" t="str">
        <f t="shared" si="168"/>
        <v/>
      </c>
      <c r="V390" s="101" t="str">
        <f t="shared" si="169"/>
        <v/>
      </c>
      <c r="W390" s="101" t="str">
        <f t="shared" si="170"/>
        <v/>
      </c>
      <c r="X390" s="102" t="str">
        <f t="shared" si="171"/>
        <v/>
      </c>
      <c r="Y390" s="101" t="str">
        <f t="shared" si="172"/>
        <v/>
      </c>
      <c r="Z390" s="84" t="str">
        <f t="shared" si="173"/>
        <v/>
      </c>
      <c r="AA390" s="84" t="str">
        <f t="shared" si="174"/>
        <v/>
      </c>
      <c r="AB390" s="84" t="str">
        <f t="shared" si="175"/>
        <v/>
      </c>
      <c r="AC390" s="84">
        <f t="shared" si="176"/>
        <v>0</v>
      </c>
      <c r="AD390" s="84">
        <f t="shared" si="177"/>
        <v>0</v>
      </c>
      <c r="AE390" s="84" t="str">
        <f t="shared" si="178"/>
        <v/>
      </c>
      <c r="AF390" s="102" t="str">
        <f t="shared" si="179"/>
        <v/>
      </c>
      <c r="AG390" s="102" t="str">
        <f t="shared" si="180"/>
        <v/>
      </c>
      <c r="AH390" s="103" t="str">
        <f t="shared" si="181"/>
        <v/>
      </c>
      <c r="AI390" s="104" t="str">
        <f t="shared" si="182"/>
        <v/>
      </c>
      <c r="AJ390" s="104" t="str">
        <f t="shared" si="183"/>
        <v/>
      </c>
      <c r="AK390" s="104" t="str">
        <f t="shared" si="184"/>
        <v/>
      </c>
      <c r="AL390" s="6"/>
      <c r="AP390" s="6"/>
      <c r="AQ390" s="6"/>
      <c r="AR390" s="6"/>
      <c r="AS390" s="6"/>
      <c r="AT390" s="6"/>
      <c r="AU390" s="6"/>
      <c r="AV390" s="6"/>
      <c r="AW390" s="6"/>
      <c r="IX390" s="5"/>
      <c r="IY390" s="5"/>
      <c r="IZ390" s="5"/>
    </row>
    <row r="391" spans="8:260" ht="15" customHeight="1">
      <c r="H391" s="97">
        <v>336</v>
      </c>
      <c r="I391" s="97">
        <f t="shared" si="156"/>
        <v>396</v>
      </c>
      <c r="J391" s="98">
        <f t="shared" si="157"/>
        <v>45262</v>
      </c>
      <c r="K391" s="98" t="str">
        <f t="shared" si="158"/>
        <v/>
      </c>
      <c r="L391" s="99" t="str">
        <f t="shared" si="159"/>
        <v/>
      </c>
      <c r="M391" s="99" t="str">
        <f t="shared" si="160"/>
        <v/>
      </c>
      <c r="N391" s="99" t="str">
        <f t="shared" si="161"/>
        <v/>
      </c>
      <c r="O391" s="100" t="str">
        <f t="shared" si="162"/>
        <v/>
      </c>
      <c r="P391" s="100" t="str">
        <f t="shared" si="163"/>
        <v/>
      </c>
      <c r="Q391" s="99" t="str">
        <f t="shared" si="164"/>
        <v/>
      </c>
      <c r="R391" s="99">
        <f t="shared" si="165"/>
        <v>0</v>
      </c>
      <c r="S391" s="101" t="str">
        <f t="shared" si="166"/>
        <v/>
      </c>
      <c r="T391" s="101" t="str">
        <f t="shared" si="167"/>
        <v/>
      </c>
      <c r="U391" s="101" t="str">
        <f t="shared" si="168"/>
        <v/>
      </c>
      <c r="V391" s="101" t="str">
        <f t="shared" si="169"/>
        <v/>
      </c>
      <c r="W391" s="101" t="str">
        <f t="shared" si="170"/>
        <v/>
      </c>
      <c r="X391" s="102" t="str">
        <f t="shared" si="171"/>
        <v/>
      </c>
      <c r="Y391" s="101" t="str">
        <f t="shared" si="172"/>
        <v/>
      </c>
      <c r="Z391" s="84" t="str">
        <f t="shared" si="173"/>
        <v/>
      </c>
      <c r="AA391" s="84" t="str">
        <f t="shared" si="174"/>
        <v/>
      </c>
      <c r="AB391" s="84" t="str">
        <f t="shared" si="175"/>
        <v/>
      </c>
      <c r="AC391" s="84">
        <f t="shared" si="176"/>
        <v>0</v>
      </c>
      <c r="AD391" s="84">
        <f t="shared" si="177"/>
        <v>0</v>
      </c>
      <c r="AE391" s="84" t="str">
        <f t="shared" si="178"/>
        <v/>
      </c>
      <c r="AF391" s="102" t="str">
        <f t="shared" si="179"/>
        <v/>
      </c>
      <c r="AG391" s="102" t="str">
        <f t="shared" si="180"/>
        <v/>
      </c>
      <c r="AH391" s="103" t="str">
        <f t="shared" si="181"/>
        <v/>
      </c>
      <c r="AI391" s="104" t="str">
        <f t="shared" si="182"/>
        <v/>
      </c>
      <c r="AJ391" s="104" t="str">
        <f t="shared" si="183"/>
        <v/>
      </c>
      <c r="AK391" s="104" t="str">
        <f t="shared" si="184"/>
        <v/>
      </c>
      <c r="AL391" s="6"/>
      <c r="AP391" s="6"/>
      <c r="AQ391" s="6"/>
      <c r="AR391" s="6"/>
      <c r="AS391" s="6"/>
      <c r="AT391" s="6"/>
      <c r="AU391" s="6"/>
      <c r="AV391" s="6"/>
      <c r="AW391" s="6"/>
      <c r="IX391" s="5"/>
      <c r="IY391" s="5"/>
      <c r="IZ391" s="5"/>
    </row>
    <row r="392" spans="8:260" ht="15" customHeight="1">
      <c r="H392" s="97">
        <v>337</v>
      </c>
      <c r="I392" s="97">
        <f t="shared" si="156"/>
        <v>395</v>
      </c>
      <c r="J392" s="98">
        <f t="shared" si="157"/>
        <v>45263</v>
      </c>
      <c r="K392" s="98" t="str">
        <f t="shared" si="158"/>
        <v/>
      </c>
      <c r="L392" s="99" t="str">
        <f t="shared" si="159"/>
        <v/>
      </c>
      <c r="M392" s="99" t="str">
        <f t="shared" si="160"/>
        <v/>
      </c>
      <c r="N392" s="99" t="str">
        <f t="shared" si="161"/>
        <v/>
      </c>
      <c r="O392" s="100" t="str">
        <f t="shared" si="162"/>
        <v/>
      </c>
      <c r="P392" s="100" t="str">
        <f t="shared" si="163"/>
        <v/>
      </c>
      <c r="Q392" s="99" t="str">
        <f t="shared" si="164"/>
        <v/>
      </c>
      <c r="R392" s="99">
        <f t="shared" si="165"/>
        <v>0</v>
      </c>
      <c r="S392" s="101" t="str">
        <f t="shared" si="166"/>
        <v/>
      </c>
      <c r="T392" s="101" t="str">
        <f t="shared" si="167"/>
        <v/>
      </c>
      <c r="U392" s="101" t="str">
        <f t="shared" si="168"/>
        <v/>
      </c>
      <c r="V392" s="101" t="str">
        <f t="shared" si="169"/>
        <v/>
      </c>
      <c r="W392" s="101" t="str">
        <f t="shared" si="170"/>
        <v/>
      </c>
      <c r="X392" s="102" t="str">
        <f t="shared" si="171"/>
        <v/>
      </c>
      <c r="Y392" s="101" t="str">
        <f t="shared" si="172"/>
        <v/>
      </c>
      <c r="Z392" s="84" t="str">
        <f t="shared" si="173"/>
        <v/>
      </c>
      <c r="AA392" s="84" t="str">
        <f t="shared" si="174"/>
        <v/>
      </c>
      <c r="AB392" s="84" t="str">
        <f t="shared" si="175"/>
        <v/>
      </c>
      <c r="AC392" s="84">
        <f t="shared" si="176"/>
        <v>0</v>
      </c>
      <c r="AD392" s="84">
        <f t="shared" si="177"/>
        <v>0</v>
      </c>
      <c r="AE392" s="84" t="str">
        <f t="shared" si="178"/>
        <v/>
      </c>
      <c r="AF392" s="102" t="str">
        <f t="shared" si="179"/>
        <v/>
      </c>
      <c r="AG392" s="102" t="str">
        <f t="shared" si="180"/>
        <v/>
      </c>
      <c r="AH392" s="103" t="str">
        <f t="shared" si="181"/>
        <v/>
      </c>
      <c r="AI392" s="104" t="str">
        <f t="shared" si="182"/>
        <v/>
      </c>
      <c r="AJ392" s="104" t="str">
        <f t="shared" si="183"/>
        <v/>
      </c>
      <c r="AK392" s="104" t="str">
        <f t="shared" si="184"/>
        <v/>
      </c>
      <c r="AL392" s="6"/>
      <c r="AP392" s="6"/>
      <c r="AQ392" s="6"/>
      <c r="AR392" s="6"/>
      <c r="AS392" s="6"/>
      <c r="AT392" s="6"/>
      <c r="AU392" s="6"/>
      <c r="AV392" s="6"/>
      <c r="AW392" s="6"/>
      <c r="IX392" s="5"/>
      <c r="IY392" s="5"/>
      <c r="IZ392" s="5"/>
    </row>
    <row r="393" spans="8:260" ht="15" customHeight="1">
      <c r="H393" s="97">
        <v>338</v>
      </c>
      <c r="I393" s="97">
        <f t="shared" si="156"/>
        <v>394</v>
      </c>
      <c r="J393" s="98">
        <f t="shared" si="157"/>
        <v>45264</v>
      </c>
      <c r="K393" s="98" t="str">
        <f t="shared" si="158"/>
        <v/>
      </c>
      <c r="L393" s="99" t="str">
        <f t="shared" si="159"/>
        <v/>
      </c>
      <c r="M393" s="99" t="str">
        <f t="shared" si="160"/>
        <v/>
      </c>
      <c r="N393" s="99" t="str">
        <f t="shared" si="161"/>
        <v/>
      </c>
      <c r="O393" s="100" t="str">
        <f t="shared" si="162"/>
        <v/>
      </c>
      <c r="P393" s="100" t="str">
        <f t="shared" si="163"/>
        <v/>
      </c>
      <c r="Q393" s="99" t="str">
        <f t="shared" si="164"/>
        <v/>
      </c>
      <c r="R393" s="99">
        <f t="shared" si="165"/>
        <v>0</v>
      </c>
      <c r="S393" s="101" t="str">
        <f t="shared" si="166"/>
        <v/>
      </c>
      <c r="T393" s="101" t="str">
        <f t="shared" si="167"/>
        <v/>
      </c>
      <c r="U393" s="101" t="str">
        <f t="shared" si="168"/>
        <v/>
      </c>
      <c r="V393" s="101" t="str">
        <f t="shared" si="169"/>
        <v/>
      </c>
      <c r="W393" s="101" t="str">
        <f t="shared" si="170"/>
        <v/>
      </c>
      <c r="X393" s="102" t="str">
        <f t="shared" si="171"/>
        <v/>
      </c>
      <c r="Y393" s="101" t="str">
        <f t="shared" si="172"/>
        <v/>
      </c>
      <c r="Z393" s="84" t="str">
        <f t="shared" si="173"/>
        <v/>
      </c>
      <c r="AA393" s="84" t="str">
        <f t="shared" si="174"/>
        <v/>
      </c>
      <c r="AB393" s="84" t="str">
        <f t="shared" si="175"/>
        <v/>
      </c>
      <c r="AC393" s="84">
        <f t="shared" si="176"/>
        <v>0</v>
      </c>
      <c r="AD393" s="84">
        <f t="shared" si="177"/>
        <v>0</v>
      </c>
      <c r="AE393" s="84" t="str">
        <f t="shared" si="178"/>
        <v/>
      </c>
      <c r="AF393" s="102" t="str">
        <f t="shared" si="179"/>
        <v/>
      </c>
      <c r="AG393" s="102" t="str">
        <f t="shared" si="180"/>
        <v/>
      </c>
      <c r="AH393" s="103" t="str">
        <f t="shared" si="181"/>
        <v/>
      </c>
      <c r="AI393" s="104" t="str">
        <f t="shared" si="182"/>
        <v/>
      </c>
      <c r="AJ393" s="104" t="str">
        <f t="shared" si="183"/>
        <v/>
      </c>
      <c r="AK393" s="104" t="str">
        <f t="shared" si="184"/>
        <v/>
      </c>
      <c r="AL393" s="6"/>
      <c r="AP393" s="6"/>
      <c r="AQ393" s="6"/>
      <c r="AR393" s="6"/>
      <c r="AS393" s="6"/>
      <c r="AT393" s="6"/>
      <c r="AU393" s="6"/>
      <c r="AV393" s="6"/>
      <c r="AW393" s="6"/>
      <c r="IX393" s="5"/>
      <c r="IY393" s="5"/>
      <c r="IZ393" s="5"/>
    </row>
    <row r="394" spans="8:260" ht="15" customHeight="1">
      <c r="H394" s="97">
        <v>339</v>
      </c>
      <c r="I394" s="97">
        <f t="shared" si="156"/>
        <v>393</v>
      </c>
      <c r="J394" s="98">
        <f t="shared" si="157"/>
        <v>45265</v>
      </c>
      <c r="K394" s="98" t="str">
        <f t="shared" si="158"/>
        <v/>
      </c>
      <c r="L394" s="99" t="str">
        <f t="shared" si="159"/>
        <v/>
      </c>
      <c r="M394" s="99" t="str">
        <f t="shared" si="160"/>
        <v/>
      </c>
      <c r="N394" s="99" t="str">
        <f t="shared" si="161"/>
        <v/>
      </c>
      <c r="O394" s="100" t="str">
        <f t="shared" si="162"/>
        <v/>
      </c>
      <c r="P394" s="100" t="str">
        <f t="shared" si="163"/>
        <v/>
      </c>
      <c r="Q394" s="99" t="str">
        <f t="shared" si="164"/>
        <v/>
      </c>
      <c r="R394" s="99">
        <f t="shared" si="165"/>
        <v>0</v>
      </c>
      <c r="S394" s="101" t="str">
        <f t="shared" si="166"/>
        <v/>
      </c>
      <c r="T394" s="101" t="str">
        <f t="shared" si="167"/>
        <v/>
      </c>
      <c r="U394" s="101" t="str">
        <f t="shared" si="168"/>
        <v/>
      </c>
      <c r="V394" s="101" t="str">
        <f t="shared" si="169"/>
        <v/>
      </c>
      <c r="W394" s="101" t="str">
        <f t="shared" si="170"/>
        <v/>
      </c>
      <c r="X394" s="102" t="str">
        <f t="shared" si="171"/>
        <v/>
      </c>
      <c r="Y394" s="101" t="str">
        <f t="shared" si="172"/>
        <v/>
      </c>
      <c r="Z394" s="84" t="str">
        <f t="shared" si="173"/>
        <v/>
      </c>
      <c r="AA394" s="84" t="str">
        <f t="shared" si="174"/>
        <v/>
      </c>
      <c r="AB394" s="84" t="str">
        <f t="shared" si="175"/>
        <v/>
      </c>
      <c r="AC394" s="84">
        <f t="shared" si="176"/>
        <v>0</v>
      </c>
      <c r="AD394" s="84">
        <f t="shared" si="177"/>
        <v>0</v>
      </c>
      <c r="AE394" s="84" t="str">
        <f t="shared" si="178"/>
        <v/>
      </c>
      <c r="AF394" s="102" t="str">
        <f t="shared" si="179"/>
        <v/>
      </c>
      <c r="AG394" s="102" t="str">
        <f t="shared" si="180"/>
        <v/>
      </c>
      <c r="AH394" s="103" t="str">
        <f t="shared" si="181"/>
        <v/>
      </c>
      <c r="AI394" s="104" t="str">
        <f t="shared" si="182"/>
        <v/>
      </c>
      <c r="AJ394" s="104" t="str">
        <f t="shared" si="183"/>
        <v/>
      </c>
      <c r="AK394" s="104" t="str">
        <f t="shared" si="184"/>
        <v/>
      </c>
      <c r="AL394" s="6"/>
      <c r="AP394" s="6"/>
      <c r="AQ394" s="6"/>
      <c r="AR394" s="6"/>
      <c r="AS394" s="6"/>
      <c r="AT394" s="6"/>
      <c r="AU394" s="6"/>
      <c r="AV394" s="6"/>
      <c r="AW394" s="6"/>
      <c r="IX394" s="5"/>
      <c r="IY394" s="5"/>
      <c r="IZ394" s="5"/>
    </row>
    <row r="395" spans="8:260" ht="15" customHeight="1">
      <c r="H395" s="97">
        <v>340</v>
      </c>
      <c r="I395" s="97">
        <f t="shared" si="156"/>
        <v>392</v>
      </c>
      <c r="J395" s="98">
        <f t="shared" si="157"/>
        <v>45266</v>
      </c>
      <c r="K395" s="98" t="str">
        <f t="shared" si="158"/>
        <v/>
      </c>
      <c r="L395" s="99" t="str">
        <f t="shared" si="159"/>
        <v/>
      </c>
      <c r="M395" s="99" t="str">
        <f t="shared" si="160"/>
        <v/>
      </c>
      <c r="N395" s="99" t="str">
        <f t="shared" si="161"/>
        <v/>
      </c>
      <c r="O395" s="100" t="str">
        <f t="shared" si="162"/>
        <v/>
      </c>
      <c r="P395" s="100" t="str">
        <f t="shared" si="163"/>
        <v/>
      </c>
      <c r="Q395" s="99" t="str">
        <f t="shared" si="164"/>
        <v/>
      </c>
      <c r="R395" s="99">
        <f t="shared" si="165"/>
        <v>0</v>
      </c>
      <c r="S395" s="101" t="str">
        <f t="shared" si="166"/>
        <v/>
      </c>
      <c r="T395" s="101" t="str">
        <f t="shared" si="167"/>
        <v/>
      </c>
      <c r="U395" s="101" t="str">
        <f t="shared" si="168"/>
        <v/>
      </c>
      <c r="V395" s="101" t="str">
        <f t="shared" si="169"/>
        <v/>
      </c>
      <c r="W395" s="101" t="str">
        <f t="shared" si="170"/>
        <v/>
      </c>
      <c r="X395" s="102" t="str">
        <f t="shared" si="171"/>
        <v/>
      </c>
      <c r="Y395" s="101" t="str">
        <f t="shared" si="172"/>
        <v/>
      </c>
      <c r="Z395" s="84" t="str">
        <f t="shared" si="173"/>
        <v/>
      </c>
      <c r="AA395" s="84" t="str">
        <f t="shared" si="174"/>
        <v/>
      </c>
      <c r="AB395" s="84" t="str">
        <f t="shared" si="175"/>
        <v/>
      </c>
      <c r="AC395" s="84">
        <f t="shared" si="176"/>
        <v>0</v>
      </c>
      <c r="AD395" s="84">
        <f t="shared" si="177"/>
        <v>0</v>
      </c>
      <c r="AE395" s="84" t="str">
        <f t="shared" si="178"/>
        <v/>
      </c>
      <c r="AF395" s="102" t="str">
        <f t="shared" si="179"/>
        <v/>
      </c>
      <c r="AG395" s="102" t="str">
        <f t="shared" si="180"/>
        <v/>
      </c>
      <c r="AH395" s="103" t="str">
        <f t="shared" si="181"/>
        <v/>
      </c>
      <c r="AI395" s="104" t="str">
        <f t="shared" si="182"/>
        <v/>
      </c>
      <c r="AJ395" s="104" t="str">
        <f t="shared" si="183"/>
        <v/>
      </c>
      <c r="AK395" s="104" t="str">
        <f t="shared" si="184"/>
        <v/>
      </c>
      <c r="AL395" s="6"/>
      <c r="AP395" s="6"/>
      <c r="AQ395" s="6"/>
      <c r="AR395" s="6"/>
      <c r="AS395" s="6"/>
      <c r="AT395" s="6"/>
      <c r="AU395" s="6"/>
      <c r="AV395" s="6"/>
      <c r="AW395" s="6"/>
      <c r="IX395" s="5"/>
      <c r="IY395" s="5"/>
      <c r="IZ395" s="5"/>
    </row>
    <row r="396" spans="8:260" ht="15" customHeight="1">
      <c r="H396" s="97">
        <v>341</v>
      </c>
      <c r="I396" s="97">
        <f t="shared" si="156"/>
        <v>391</v>
      </c>
      <c r="J396" s="98">
        <f t="shared" si="157"/>
        <v>45267</v>
      </c>
      <c r="K396" s="98" t="str">
        <f t="shared" si="158"/>
        <v/>
      </c>
      <c r="L396" s="99" t="str">
        <f t="shared" si="159"/>
        <v/>
      </c>
      <c r="M396" s="99" t="str">
        <f t="shared" si="160"/>
        <v/>
      </c>
      <c r="N396" s="99" t="str">
        <f t="shared" si="161"/>
        <v/>
      </c>
      <c r="O396" s="100" t="str">
        <f t="shared" si="162"/>
        <v/>
      </c>
      <c r="P396" s="100" t="str">
        <f t="shared" si="163"/>
        <v/>
      </c>
      <c r="Q396" s="99" t="str">
        <f t="shared" si="164"/>
        <v/>
      </c>
      <c r="R396" s="99">
        <f t="shared" si="165"/>
        <v>0</v>
      </c>
      <c r="S396" s="101" t="str">
        <f t="shared" si="166"/>
        <v/>
      </c>
      <c r="T396" s="101" t="str">
        <f t="shared" si="167"/>
        <v/>
      </c>
      <c r="U396" s="101" t="str">
        <f t="shared" si="168"/>
        <v/>
      </c>
      <c r="V396" s="101" t="str">
        <f t="shared" si="169"/>
        <v/>
      </c>
      <c r="W396" s="101" t="str">
        <f t="shared" si="170"/>
        <v/>
      </c>
      <c r="X396" s="102" t="str">
        <f t="shared" si="171"/>
        <v/>
      </c>
      <c r="Y396" s="101" t="str">
        <f t="shared" si="172"/>
        <v/>
      </c>
      <c r="Z396" s="84" t="str">
        <f t="shared" si="173"/>
        <v/>
      </c>
      <c r="AA396" s="84" t="str">
        <f t="shared" si="174"/>
        <v/>
      </c>
      <c r="AB396" s="84" t="str">
        <f t="shared" si="175"/>
        <v/>
      </c>
      <c r="AC396" s="84">
        <f t="shared" si="176"/>
        <v>0</v>
      </c>
      <c r="AD396" s="84">
        <f t="shared" si="177"/>
        <v>0</v>
      </c>
      <c r="AE396" s="84" t="str">
        <f t="shared" si="178"/>
        <v/>
      </c>
      <c r="AF396" s="102" t="str">
        <f t="shared" si="179"/>
        <v/>
      </c>
      <c r="AG396" s="102" t="str">
        <f t="shared" si="180"/>
        <v/>
      </c>
      <c r="AH396" s="103" t="str">
        <f t="shared" si="181"/>
        <v/>
      </c>
      <c r="AI396" s="104" t="str">
        <f t="shared" si="182"/>
        <v/>
      </c>
      <c r="AJ396" s="104" t="str">
        <f t="shared" si="183"/>
        <v/>
      </c>
      <c r="AK396" s="104" t="str">
        <f t="shared" si="184"/>
        <v/>
      </c>
      <c r="AL396" s="6"/>
      <c r="AP396" s="6"/>
      <c r="AQ396" s="6"/>
      <c r="AR396" s="6"/>
      <c r="AS396" s="6"/>
      <c r="AT396" s="6"/>
      <c r="AU396" s="6"/>
      <c r="AV396" s="6"/>
      <c r="AW396" s="6"/>
      <c r="IX396" s="5"/>
      <c r="IY396" s="5"/>
      <c r="IZ396" s="5"/>
    </row>
    <row r="397" spans="8:260" ht="15" customHeight="1">
      <c r="H397" s="97">
        <v>342</v>
      </c>
      <c r="I397" s="97">
        <f t="shared" si="156"/>
        <v>390</v>
      </c>
      <c r="J397" s="98">
        <f t="shared" si="157"/>
        <v>45268</v>
      </c>
      <c r="K397" s="98" t="str">
        <f t="shared" si="158"/>
        <v/>
      </c>
      <c r="L397" s="99" t="str">
        <f t="shared" si="159"/>
        <v/>
      </c>
      <c r="M397" s="99" t="str">
        <f t="shared" si="160"/>
        <v/>
      </c>
      <c r="N397" s="99" t="str">
        <f t="shared" si="161"/>
        <v/>
      </c>
      <c r="O397" s="100" t="str">
        <f t="shared" si="162"/>
        <v/>
      </c>
      <c r="P397" s="100" t="str">
        <f t="shared" si="163"/>
        <v/>
      </c>
      <c r="Q397" s="99" t="str">
        <f t="shared" si="164"/>
        <v/>
      </c>
      <c r="R397" s="99">
        <f t="shared" si="165"/>
        <v>0</v>
      </c>
      <c r="S397" s="101" t="str">
        <f t="shared" si="166"/>
        <v/>
      </c>
      <c r="T397" s="101" t="str">
        <f t="shared" si="167"/>
        <v/>
      </c>
      <c r="U397" s="101" t="str">
        <f t="shared" si="168"/>
        <v/>
      </c>
      <c r="V397" s="101" t="str">
        <f t="shared" si="169"/>
        <v/>
      </c>
      <c r="W397" s="101" t="str">
        <f t="shared" si="170"/>
        <v/>
      </c>
      <c r="X397" s="102" t="str">
        <f t="shared" si="171"/>
        <v/>
      </c>
      <c r="Y397" s="101" t="str">
        <f t="shared" si="172"/>
        <v/>
      </c>
      <c r="Z397" s="84" t="str">
        <f t="shared" si="173"/>
        <v/>
      </c>
      <c r="AA397" s="84" t="str">
        <f t="shared" si="174"/>
        <v/>
      </c>
      <c r="AB397" s="84" t="str">
        <f t="shared" si="175"/>
        <v/>
      </c>
      <c r="AC397" s="84">
        <f t="shared" si="176"/>
        <v>0</v>
      </c>
      <c r="AD397" s="84">
        <f t="shared" si="177"/>
        <v>0</v>
      </c>
      <c r="AE397" s="84" t="str">
        <f t="shared" si="178"/>
        <v/>
      </c>
      <c r="AF397" s="102" t="str">
        <f t="shared" si="179"/>
        <v/>
      </c>
      <c r="AG397" s="102" t="str">
        <f t="shared" si="180"/>
        <v/>
      </c>
      <c r="AH397" s="103" t="str">
        <f t="shared" si="181"/>
        <v/>
      </c>
      <c r="AI397" s="104" t="str">
        <f t="shared" si="182"/>
        <v/>
      </c>
      <c r="AJ397" s="104" t="str">
        <f t="shared" si="183"/>
        <v/>
      </c>
      <c r="AK397" s="104" t="str">
        <f t="shared" si="184"/>
        <v/>
      </c>
      <c r="AL397" s="6"/>
      <c r="AP397" s="6"/>
      <c r="AQ397" s="6"/>
      <c r="AR397" s="6"/>
      <c r="AS397" s="6"/>
      <c r="AT397" s="6"/>
      <c r="AU397" s="6"/>
      <c r="AV397" s="6"/>
      <c r="AW397" s="6"/>
      <c r="IX397" s="5"/>
      <c r="IY397" s="5"/>
      <c r="IZ397" s="5"/>
    </row>
    <row r="398" spans="8:260" ht="15" customHeight="1">
      <c r="H398" s="97">
        <v>343</v>
      </c>
      <c r="I398" s="97">
        <f t="shared" si="156"/>
        <v>389</v>
      </c>
      <c r="J398" s="98">
        <f t="shared" si="157"/>
        <v>45269</v>
      </c>
      <c r="K398" s="98" t="str">
        <f t="shared" si="158"/>
        <v/>
      </c>
      <c r="L398" s="99" t="str">
        <f t="shared" si="159"/>
        <v/>
      </c>
      <c r="M398" s="99" t="str">
        <f t="shared" si="160"/>
        <v/>
      </c>
      <c r="N398" s="99" t="str">
        <f t="shared" si="161"/>
        <v/>
      </c>
      <c r="O398" s="100" t="str">
        <f t="shared" si="162"/>
        <v/>
      </c>
      <c r="P398" s="100" t="str">
        <f t="shared" si="163"/>
        <v/>
      </c>
      <c r="Q398" s="99" t="str">
        <f t="shared" si="164"/>
        <v/>
      </c>
      <c r="R398" s="99">
        <f t="shared" si="165"/>
        <v>0</v>
      </c>
      <c r="S398" s="101" t="str">
        <f t="shared" si="166"/>
        <v/>
      </c>
      <c r="T398" s="101" t="str">
        <f t="shared" si="167"/>
        <v/>
      </c>
      <c r="U398" s="101" t="str">
        <f t="shared" si="168"/>
        <v/>
      </c>
      <c r="V398" s="101" t="str">
        <f t="shared" si="169"/>
        <v/>
      </c>
      <c r="W398" s="101" t="str">
        <f t="shared" si="170"/>
        <v/>
      </c>
      <c r="X398" s="102" t="str">
        <f t="shared" si="171"/>
        <v/>
      </c>
      <c r="Y398" s="101" t="str">
        <f t="shared" si="172"/>
        <v/>
      </c>
      <c r="Z398" s="84" t="str">
        <f t="shared" si="173"/>
        <v/>
      </c>
      <c r="AA398" s="84" t="str">
        <f t="shared" si="174"/>
        <v/>
      </c>
      <c r="AB398" s="84" t="str">
        <f t="shared" si="175"/>
        <v/>
      </c>
      <c r="AC398" s="84">
        <f t="shared" si="176"/>
        <v>0</v>
      </c>
      <c r="AD398" s="84">
        <f t="shared" si="177"/>
        <v>0</v>
      </c>
      <c r="AE398" s="84" t="str">
        <f t="shared" si="178"/>
        <v/>
      </c>
      <c r="AF398" s="102" t="str">
        <f t="shared" si="179"/>
        <v/>
      </c>
      <c r="AG398" s="102" t="str">
        <f t="shared" si="180"/>
        <v/>
      </c>
      <c r="AH398" s="103" t="str">
        <f t="shared" si="181"/>
        <v/>
      </c>
      <c r="AI398" s="104" t="str">
        <f t="shared" si="182"/>
        <v/>
      </c>
      <c r="AJ398" s="104" t="str">
        <f t="shared" si="183"/>
        <v/>
      </c>
      <c r="AK398" s="104" t="str">
        <f t="shared" si="184"/>
        <v/>
      </c>
      <c r="AL398" s="6"/>
      <c r="AP398" s="6"/>
      <c r="AQ398" s="6"/>
      <c r="AR398" s="6"/>
      <c r="AS398" s="6"/>
      <c r="AT398" s="6"/>
      <c r="AU398" s="6"/>
      <c r="AV398" s="6"/>
      <c r="AW398" s="6"/>
      <c r="IX398" s="5"/>
      <c r="IY398" s="5"/>
      <c r="IZ398" s="5"/>
    </row>
    <row r="399" spans="8:260" ht="15" customHeight="1">
      <c r="H399" s="97">
        <v>344</v>
      </c>
      <c r="I399" s="97">
        <f t="shared" si="156"/>
        <v>388</v>
      </c>
      <c r="J399" s="98">
        <f t="shared" si="157"/>
        <v>45270</v>
      </c>
      <c r="K399" s="98" t="str">
        <f t="shared" si="158"/>
        <v/>
      </c>
      <c r="L399" s="99" t="str">
        <f t="shared" si="159"/>
        <v/>
      </c>
      <c r="M399" s="99" t="str">
        <f t="shared" si="160"/>
        <v/>
      </c>
      <c r="N399" s="99" t="str">
        <f t="shared" si="161"/>
        <v/>
      </c>
      <c r="O399" s="100" t="str">
        <f t="shared" si="162"/>
        <v/>
      </c>
      <c r="P399" s="100" t="str">
        <f t="shared" si="163"/>
        <v/>
      </c>
      <c r="Q399" s="99" t="str">
        <f t="shared" si="164"/>
        <v/>
      </c>
      <c r="R399" s="99">
        <f t="shared" si="165"/>
        <v>0</v>
      </c>
      <c r="S399" s="101" t="str">
        <f t="shared" si="166"/>
        <v/>
      </c>
      <c r="T399" s="101" t="str">
        <f t="shared" si="167"/>
        <v/>
      </c>
      <c r="U399" s="101" t="str">
        <f t="shared" si="168"/>
        <v/>
      </c>
      <c r="V399" s="101" t="str">
        <f t="shared" si="169"/>
        <v/>
      </c>
      <c r="W399" s="101" t="str">
        <f t="shared" si="170"/>
        <v/>
      </c>
      <c r="X399" s="102" t="str">
        <f t="shared" si="171"/>
        <v/>
      </c>
      <c r="Y399" s="101" t="str">
        <f t="shared" si="172"/>
        <v/>
      </c>
      <c r="Z399" s="84" t="str">
        <f t="shared" si="173"/>
        <v/>
      </c>
      <c r="AA399" s="84" t="str">
        <f t="shared" si="174"/>
        <v/>
      </c>
      <c r="AB399" s="84" t="str">
        <f t="shared" si="175"/>
        <v/>
      </c>
      <c r="AC399" s="84">
        <f t="shared" si="176"/>
        <v>0</v>
      </c>
      <c r="AD399" s="84">
        <f t="shared" si="177"/>
        <v>0</v>
      </c>
      <c r="AE399" s="84" t="str">
        <f t="shared" si="178"/>
        <v/>
      </c>
      <c r="AF399" s="102" t="str">
        <f t="shared" si="179"/>
        <v/>
      </c>
      <c r="AG399" s="102" t="str">
        <f t="shared" si="180"/>
        <v/>
      </c>
      <c r="AH399" s="103" t="str">
        <f t="shared" si="181"/>
        <v/>
      </c>
      <c r="AI399" s="104" t="str">
        <f t="shared" si="182"/>
        <v/>
      </c>
      <c r="AJ399" s="104" t="str">
        <f t="shared" si="183"/>
        <v/>
      </c>
      <c r="AK399" s="104" t="str">
        <f t="shared" si="184"/>
        <v/>
      </c>
      <c r="AL399" s="6"/>
      <c r="AP399" s="6"/>
      <c r="AQ399" s="6"/>
      <c r="AR399" s="6"/>
      <c r="AS399" s="6"/>
      <c r="AT399" s="6"/>
      <c r="AU399" s="6"/>
      <c r="AV399" s="6"/>
      <c r="AW399" s="6"/>
      <c r="IX399" s="5"/>
      <c r="IY399" s="5"/>
      <c r="IZ399" s="5"/>
    </row>
    <row r="400" spans="8:260" ht="15" customHeight="1">
      <c r="H400" s="97">
        <v>345</v>
      </c>
      <c r="I400" s="97">
        <f t="shared" si="156"/>
        <v>387</v>
      </c>
      <c r="J400" s="98">
        <f t="shared" si="157"/>
        <v>45271</v>
      </c>
      <c r="K400" s="98" t="str">
        <f t="shared" si="158"/>
        <v/>
      </c>
      <c r="L400" s="99" t="str">
        <f t="shared" si="159"/>
        <v/>
      </c>
      <c r="M400" s="99" t="str">
        <f t="shared" si="160"/>
        <v/>
      </c>
      <c r="N400" s="99" t="str">
        <f t="shared" si="161"/>
        <v/>
      </c>
      <c r="O400" s="100" t="str">
        <f t="shared" si="162"/>
        <v/>
      </c>
      <c r="P400" s="100" t="str">
        <f t="shared" si="163"/>
        <v/>
      </c>
      <c r="Q400" s="99" t="str">
        <f t="shared" si="164"/>
        <v/>
      </c>
      <c r="R400" s="99">
        <f t="shared" si="165"/>
        <v>0</v>
      </c>
      <c r="S400" s="101" t="str">
        <f t="shared" si="166"/>
        <v/>
      </c>
      <c r="T400" s="101" t="str">
        <f t="shared" si="167"/>
        <v/>
      </c>
      <c r="U400" s="101" t="str">
        <f t="shared" si="168"/>
        <v/>
      </c>
      <c r="V400" s="101" t="str">
        <f t="shared" si="169"/>
        <v/>
      </c>
      <c r="W400" s="101" t="str">
        <f t="shared" si="170"/>
        <v/>
      </c>
      <c r="X400" s="102" t="str">
        <f t="shared" si="171"/>
        <v/>
      </c>
      <c r="Y400" s="101" t="str">
        <f t="shared" si="172"/>
        <v/>
      </c>
      <c r="Z400" s="84" t="str">
        <f t="shared" si="173"/>
        <v/>
      </c>
      <c r="AA400" s="84" t="str">
        <f t="shared" si="174"/>
        <v/>
      </c>
      <c r="AB400" s="84" t="str">
        <f t="shared" si="175"/>
        <v/>
      </c>
      <c r="AC400" s="84">
        <f t="shared" si="176"/>
        <v>0</v>
      </c>
      <c r="AD400" s="84">
        <f t="shared" si="177"/>
        <v>0</v>
      </c>
      <c r="AE400" s="84" t="str">
        <f t="shared" si="178"/>
        <v/>
      </c>
      <c r="AF400" s="102" t="str">
        <f t="shared" si="179"/>
        <v/>
      </c>
      <c r="AG400" s="102" t="str">
        <f t="shared" si="180"/>
        <v/>
      </c>
      <c r="AH400" s="103" t="str">
        <f t="shared" si="181"/>
        <v/>
      </c>
      <c r="AI400" s="104" t="str">
        <f t="shared" si="182"/>
        <v/>
      </c>
      <c r="AJ400" s="104" t="str">
        <f t="shared" si="183"/>
        <v/>
      </c>
      <c r="AK400" s="104" t="str">
        <f t="shared" si="184"/>
        <v/>
      </c>
      <c r="AL400" s="6"/>
      <c r="AP400" s="6"/>
      <c r="AQ400" s="6"/>
      <c r="AR400" s="6"/>
      <c r="AS400" s="6"/>
      <c r="AT400" s="6"/>
      <c r="AU400" s="6"/>
      <c r="AV400" s="6"/>
      <c r="AW400" s="6"/>
      <c r="IX400" s="5"/>
      <c r="IY400" s="5"/>
      <c r="IZ400" s="5"/>
    </row>
    <row r="401" spans="8:260" ht="15" customHeight="1">
      <c r="H401" s="97">
        <v>346</v>
      </c>
      <c r="I401" s="97">
        <f t="shared" si="156"/>
        <v>386</v>
      </c>
      <c r="J401" s="98">
        <f t="shared" si="157"/>
        <v>45272</v>
      </c>
      <c r="K401" s="98" t="str">
        <f t="shared" si="158"/>
        <v/>
      </c>
      <c r="L401" s="99" t="str">
        <f t="shared" si="159"/>
        <v/>
      </c>
      <c r="M401" s="99" t="str">
        <f t="shared" si="160"/>
        <v/>
      </c>
      <c r="N401" s="99" t="str">
        <f t="shared" si="161"/>
        <v/>
      </c>
      <c r="O401" s="100" t="str">
        <f t="shared" si="162"/>
        <v/>
      </c>
      <c r="P401" s="100" t="str">
        <f t="shared" si="163"/>
        <v/>
      </c>
      <c r="Q401" s="99" t="str">
        <f t="shared" si="164"/>
        <v/>
      </c>
      <c r="R401" s="99">
        <f t="shared" si="165"/>
        <v>0</v>
      </c>
      <c r="S401" s="101" t="str">
        <f t="shared" si="166"/>
        <v/>
      </c>
      <c r="T401" s="101" t="str">
        <f t="shared" si="167"/>
        <v/>
      </c>
      <c r="U401" s="101" t="str">
        <f t="shared" si="168"/>
        <v/>
      </c>
      <c r="V401" s="101" t="str">
        <f t="shared" si="169"/>
        <v/>
      </c>
      <c r="W401" s="101" t="str">
        <f t="shared" si="170"/>
        <v/>
      </c>
      <c r="X401" s="102" t="str">
        <f t="shared" si="171"/>
        <v/>
      </c>
      <c r="Y401" s="101" t="str">
        <f t="shared" si="172"/>
        <v/>
      </c>
      <c r="Z401" s="84" t="str">
        <f t="shared" si="173"/>
        <v/>
      </c>
      <c r="AA401" s="84" t="str">
        <f t="shared" si="174"/>
        <v/>
      </c>
      <c r="AB401" s="84" t="str">
        <f t="shared" si="175"/>
        <v/>
      </c>
      <c r="AC401" s="84">
        <f t="shared" si="176"/>
        <v>0</v>
      </c>
      <c r="AD401" s="84">
        <f t="shared" si="177"/>
        <v>0</v>
      </c>
      <c r="AE401" s="84" t="str">
        <f t="shared" si="178"/>
        <v/>
      </c>
      <c r="AF401" s="102" t="str">
        <f t="shared" si="179"/>
        <v/>
      </c>
      <c r="AG401" s="102" t="str">
        <f t="shared" si="180"/>
        <v/>
      </c>
      <c r="AH401" s="103" t="str">
        <f t="shared" si="181"/>
        <v/>
      </c>
      <c r="AI401" s="104" t="str">
        <f t="shared" si="182"/>
        <v/>
      </c>
      <c r="AJ401" s="104" t="str">
        <f t="shared" si="183"/>
        <v/>
      </c>
      <c r="AK401" s="104" t="str">
        <f t="shared" si="184"/>
        <v/>
      </c>
      <c r="AL401" s="6"/>
      <c r="AP401" s="6"/>
      <c r="AQ401" s="6"/>
      <c r="AR401" s="6"/>
      <c r="AS401" s="6"/>
      <c r="AT401" s="6"/>
      <c r="AU401" s="6"/>
      <c r="AV401" s="6"/>
      <c r="AW401" s="6"/>
      <c r="IX401" s="5"/>
      <c r="IY401" s="5"/>
      <c r="IZ401" s="5"/>
    </row>
    <row r="402" spans="8:260" ht="15" customHeight="1">
      <c r="H402" s="97">
        <v>347</v>
      </c>
      <c r="I402" s="97">
        <f t="shared" si="156"/>
        <v>385</v>
      </c>
      <c r="J402" s="98">
        <f t="shared" si="157"/>
        <v>45273</v>
      </c>
      <c r="K402" s="98" t="str">
        <f t="shared" si="158"/>
        <v/>
      </c>
      <c r="L402" s="99" t="str">
        <f t="shared" si="159"/>
        <v/>
      </c>
      <c r="M402" s="99" t="str">
        <f t="shared" si="160"/>
        <v/>
      </c>
      <c r="N402" s="99" t="str">
        <f t="shared" si="161"/>
        <v/>
      </c>
      <c r="O402" s="100" t="str">
        <f t="shared" si="162"/>
        <v/>
      </c>
      <c r="P402" s="100" t="str">
        <f t="shared" si="163"/>
        <v/>
      </c>
      <c r="Q402" s="99" t="str">
        <f t="shared" si="164"/>
        <v/>
      </c>
      <c r="R402" s="99">
        <f t="shared" si="165"/>
        <v>0</v>
      </c>
      <c r="S402" s="101" t="str">
        <f t="shared" si="166"/>
        <v/>
      </c>
      <c r="T402" s="101" t="str">
        <f t="shared" si="167"/>
        <v/>
      </c>
      <c r="U402" s="101" t="str">
        <f t="shared" si="168"/>
        <v/>
      </c>
      <c r="V402" s="101" t="str">
        <f t="shared" si="169"/>
        <v/>
      </c>
      <c r="W402" s="101" t="str">
        <f t="shared" si="170"/>
        <v/>
      </c>
      <c r="X402" s="102" t="str">
        <f t="shared" si="171"/>
        <v/>
      </c>
      <c r="Y402" s="101" t="str">
        <f t="shared" si="172"/>
        <v/>
      </c>
      <c r="Z402" s="84" t="str">
        <f t="shared" si="173"/>
        <v/>
      </c>
      <c r="AA402" s="84" t="str">
        <f t="shared" si="174"/>
        <v/>
      </c>
      <c r="AB402" s="84" t="str">
        <f t="shared" si="175"/>
        <v/>
      </c>
      <c r="AC402" s="84">
        <f t="shared" si="176"/>
        <v>0</v>
      </c>
      <c r="AD402" s="84">
        <f t="shared" si="177"/>
        <v>0</v>
      </c>
      <c r="AE402" s="84" t="str">
        <f t="shared" si="178"/>
        <v/>
      </c>
      <c r="AF402" s="102" t="str">
        <f t="shared" si="179"/>
        <v/>
      </c>
      <c r="AG402" s="102" t="str">
        <f t="shared" si="180"/>
        <v/>
      </c>
      <c r="AH402" s="103" t="str">
        <f t="shared" si="181"/>
        <v/>
      </c>
      <c r="AI402" s="104" t="str">
        <f t="shared" si="182"/>
        <v/>
      </c>
      <c r="AJ402" s="104" t="str">
        <f t="shared" si="183"/>
        <v/>
      </c>
      <c r="AK402" s="104" t="str">
        <f t="shared" si="184"/>
        <v/>
      </c>
      <c r="AL402" s="6"/>
      <c r="AP402" s="6"/>
      <c r="AQ402" s="6"/>
      <c r="AR402" s="6"/>
      <c r="AS402" s="6"/>
      <c r="AT402" s="6"/>
      <c r="AU402" s="6"/>
      <c r="AV402" s="6"/>
      <c r="AW402" s="6"/>
      <c r="IX402" s="5"/>
      <c r="IY402" s="5"/>
      <c r="IZ402" s="5"/>
    </row>
    <row r="403" spans="8:260" ht="15" customHeight="1">
      <c r="H403" s="97">
        <v>348</v>
      </c>
      <c r="I403" s="97">
        <f t="shared" si="156"/>
        <v>384</v>
      </c>
      <c r="J403" s="98">
        <f t="shared" si="157"/>
        <v>45274</v>
      </c>
      <c r="K403" s="98" t="str">
        <f t="shared" si="158"/>
        <v/>
      </c>
      <c r="L403" s="99" t="str">
        <f t="shared" si="159"/>
        <v/>
      </c>
      <c r="M403" s="99" t="str">
        <f t="shared" si="160"/>
        <v/>
      </c>
      <c r="N403" s="99" t="str">
        <f t="shared" si="161"/>
        <v/>
      </c>
      <c r="O403" s="100" t="str">
        <f t="shared" si="162"/>
        <v/>
      </c>
      <c r="P403" s="100" t="str">
        <f t="shared" si="163"/>
        <v/>
      </c>
      <c r="Q403" s="99" t="str">
        <f t="shared" si="164"/>
        <v/>
      </c>
      <c r="R403" s="99">
        <f t="shared" si="165"/>
        <v>0</v>
      </c>
      <c r="S403" s="101" t="str">
        <f t="shared" si="166"/>
        <v/>
      </c>
      <c r="T403" s="101" t="str">
        <f t="shared" si="167"/>
        <v/>
      </c>
      <c r="U403" s="101" t="str">
        <f t="shared" si="168"/>
        <v/>
      </c>
      <c r="V403" s="101" t="str">
        <f t="shared" si="169"/>
        <v/>
      </c>
      <c r="W403" s="101" t="str">
        <f t="shared" si="170"/>
        <v/>
      </c>
      <c r="X403" s="102" t="str">
        <f t="shared" si="171"/>
        <v/>
      </c>
      <c r="Y403" s="101" t="str">
        <f t="shared" si="172"/>
        <v/>
      </c>
      <c r="Z403" s="84" t="str">
        <f t="shared" si="173"/>
        <v/>
      </c>
      <c r="AA403" s="84" t="str">
        <f t="shared" si="174"/>
        <v/>
      </c>
      <c r="AB403" s="84" t="str">
        <f t="shared" si="175"/>
        <v/>
      </c>
      <c r="AC403" s="84">
        <f t="shared" si="176"/>
        <v>0</v>
      </c>
      <c r="AD403" s="84">
        <f t="shared" si="177"/>
        <v>0</v>
      </c>
      <c r="AE403" s="84" t="str">
        <f t="shared" si="178"/>
        <v/>
      </c>
      <c r="AF403" s="102" t="str">
        <f t="shared" si="179"/>
        <v/>
      </c>
      <c r="AG403" s="102" t="str">
        <f t="shared" si="180"/>
        <v/>
      </c>
      <c r="AH403" s="103" t="str">
        <f t="shared" si="181"/>
        <v/>
      </c>
      <c r="AI403" s="104" t="str">
        <f t="shared" si="182"/>
        <v/>
      </c>
      <c r="AJ403" s="104" t="str">
        <f t="shared" si="183"/>
        <v/>
      </c>
      <c r="AK403" s="104" t="str">
        <f t="shared" si="184"/>
        <v/>
      </c>
      <c r="AL403" s="6"/>
      <c r="AP403" s="6"/>
      <c r="AQ403" s="6"/>
      <c r="AR403" s="6"/>
      <c r="AS403" s="6"/>
      <c r="AT403" s="6"/>
      <c r="AU403" s="6"/>
      <c r="AV403" s="6"/>
      <c r="AW403" s="6"/>
      <c r="IX403" s="5"/>
      <c r="IY403" s="5"/>
      <c r="IZ403" s="5"/>
    </row>
    <row r="404" spans="8:260" ht="15" customHeight="1">
      <c r="H404" s="97">
        <v>349</v>
      </c>
      <c r="I404" s="97">
        <f t="shared" si="156"/>
        <v>383</v>
      </c>
      <c r="J404" s="98">
        <f t="shared" si="157"/>
        <v>45275</v>
      </c>
      <c r="K404" s="98" t="str">
        <f t="shared" si="158"/>
        <v/>
      </c>
      <c r="L404" s="99" t="str">
        <f t="shared" si="159"/>
        <v/>
      </c>
      <c r="M404" s="99" t="str">
        <f t="shared" si="160"/>
        <v/>
      </c>
      <c r="N404" s="99" t="str">
        <f t="shared" si="161"/>
        <v/>
      </c>
      <c r="O404" s="100" t="str">
        <f t="shared" si="162"/>
        <v/>
      </c>
      <c r="P404" s="100" t="str">
        <f t="shared" si="163"/>
        <v/>
      </c>
      <c r="Q404" s="99" t="str">
        <f t="shared" si="164"/>
        <v/>
      </c>
      <c r="R404" s="99">
        <f t="shared" si="165"/>
        <v>0</v>
      </c>
      <c r="S404" s="101" t="str">
        <f t="shared" si="166"/>
        <v/>
      </c>
      <c r="T404" s="101" t="str">
        <f t="shared" si="167"/>
        <v/>
      </c>
      <c r="U404" s="101" t="str">
        <f t="shared" si="168"/>
        <v/>
      </c>
      <c r="V404" s="101" t="str">
        <f t="shared" si="169"/>
        <v/>
      </c>
      <c r="W404" s="101" t="str">
        <f t="shared" si="170"/>
        <v/>
      </c>
      <c r="X404" s="102" t="str">
        <f t="shared" si="171"/>
        <v/>
      </c>
      <c r="Y404" s="101" t="str">
        <f t="shared" si="172"/>
        <v/>
      </c>
      <c r="Z404" s="84" t="str">
        <f t="shared" si="173"/>
        <v/>
      </c>
      <c r="AA404" s="84" t="str">
        <f t="shared" si="174"/>
        <v/>
      </c>
      <c r="AB404" s="84" t="str">
        <f t="shared" si="175"/>
        <v/>
      </c>
      <c r="AC404" s="84">
        <f t="shared" si="176"/>
        <v>0</v>
      </c>
      <c r="AD404" s="84">
        <f t="shared" si="177"/>
        <v>0</v>
      </c>
      <c r="AE404" s="84" t="str">
        <f t="shared" si="178"/>
        <v/>
      </c>
      <c r="AF404" s="102" t="str">
        <f t="shared" si="179"/>
        <v/>
      </c>
      <c r="AG404" s="102" t="str">
        <f t="shared" si="180"/>
        <v/>
      </c>
      <c r="AH404" s="103" t="str">
        <f t="shared" si="181"/>
        <v/>
      </c>
      <c r="AI404" s="104" t="str">
        <f t="shared" si="182"/>
        <v/>
      </c>
      <c r="AJ404" s="104" t="str">
        <f t="shared" si="183"/>
        <v/>
      </c>
      <c r="AK404" s="104" t="str">
        <f t="shared" si="184"/>
        <v/>
      </c>
      <c r="AL404" s="6"/>
      <c r="AP404" s="6"/>
      <c r="AQ404" s="6"/>
      <c r="AR404" s="6"/>
      <c r="AS404" s="6"/>
      <c r="AT404" s="6"/>
      <c r="AU404" s="6"/>
      <c r="AV404" s="6"/>
      <c r="AW404" s="6"/>
      <c r="IX404" s="5"/>
      <c r="IY404" s="5"/>
      <c r="IZ404" s="5"/>
    </row>
    <row r="405" spans="8:260" ht="15" customHeight="1">
      <c r="H405" s="97">
        <v>350</v>
      </c>
      <c r="I405" s="97">
        <f t="shared" si="156"/>
        <v>382</v>
      </c>
      <c r="J405" s="98">
        <f t="shared" si="157"/>
        <v>45276</v>
      </c>
      <c r="K405" s="98" t="str">
        <f t="shared" si="158"/>
        <v/>
      </c>
      <c r="L405" s="99" t="str">
        <f t="shared" si="159"/>
        <v/>
      </c>
      <c r="M405" s="99" t="str">
        <f t="shared" si="160"/>
        <v/>
      </c>
      <c r="N405" s="99" t="str">
        <f t="shared" si="161"/>
        <v/>
      </c>
      <c r="O405" s="100" t="str">
        <f t="shared" si="162"/>
        <v/>
      </c>
      <c r="P405" s="100" t="str">
        <f t="shared" si="163"/>
        <v/>
      </c>
      <c r="Q405" s="99" t="str">
        <f t="shared" si="164"/>
        <v/>
      </c>
      <c r="R405" s="99">
        <f t="shared" si="165"/>
        <v>0</v>
      </c>
      <c r="S405" s="101" t="str">
        <f t="shared" si="166"/>
        <v/>
      </c>
      <c r="T405" s="101" t="str">
        <f t="shared" si="167"/>
        <v/>
      </c>
      <c r="U405" s="101" t="str">
        <f t="shared" si="168"/>
        <v/>
      </c>
      <c r="V405" s="101" t="str">
        <f t="shared" si="169"/>
        <v/>
      </c>
      <c r="W405" s="101" t="str">
        <f t="shared" si="170"/>
        <v/>
      </c>
      <c r="X405" s="102" t="str">
        <f t="shared" si="171"/>
        <v/>
      </c>
      <c r="Y405" s="101" t="str">
        <f t="shared" si="172"/>
        <v/>
      </c>
      <c r="Z405" s="84" t="str">
        <f t="shared" si="173"/>
        <v/>
      </c>
      <c r="AA405" s="84" t="str">
        <f t="shared" si="174"/>
        <v/>
      </c>
      <c r="AB405" s="84" t="str">
        <f t="shared" si="175"/>
        <v/>
      </c>
      <c r="AC405" s="84">
        <f t="shared" si="176"/>
        <v>0</v>
      </c>
      <c r="AD405" s="84">
        <f t="shared" si="177"/>
        <v>0</v>
      </c>
      <c r="AE405" s="84" t="str">
        <f t="shared" si="178"/>
        <v/>
      </c>
      <c r="AF405" s="102" t="str">
        <f t="shared" si="179"/>
        <v/>
      </c>
      <c r="AG405" s="102" t="str">
        <f t="shared" si="180"/>
        <v/>
      </c>
      <c r="AH405" s="103" t="str">
        <f t="shared" si="181"/>
        <v/>
      </c>
      <c r="AI405" s="104" t="str">
        <f t="shared" si="182"/>
        <v/>
      </c>
      <c r="AJ405" s="104" t="str">
        <f t="shared" si="183"/>
        <v/>
      </c>
      <c r="AK405" s="104" t="str">
        <f t="shared" si="184"/>
        <v/>
      </c>
      <c r="AL405" s="6"/>
      <c r="AP405" s="6"/>
      <c r="AQ405" s="6"/>
      <c r="AR405" s="6"/>
      <c r="AS405" s="6"/>
      <c r="AT405" s="6"/>
      <c r="AU405" s="6"/>
      <c r="AV405" s="6"/>
      <c r="AW405" s="6"/>
      <c r="IX405" s="5"/>
      <c r="IY405" s="5"/>
      <c r="IZ405" s="5"/>
    </row>
    <row r="406" spans="8:260" ht="15" customHeight="1">
      <c r="H406" s="97">
        <v>351</v>
      </c>
      <c r="I406" s="97">
        <f t="shared" si="156"/>
        <v>381</v>
      </c>
      <c r="J406" s="98">
        <f t="shared" si="157"/>
        <v>45277</v>
      </c>
      <c r="K406" s="98" t="str">
        <f t="shared" si="158"/>
        <v/>
      </c>
      <c r="L406" s="99" t="str">
        <f t="shared" si="159"/>
        <v/>
      </c>
      <c r="M406" s="99" t="str">
        <f t="shared" si="160"/>
        <v/>
      </c>
      <c r="N406" s="99" t="str">
        <f t="shared" si="161"/>
        <v/>
      </c>
      <c r="O406" s="100" t="str">
        <f t="shared" si="162"/>
        <v/>
      </c>
      <c r="P406" s="100" t="str">
        <f t="shared" si="163"/>
        <v/>
      </c>
      <c r="Q406" s="99" t="str">
        <f t="shared" si="164"/>
        <v/>
      </c>
      <c r="R406" s="99">
        <f t="shared" si="165"/>
        <v>0</v>
      </c>
      <c r="S406" s="101" t="str">
        <f t="shared" si="166"/>
        <v/>
      </c>
      <c r="T406" s="101" t="str">
        <f t="shared" si="167"/>
        <v/>
      </c>
      <c r="U406" s="101" t="str">
        <f t="shared" si="168"/>
        <v/>
      </c>
      <c r="V406" s="101" t="str">
        <f t="shared" si="169"/>
        <v/>
      </c>
      <c r="W406" s="101" t="str">
        <f t="shared" si="170"/>
        <v/>
      </c>
      <c r="X406" s="102" t="str">
        <f t="shared" si="171"/>
        <v/>
      </c>
      <c r="Y406" s="101" t="str">
        <f t="shared" si="172"/>
        <v/>
      </c>
      <c r="Z406" s="84" t="str">
        <f t="shared" si="173"/>
        <v/>
      </c>
      <c r="AA406" s="84" t="str">
        <f t="shared" si="174"/>
        <v/>
      </c>
      <c r="AB406" s="84" t="str">
        <f t="shared" si="175"/>
        <v/>
      </c>
      <c r="AC406" s="84">
        <f t="shared" si="176"/>
        <v>0</v>
      </c>
      <c r="AD406" s="84">
        <f t="shared" si="177"/>
        <v>0</v>
      </c>
      <c r="AE406" s="84" t="str">
        <f t="shared" si="178"/>
        <v/>
      </c>
      <c r="AF406" s="102" t="str">
        <f t="shared" si="179"/>
        <v/>
      </c>
      <c r="AG406" s="102" t="str">
        <f t="shared" si="180"/>
        <v/>
      </c>
      <c r="AH406" s="103" t="str">
        <f t="shared" si="181"/>
        <v/>
      </c>
      <c r="AI406" s="104" t="str">
        <f t="shared" si="182"/>
        <v/>
      </c>
      <c r="AJ406" s="104" t="str">
        <f t="shared" si="183"/>
        <v/>
      </c>
      <c r="AK406" s="104" t="str">
        <f t="shared" si="184"/>
        <v/>
      </c>
      <c r="AL406" s="6"/>
      <c r="AP406" s="6"/>
      <c r="AQ406" s="6"/>
      <c r="AR406" s="6"/>
      <c r="AS406" s="6"/>
      <c r="AT406" s="6"/>
      <c r="AU406" s="6"/>
      <c r="AV406" s="6"/>
      <c r="AW406" s="6"/>
      <c r="IX406" s="5"/>
      <c r="IY406" s="5"/>
      <c r="IZ406" s="5"/>
    </row>
    <row r="407" spans="8:260" ht="15" customHeight="1">
      <c r="H407" s="97">
        <v>352</v>
      </c>
      <c r="I407" s="97">
        <f t="shared" si="156"/>
        <v>380</v>
      </c>
      <c r="J407" s="98">
        <f t="shared" si="157"/>
        <v>45278</v>
      </c>
      <c r="K407" s="98" t="str">
        <f t="shared" si="158"/>
        <v/>
      </c>
      <c r="L407" s="99" t="str">
        <f t="shared" si="159"/>
        <v/>
      </c>
      <c r="M407" s="99" t="str">
        <f t="shared" si="160"/>
        <v/>
      </c>
      <c r="N407" s="99" t="str">
        <f t="shared" si="161"/>
        <v/>
      </c>
      <c r="O407" s="100" t="str">
        <f t="shared" si="162"/>
        <v/>
      </c>
      <c r="P407" s="100" t="str">
        <f t="shared" si="163"/>
        <v/>
      </c>
      <c r="Q407" s="99" t="str">
        <f t="shared" si="164"/>
        <v/>
      </c>
      <c r="R407" s="99">
        <f t="shared" si="165"/>
        <v>0</v>
      </c>
      <c r="S407" s="101" t="str">
        <f t="shared" si="166"/>
        <v/>
      </c>
      <c r="T407" s="101" t="str">
        <f t="shared" si="167"/>
        <v/>
      </c>
      <c r="U407" s="101" t="str">
        <f t="shared" si="168"/>
        <v/>
      </c>
      <c r="V407" s="101" t="str">
        <f t="shared" si="169"/>
        <v/>
      </c>
      <c r="W407" s="101" t="str">
        <f t="shared" si="170"/>
        <v/>
      </c>
      <c r="X407" s="102" t="str">
        <f t="shared" si="171"/>
        <v/>
      </c>
      <c r="Y407" s="101" t="str">
        <f t="shared" si="172"/>
        <v/>
      </c>
      <c r="Z407" s="84" t="str">
        <f t="shared" si="173"/>
        <v/>
      </c>
      <c r="AA407" s="84" t="str">
        <f t="shared" si="174"/>
        <v/>
      </c>
      <c r="AB407" s="84" t="str">
        <f t="shared" si="175"/>
        <v/>
      </c>
      <c r="AC407" s="84">
        <f t="shared" si="176"/>
        <v>0</v>
      </c>
      <c r="AD407" s="84">
        <f t="shared" si="177"/>
        <v>0</v>
      </c>
      <c r="AE407" s="84" t="str">
        <f t="shared" si="178"/>
        <v/>
      </c>
      <c r="AF407" s="102" t="str">
        <f t="shared" si="179"/>
        <v/>
      </c>
      <c r="AG407" s="102" t="str">
        <f t="shared" si="180"/>
        <v/>
      </c>
      <c r="AH407" s="103" t="str">
        <f t="shared" si="181"/>
        <v/>
      </c>
      <c r="AI407" s="104" t="str">
        <f t="shared" si="182"/>
        <v/>
      </c>
      <c r="AJ407" s="104" t="str">
        <f t="shared" si="183"/>
        <v/>
      </c>
      <c r="AK407" s="104" t="str">
        <f t="shared" si="184"/>
        <v/>
      </c>
      <c r="AL407" s="6"/>
      <c r="AP407" s="6"/>
      <c r="AQ407" s="6"/>
      <c r="AR407" s="6"/>
      <c r="AS407" s="6"/>
      <c r="AT407" s="6"/>
      <c r="AU407" s="6"/>
      <c r="AV407" s="6"/>
      <c r="AW407" s="6"/>
      <c r="IX407" s="5"/>
      <c r="IY407" s="5"/>
      <c r="IZ407" s="5"/>
    </row>
    <row r="408" spans="8:260" ht="15" customHeight="1">
      <c r="H408" s="97">
        <v>353</v>
      </c>
      <c r="I408" s="97">
        <f t="shared" si="156"/>
        <v>379</v>
      </c>
      <c r="J408" s="98">
        <f t="shared" si="157"/>
        <v>45279</v>
      </c>
      <c r="K408" s="98" t="str">
        <f t="shared" si="158"/>
        <v/>
      </c>
      <c r="L408" s="99" t="str">
        <f t="shared" si="159"/>
        <v/>
      </c>
      <c r="M408" s="99" t="str">
        <f t="shared" si="160"/>
        <v/>
      </c>
      <c r="N408" s="99" t="str">
        <f t="shared" si="161"/>
        <v/>
      </c>
      <c r="O408" s="100" t="str">
        <f t="shared" si="162"/>
        <v/>
      </c>
      <c r="P408" s="100" t="str">
        <f t="shared" si="163"/>
        <v/>
      </c>
      <c r="Q408" s="99" t="str">
        <f t="shared" si="164"/>
        <v/>
      </c>
      <c r="R408" s="99">
        <f t="shared" si="165"/>
        <v>0</v>
      </c>
      <c r="S408" s="101" t="str">
        <f t="shared" si="166"/>
        <v/>
      </c>
      <c r="T408" s="101" t="str">
        <f t="shared" si="167"/>
        <v/>
      </c>
      <c r="U408" s="101" t="str">
        <f t="shared" si="168"/>
        <v/>
      </c>
      <c r="V408" s="101" t="str">
        <f t="shared" si="169"/>
        <v/>
      </c>
      <c r="W408" s="101" t="str">
        <f t="shared" si="170"/>
        <v/>
      </c>
      <c r="X408" s="102" t="str">
        <f t="shared" si="171"/>
        <v/>
      </c>
      <c r="Y408" s="101" t="str">
        <f t="shared" si="172"/>
        <v/>
      </c>
      <c r="Z408" s="84" t="str">
        <f t="shared" si="173"/>
        <v/>
      </c>
      <c r="AA408" s="84" t="str">
        <f t="shared" si="174"/>
        <v/>
      </c>
      <c r="AB408" s="84" t="str">
        <f t="shared" si="175"/>
        <v/>
      </c>
      <c r="AC408" s="84">
        <f t="shared" si="176"/>
        <v>0</v>
      </c>
      <c r="AD408" s="84">
        <f t="shared" si="177"/>
        <v>0</v>
      </c>
      <c r="AE408" s="84" t="str">
        <f t="shared" si="178"/>
        <v/>
      </c>
      <c r="AF408" s="102" t="str">
        <f t="shared" si="179"/>
        <v/>
      </c>
      <c r="AG408" s="102" t="str">
        <f t="shared" si="180"/>
        <v/>
      </c>
      <c r="AH408" s="103" t="str">
        <f t="shared" si="181"/>
        <v/>
      </c>
      <c r="AI408" s="104" t="str">
        <f t="shared" si="182"/>
        <v/>
      </c>
      <c r="AJ408" s="104" t="str">
        <f t="shared" si="183"/>
        <v/>
      </c>
      <c r="AK408" s="104" t="str">
        <f t="shared" si="184"/>
        <v/>
      </c>
      <c r="AL408" s="6"/>
      <c r="AP408" s="6"/>
      <c r="AQ408" s="6"/>
      <c r="AR408" s="6"/>
      <c r="AS408" s="6"/>
      <c r="AT408" s="6"/>
      <c r="AU408" s="6"/>
      <c r="AV408" s="6"/>
      <c r="AW408" s="6"/>
      <c r="IX408" s="5"/>
      <c r="IY408" s="5"/>
      <c r="IZ408" s="5"/>
    </row>
    <row r="409" spans="8:260" ht="15" customHeight="1">
      <c r="H409" s="97">
        <v>354</v>
      </c>
      <c r="I409" s="97">
        <f t="shared" si="156"/>
        <v>378</v>
      </c>
      <c r="J409" s="98">
        <f t="shared" si="157"/>
        <v>45280</v>
      </c>
      <c r="K409" s="98" t="str">
        <f t="shared" si="158"/>
        <v/>
      </c>
      <c r="L409" s="99" t="str">
        <f t="shared" si="159"/>
        <v/>
      </c>
      <c r="M409" s="99" t="str">
        <f t="shared" si="160"/>
        <v/>
      </c>
      <c r="N409" s="99" t="str">
        <f t="shared" si="161"/>
        <v/>
      </c>
      <c r="O409" s="100" t="str">
        <f t="shared" si="162"/>
        <v/>
      </c>
      <c r="P409" s="100" t="str">
        <f t="shared" si="163"/>
        <v/>
      </c>
      <c r="Q409" s="99" t="str">
        <f t="shared" si="164"/>
        <v/>
      </c>
      <c r="R409" s="99">
        <f t="shared" si="165"/>
        <v>0</v>
      </c>
      <c r="S409" s="101" t="str">
        <f t="shared" si="166"/>
        <v/>
      </c>
      <c r="T409" s="101" t="str">
        <f t="shared" si="167"/>
        <v/>
      </c>
      <c r="U409" s="101" t="str">
        <f t="shared" si="168"/>
        <v/>
      </c>
      <c r="V409" s="101" t="str">
        <f t="shared" si="169"/>
        <v/>
      </c>
      <c r="W409" s="101" t="str">
        <f t="shared" si="170"/>
        <v/>
      </c>
      <c r="X409" s="102" t="str">
        <f t="shared" si="171"/>
        <v/>
      </c>
      <c r="Y409" s="101" t="str">
        <f t="shared" si="172"/>
        <v/>
      </c>
      <c r="Z409" s="84" t="str">
        <f t="shared" si="173"/>
        <v/>
      </c>
      <c r="AA409" s="84" t="str">
        <f t="shared" si="174"/>
        <v/>
      </c>
      <c r="AB409" s="84" t="str">
        <f t="shared" si="175"/>
        <v/>
      </c>
      <c r="AC409" s="84">
        <f t="shared" si="176"/>
        <v>0</v>
      </c>
      <c r="AD409" s="84">
        <f t="shared" si="177"/>
        <v>0</v>
      </c>
      <c r="AE409" s="84" t="str">
        <f t="shared" si="178"/>
        <v/>
      </c>
      <c r="AF409" s="102" t="str">
        <f t="shared" si="179"/>
        <v/>
      </c>
      <c r="AG409" s="102" t="str">
        <f t="shared" si="180"/>
        <v/>
      </c>
      <c r="AH409" s="103" t="str">
        <f t="shared" si="181"/>
        <v/>
      </c>
      <c r="AI409" s="104" t="str">
        <f t="shared" si="182"/>
        <v/>
      </c>
      <c r="AJ409" s="104" t="str">
        <f t="shared" si="183"/>
        <v/>
      </c>
      <c r="AK409" s="104" t="str">
        <f t="shared" si="184"/>
        <v/>
      </c>
      <c r="AL409" s="6"/>
      <c r="AP409" s="6"/>
      <c r="AQ409" s="6"/>
      <c r="AR409" s="6"/>
      <c r="AS409" s="6"/>
      <c r="AT409" s="6"/>
      <c r="AU409" s="6"/>
      <c r="AV409" s="6"/>
      <c r="AW409" s="6"/>
      <c r="IX409" s="5"/>
      <c r="IY409" s="5"/>
      <c r="IZ409" s="5"/>
    </row>
    <row r="410" spans="8:260" ht="15" customHeight="1">
      <c r="H410" s="97">
        <v>355</v>
      </c>
      <c r="I410" s="97">
        <f t="shared" si="156"/>
        <v>377</v>
      </c>
      <c r="J410" s="98">
        <f t="shared" si="157"/>
        <v>45281</v>
      </c>
      <c r="K410" s="98" t="str">
        <f t="shared" si="158"/>
        <v/>
      </c>
      <c r="L410" s="99" t="str">
        <f t="shared" si="159"/>
        <v/>
      </c>
      <c r="M410" s="99" t="str">
        <f t="shared" si="160"/>
        <v/>
      </c>
      <c r="N410" s="99" t="str">
        <f t="shared" si="161"/>
        <v/>
      </c>
      <c r="O410" s="100" t="str">
        <f t="shared" si="162"/>
        <v/>
      </c>
      <c r="P410" s="100" t="str">
        <f t="shared" si="163"/>
        <v/>
      </c>
      <c r="Q410" s="99" t="str">
        <f t="shared" si="164"/>
        <v/>
      </c>
      <c r="R410" s="99">
        <f t="shared" si="165"/>
        <v>0</v>
      </c>
      <c r="S410" s="101" t="str">
        <f t="shared" si="166"/>
        <v/>
      </c>
      <c r="T410" s="101" t="str">
        <f t="shared" si="167"/>
        <v/>
      </c>
      <c r="U410" s="101" t="str">
        <f t="shared" si="168"/>
        <v/>
      </c>
      <c r="V410" s="101" t="str">
        <f t="shared" si="169"/>
        <v/>
      </c>
      <c r="W410" s="101" t="str">
        <f t="shared" si="170"/>
        <v/>
      </c>
      <c r="X410" s="102" t="str">
        <f t="shared" si="171"/>
        <v/>
      </c>
      <c r="Y410" s="101" t="str">
        <f t="shared" si="172"/>
        <v/>
      </c>
      <c r="Z410" s="84" t="str">
        <f t="shared" si="173"/>
        <v/>
      </c>
      <c r="AA410" s="84" t="str">
        <f t="shared" si="174"/>
        <v/>
      </c>
      <c r="AB410" s="84" t="str">
        <f t="shared" si="175"/>
        <v/>
      </c>
      <c r="AC410" s="84">
        <f t="shared" si="176"/>
        <v>0</v>
      </c>
      <c r="AD410" s="84">
        <f t="shared" si="177"/>
        <v>0</v>
      </c>
      <c r="AE410" s="84" t="str">
        <f t="shared" si="178"/>
        <v/>
      </c>
      <c r="AF410" s="102" t="str">
        <f t="shared" si="179"/>
        <v/>
      </c>
      <c r="AG410" s="102" t="str">
        <f t="shared" si="180"/>
        <v/>
      </c>
      <c r="AH410" s="103" t="str">
        <f t="shared" si="181"/>
        <v/>
      </c>
      <c r="AI410" s="104" t="str">
        <f t="shared" si="182"/>
        <v/>
      </c>
      <c r="AJ410" s="104" t="str">
        <f t="shared" si="183"/>
        <v/>
      </c>
      <c r="AK410" s="104" t="str">
        <f t="shared" si="184"/>
        <v/>
      </c>
      <c r="AL410" s="6"/>
      <c r="AP410" s="6"/>
      <c r="AQ410" s="6"/>
      <c r="AR410" s="6"/>
      <c r="AS410" s="6"/>
      <c r="AT410" s="6"/>
      <c r="AU410" s="6"/>
      <c r="AV410" s="6"/>
      <c r="AW410" s="6"/>
      <c r="IX410" s="5"/>
      <c r="IY410" s="5"/>
      <c r="IZ410" s="5"/>
    </row>
    <row r="411" spans="8:260" ht="15" customHeight="1">
      <c r="H411" s="97">
        <v>356</v>
      </c>
      <c r="I411" s="97">
        <f t="shared" si="156"/>
        <v>376</v>
      </c>
      <c r="J411" s="98">
        <f t="shared" si="157"/>
        <v>45282</v>
      </c>
      <c r="K411" s="98" t="str">
        <f t="shared" si="158"/>
        <v/>
      </c>
      <c r="L411" s="99" t="str">
        <f t="shared" si="159"/>
        <v/>
      </c>
      <c r="M411" s="99" t="str">
        <f t="shared" si="160"/>
        <v/>
      </c>
      <c r="N411" s="99" t="str">
        <f t="shared" si="161"/>
        <v/>
      </c>
      <c r="O411" s="100" t="str">
        <f t="shared" si="162"/>
        <v/>
      </c>
      <c r="P411" s="100" t="str">
        <f t="shared" si="163"/>
        <v/>
      </c>
      <c r="Q411" s="99" t="str">
        <f t="shared" si="164"/>
        <v/>
      </c>
      <c r="R411" s="99">
        <f t="shared" si="165"/>
        <v>0</v>
      </c>
      <c r="S411" s="101" t="str">
        <f t="shared" si="166"/>
        <v/>
      </c>
      <c r="T411" s="101" t="str">
        <f t="shared" si="167"/>
        <v/>
      </c>
      <c r="U411" s="101" t="str">
        <f t="shared" si="168"/>
        <v/>
      </c>
      <c r="V411" s="101" t="str">
        <f t="shared" si="169"/>
        <v/>
      </c>
      <c r="W411" s="101" t="str">
        <f t="shared" si="170"/>
        <v/>
      </c>
      <c r="X411" s="102" t="str">
        <f t="shared" si="171"/>
        <v/>
      </c>
      <c r="Y411" s="101" t="str">
        <f t="shared" si="172"/>
        <v/>
      </c>
      <c r="Z411" s="84" t="str">
        <f t="shared" si="173"/>
        <v/>
      </c>
      <c r="AA411" s="84" t="str">
        <f t="shared" si="174"/>
        <v/>
      </c>
      <c r="AB411" s="84" t="str">
        <f t="shared" si="175"/>
        <v/>
      </c>
      <c r="AC411" s="84">
        <f t="shared" si="176"/>
        <v>0</v>
      </c>
      <c r="AD411" s="84">
        <f t="shared" si="177"/>
        <v>0</v>
      </c>
      <c r="AE411" s="84" t="str">
        <f t="shared" si="178"/>
        <v/>
      </c>
      <c r="AF411" s="102" t="str">
        <f t="shared" si="179"/>
        <v/>
      </c>
      <c r="AG411" s="102" t="str">
        <f t="shared" si="180"/>
        <v/>
      </c>
      <c r="AH411" s="103" t="str">
        <f t="shared" si="181"/>
        <v/>
      </c>
      <c r="AI411" s="104" t="str">
        <f t="shared" si="182"/>
        <v/>
      </c>
      <c r="AJ411" s="104" t="str">
        <f t="shared" si="183"/>
        <v/>
      </c>
      <c r="AK411" s="104" t="str">
        <f t="shared" si="184"/>
        <v/>
      </c>
      <c r="AL411" s="6"/>
      <c r="AP411" s="6"/>
      <c r="AQ411" s="6"/>
      <c r="AR411" s="6"/>
      <c r="AS411" s="6"/>
      <c r="AT411" s="6"/>
      <c r="AU411" s="6"/>
      <c r="AV411" s="6"/>
      <c r="AW411" s="6"/>
      <c r="IX411" s="5"/>
      <c r="IY411" s="5"/>
      <c r="IZ411" s="5"/>
    </row>
    <row r="412" spans="8:260" ht="15" customHeight="1">
      <c r="H412" s="97">
        <v>357</v>
      </c>
      <c r="I412" s="97">
        <f t="shared" si="156"/>
        <v>375</v>
      </c>
      <c r="J412" s="98">
        <f t="shared" si="157"/>
        <v>45283</v>
      </c>
      <c r="K412" s="98" t="str">
        <f t="shared" si="158"/>
        <v/>
      </c>
      <c r="L412" s="99" t="str">
        <f t="shared" si="159"/>
        <v/>
      </c>
      <c r="M412" s="99" t="str">
        <f t="shared" si="160"/>
        <v/>
      </c>
      <c r="N412" s="99" t="str">
        <f t="shared" si="161"/>
        <v/>
      </c>
      <c r="O412" s="100" t="str">
        <f t="shared" si="162"/>
        <v/>
      </c>
      <c r="P412" s="100" t="str">
        <f t="shared" si="163"/>
        <v/>
      </c>
      <c r="Q412" s="99" t="str">
        <f t="shared" si="164"/>
        <v/>
      </c>
      <c r="R412" s="99">
        <f t="shared" si="165"/>
        <v>0</v>
      </c>
      <c r="S412" s="101" t="str">
        <f t="shared" si="166"/>
        <v/>
      </c>
      <c r="T412" s="101" t="str">
        <f t="shared" si="167"/>
        <v/>
      </c>
      <c r="U412" s="101" t="str">
        <f t="shared" si="168"/>
        <v/>
      </c>
      <c r="V412" s="101" t="str">
        <f t="shared" si="169"/>
        <v/>
      </c>
      <c r="W412" s="101" t="str">
        <f t="shared" si="170"/>
        <v/>
      </c>
      <c r="X412" s="102" t="str">
        <f t="shared" si="171"/>
        <v/>
      </c>
      <c r="Y412" s="101" t="str">
        <f t="shared" si="172"/>
        <v/>
      </c>
      <c r="Z412" s="84" t="str">
        <f t="shared" si="173"/>
        <v/>
      </c>
      <c r="AA412" s="84" t="str">
        <f t="shared" si="174"/>
        <v/>
      </c>
      <c r="AB412" s="84" t="str">
        <f t="shared" si="175"/>
        <v/>
      </c>
      <c r="AC412" s="84">
        <f t="shared" si="176"/>
        <v>0</v>
      </c>
      <c r="AD412" s="84">
        <f t="shared" si="177"/>
        <v>0</v>
      </c>
      <c r="AE412" s="84" t="str">
        <f t="shared" si="178"/>
        <v/>
      </c>
      <c r="AF412" s="102" t="str">
        <f t="shared" si="179"/>
        <v/>
      </c>
      <c r="AG412" s="102" t="str">
        <f t="shared" si="180"/>
        <v/>
      </c>
      <c r="AH412" s="103" t="str">
        <f t="shared" si="181"/>
        <v/>
      </c>
      <c r="AI412" s="104" t="str">
        <f t="shared" si="182"/>
        <v/>
      </c>
      <c r="AJ412" s="104" t="str">
        <f t="shared" si="183"/>
        <v/>
      </c>
      <c r="AK412" s="104" t="str">
        <f t="shared" si="184"/>
        <v/>
      </c>
      <c r="AL412" s="6"/>
      <c r="AP412" s="6"/>
      <c r="AQ412" s="6"/>
      <c r="AR412" s="6"/>
      <c r="AS412" s="6"/>
      <c r="AT412" s="6"/>
      <c r="AU412" s="6"/>
      <c r="AV412" s="6"/>
      <c r="AW412" s="6"/>
      <c r="IX412" s="5"/>
      <c r="IY412" s="5"/>
      <c r="IZ412" s="5"/>
    </row>
    <row r="413" spans="8:260" ht="15" customHeight="1">
      <c r="H413" s="97">
        <v>358</v>
      </c>
      <c r="I413" s="97">
        <f t="shared" si="156"/>
        <v>374</v>
      </c>
      <c r="J413" s="98">
        <f t="shared" si="157"/>
        <v>45284</v>
      </c>
      <c r="K413" s="98" t="str">
        <f t="shared" si="158"/>
        <v/>
      </c>
      <c r="L413" s="99" t="str">
        <f t="shared" si="159"/>
        <v/>
      </c>
      <c r="M413" s="99" t="str">
        <f t="shared" si="160"/>
        <v/>
      </c>
      <c r="N413" s="99" t="str">
        <f t="shared" si="161"/>
        <v/>
      </c>
      <c r="O413" s="100" t="str">
        <f t="shared" si="162"/>
        <v/>
      </c>
      <c r="P413" s="100" t="str">
        <f t="shared" si="163"/>
        <v/>
      </c>
      <c r="Q413" s="99" t="str">
        <f t="shared" si="164"/>
        <v/>
      </c>
      <c r="R413" s="99">
        <f t="shared" si="165"/>
        <v>0</v>
      </c>
      <c r="S413" s="101" t="str">
        <f t="shared" si="166"/>
        <v/>
      </c>
      <c r="T413" s="101" t="str">
        <f t="shared" si="167"/>
        <v/>
      </c>
      <c r="U413" s="101" t="str">
        <f t="shared" si="168"/>
        <v/>
      </c>
      <c r="V413" s="101" t="str">
        <f t="shared" si="169"/>
        <v/>
      </c>
      <c r="W413" s="101" t="str">
        <f t="shared" si="170"/>
        <v/>
      </c>
      <c r="X413" s="102" t="str">
        <f t="shared" si="171"/>
        <v/>
      </c>
      <c r="Y413" s="101" t="str">
        <f t="shared" si="172"/>
        <v/>
      </c>
      <c r="Z413" s="84" t="str">
        <f t="shared" si="173"/>
        <v/>
      </c>
      <c r="AA413" s="84" t="str">
        <f t="shared" si="174"/>
        <v/>
      </c>
      <c r="AB413" s="84" t="str">
        <f t="shared" si="175"/>
        <v/>
      </c>
      <c r="AC413" s="84">
        <f t="shared" si="176"/>
        <v>0</v>
      </c>
      <c r="AD413" s="84">
        <f t="shared" si="177"/>
        <v>0</v>
      </c>
      <c r="AE413" s="84" t="str">
        <f t="shared" si="178"/>
        <v/>
      </c>
      <c r="AF413" s="102" t="str">
        <f t="shared" si="179"/>
        <v/>
      </c>
      <c r="AG413" s="102" t="str">
        <f t="shared" si="180"/>
        <v/>
      </c>
      <c r="AH413" s="103" t="str">
        <f t="shared" si="181"/>
        <v/>
      </c>
      <c r="AI413" s="104" t="str">
        <f t="shared" si="182"/>
        <v/>
      </c>
      <c r="AJ413" s="104" t="str">
        <f t="shared" si="183"/>
        <v/>
      </c>
      <c r="AK413" s="104" t="str">
        <f t="shared" si="184"/>
        <v/>
      </c>
      <c r="AL413" s="6"/>
      <c r="AP413" s="6"/>
      <c r="AQ413" s="6"/>
      <c r="AR413" s="6"/>
      <c r="AS413" s="6"/>
      <c r="AT413" s="6"/>
      <c r="AU413" s="6"/>
      <c r="AV413" s="6"/>
      <c r="AW413" s="6"/>
      <c r="IX413" s="5"/>
      <c r="IY413" s="5"/>
      <c r="IZ413" s="5"/>
    </row>
    <row r="414" spans="8:260" ht="15" customHeight="1">
      <c r="H414" s="97">
        <v>359</v>
      </c>
      <c r="I414" s="97">
        <f t="shared" si="156"/>
        <v>373</v>
      </c>
      <c r="J414" s="98">
        <f t="shared" si="157"/>
        <v>45285</v>
      </c>
      <c r="K414" s="98" t="str">
        <f t="shared" si="158"/>
        <v/>
      </c>
      <c r="L414" s="99" t="str">
        <f t="shared" si="159"/>
        <v/>
      </c>
      <c r="M414" s="99" t="str">
        <f t="shared" si="160"/>
        <v/>
      </c>
      <c r="N414" s="99" t="str">
        <f t="shared" si="161"/>
        <v/>
      </c>
      <c r="O414" s="100" t="str">
        <f t="shared" si="162"/>
        <v/>
      </c>
      <c r="P414" s="100" t="str">
        <f t="shared" si="163"/>
        <v/>
      </c>
      <c r="Q414" s="99" t="str">
        <f t="shared" si="164"/>
        <v/>
      </c>
      <c r="R414" s="99">
        <f t="shared" si="165"/>
        <v>0</v>
      </c>
      <c r="S414" s="101" t="str">
        <f t="shared" si="166"/>
        <v/>
      </c>
      <c r="T414" s="101" t="str">
        <f t="shared" si="167"/>
        <v/>
      </c>
      <c r="U414" s="101" t="str">
        <f t="shared" si="168"/>
        <v/>
      </c>
      <c r="V414" s="101" t="str">
        <f t="shared" si="169"/>
        <v/>
      </c>
      <c r="W414" s="101" t="str">
        <f t="shared" si="170"/>
        <v/>
      </c>
      <c r="X414" s="102" t="str">
        <f t="shared" si="171"/>
        <v/>
      </c>
      <c r="Y414" s="101" t="str">
        <f t="shared" si="172"/>
        <v/>
      </c>
      <c r="Z414" s="84" t="str">
        <f t="shared" si="173"/>
        <v/>
      </c>
      <c r="AA414" s="84" t="str">
        <f t="shared" si="174"/>
        <v/>
      </c>
      <c r="AB414" s="84" t="str">
        <f t="shared" si="175"/>
        <v/>
      </c>
      <c r="AC414" s="84">
        <f t="shared" si="176"/>
        <v>0</v>
      </c>
      <c r="AD414" s="84">
        <f t="shared" si="177"/>
        <v>0</v>
      </c>
      <c r="AE414" s="84" t="str">
        <f t="shared" si="178"/>
        <v/>
      </c>
      <c r="AF414" s="102" t="str">
        <f t="shared" si="179"/>
        <v/>
      </c>
      <c r="AG414" s="102" t="str">
        <f t="shared" si="180"/>
        <v/>
      </c>
      <c r="AH414" s="103" t="str">
        <f t="shared" si="181"/>
        <v/>
      </c>
      <c r="AI414" s="104" t="str">
        <f t="shared" si="182"/>
        <v/>
      </c>
      <c r="AJ414" s="104" t="str">
        <f t="shared" si="183"/>
        <v/>
      </c>
      <c r="AK414" s="104" t="str">
        <f t="shared" si="184"/>
        <v/>
      </c>
      <c r="AL414" s="6"/>
      <c r="AP414" s="6"/>
      <c r="AQ414" s="6"/>
      <c r="AR414" s="6"/>
      <c r="AS414" s="6"/>
      <c r="AT414" s="6"/>
      <c r="AU414" s="6"/>
      <c r="AV414" s="6"/>
      <c r="AW414" s="6"/>
      <c r="IX414" s="5"/>
      <c r="IY414" s="5"/>
      <c r="IZ414" s="5"/>
    </row>
    <row r="415" spans="8:260" ht="15" customHeight="1">
      <c r="H415" s="97">
        <v>360</v>
      </c>
      <c r="I415" s="97">
        <f t="shared" si="156"/>
        <v>372</v>
      </c>
      <c r="J415" s="98">
        <f t="shared" si="157"/>
        <v>45286</v>
      </c>
      <c r="K415" s="98" t="str">
        <f t="shared" si="158"/>
        <v/>
      </c>
      <c r="L415" s="99" t="str">
        <f t="shared" si="159"/>
        <v/>
      </c>
      <c r="M415" s="99" t="str">
        <f t="shared" si="160"/>
        <v/>
      </c>
      <c r="N415" s="99" t="str">
        <f t="shared" si="161"/>
        <v/>
      </c>
      <c r="O415" s="100" t="str">
        <f t="shared" si="162"/>
        <v/>
      </c>
      <c r="P415" s="100" t="str">
        <f t="shared" si="163"/>
        <v/>
      </c>
      <c r="Q415" s="99" t="str">
        <f t="shared" si="164"/>
        <v/>
      </c>
      <c r="R415" s="99">
        <f t="shared" si="165"/>
        <v>0</v>
      </c>
      <c r="S415" s="101" t="str">
        <f t="shared" si="166"/>
        <v/>
      </c>
      <c r="T415" s="101" t="str">
        <f t="shared" si="167"/>
        <v/>
      </c>
      <c r="U415" s="101" t="str">
        <f t="shared" si="168"/>
        <v/>
      </c>
      <c r="V415" s="101" t="str">
        <f t="shared" si="169"/>
        <v/>
      </c>
      <c r="W415" s="101" t="str">
        <f t="shared" si="170"/>
        <v/>
      </c>
      <c r="X415" s="102" t="str">
        <f t="shared" si="171"/>
        <v/>
      </c>
      <c r="Y415" s="101" t="str">
        <f t="shared" si="172"/>
        <v/>
      </c>
      <c r="Z415" s="84" t="str">
        <f t="shared" si="173"/>
        <v/>
      </c>
      <c r="AA415" s="84" t="str">
        <f t="shared" si="174"/>
        <v/>
      </c>
      <c r="AB415" s="84" t="str">
        <f t="shared" si="175"/>
        <v/>
      </c>
      <c r="AC415" s="84">
        <f t="shared" si="176"/>
        <v>0</v>
      </c>
      <c r="AD415" s="84">
        <f t="shared" si="177"/>
        <v>0</v>
      </c>
      <c r="AE415" s="84" t="str">
        <f t="shared" si="178"/>
        <v/>
      </c>
      <c r="AF415" s="102" t="str">
        <f t="shared" si="179"/>
        <v/>
      </c>
      <c r="AG415" s="102" t="str">
        <f t="shared" si="180"/>
        <v/>
      </c>
      <c r="AH415" s="103" t="str">
        <f t="shared" si="181"/>
        <v/>
      </c>
      <c r="AI415" s="104" t="str">
        <f t="shared" si="182"/>
        <v/>
      </c>
      <c r="AJ415" s="104" t="str">
        <f t="shared" si="183"/>
        <v/>
      </c>
      <c r="AK415" s="104" t="str">
        <f t="shared" si="184"/>
        <v/>
      </c>
      <c r="AL415" s="6"/>
      <c r="AP415" s="6"/>
      <c r="AQ415" s="6"/>
      <c r="AR415" s="6"/>
      <c r="AS415" s="6"/>
      <c r="AT415" s="6"/>
      <c r="AU415" s="6"/>
      <c r="AV415" s="6"/>
      <c r="AW415" s="6"/>
      <c r="IX415" s="5"/>
      <c r="IY415" s="5"/>
      <c r="IZ415" s="5"/>
    </row>
    <row r="416" spans="8:260" ht="15" customHeight="1">
      <c r="H416" s="97">
        <v>361</v>
      </c>
      <c r="I416" s="97">
        <f t="shared" si="156"/>
        <v>371</v>
      </c>
      <c r="J416" s="98">
        <f t="shared" si="157"/>
        <v>45287</v>
      </c>
      <c r="K416" s="98" t="str">
        <f t="shared" si="158"/>
        <v/>
      </c>
      <c r="L416" s="99" t="str">
        <f t="shared" si="159"/>
        <v/>
      </c>
      <c r="M416" s="99" t="str">
        <f t="shared" si="160"/>
        <v/>
      </c>
      <c r="N416" s="99" t="str">
        <f t="shared" si="161"/>
        <v/>
      </c>
      <c r="O416" s="100" t="str">
        <f t="shared" si="162"/>
        <v/>
      </c>
      <c r="P416" s="100" t="str">
        <f t="shared" si="163"/>
        <v/>
      </c>
      <c r="Q416" s="99" t="str">
        <f t="shared" si="164"/>
        <v/>
      </c>
      <c r="R416" s="99">
        <f t="shared" si="165"/>
        <v>0</v>
      </c>
      <c r="S416" s="101" t="str">
        <f t="shared" si="166"/>
        <v/>
      </c>
      <c r="T416" s="101" t="str">
        <f t="shared" si="167"/>
        <v/>
      </c>
      <c r="U416" s="101" t="str">
        <f t="shared" si="168"/>
        <v/>
      </c>
      <c r="V416" s="101" t="str">
        <f t="shared" si="169"/>
        <v/>
      </c>
      <c r="W416" s="101" t="str">
        <f t="shared" si="170"/>
        <v/>
      </c>
      <c r="X416" s="102" t="str">
        <f t="shared" si="171"/>
        <v/>
      </c>
      <c r="Y416" s="101" t="str">
        <f t="shared" si="172"/>
        <v/>
      </c>
      <c r="Z416" s="84" t="str">
        <f t="shared" si="173"/>
        <v/>
      </c>
      <c r="AA416" s="84" t="str">
        <f t="shared" si="174"/>
        <v/>
      </c>
      <c r="AB416" s="84" t="str">
        <f t="shared" si="175"/>
        <v/>
      </c>
      <c r="AC416" s="84">
        <f t="shared" si="176"/>
        <v>0</v>
      </c>
      <c r="AD416" s="84">
        <f t="shared" si="177"/>
        <v>0</v>
      </c>
      <c r="AE416" s="84" t="str">
        <f t="shared" si="178"/>
        <v/>
      </c>
      <c r="AF416" s="102" t="str">
        <f t="shared" si="179"/>
        <v/>
      </c>
      <c r="AG416" s="102" t="str">
        <f t="shared" si="180"/>
        <v/>
      </c>
      <c r="AH416" s="103" t="str">
        <f t="shared" si="181"/>
        <v/>
      </c>
      <c r="AI416" s="104" t="str">
        <f t="shared" si="182"/>
        <v/>
      </c>
      <c r="AJ416" s="104" t="str">
        <f t="shared" si="183"/>
        <v/>
      </c>
      <c r="AK416" s="104" t="str">
        <f t="shared" si="184"/>
        <v/>
      </c>
      <c r="AL416" s="6"/>
      <c r="AP416" s="6"/>
      <c r="AQ416" s="6"/>
      <c r="AR416" s="6"/>
      <c r="AS416" s="6"/>
      <c r="AT416" s="6"/>
      <c r="AU416" s="6"/>
      <c r="AV416" s="6"/>
      <c r="AW416" s="6"/>
      <c r="IX416" s="5"/>
      <c r="IY416" s="5"/>
      <c r="IZ416" s="5"/>
    </row>
    <row r="417" spans="1:260" ht="15" customHeight="1">
      <c r="H417" s="97">
        <v>362</v>
      </c>
      <c r="I417" s="97">
        <f t="shared" si="156"/>
        <v>370</v>
      </c>
      <c r="J417" s="98">
        <f t="shared" si="157"/>
        <v>45288</v>
      </c>
      <c r="K417" s="98" t="str">
        <f t="shared" si="158"/>
        <v/>
      </c>
      <c r="L417" s="99" t="str">
        <f t="shared" si="159"/>
        <v/>
      </c>
      <c r="M417" s="99" t="str">
        <f t="shared" si="160"/>
        <v/>
      </c>
      <c r="N417" s="99" t="str">
        <f t="shared" si="161"/>
        <v/>
      </c>
      <c r="O417" s="100" t="str">
        <f t="shared" si="162"/>
        <v/>
      </c>
      <c r="P417" s="100" t="str">
        <f t="shared" si="163"/>
        <v/>
      </c>
      <c r="Q417" s="99" t="str">
        <f t="shared" si="164"/>
        <v/>
      </c>
      <c r="R417" s="99">
        <f t="shared" si="165"/>
        <v>0</v>
      </c>
      <c r="S417" s="101" t="str">
        <f t="shared" si="166"/>
        <v/>
      </c>
      <c r="T417" s="101" t="str">
        <f t="shared" si="167"/>
        <v/>
      </c>
      <c r="U417" s="101" t="str">
        <f t="shared" si="168"/>
        <v/>
      </c>
      <c r="V417" s="101" t="str">
        <f t="shared" si="169"/>
        <v/>
      </c>
      <c r="W417" s="101" t="str">
        <f t="shared" si="170"/>
        <v/>
      </c>
      <c r="X417" s="102" t="str">
        <f t="shared" si="171"/>
        <v/>
      </c>
      <c r="Y417" s="101" t="str">
        <f t="shared" si="172"/>
        <v/>
      </c>
      <c r="Z417" s="84" t="str">
        <f t="shared" si="173"/>
        <v/>
      </c>
      <c r="AA417" s="84" t="str">
        <f t="shared" si="174"/>
        <v/>
      </c>
      <c r="AB417" s="84" t="str">
        <f t="shared" si="175"/>
        <v/>
      </c>
      <c r="AC417" s="84">
        <f t="shared" si="176"/>
        <v>0</v>
      </c>
      <c r="AD417" s="84">
        <f t="shared" si="177"/>
        <v>0</v>
      </c>
      <c r="AE417" s="84" t="str">
        <f t="shared" si="178"/>
        <v/>
      </c>
      <c r="AF417" s="102" t="str">
        <f t="shared" si="179"/>
        <v/>
      </c>
      <c r="AG417" s="102" t="str">
        <f t="shared" si="180"/>
        <v/>
      </c>
      <c r="AH417" s="103" t="str">
        <f t="shared" si="181"/>
        <v/>
      </c>
      <c r="AI417" s="104" t="str">
        <f t="shared" si="182"/>
        <v/>
      </c>
      <c r="AJ417" s="104" t="str">
        <f t="shared" si="183"/>
        <v/>
      </c>
      <c r="AK417" s="104" t="str">
        <f t="shared" si="184"/>
        <v/>
      </c>
      <c r="AL417" s="6"/>
      <c r="AP417" s="6"/>
      <c r="AQ417" s="6"/>
      <c r="AR417" s="6"/>
      <c r="AS417" s="6"/>
      <c r="AT417" s="6"/>
      <c r="AU417" s="6"/>
      <c r="AV417" s="6"/>
      <c r="AW417" s="6"/>
      <c r="IX417" s="5"/>
      <c r="IY417" s="5"/>
      <c r="IZ417" s="5"/>
    </row>
    <row r="418" spans="1:260" ht="15" customHeight="1">
      <c r="H418" s="97">
        <v>363</v>
      </c>
      <c r="I418" s="97">
        <f t="shared" si="156"/>
        <v>369</v>
      </c>
      <c r="J418" s="98">
        <f t="shared" si="157"/>
        <v>45289</v>
      </c>
      <c r="K418" s="98" t="str">
        <f t="shared" si="158"/>
        <v/>
      </c>
      <c r="L418" s="99" t="str">
        <f t="shared" si="159"/>
        <v/>
      </c>
      <c r="M418" s="99" t="str">
        <f t="shared" si="160"/>
        <v/>
      </c>
      <c r="N418" s="99" t="str">
        <f t="shared" si="161"/>
        <v/>
      </c>
      <c r="O418" s="100" t="str">
        <f t="shared" si="162"/>
        <v/>
      </c>
      <c r="P418" s="100" t="str">
        <f t="shared" si="163"/>
        <v/>
      </c>
      <c r="Q418" s="99" t="str">
        <f t="shared" si="164"/>
        <v/>
      </c>
      <c r="R418" s="99">
        <f t="shared" si="165"/>
        <v>0</v>
      </c>
      <c r="S418" s="101" t="str">
        <f t="shared" si="166"/>
        <v/>
      </c>
      <c r="T418" s="101" t="str">
        <f t="shared" si="167"/>
        <v/>
      </c>
      <c r="U418" s="101" t="str">
        <f t="shared" si="168"/>
        <v/>
      </c>
      <c r="V418" s="101" t="str">
        <f t="shared" si="169"/>
        <v/>
      </c>
      <c r="W418" s="101" t="str">
        <f t="shared" si="170"/>
        <v/>
      </c>
      <c r="X418" s="102" t="str">
        <f t="shared" si="171"/>
        <v/>
      </c>
      <c r="Y418" s="101" t="str">
        <f t="shared" si="172"/>
        <v/>
      </c>
      <c r="Z418" s="84" t="str">
        <f t="shared" si="173"/>
        <v/>
      </c>
      <c r="AA418" s="84" t="str">
        <f t="shared" si="174"/>
        <v/>
      </c>
      <c r="AB418" s="84" t="str">
        <f t="shared" si="175"/>
        <v/>
      </c>
      <c r="AC418" s="84">
        <f t="shared" si="176"/>
        <v>0</v>
      </c>
      <c r="AD418" s="84">
        <f t="shared" si="177"/>
        <v>0</v>
      </c>
      <c r="AE418" s="84" t="str">
        <f t="shared" si="178"/>
        <v/>
      </c>
      <c r="AF418" s="102" t="str">
        <f t="shared" si="179"/>
        <v/>
      </c>
      <c r="AG418" s="102" t="str">
        <f t="shared" si="180"/>
        <v/>
      </c>
      <c r="AH418" s="103" t="str">
        <f t="shared" si="181"/>
        <v/>
      </c>
      <c r="AI418" s="104" t="str">
        <f t="shared" si="182"/>
        <v/>
      </c>
      <c r="AJ418" s="104" t="str">
        <f t="shared" si="183"/>
        <v/>
      </c>
      <c r="AK418" s="104" t="str">
        <f t="shared" si="184"/>
        <v/>
      </c>
      <c r="AL418" s="6"/>
      <c r="AP418" s="6"/>
      <c r="AQ418" s="6"/>
      <c r="AR418" s="6"/>
      <c r="AS418" s="6"/>
      <c r="AT418" s="6"/>
      <c r="AU418" s="6"/>
      <c r="AV418" s="6"/>
      <c r="AW418" s="6"/>
      <c r="IX418" s="5"/>
      <c r="IY418" s="5"/>
      <c r="IZ418" s="5"/>
    </row>
    <row r="419" spans="1:260" ht="15" customHeight="1">
      <c r="H419" s="97">
        <v>364</v>
      </c>
      <c r="I419" s="97">
        <f t="shared" si="156"/>
        <v>368</v>
      </c>
      <c r="J419" s="98">
        <f t="shared" si="157"/>
        <v>45290</v>
      </c>
      <c r="K419" s="98" t="str">
        <f t="shared" si="158"/>
        <v/>
      </c>
      <c r="L419" s="99" t="str">
        <f t="shared" si="159"/>
        <v/>
      </c>
      <c r="M419" s="99" t="str">
        <f t="shared" si="160"/>
        <v/>
      </c>
      <c r="N419" s="99" t="str">
        <f t="shared" si="161"/>
        <v/>
      </c>
      <c r="O419" s="100" t="str">
        <f t="shared" ref="O419:O447" si="185">IF(N419&lt;&gt;"",IF(AND(N419=1,L419=0),1,IF(L419=0,O418,0)),"")</f>
        <v/>
      </c>
      <c r="P419" s="100" t="str">
        <f t="shared" si="163"/>
        <v/>
      </c>
      <c r="Q419" s="99" t="str">
        <f t="shared" si="164"/>
        <v/>
      </c>
      <c r="R419" s="99">
        <f t="shared" si="165"/>
        <v>0</v>
      </c>
      <c r="S419" s="101" t="str">
        <f t="shared" si="166"/>
        <v/>
      </c>
      <c r="T419" s="101" t="str">
        <f t="shared" si="167"/>
        <v/>
      </c>
      <c r="U419" s="101" t="str">
        <f t="shared" si="168"/>
        <v/>
      </c>
      <c r="V419" s="101" t="str">
        <f t="shared" si="169"/>
        <v/>
      </c>
      <c r="W419" s="101" t="str">
        <f t="shared" si="170"/>
        <v/>
      </c>
      <c r="X419" s="102" t="str">
        <f t="shared" si="171"/>
        <v/>
      </c>
      <c r="Y419" s="101" t="str">
        <f t="shared" si="172"/>
        <v/>
      </c>
      <c r="Z419" s="84" t="str">
        <f t="shared" si="173"/>
        <v/>
      </c>
      <c r="AA419" s="84" t="str">
        <f t="shared" si="174"/>
        <v/>
      </c>
      <c r="AB419" s="84" t="str">
        <f t="shared" si="175"/>
        <v/>
      </c>
      <c r="AC419" s="84">
        <f t="shared" si="176"/>
        <v>0</v>
      </c>
      <c r="AD419" s="84">
        <f t="shared" si="177"/>
        <v>0</v>
      </c>
      <c r="AE419" s="84" t="str">
        <f t="shared" si="178"/>
        <v/>
      </c>
      <c r="AF419" s="102" t="str">
        <f t="shared" si="179"/>
        <v/>
      </c>
      <c r="AG419" s="102" t="str">
        <f t="shared" si="180"/>
        <v/>
      </c>
      <c r="AH419" s="103" t="str">
        <f t="shared" si="181"/>
        <v/>
      </c>
      <c r="AI419" s="104" t="str">
        <f t="shared" si="182"/>
        <v/>
      </c>
      <c r="AJ419" s="104" t="str">
        <f t="shared" si="183"/>
        <v/>
      </c>
      <c r="AK419" s="104" t="str">
        <f t="shared" si="184"/>
        <v/>
      </c>
      <c r="AL419" s="6"/>
      <c r="AP419" s="6"/>
      <c r="AQ419" s="6"/>
      <c r="AR419" s="6"/>
      <c r="AS419" s="6"/>
      <c r="AT419" s="6"/>
      <c r="AU419" s="6"/>
      <c r="AV419" s="6"/>
      <c r="AW419" s="6"/>
      <c r="IX419" s="5"/>
      <c r="IY419" s="5"/>
      <c r="IZ419" s="5"/>
    </row>
    <row r="420" spans="1:260" ht="15" customHeight="1">
      <c r="H420" s="97">
        <v>365</v>
      </c>
      <c r="I420" s="97">
        <f t="shared" si="156"/>
        <v>367</v>
      </c>
      <c r="J420" s="98">
        <f t="shared" si="157"/>
        <v>45291</v>
      </c>
      <c r="K420" s="98" t="str">
        <f t="shared" si="158"/>
        <v/>
      </c>
      <c r="L420" s="99" t="str">
        <f t="shared" si="159"/>
        <v/>
      </c>
      <c r="M420" s="99" t="str">
        <f t="shared" si="160"/>
        <v/>
      </c>
      <c r="N420" s="99" t="str">
        <f t="shared" si="161"/>
        <v/>
      </c>
      <c r="O420" s="100" t="str">
        <f t="shared" si="185"/>
        <v/>
      </c>
      <c r="P420" s="100" t="str">
        <f t="shared" si="163"/>
        <v/>
      </c>
      <c r="Q420" s="99" t="str">
        <f t="shared" si="164"/>
        <v/>
      </c>
      <c r="R420" s="99">
        <f t="shared" si="165"/>
        <v>0</v>
      </c>
      <c r="S420" s="101" t="str">
        <f t="shared" si="166"/>
        <v/>
      </c>
      <c r="T420" s="101" t="str">
        <f t="shared" si="167"/>
        <v/>
      </c>
      <c r="U420" s="101" t="str">
        <f t="shared" si="168"/>
        <v/>
      </c>
      <c r="V420" s="101" t="str">
        <f t="shared" si="169"/>
        <v/>
      </c>
      <c r="W420" s="101" t="str">
        <f t="shared" si="170"/>
        <v/>
      </c>
      <c r="X420" s="102" t="str">
        <f t="shared" si="171"/>
        <v/>
      </c>
      <c r="Y420" s="101" t="str">
        <f t="shared" si="172"/>
        <v/>
      </c>
      <c r="Z420" s="84" t="str">
        <f t="shared" si="173"/>
        <v/>
      </c>
      <c r="AA420" s="84" t="str">
        <f t="shared" si="174"/>
        <v/>
      </c>
      <c r="AB420" s="84" t="str">
        <f t="shared" si="175"/>
        <v/>
      </c>
      <c r="AC420" s="84">
        <f t="shared" si="176"/>
        <v>0</v>
      </c>
      <c r="AD420" s="84">
        <f t="shared" si="177"/>
        <v>0</v>
      </c>
      <c r="AE420" s="84" t="str">
        <f t="shared" si="178"/>
        <v/>
      </c>
      <c r="AF420" s="102" t="str">
        <f t="shared" si="179"/>
        <v/>
      </c>
      <c r="AG420" s="102" t="str">
        <f t="shared" si="180"/>
        <v/>
      </c>
      <c r="AH420" s="103" t="str">
        <f t="shared" si="181"/>
        <v/>
      </c>
      <c r="AI420" s="104" t="str">
        <f t="shared" si="182"/>
        <v/>
      </c>
      <c r="AJ420" s="104" t="str">
        <f t="shared" si="183"/>
        <v/>
      </c>
      <c r="AK420" s="104" t="str">
        <f t="shared" si="184"/>
        <v/>
      </c>
      <c r="AL420" s="6"/>
      <c r="AP420" s="6"/>
      <c r="AQ420" s="6"/>
      <c r="AR420" s="6"/>
      <c r="AS420" s="6"/>
      <c r="AT420" s="6"/>
      <c r="AU420" s="6"/>
      <c r="AV420" s="6"/>
      <c r="AW420" s="6"/>
      <c r="IX420" s="5"/>
      <c r="IY420" s="5"/>
      <c r="IZ420" s="5"/>
    </row>
    <row r="421" spans="1:260" ht="15" customHeight="1">
      <c r="H421" s="97" t="str">
        <f>IF((J788-J55=367),366,"")</f>
        <v/>
      </c>
      <c r="I421" s="97" t="str">
        <f>IF($H421=366,1,"")</f>
        <v/>
      </c>
      <c r="J421" s="98">
        <f>IF($H421=366,J420+1,J420)</f>
        <v>45291</v>
      </c>
      <c r="K421" s="98" t="str">
        <f t="shared" si="158"/>
        <v/>
      </c>
      <c r="L421" s="99" t="str">
        <f>IF($H421=366,(IF(J420&lt;AQ$53,"",(_xlfn.IFNA(VLOOKUP(J421,$B$55:$D$84,2,),0)))),L420)</f>
        <v/>
      </c>
      <c r="M421" s="99" t="str">
        <f>IF($H421=366,(IF(J420&lt;AQ$53,"",(_xlfn.IFNA(VLOOKUP(J421,$B$55:$D$84,3,),0)))),M420)</f>
        <v/>
      </c>
      <c r="N421" s="99" t="str">
        <f>IF($H421=366,IF(J421&lt;AQ$53,"",IF(J421=AQ$53,1,(_xlfn.IFNA(VLOOKUP(J421,$B$55:$E$84,4,),0)))),N420)</f>
        <v/>
      </c>
      <c r="O421" s="100" t="str">
        <f t="shared" si="185"/>
        <v/>
      </c>
      <c r="P421" s="100" t="str">
        <f t="shared" si="163"/>
        <v/>
      </c>
      <c r="Q421" s="99" t="str">
        <f t="shared" si="164"/>
        <v/>
      </c>
      <c r="R421" s="99">
        <f t="shared" si="165"/>
        <v>0</v>
      </c>
      <c r="S421" s="101" t="str">
        <f t="shared" si="166"/>
        <v/>
      </c>
      <c r="T421" s="101" t="str">
        <f t="shared" si="167"/>
        <v/>
      </c>
      <c r="U421" s="101" t="str">
        <f>IF($H421=366,IF(AND(S$788&lt;&gt;0,S421=S$53),0,T421),U420)</f>
        <v/>
      </c>
      <c r="V421" s="101" t="str">
        <f t="shared" si="169"/>
        <v/>
      </c>
      <c r="W421" s="101" t="str">
        <f t="shared" si="170"/>
        <v/>
      </c>
      <c r="X421" s="102" t="str">
        <f t="shared" si="171"/>
        <v/>
      </c>
      <c r="Y421" s="101" t="str">
        <f t="shared" si="172"/>
        <v/>
      </c>
      <c r="Z421" s="84" t="str">
        <f t="shared" si="173"/>
        <v/>
      </c>
      <c r="AA421" s="84" t="str">
        <f t="shared" si="174"/>
        <v/>
      </c>
      <c r="AB421" s="84" t="str">
        <f t="shared" si="175"/>
        <v/>
      </c>
      <c r="AC421" s="84">
        <f>IF($H421=366,IF(Q421=1,AC420+1,0),AC420)</f>
        <v>0</v>
      </c>
      <c r="AD421" s="84">
        <f t="shared" si="177"/>
        <v>0</v>
      </c>
      <c r="AE421" s="84" t="str">
        <f t="shared" si="178"/>
        <v/>
      </c>
      <c r="AF421" s="102" t="str">
        <f>IF(H421=366,IF(J421&gt;=AQ$53,IF(O421=0,X421-Z421-AB421/AD421*(AC421),0),""),"")</f>
        <v/>
      </c>
      <c r="AG421" s="102" t="str">
        <f>IF(H421=366,IF(J421&gt;=AQ$53,IF(R421&lt;=V$53,IF(O421=0,X421-Z421-AB421/AD421*(AC421),0),""),""),"")</f>
        <v/>
      </c>
      <c r="AH421" s="103" t="str">
        <f t="shared" si="181"/>
        <v/>
      </c>
      <c r="AI421" s="104" t="str">
        <f t="shared" si="182"/>
        <v/>
      </c>
      <c r="AJ421" s="104" t="str">
        <f t="shared" si="183"/>
        <v/>
      </c>
      <c r="AK421" s="104" t="str">
        <f t="shared" si="184"/>
        <v/>
      </c>
      <c r="AL421" s="6"/>
      <c r="AP421" s="6"/>
      <c r="AQ421" s="6"/>
      <c r="AR421" s="6"/>
      <c r="AS421" s="6"/>
      <c r="AT421" s="6"/>
      <c r="AU421" s="6"/>
      <c r="AV421" s="6"/>
      <c r="AW421" s="6"/>
      <c r="IX421" s="5"/>
      <c r="IY421" s="5"/>
      <c r="IZ421" s="5"/>
    </row>
    <row r="422" spans="1:260" ht="15" customHeight="1">
      <c r="A422"/>
      <c r="B422"/>
      <c r="C422"/>
      <c r="D422"/>
      <c r="E422"/>
      <c r="F422"/>
      <c r="G422"/>
      <c r="H422" s="97">
        <v>1</v>
      </c>
      <c r="I422" s="97">
        <f t="shared" ref="I422:I485" si="186">J$788-J422</f>
        <v>366</v>
      </c>
      <c r="J422" s="98">
        <f t="shared" ref="J422:J485" si="187">J421+1</f>
        <v>45292</v>
      </c>
      <c r="K422" s="98">
        <f t="shared" si="158"/>
        <v>45292</v>
      </c>
      <c r="L422" s="99">
        <f t="shared" ref="L422:L485" si="188">IF(J422&lt;AQ$53,"",(_xlfn.IFNA(VLOOKUP(J422,$B$55:$D$84,2,),0)))</f>
        <v>0</v>
      </c>
      <c r="M422" s="99">
        <f t="shared" ref="M422:M485" si="189">IF(J422&lt;AQ$53,"",(_xlfn.IFNA(VLOOKUP(J422,$B$55:$D$84,3,),0)))</f>
        <v>0</v>
      </c>
      <c r="N422" s="99">
        <f t="shared" ref="N422:N485" si="190">IF(J422&lt;AQ$53,"",IF(J422=AQ$53,1,(_xlfn.IFNA(VLOOKUP(J422,$B$55:$E$84,4,),0))))</f>
        <v>1</v>
      </c>
      <c r="O422" s="100">
        <f t="shared" si="185"/>
        <v>1</v>
      </c>
      <c r="P422" s="100" t="str">
        <f t="shared" si="163"/>
        <v/>
      </c>
      <c r="Q422" s="99">
        <f t="shared" si="164"/>
        <v>0</v>
      </c>
      <c r="R422" s="99">
        <f t="shared" si="165"/>
        <v>0</v>
      </c>
      <c r="S422" s="101">
        <f t="shared" si="166"/>
        <v>0</v>
      </c>
      <c r="T422" s="101">
        <f t="shared" si="167"/>
        <v>0</v>
      </c>
      <c r="U422" s="101">
        <f t="shared" ref="U422:U485" si="191">IF(AND(S$788&lt;&gt;0,S422=S$53),0,T422)</f>
        <v>0</v>
      </c>
      <c r="V422" s="101">
        <f t="shared" si="169"/>
        <v>0</v>
      </c>
      <c r="W422" s="101">
        <f t="shared" si="170"/>
        <v>0</v>
      </c>
      <c r="X422" s="102">
        <f t="shared" si="171"/>
        <v>0</v>
      </c>
      <c r="Y422" s="101">
        <f t="shared" si="172"/>
        <v>0</v>
      </c>
      <c r="Z422" s="84">
        <f t="shared" si="173"/>
        <v>0</v>
      </c>
      <c r="AA422" s="84">
        <f t="shared" si="174"/>
        <v>0</v>
      </c>
      <c r="AB422" s="84">
        <f t="shared" si="175"/>
        <v>0</v>
      </c>
      <c r="AC422" s="84">
        <f t="shared" ref="AC422:AC485" si="192">IF(Q422=1,AC421+1,0)</f>
        <v>0</v>
      </c>
      <c r="AD422" s="84">
        <f t="shared" si="177"/>
        <v>0</v>
      </c>
      <c r="AE422" s="84" t="str">
        <f t="shared" si="178"/>
        <v/>
      </c>
      <c r="AF422" s="102">
        <f t="shared" ref="AF422:AF485" si="193">IF(J422&gt;=AQ$53,IF(O422=0,X422-Z422-AB422/AD422*(AC422),0),"")</f>
        <v>0</v>
      </c>
      <c r="AG422" s="102">
        <f t="shared" ref="AG422:AG485" si="194">IF(J422&gt;=AQ$53,IF(R422&lt;=V$53,IF(O422=0,X422-Z422-AB422/AD422*(AC422),0),""),"")</f>
        <v>0</v>
      </c>
      <c r="AH422" s="103">
        <f t="shared" si="181"/>
        <v>0</v>
      </c>
      <c r="AI422" s="104">
        <f t="shared" si="182"/>
        <v>0</v>
      </c>
      <c r="AJ422" s="104">
        <f t="shared" si="183"/>
        <v>0</v>
      </c>
      <c r="AK422" s="104">
        <f t="shared" si="184"/>
        <v>0</v>
      </c>
      <c r="AL422"/>
      <c r="AM422"/>
      <c r="AN422"/>
      <c r="AO422"/>
      <c r="AP422"/>
      <c r="AQ422"/>
      <c r="AR42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c r="FW422"/>
      <c r="FX422"/>
      <c r="FY422"/>
      <c r="FZ422"/>
      <c r="GA422"/>
      <c r="GB422"/>
      <c r="GC422"/>
      <c r="GD422"/>
      <c r="GE422"/>
      <c r="GF422"/>
      <c r="GG422"/>
      <c r="GH422"/>
      <c r="GI422"/>
      <c r="GJ422"/>
      <c r="GK422"/>
      <c r="GL422"/>
      <c r="GM422"/>
      <c r="GN422"/>
      <c r="GO422"/>
      <c r="GP422"/>
      <c r="GQ422"/>
      <c r="GR422"/>
      <c r="GS422"/>
      <c r="GT422"/>
      <c r="GU422"/>
      <c r="GV422"/>
      <c r="GW422"/>
      <c r="GX422"/>
      <c r="GY422"/>
      <c r="GZ422"/>
      <c r="HA422"/>
      <c r="HB422"/>
      <c r="HC422"/>
      <c r="HD422"/>
      <c r="HE422"/>
      <c r="HF422"/>
      <c r="HG422"/>
      <c r="HH422"/>
      <c r="HI422"/>
      <c r="HJ422"/>
      <c r="HK422"/>
      <c r="HL422"/>
      <c r="HM422"/>
      <c r="HN422"/>
      <c r="HO422"/>
      <c r="HP422"/>
      <c r="HQ422"/>
      <c r="HR422"/>
      <c r="HS422"/>
      <c r="HT422"/>
      <c r="HU422"/>
      <c r="HV422"/>
      <c r="HW422"/>
      <c r="HX422"/>
      <c r="HY422"/>
      <c r="HZ422"/>
      <c r="IA422"/>
      <c r="IB422"/>
      <c r="IC422"/>
      <c r="ID422"/>
      <c r="IE422"/>
      <c r="IF422"/>
      <c r="IG422"/>
      <c r="IH422"/>
      <c r="II422"/>
      <c r="IJ422"/>
      <c r="IK422"/>
      <c r="IL422"/>
      <c r="IM422"/>
      <c r="IN422"/>
      <c r="IO422"/>
      <c r="IP422"/>
      <c r="IQ422"/>
      <c r="IR422"/>
      <c r="IS422"/>
      <c r="IT422"/>
      <c r="IU422"/>
      <c r="IV422"/>
      <c r="IW422"/>
    </row>
    <row r="423" spans="1:260" ht="12.75" customHeight="1">
      <c r="H423" s="97">
        <v>2</v>
      </c>
      <c r="I423" s="97">
        <f t="shared" si="186"/>
        <v>365</v>
      </c>
      <c r="J423" s="98">
        <f t="shared" si="187"/>
        <v>45293</v>
      </c>
      <c r="K423" s="98">
        <f t="shared" si="158"/>
        <v>45293</v>
      </c>
      <c r="L423" s="99">
        <f t="shared" si="188"/>
        <v>0</v>
      </c>
      <c r="M423" s="99">
        <f t="shared" si="189"/>
        <v>0</v>
      </c>
      <c r="N423" s="99">
        <f t="shared" si="190"/>
        <v>0</v>
      </c>
      <c r="O423" s="100">
        <f t="shared" si="185"/>
        <v>1</v>
      </c>
      <c r="P423" s="100" t="str">
        <f t="shared" si="163"/>
        <v/>
      </c>
      <c r="Q423" s="99">
        <f t="shared" si="164"/>
        <v>0</v>
      </c>
      <c r="R423" s="99">
        <f t="shared" si="165"/>
        <v>1</v>
      </c>
      <c r="S423" s="101">
        <f t="shared" si="166"/>
        <v>0</v>
      </c>
      <c r="T423" s="101">
        <f t="shared" si="167"/>
        <v>0</v>
      </c>
      <c r="U423" s="101">
        <f t="shared" si="191"/>
        <v>0</v>
      </c>
      <c r="V423" s="101">
        <f t="shared" si="169"/>
        <v>0</v>
      </c>
      <c r="W423" s="101">
        <f t="shared" si="170"/>
        <v>0</v>
      </c>
      <c r="X423" s="102">
        <f t="shared" si="171"/>
        <v>0</v>
      </c>
      <c r="Y423" s="101">
        <f t="shared" si="172"/>
        <v>0</v>
      </c>
      <c r="Z423" s="84">
        <f t="shared" si="173"/>
        <v>0</v>
      </c>
      <c r="AA423" s="84">
        <f t="shared" si="174"/>
        <v>0</v>
      </c>
      <c r="AB423" s="84">
        <f t="shared" si="175"/>
        <v>0</v>
      </c>
      <c r="AC423" s="84">
        <f t="shared" si="192"/>
        <v>0</v>
      </c>
      <c r="AD423" s="84">
        <f t="shared" si="177"/>
        <v>0</v>
      </c>
      <c r="AE423" s="84" t="str">
        <f t="shared" si="178"/>
        <v/>
      </c>
      <c r="AF423" s="102">
        <f t="shared" si="193"/>
        <v>0</v>
      </c>
      <c r="AG423" s="102" t="str">
        <f t="shared" si="194"/>
        <v/>
      </c>
      <c r="AH423" s="103" t="str">
        <f t="shared" si="181"/>
        <v/>
      </c>
      <c r="AI423" s="104" t="str">
        <f t="shared" si="182"/>
        <v/>
      </c>
      <c r="AJ423" s="104" t="str">
        <f t="shared" si="183"/>
        <v/>
      </c>
      <c r="AK423" s="104" t="str">
        <f t="shared" si="184"/>
        <v/>
      </c>
      <c r="AN423" s="6"/>
      <c r="AO423" s="6"/>
      <c r="AP423" s="6"/>
      <c r="AV423" s="6"/>
      <c r="AW423" s="6"/>
      <c r="IX423" s="5"/>
      <c r="IY423" s="5"/>
      <c r="IZ423" s="5"/>
    </row>
    <row r="424" spans="1:260" ht="12.75" customHeight="1">
      <c r="H424" s="97">
        <v>3</v>
      </c>
      <c r="I424" s="97">
        <f t="shared" si="186"/>
        <v>364</v>
      </c>
      <c r="J424" s="98">
        <f t="shared" si="187"/>
        <v>45294</v>
      </c>
      <c r="K424" s="98">
        <f t="shared" si="158"/>
        <v>45294</v>
      </c>
      <c r="L424" s="99">
        <f t="shared" si="188"/>
        <v>0</v>
      </c>
      <c r="M424" s="99">
        <f t="shared" si="189"/>
        <v>0</v>
      </c>
      <c r="N424" s="99">
        <f t="shared" si="190"/>
        <v>0</v>
      </c>
      <c r="O424" s="100">
        <f t="shared" si="185"/>
        <v>1</v>
      </c>
      <c r="P424" s="100" t="str">
        <f t="shared" si="163"/>
        <v/>
      </c>
      <c r="Q424" s="99">
        <f t="shared" si="164"/>
        <v>0</v>
      </c>
      <c r="R424" s="99">
        <f t="shared" si="165"/>
        <v>1</v>
      </c>
      <c r="S424" s="101">
        <f t="shared" si="166"/>
        <v>0</v>
      </c>
      <c r="T424" s="101">
        <f t="shared" si="167"/>
        <v>0</v>
      </c>
      <c r="U424" s="101">
        <f t="shared" si="191"/>
        <v>0</v>
      </c>
      <c r="V424" s="101">
        <f t="shared" si="169"/>
        <v>0</v>
      </c>
      <c r="W424" s="101">
        <f t="shared" si="170"/>
        <v>0</v>
      </c>
      <c r="X424" s="102">
        <f t="shared" si="171"/>
        <v>0</v>
      </c>
      <c r="Y424" s="101">
        <f t="shared" si="172"/>
        <v>0</v>
      </c>
      <c r="Z424" s="84">
        <f t="shared" si="173"/>
        <v>0</v>
      </c>
      <c r="AA424" s="84">
        <f t="shared" si="174"/>
        <v>0</v>
      </c>
      <c r="AB424" s="84">
        <f t="shared" si="175"/>
        <v>0</v>
      </c>
      <c r="AC424" s="84">
        <f t="shared" si="192"/>
        <v>0</v>
      </c>
      <c r="AD424" s="84">
        <f t="shared" si="177"/>
        <v>0</v>
      </c>
      <c r="AE424" s="84" t="str">
        <f t="shared" si="178"/>
        <v/>
      </c>
      <c r="AF424" s="102">
        <f t="shared" si="193"/>
        <v>0</v>
      </c>
      <c r="AG424" s="102" t="str">
        <f t="shared" si="194"/>
        <v/>
      </c>
      <c r="AH424" s="103" t="str">
        <f t="shared" si="181"/>
        <v/>
      </c>
      <c r="AI424" s="104" t="str">
        <f t="shared" si="182"/>
        <v/>
      </c>
      <c r="AJ424" s="104" t="str">
        <f t="shared" si="183"/>
        <v/>
      </c>
      <c r="AK424" s="104" t="str">
        <f t="shared" si="184"/>
        <v/>
      </c>
      <c r="AL424" s="6"/>
      <c r="AM424" s="6"/>
      <c r="AN424" s="6"/>
      <c r="IX424" s="5"/>
      <c r="IY424" s="5"/>
      <c r="IZ424" s="5"/>
    </row>
    <row r="425" spans="1:260" ht="12.75" customHeight="1">
      <c r="H425" s="97">
        <v>4</v>
      </c>
      <c r="I425" s="97">
        <f t="shared" si="186"/>
        <v>363</v>
      </c>
      <c r="J425" s="98">
        <f t="shared" si="187"/>
        <v>45295</v>
      </c>
      <c r="K425" s="98">
        <f t="shared" si="158"/>
        <v>45295</v>
      </c>
      <c r="L425" s="99">
        <f t="shared" si="188"/>
        <v>0</v>
      </c>
      <c r="M425" s="99">
        <f t="shared" si="189"/>
        <v>0</v>
      </c>
      <c r="N425" s="99">
        <f t="shared" si="190"/>
        <v>0</v>
      </c>
      <c r="O425" s="100">
        <f t="shared" si="185"/>
        <v>1</v>
      </c>
      <c r="P425" s="100" t="str">
        <f t="shared" si="163"/>
        <v/>
      </c>
      <c r="Q425" s="99">
        <f t="shared" si="164"/>
        <v>0</v>
      </c>
      <c r="R425" s="99">
        <f t="shared" si="165"/>
        <v>1</v>
      </c>
      <c r="S425" s="101">
        <f t="shared" si="166"/>
        <v>0</v>
      </c>
      <c r="T425" s="101">
        <f t="shared" si="167"/>
        <v>0</v>
      </c>
      <c r="U425" s="101">
        <f t="shared" si="191"/>
        <v>0</v>
      </c>
      <c r="V425" s="101">
        <f t="shared" si="169"/>
        <v>0</v>
      </c>
      <c r="W425" s="101">
        <f t="shared" si="170"/>
        <v>0</v>
      </c>
      <c r="X425" s="102">
        <f t="shared" si="171"/>
        <v>0</v>
      </c>
      <c r="Y425" s="101">
        <f t="shared" si="172"/>
        <v>0</v>
      </c>
      <c r="Z425" s="84">
        <f t="shared" si="173"/>
        <v>0</v>
      </c>
      <c r="AA425" s="84">
        <f t="shared" si="174"/>
        <v>0</v>
      </c>
      <c r="AB425" s="84">
        <f t="shared" si="175"/>
        <v>0</v>
      </c>
      <c r="AC425" s="84">
        <f t="shared" si="192"/>
        <v>0</v>
      </c>
      <c r="AD425" s="84">
        <f t="shared" si="177"/>
        <v>0</v>
      </c>
      <c r="AE425" s="84" t="str">
        <f t="shared" si="178"/>
        <v/>
      </c>
      <c r="AF425" s="102">
        <f t="shared" si="193"/>
        <v>0</v>
      </c>
      <c r="AG425" s="102" t="str">
        <f t="shared" si="194"/>
        <v/>
      </c>
      <c r="AH425" s="103" t="str">
        <f t="shared" si="181"/>
        <v/>
      </c>
      <c r="AI425" s="104" t="str">
        <f t="shared" si="182"/>
        <v/>
      </c>
      <c r="AJ425" s="104" t="str">
        <f t="shared" si="183"/>
        <v/>
      </c>
      <c r="AK425" s="104" t="str">
        <f t="shared" si="184"/>
        <v/>
      </c>
      <c r="AL425" s="6"/>
      <c r="AM425" s="6"/>
      <c r="IX425" s="5"/>
      <c r="IY425" s="5"/>
      <c r="IZ425" s="5"/>
    </row>
    <row r="426" spans="1:260" ht="12.75" customHeight="1">
      <c r="H426" s="97">
        <v>5</v>
      </c>
      <c r="I426" s="97">
        <f t="shared" si="186"/>
        <v>362</v>
      </c>
      <c r="J426" s="98">
        <f t="shared" si="187"/>
        <v>45296</v>
      </c>
      <c r="K426" s="98">
        <f t="shared" si="158"/>
        <v>45296</v>
      </c>
      <c r="L426" s="99">
        <f t="shared" si="188"/>
        <v>0</v>
      </c>
      <c r="M426" s="99">
        <f t="shared" si="189"/>
        <v>0</v>
      </c>
      <c r="N426" s="99">
        <f t="shared" si="190"/>
        <v>0</v>
      </c>
      <c r="O426" s="100">
        <f t="shared" si="185"/>
        <v>1</v>
      </c>
      <c r="P426" s="100" t="str">
        <f t="shared" si="163"/>
        <v/>
      </c>
      <c r="Q426" s="99">
        <f t="shared" si="164"/>
        <v>0</v>
      </c>
      <c r="R426" s="99">
        <f t="shared" si="165"/>
        <v>1</v>
      </c>
      <c r="S426" s="101">
        <f t="shared" si="166"/>
        <v>0</v>
      </c>
      <c r="T426" s="101">
        <f t="shared" si="167"/>
        <v>0</v>
      </c>
      <c r="U426" s="101">
        <f t="shared" si="191"/>
        <v>0</v>
      </c>
      <c r="V426" s="101">
        <f t="shared" si="169"/>
        <v>0</v>
      </c>
      <c r="W426" s="101">
        <f t="shared" si="170"/>
        <v>0</v>
      </c>
      <c r="X426" s="102">
        <f t="shared" si="171"/>
        <v>0</v>
      </c>
      <c r="Y426" s="101">
        <f t="shared" si="172"/>
        <v>0</v>
      </c>
      <c r="Z426" s="84">
        <f t="shared" si="173"/>
        <v>0</v>
      </c>
      <c r="AA426" s="84">
        <f t="shared" si="174"/>
        <v>0</v>
      </c>
      <c r="AB426" s="84">
        <f t="shared" si="175"/>
        <v>0</v>
      </c>
      <c r="AC426" s="84">
        <f t="shared" si="192"/>
        <v>0</v>
      </c>
      <c r="AD426" s="84">
        <f t="shared" si="177"/>
        <v>0</v>
      </c>
      <c r="AE426" s="84" t="str">
        <f t="shared" si="178"/>
        <v/>
      </c>
      <c r="AF426" s="102">
        <f t="shared" si="193"/>
        <v>0</v>
      </c>
      <c r="AG426" s="102" t="str">
        <f t="shared" si="194"/>
        <v/>
      </c>
      <c r="AH426" s="103" t="str">
        <f t="shared" si="181"/>
        <v/>
      </c>
      <c r="AI426" s="104" t="str">
        <f t="shared" si="182"/>
        <v/>
      </c>
      <c r="AJ426" s="104" t="str">
        <f t="shared" si="183"/>
        <v/>
      </c>
      <c r="AK426" s="104" t="str">
        <f t="shared" si="184"/>
        <v/>
      </c>
      <c r="AL426" s="6"/>
      <c r="IX426" s="5"/>
      <c r="IY426" s="5"/>
      <c r="IZ426" s="5"/>
    </row>
    <row r="427" spans="1:260" ht="12.75" customHeight="1">
      <c r="H427" s="97">
        <v>6</v>
      </c>
      <c r="I427" s="97">
        <f t="shared" si="186"/>
        <v>361</v>
      </c>
      <c r="J427" s="98">
        <f t="shared" si="187"/>
        <v>45297</v>
      </c>
      <c r="K427" s="98">
        <f t="shared" si="158"/>
        <v>45297</v>
      </c>
      <c r="L427" s="99">
        <f t="shared" si="188"/>
        <v>0</v>
      </c>
      <c r="M427" s="99">
        <f t="shared" si="189"/>
        <v>0</v>
      </c>
      <c r="N427" s="99">
        <f t="shared" si="190"/>
        <v>0</v>
      </c>
      <c r="O427" s="100">
        <f t="shared" si="185"/>
        <v>1</v>
      </c>
      <c r="P427" s="100" t="str">
        <f t="shared" si="163"/>
        <v/>
      </c>
      <c r="Q427" s="99">
        <f t="shared" si="164"/>
        <v>0</v>
      </c>
      <c r="R427" s="99">
        <f t="shared" si="165"/>
        <v>1</v>
      </c>
      <c r="S427" s="101">
        <f t="shared" si="166"/>
        <v>0</v>
      </c>
      <c r="T427" s="101">
        <f t="shared" si="167"/>
        <v>0</v>
      </c>
      <c r="U427" s="101">
        <f t="shared" si="191"/>
        <v>0</v>
      </c>
      <c r="V427" s="101">
        <f t="shared" si="169"/>
        <v>0</v>
      </c>
      <c r="W427" s="101">
        <f t="shared" si="170"/>
        <v>0</v>
      </c>
      <c r="X427" s="102">
        <f t="shared" si="171"/>
        <v>0</v>
      </c>
      <c r="Y427" s="101">
        <f t="shared" si="172"/>
        <v>0</v>
      </c>
      <c r="Z427" s="84">
        <f t="shared" si="173"/>
        <v>0</v>
      </c>
      <c r="AA427" s="84">
        <f t="shared" si="174"/>
        <v>0</v>
      </c>
      <c r="AB427" s="84">
        <f t="shared" si="175"/>
        <v>0</v>
      </c>
      <c r="AC427" s="84">
        <f t="shared" si="192"/>
        <v>0</v>
      </c>
      <c r="AD427" s="84">
        <f t="shared" si="177"/>
        <v>0</v>
      </c>
      <c r="AE427" s="84" t="str">
        <f t="shared" si="178"/>
        <v/>
      </c>
      <c r="AF427" s="102">
        <f t="shared" si="193"/>
        <v>0</v>
      </c>
      <c r="AG427" s="102" t="str">
        <f t="shared" si="194"/>
        <v/>
      </c>
      <c r="AH427" s="103" t="str">
        <f t="shared" si="181"/>
        <v/>
      </c>
      <c r="AI427" s="104" t="str">
        <f t="shared" si="182"/>
        <v/>
      </c>
      <c r="AJ427" s="104" t="str">
        <f t="shared" si="183"/>
        <v/>
      </c>
      <c r="AK427" s="104" t="str">
        <f t="shared" si="184"/>
        <v/>
      </c>
      <c r="AL427" s="6"/>
      <c r="IX427" s="5"/>
      <c r="IY427" s="5"/>
      <c r="IZ427" s="5"/>
    </row>
    <row r="428" spans="1:260" ht="12.75" customHeight="1">
      <c r="H428" s="97">
        <v>7</v>
      </c>
      <c r="I428" s="97">
        <f t="shared" si="186"/>
        <v>360</v>
      </c>
      <c r="J428" s="98">
        <f t="shared" si="187"/>
        <v>45298</v>
      </c>
      <c r="K428" s="98">
        <f t="shared" si="158"/>
        <v>45298</v>
      </c>
      <c r="L428" s="99">
        <f t="shared" si="188"/>
        <v>0</v>
      </c>
      <c r="M428" s="99">
        <f t="shared" si="189"/>
        <v>0</v>
      </c>
      <c r="N428" s="99">
        <f t="shared" si="190"/>
        <v>0</v>
      </c>
      <c r="O428" s="100">
        <f t="shared" si="185"/>
        <v>1</v>
      </c>
      <c r="P428" s="100" t="str">
        <f t="shared" si="163"/>
        <v/>
      </c>
      <c r="Q428" s="99">
        <f t="shared" si="164"/>
        <v>0</v>
      </c>
      <c r="R428" s="99">
        <f t="shared" si="165"/>
        <v>1</v>
      </c>
      <c r="S428" s="101">
        <f t="shared" si="166"/>
        <v>0</v>
      </c>
      <c r="T428" s="101">
        <f t="shared" si="167"/>
        <v>0</v>
      </c>
      <c r="U428" s="101">
        <f t="shared" si="191"/>
        <v>0</v>
      </c>
      <c r="V428" s="101">
        <f t="shared" si="169"/>
        <v>0</v>
      </c>
      <c r="W428" s="101">
        <f t="shared" si="170"/>
        <v>0</v>
      </c>
      <c r="X428" s="102">
        <f t="shared" si="171"/>
        <v>0</v>
      </c>
      <c r="Y428" s="101">
        <f t="shared" si="172"/>
        <v>0</v>
      </c>
      <c r="Z428" s="84">
        <f t="shared" si="173"/>
        <v>0</v>
      </c>
      <c r="AA428" s="84">
        <f t="shared" si="174"/>
        <v>0</v>
      </c>
      <c r="AB428" s="84">
        <f t="shared" si="175"/>
        <v>0</v>
      </c>
      <c r="AC428" s="84">
        <f t="shared" si="192"/>
        <v>0</v>
      </c>
      <c r="AD428" s="84">
        <f t="shared" si="177"/>
        <v>0</v>
      </c>
      <c r="AE428" s="84" t="str">
        <f t="shared" si="178"/>
        <v/>
      </c>
      <c r="AF428" s="102">
        <f t="shared" si="193"/>
        <v>0</v>
      </c>
      <c r="AG428" s="102" t="str">
        <f t="shared" si="194"/>
        <v/>
      </c>
      <c r="AH428" s="103" t="str">
        <f t="shared" si="181"/>
        <v/>
      </c>
      <c r="AI428" s="104" t="str">
        <f t="shared" si="182"/>
        <v/>
      </c>
      <c r="AJ428" s="104" t="str">
        <f t="shared" si="183"/>
        <v/>
      </c>
      <c r="AK428" s="104" t="str">
        <f t="shared" si="184"/>
        <v/>
      </c>
      <c r="AL428" s="6"/>
      <c r="IX428" s="5"/>
      <c r="IY428" s="5"/>
      <c r="IZ428" s="5"/>
    </row>
    <row r="429" spans="1:260" ht="12.75" customHeight="1">
      <c r="H429" s="97">
        <v>8</v>
      </c>
      <c r="I429" s="97">
        <f t="shared" si="186"/>
        <v>359</v>
      </c>
      <c r="J429" s="98">
        <f t="shared" si="187"/>
        <v>45299</v>
      </c>
      <c r="K429" s="98">
        <f t="shared" si="158"/>
        <v>45299</v>
      </c>
      <c r="L429" s="99">
        <f t="shared" si="188"/>
        <v>0</v>
      </c>
      <c r="M429" s="99">
        <f t="shared" si="189"/>
        <v>0</v>
      </c>
      <c r="N429" s="99">
        <f t="shared" si="190"/>
        <v>0</v>
      </c>
      <c r="O429" s="100">
        <f t="shared" si="185"/>
        <v>1</v>
      </c>
      <c r="P429" s="100" t="str">
        <f t="shared" si="163"/>
        <v/>
      </c>
      <c r="Q429" s="99">
        <f t="shared" si="164"/>
        <v>0</v>
      </c>
      <c r="R429" s="99">
        <f t="shared" si="165"/>
        <v>1</v>
      </c>
      <c r="S429" s="101">
        <f t="shared" si="166"/>
        <v>0</v>
      </c>
      <c r="T429" s="101">
        <f t="shared" si="167"/>
        <v>0</v>
      </c>
      <c r="U429" s="101">
        <f t="shared" si="191"/>
        <v>0</v>
      </c>
      <c r="V429" s="101">
        <f t="shared" si="169"/>
        <v>0</v>
      </c>
      <c r="W429" s="101">
        <f t="shared" si="170"/>
        <v>0</v>
      </c>
      <c r="X429" s="102">
        <f t="shared" si="171"/>
        <v>0</v>
      </c>
      <c r="Y429" s="101">
        <f t="shared" si="172"/>
        <v>0</v>
      </c>
      <c r="Z429" s="84">
        <f t="shared" si="173"/>
        <v>0</v>
      </c>
      <c r="AA429" s="84">
        <f t="shared" si="174"/>
        <v>0</v>
      </c>
      <c r="AB429" s="84">
        <f t="shared" si="175"/>
        <v>0</v>
      </c>
      <c r="AC429" s="84">
        <f t="shared" si="192"/>
        <v>0</v>
      </c>
      <c r="AD429" s="84">
        <f t="shared" si="177"/>
        <v>0</v>
      </c>
      <c r="AE429" s="84" t="str">
        <f t="shared" si="178"/>
        <v/>
      </c>
      <c r="AF429" s="102">
        <f t="shared" si="193"/>
        <v>0</v>
      </c>
      <c r="AG429" s="102" t="str">
        <f t="shared" si="194"/>
        <v/>
      </c>
      <c r="AH429" s="103" t="str">
        <f t="shared" si="181"/>
        <v/>
      </c>
      <c r="AI429" s="104" t="str">
        <f t="shared" si="182"/>
        <v/>
      </c>
      <c r="AJ429" s="104" t="str">
        <f t="shared" si="183"/>
        <v/>
      </c>
      <c r="AK429" s="104" t="str">
        <f t="shared" si="184"/>
        <v/>
      </c>
      <c r="AL429" s="6"/>
      <c r="IX429" s="5"/>
      <c r="IY429" s="5"/>
      <c r="IZ429" s="5"/>
    </row>
    <row r="430" spans="1:260" ht="12.75" customHeight="1">
      <c r="H430" s="97">
        <v>9</v>
      </c>
      <c r="I430" s="97">
        <f t="shared" si="186"/>
        <v>358</v>
      </c>
      <c r="J430" s="98">
        <f t="shared" si="187"/>
        <v>45300</v>
      </c>
      <c r="K430" s="98">
        <f t="shared" si="158"/>
        <v>45300</v>
      </c>
      <c r="L430" s="99">
        <f t="shared" si="188"/>
        <v>0</v>
      </c>
      <c r="M430" s="99">
        <f t="shared" si="189"/>
        <v>0</v>
      </c>
      <c r="N430" s="99">
        <f t="shared" si="190"/>
        <v>0</v>
      </c>
      <c r="O430" s="100">
        <f t="shared" si="185"/>
        <v>1</v>
      </c>
      <c r="P430" s="100" t="str">
        <f t="shared" si="163"/>
        <v/>
      </c>
      <c r="Q430" s="99">
        <f t="shared" si="164"/>
        <v>0</v>
      </c>
      <c r="R430" s="99">
        <f t="shared" si="165"/>
        <v>1</v>
      </c>
      <c r="S430" s="101">
        <f t="shared" si="166"/>
        <v>0</v>
      </c>
      <c r="T430" s="101">
        <f t="shared" si="167"/>
        <v>0</v>
      </c>
      <c r="U430" s="101">
        <f t="shared" si="191"/>
        <v>0</v>
      </c>
      <c r="V430" s="101">
        <f t="shared" si="169"/>
        <v>0</v>
      </c>
      <c r="W430" s="101">
        <f t="shared" si="170"/>
        <v>0</v>
      </c>
      <c r="X430" s="102">
        <f t="shared" si="171"/>
        <v>0</v>
      </c>
      <c r="Y430" s="101">
        <f t="shared" si="172"/>
        <v>0</v>
      </c>
      <c r="Z430" s="84">
        <f t="shared" si="173"/>
        <v>0</v>
      </c>
      <c r="AA430" s="84">
        <f t="shared" si="174"/>
        <v>0</v>
      </c>
      <c r="AB430" s="84">
        <f t="shared" si="175"/>
        <v>0</v>
      </c>
      <c r="AC430" s="84">
        <f t="shared" si="192"/>
        <v>0</v>
      </c>
      <c r="AD430" s="84">
        <f t="shared" si="177"/>
        <v>0</v>
      </c>
      <c r="AE430" s="84" t="str">
        <f t="shared" si="178"/>
        <v/>
      </c>
      <c r="AF430" s="102">
        <f t="shared" si="193"/>
        <v>0</v>
      </c>
      <c r="AG430" s="102" t="str">
        <f t="shared" si="194"/>
        <v/>
      </c>
      <c r="AH430" s="103" t="str">
        <f t="shared" si="181"/>
        <v/>
      </c>
      <c r="AI430" s="104" t="str">
        <f t="shared" si="182"/>
        <v/>
      </c>
      <c r="AJ430" s="104" t="str">
        <f t="shared" si="183"/>
        <v/>
      </c>
      <c r="AK430" s="104" t="str">
        <f t="shared" si="184"/>
        <v/>
      </c>
      <c r="AL430" s="6"/>
      <c r="IX430" s="5"/>
      <c r="IY430" s="5"/>
      <c r="IZ430" s="5"/>
    </row>
    <row r="431" spans="1:260" ht="12.75" customHeight="1">
      <c r="H431" s="97">
        <v>10</v>
      </c>
      <c r="I431" s="97">
        <f t="shared" si="186"/>
        <v>357</v>
      </c>
      <c r="J431" s="98">
        <f t="shared" si="187"/>
        <v>45301</v>
      </c>
      <c r="K431" s="98">
        <f t="shared" si="158"/>
        <v>45301</v>
      </c>
      <c r="L431" s="99">
        <f t="shared" si="188"/>
        <v>0</v>
      </c>
      <c r="M431" s="99">
        <f t="shared" si="189"/>
        <v>0</v>
      </c>
      <c r="N431" s="99">
        <f t="shared" si="190"/>
        <v>0</v>
      </c>
      <c r="O431" s="100">
        <f t="shared" si="185"/>
        <v>1</v>
      </c>
      <c r="P431" s="100" t="str">
        <f t="shared" si="163"/>
        <v/>
      </c>
      <c r="Q431" s="99">
        <f t="shared" si="164"/>
        <v>0</v>
      </c>
      <c r="R431" s="99">
        <f t="shared" si="165"/>
        <v>1</v>
      </c>
      <c r="S431" s="101">
        <f t="shared" si="166"/>
        <v>0</v>
      </c>
      <c r="T431" s="101">
        <f t="shared" si="167"/>
        <v>0</v>
      </c>
      <c r="U431" s="101">
        <f t="shared" si="191"/>
        <v>0</v>
      </c>
      <c r="V431" s="101">
        <f t="shared" si="169"/>
        <v>0</v>
      </c>
      <c r="W431" s="101">
        <f t="shared" si="170"/>
        <v>0</v>
      </c>
      <c r="X431" s="102">
        <f t="shared" si="171"/>
        <v>0</v>
      </c>
      <c r="Y431" s="101">
        <f t="shared" si="172"/>
        <v>0</v>
      </c>
      <c r="Z431" s="84">
        <f t="shared" si="173"/>
        <v>0</v>
      </c>
      <c r="AA431" s="84">
        <f t="shared" si="174"/>
        <v>0</v>
      </c>
      <c r="AB431" s="84">
        <f t="shared" si="175"/>
        <v>0</v>
      </c>
      <c r="AC431" s="84">
        <f t="shared" si="192"/>
        <v>0</v>
      </c>
      <c r="AD431" s="84">
        <f t="shared" si="177"/>
        <v>0</v>
      </c>
      <c r="AE431" s="84" t="str">
        <f t="shared" si="178"/>
        <v/>
      </c>
      <c r="AF431" s="102">
        <f t="shared" si="193"/>
        <v>0</v>
      </c>
      <c r="AG431" s="102" t="str">
        <f t="shared" si="194"/>
        <v/>
      </c>
      <c r="AH431" s="103" t="str">
        <f t="shared" si="181"/>
        <v/>
      </c>
      <c r="AI431" s="104" t="str">
        <f t="shared" si="182"/>
        <v/>
      </c>
      <c r="AJ431" s="104" t="str">
        <f t="shared" si="183"/>
        <v/>
      </c>
      <c r="AK431" s="104" t="str">
        <f t="shared" si="184"/>
        <v/>
      </c>
      <c r="IX431" s="5"/>
      <c r="IY431" s="5"/>
      <c r="IZ431" s="5"/>
    </row>
    <row r="432" spans="1:260" ht="12.75" customHeight="1">
      <c r="H432" s="97">
        <v>11</v>
      </c>
      <c r="I432" s="97">
        <f t="shared" si="186"/>
        <v>356</v>
      </c>
      <c r="J432" s="98">
        <f t="shared" si="187"/>
        <v>45302</v>
      </c>
      <c r="K432" s="98">
        <f t="shared" si="158"/>
        <v>45302</v>
      </c>
      <c r="L432" s="99">
        <f t="shared" si="188"/>
        <v>0</v>
      </c>
      <c r="M432" s="99">
        <f t="shared" si="189"/>
        <v>0</v>
      </c>
      <c r="N432" s="99">
        <f t="shared" si="190"/>
        <v>0</v>
      </c>
      <c r="O432" s="100">
        <f t="shared" si="185"/>
        <v>1</v>
      </c>
      <c r="P432" s="100" t="str">
        <f t="shared" si="163"/>
        <v/>
      </c>
      <c r="Q432" s="99">
        <f t="shared" si="164"/>
        <v>0</v>
      </c>
      <c r="R432" s="99">
        <f t="shared" si="165"/>
        <v>1</v>
      </c>
      <c r="S432" s="101">
        <f t="shared" si="166"/>
        <v>0</v>
      </c>
      <c r="T432" s="101">
        <f t="shared" si="167"/>
        <v>0</v>
      </c>
      <c r="U432" s="101">
        <f t="shared" si="191"/>
        <v>0</v>
      </c>
      <c r="V432" s="101">
        <f t="shared" si="169"/>
        <v>0</v>
      </c>
      <c r="W432" s="101">
        <f t="shared" si="170"/>
        <v>0</v>
      </c>
      <c r="X432" s="102">
        <f t="shared" si="171"/>
        <v>0</v>
      </c>
      <c r="Y432" s="101">
        <f t="shared" si="172"/>
        <v>0</v>
      </c>
      <c r="Z432" s="84">
        <f t="shared" si="173"/>
        <v>0</v>
      </c>
      <c r="AA432" s="84">
        <f t="shared" si="174"/>
        <v>0</v>
      </c>
      <c r="AB432" s="84">
        <f t="shared" si="175"/>
        <v>0</v>
      </c>
      <c r="AC432" s="84">
        <f t="shared" si="192"/>
        <v>0</v>
      </c>
      <c r="AD432" s="84">
        <f t="shared" si="177"/>
        <v>0</v>
      </c>
      <c r="AE432" s="84" t="str">
        <f t="shared" si="178"/>
        <v/>
      </c>
      <c r="AF432" s="102">
        <f t="shared" si="193"/>
        <v>0</v>
      </c>
      <c r="AG432" s="102" t="str">
        <f t="shared" si="194"/>
        <v/>
      </c>
      <c r="AH432" s="103" t="str">
        <f t="shared" si="181"/>
        <v/>
      </c>
      <c r="AI432" s="104" t="str">
        <f t="shared" si="182"/>
        <v/>
      </c>
      <c r="AJ432" s="104" t="str">
        <f t="shared" si="183"/>
        <v/>
      </c>
      <c r="AK432" s="104" t="str">
        <f t="shared" si="184"/>
        <v/>
      </c>
      <c r="IX432" s="5"/>
      <c r="IY432" s="5"/>
      <c r="IZ432" s="5"/>
    </row>
    <row r="433" spans="8:260" ht="12.75" customHeight="1">
      <c r="H433" s="97">
        <v>12</v>
      </c>
      <c r="I433" s="97">
        <f t="shared" si="186"/>
        <v>355</v>
      </c>
      <c r="J433" s="98">
        <f t="shared" si="187"/>
        <v>45303</v>
      </c>
      <c r="K433" s="98">
        <f t="shared" si="158"/>
        <v>45303</v>
      </c>
      <c r="L433" s="99">
        <f t="shared" si="188"/>
        <v>0</v>
      </c>
      <c r="M433" s="99">
        <f t="shared" si="189"/>
        <v>0</v>
      </c>
      <c r="N433" s="99">
        <f t="shared" si="190"/>
        <v>0</v>
      </c>
      <c r="O433" s="100">
        <f t="shared" si="185"/>
        <v>1</v>
      </c>
      <c r="P433" s="100" t="str">
        <f t="shared" si="163"/>
        <v/>
      </c>
      <c r="Q433" s="99">
        <f t="shared" si="164"/>
        <v>0</v>
      </c>
      <c r="R433" s="99">
        <f t="shared" si="165"/>
        <v>1</v>
      </c>
      <c r="S433" s="101">
        <f t="shared" si="166"/>
        <v>0</v>
      </c>
      <c r="T433" s="101">
        <f t="shared" si="167"/>
        <v>0</v>
      </c>
      <c r="U433" s="101">
        <f t="shared" si="191"/>
        <v>0</v>
      </c>
      <c r="V433" s="101">
        <f t="shared" si="169"/>
        <v>0</v>
      </c>
      <c r="W433" s="101">
        <f t="shared" si="170"/>
        <v>0</v>
      </c>
      <c r="X433" s="102">
        <f t="shared" si="171"/>
        <v>0</v>
      </c>
      <c r="Y433" s="101">
        <f t="shared" si="172"/>
        <v>0</v>
      </c>
      <c r="Z433" s="84">
        <f t="shared" si="173"/>
        <v>0</v>
      </c>
      <c r="AA433" s="84">
        <f t="shared" si="174"/>
        <v>0</v>
      </c>
      <c r="AB433" s="84">
        <f t="shared" si="175"/>
        <v>0</v>
      </c>
      <c r="AC433" s="84">
        <f t="shared" si="192"/>
        <v>0</v>
      </c>
      <c r="AD433" s="84">
        <f t="shared" si="177"/>
        <v>0</v>
      </c>
      <c r="AE433" s="84" t="str">
        <f t="shared" si="178"/>
        <v/>
      </c>
      <c r="AF433" s="102">
        <f t="shared" si="193"/>
        <v>0</v>
      </c>
      <c r="AG433" s="102" t="str">
        <f t="shared" si="194"/>
        <v/>
      </c>
      <c r="AH433" s="103" t="str">
        <f t="shared" si="181"/>
        <v/>
      </c>
      <c r="AI433" s="104" t="str">
        <f t="shared" si="182"/>
        <v/>
      </c>
      <c r="AJ433" s="104" t="str">
        <f t="shared" si="183"/>
        <v/>
      </c>
      <c r="AK433" s="104" t="str">
        <f t="shared" si="184"/>
        <v/>
      </c>
      <c r="IX433" s="5"/>
      <c r="IY433" s="5"/>
      <c r="IZ433" s="5"/>
    </row>
    <row r="434" spans="8:260" ht="12.75" customHeight="1">
      <c r="H434" s="97">
        <v>13</v>
      </c>
      <c r="I434" s="97">
        <f t="shared" si="186"/>
        <v>354</v>
      </c>
      <c r="J434" s="98">
        <f t="shared" si="187"/>
        <v>45304</v>
      </c>
      <c r="K434" s="98">
        <f t="shared" si="158"/>
        <v>45304</v>
      </c>
      <c r="L434" s="99">
        <f t="shared" si="188"/>
        <v>0</v>
      </c>
      <c r="M434" s="99">
        <f t="shared" si="189"/>
        <v>0</v>
      </c>
      <c r="N434" s="99">
        <f t="shared" si="190"/>
        <v>0</v>
      </c>
      <c r="O434" s="100">
        <f t="shared" si="185"/>
        <v>1</v>
      </c>
      <c r="P434" s="100" t="str">
        <f t="shared" si="163"/>
        <v/>
      </c>
      <c r="Q434" s="99">
        <f t="shared" si="164"/>
        <v>0</v>
      </c>
      <c r="R434" s="99">
        <f t="shared" si="165"/>
        <v>1</v>
      </c>
      <c r="S434" s="101">
        <f t="shared" si="166"/>
        <v>0</v>
      </c>
      <c r="T434" s="101">
        <f t="shared" si="167"/>
        <v>0</v>
      </c>
      <c r="U434" s="101">
        <f t="shared" si="191"/>
        <v>0</v>
      </c>
      <c r="V434" s="101">
        <f t="shared" si="169"/>
        <v>0</v>
      </c>
      <c r="W434" s="101">
        <f t="shared" si="170"/>
        <v>0</v>
      </c>
      <c r="X434" s="102">
        <f t="shared" si="171"/>
        <v>0</v>
      </c>
      <c r="Y434" s="101">
        <f t="shared" si="172"/>
        <v>0</v>
      </c>
      <c r="Z434" s="84">
        <f t="shared" si="173"/>
        <v>0</v>
      </c>
      <c r="AA434" s="84">
        <f t="shared" si="174"/>
        <v>0</v>
      </c>
      <c r="AB434" s="84">
        <f t="shared" si="175"/>
        <v>0</v>
      </c>
      <c r="AC434" s="84">
        <f t="shared" si="192"/>
        <v>0</v>
      </c>
      <c r="AD434" s="84">
        <f t="shared" si="177"/>
        <v>0</v>
      </c>
      <c r="AE434" s="84" t="str">
        <f t="shared" si="178"/>
        <v/>
      </c>
      <c r="AF434" s="102">
        <f t="shared" si="193"/>
        <v>0</v>
      </c>
      <c r="AG434" s="102" t="str">
        <f t="shared" si="194"/>
        <v/>
      </c>
      <c r="AH434" s="103" t="str">
        <f t="shared" si="181"/>
        <v/>
      </c>
      <c r="AI434" s="104" t="str">
        <f t="shared" si="182"/>
        <v/>
      </c>
      <c r="AJ434" s="104" t="str">
        <f t="shared" si="183"/>
        <v/>
      </c>
      <c r="AK434" s="104" t="str">
        <f t="shared" si="184"/>
        <v/>
      </c>
      <c r="IX434" s="5"/>
      <c r="IY434" s="5"/>
      <c r="IZ434" s="5"/>
    </row>
    <row r="435" spans="8:260" ht="12.75" customHeight="1">
      <c r="H435" s="97">
        <v>14</v>
      </c>
      <c r="I435" s="97">
        <f t="shared" si="186"/>
        <v>353</v>
      </c>
      <c r="J435" s="98">
        <f t="shared" si="187"/>
        <v>45305</v>
      </c>
      <c r="K435" s="98">
        <f t="shared" si="158"/>
        <v>45305</v>
      </c>
      <c r="L435" s="99">
        <f t="shared" si="188"/>
        <v>0</v>
      </c>
      <c r="M435" s="99">
        <f t="shared" si="189"/>
        <v>0</v>
      </c>
      <c r="N435" s="99">
        <f t="shared" si="190"/>
        <v>0</v>
      </c>
      <c r="O435" s="100">
        <f t="shared" si="185"/>
        <v>1</v>
      </c>
      <c r="P435" s="100" t="str">
        <f t="shared" si="163"/>
        <v/>
      </c>
      <c r="Q435" s="99">
        <f t="shared" si="164"/>
        <v>0</v>
      </c>
      <c r="R435" s="99">
        <f t="shared" si="165"/>
        <v>1</v>
      </c>
      <c r="S435" s="101">
        <f t="shared" si="166"/>
        <v>0</v>
      </c>
      <c r="T435" s="101">
        <f t="shared" si="167"/>
        <v>0</v>
      </c>
      <c r="U435" s="101">
        <f t="shared" si="191"/>
        <v>0</v>
      </c>
      <c r="V435" s="101">
        <f t="shared" si="169"/>
        <v>0</v>
      </c>
      <c r="W435" s="101">
        <f t="shared" si="170"/>
        <v>0</v>
      </c>
      <c r="X435" s="102">
        <f t="shared" si="171"/>
        <v>0</v>
      </c>
      <c r="Y435" s="101">
        <f t="shared" si="172"/>
        <v>0</v>
      </c>
      <c r="Z435" s="84">
        <f t="shared" si="173"/>
        <v>0</v>
      </c>
      <c r="AA435" s="84">
        <f t="shared" si="174"/>
        <v>0</v>
      </c>
      <c r="AB435" s="84">
        <f t="shared" si="175"/>
        <v>0</v>
      </c>
      <c r="AC435" s="84">
        <f t="shared" si="192"/>
        <v>0</v>
      </c>
      <c r="AD435" s="84">
        <f t="shared" si="177"/>
        <v>0</v>
      </c>
      <c r="AE435" s="84" t="str">
        <f t="shared" si="178"/>
        <v/>
      </c>
      <c r="AF435" s="102">
        <f t="shared" si="193"/>
        <v>0</v>
      </c>
      <c r="AG435" s="102" t="str">
        <f t="shared" si="194"/>
        <v/>
      </c>
      <c r="AH435" s="103" t="str">
        <f t="shared" si="181"/>
        <v/>
      </c>
      <c r="AI435" s="104" t="str">
        <f t="shared" si="182"/>
        <v/>
      </c>
      <c r="AJ435" s="104" t="str">
        <f t="shared" si="183"/>
        <v/>
      </c>
      <c r="AK435" s="104" t="str">
        <f t="shared" si="184"/>
        <v/>
      </c>
      <c r="IX435" s="5"/>
      <c r="IY435" s="5"/>
      <c r="IZ435" s="5"/>
    </row>
    <row r="436" spans="8:260" ht="12.75" customHeight="1">
      <c r="H436" s="97">
        <v>15</v>
      </c>
      <c r="I436" s="97">
        <f t="shared" si="186"/>
        <v>352</v>
      </c>
      <c r="J436" s="98">
        <f t="shared" si="187"/>
        <v>45306</v>
      </c>
      <c r="K436" s="98">
        <f t="shared" si="158"/>
        <v>45306</v>
      </c>
      <c r="L436" s="99">
        <f t="shared" si="188"/>
        <v>0</v>
      </c>
      <c r="M436" s="99">
        <f t="shared" si="189"/>
        <v>0</v>
      </c>
      <c r="N436" s="99">
        <f t="shared" si="190"/>
        <v>0</v>
      </c>
      <c r="O436" s="100">
        <f t="shared" si="185"/>
        <v>1</v>
      </c>
      <c r="P436" s="100" t="str">
        <f t="shared" si="163"/>
        <v/>
      </c>
      <c r="Q436" s="99">
        <f t="shared" si="164"/>
        <v>0</v>
      </c>
      <c r="R436" s="99">
        <f t="shared" si="165"/>
        <v>1</v>
      </c>
      <c r="S436" s="101">
        <f t="shared" si="166"/>
        <v>0</v>
      </c>
      <c r="T436" s="101">
        <f t="shared" si="167"/>
        <v>0</v>
      </c>
      <c r="U436" s="101">
        <f t="shared" si="191"/>
        <v>0</v>
      </c>
      <c r="V436" s="101">
        <f t="shared" si="169"/>
        <v>0</v>
      </c>
      <c r="W436" s="101">
        <f t="shared" si="170"/>
        <v>0</v>
      </c>
      <c r="X436" s="102">
        <f t="shared" si="171"/>
        <v>0</v>
      </c>
      <c r="Y436" s="101">
        <f t="shared" si="172"/>
        <v>0</v>
      </c>
      <c r="Z436" s="84">
        <f t="shared" si="173"/>
        <v>0</v>
      </c>
      <c r="AA436" s="84">
        <f t="shared" si="174"/>
        <v>0</v>
      </c>
      <c r="AB436" s="84">
        <f t="shared" si="175"/>
        <v>0</v>
      </c>
      <c r="AC436" s="84">
        <f t="shared" si="192"/>
        <v>0</v>
      </c>
      <c r="AD436" s="84">
        <f t="shared" si="177"/>
        <v>0</v>
      </c>
      <c r="AE436" s="84" t="str">
        <f t="shared" si="178"/>
        <v/>
      </c>
      <c r="AF436" s="102">
        <f t="shared" si="193"/>
        <v>0</v>
      </c>
      <c r="AG436" s="102" t="str">
        <f t="shared" si="194"/>
        <v/>
      </c>
      <c r="AH436" s="103" t="str">
        <f t="shared" si="181"/>
        <v/>
      </c>
      <c r="AI436" s="104" t="str">
        <f t="shared" si="182"/>
        <v/>
      </c>
      <c r="AJ436" s="104" t="str">
        <f t="shared" si="183"/>
        <v/>
      </c>
      <c r="AK436" s="104" t="str">
        <f t="shared" si="184"/>
        <v/>
      </c>
      <c r="IX436" s="5"/>
      <c r="IY436" s="5"/>
      <c r="IZ436" s="5"/>
    </row>
    <row r="437" spans="8:260" ht="12.75" customHeight="1">
      <c r="H437" s="97">
        <v>16</v>
      </c>
      <c r="I437" s="97">
        <f t="shared" si="186"/>
        <v>351</v>
      </c>
      <c r="J437" s="98">
        <f t="shared" si="187"/>
        <v>45307</v>
      </c>
      <c r="K437" s="98">
        <f t="shared" si="158"/>
        <v>45307</v>
      </c>
      <c r="L437" s="99">
        <f t="shared" si="188"/>
        <v>0</v>
      </c>
      <c r="M437" s="99">
        <f t="shared" si="189"/>
        <v>0</v>
      </c>
      <c r="N437" s="99">
        <f t="shared" si="190"/>
        <v>0</v>
      </c>
      <c r="O437" s="100">
        <f t="shared" si="185"/>
        <v>1</v>
      </c>
      <c r="P437" s="100" t="str">
        <f t="shared" si="163"/>
        <v/>
      </c>
      <c r="Q437" s="99">
        <f t="shared" si="164"/>
        <v>0</v>
      </c>
      <c r="R437" s="99">
        <f t="shared" si="165"/>
        <v>1</v>
      </c>
      <c r="S437" s="101">
        <f t="shared" si="166"/>
        <v>0</v>
      </c>
      <c r="T437" s="101">
        <f t="shared" si="167"/>
        <v>0</v>
      </c>
      <c r="U437" s="101">
        <f t="shared" si="191"/>
        <v>0</v>
      </c>
      <c r="V437" s="101">
        <f t="shared" si="169"/>
        <v>0</v>
      </c>
      <c r="W437" s="101">
        <f t="shared" si="170"/>
        <v>0</v>
      </c>
      <c r="X437" s="102">
        <f t="shared" si="171"/>
        <v>0</v>
      </c>
      <c r="Y437" s="101">
        <f t="shared" si="172"/>
        <v>0</v>
      </c>
      <c r="Z437" s="84">
        <f t="shared" si="173"/>
        <v>0</v>
      </c>
      <c r="AA437" s="84">
        <f t="shared" si="174"/>
        <v>0</v>
      </c>
      <c r="AB437" s="84">
        <f t="shared" si="175"/>
        <v>0</v>
      </c>
      <c r="AC437" s="84">
        <f t="shared" si="192"/>
        <v>0</v>
      </c>
      <c r="AD437" s="84">
        <f t="shared" si="177"/>
        <v>0</v>
      </c>
      <c r="AE437" s="84" t="str">
        <f t="shared" si="178"/>
        <v/>
      </c>
      <c r="AF437" s="102">
        <f t="shared" si="193"/>
        <v>0</v>
      </c>
      <c r="AG437" s="102" t="str">
        <f t="shared" si="194"/>
        <v/>
      </c>
      <c r="AH437" s="103" t="str">
        <f t="shared" si="181"/>
        <v/>
      </c>
      <c r="AI437" s="104" t="str">
        <f t="shared" si="182"/>
        <v/>
      </c>
      <c r="AJ437" s="104" t="str">
        <f t="shared" si="183"/>
        <v/>
      </c>
      <c r="AK437" s="104" t="str">
        <f t="shared" si="184"/>
        <v/>
      </c>
      <c r="IX437" s="5"/>
      <c r="IY437" s="5"/>
      <c r="IZ437" s="5"/>
    </row>
    <row r="438" spans="8:260" ht="12.75" customHeight="1">
      <c r="H438" s="97">
        <v>17</v>
      </c>
      <c r="I438" s="97">
        <f t="shared" si="186"/>
        <v>350</v>
      </c>
      <c r="J438" s="98">
        <f t="shared" si="187"/>
        <v>45308</v>
      </c>
      <c r="K438" s="98">
        <f t="shared" si="158"/>
        <v>45308</v>
      </c>
      <c r="L438" s="99">
        <f t="shared" si="188"/>
        <v>0</v>
      </c>
      <c r="M438" s="99">
        <f t="shared" si="189"/>
        <v>0</v>
      </c>
      <c r="N438" s="99">
        <f t="shared" si="190"/>
        <v>0</v>
      </c>
      <c r="O438" s="100">
        <f t="shared" si="185"/>
        <v>1</v>
      </c>
      <c r="P438" s="100" t="str">
        <f t="shared" si="163"/>
        <v/>
      </c>
      <c r="Q438" s="99">
        <f t="shared" si="164"/>
        <v>0</v>
      </c>
      <c r="R438" s="99">
        <f t="shared" si="165"/>
        <v>1</v>
      </c>
      <c r="S438" s="101">
        <f t="shared" si="166"/>
        <v>0</v>
      </c>
      <c r="T438" s="101">
        <f t="shared" si="167"/>
        <v>0</v>
      </c>
      <c r="U438" s="101">
        <f t="shared" si="191"/>
        <v>0</v>
      </c>
      <c r="V438" s="101">
        <f t="shared" si="169"/>
        <v>0</v>
      </c>
      <c r="W438" s="101">
        <f t="shared" si="170"/>
        <v>0</v>
      </c>
      <c r="X438" s="102">
        <f t="shared" si="171"/>
        <v>0</v>
      </c>
      <c r="Y438" s="101">
        <f t="shared" si="172"/>
        <v>0</v>
      </c>
      <c r="Z438" s="84">
        <f t="shared" si="173"/>
        <v>0</v>
      </c>
      <c r="AA438" s="84">
        <f t="shared" si="174"/>
        <v>0</v>
      </c>
      <c r="AB438" s="84">
        <f t="shared" si="175"/>
        <v>0</v>
      </c>
      <c r="AC438" s="84">
        <f t="shared" si="192"/>
        <v>0</v>
      </c>
      <c r="AD438" s="84">
        <f t="shared" si="177"/>
        <v>0</v>
      </c>
      <c r="AE438" s="84" t="str">
        <f t="shared" si="178"/>
        <v/>
      </c>
      <c r="AF438" s="102">
        <f t="shared" si="193"/>
        <v>0</v>
      </c>
      <c r="AG438" s="102" t="str">
        <f t="shared" si="194"/>
        <v/>
      </c>
      <c r="AH438" s="103" t="str">
        <f t="shared" si="181"/>
        <v/>
      </c>
      <c r="AI438" s="104" t="str">
        <f t="shared" si="182"/>
        <v/>
      </c>
      <c r="AJ438" s="104" t="str">
        <f t="shared" si="183"/>
        <v/>
      </c>
      <c r="AK438" s="104" t="str">
        <f t="shared" si="184"/>
        <v/>
      </c>
      <c r="IX438" s="5"/>
      <c r="IY438" s="5"/>
      <c r="IZ438" s="5"/>
    </row>
    <row r="439" spans="8:260" ht="12.75" customHeight="1">
      <c r="H439" s="97">
        <v>18</v>
      </c>
      <c r="I439" s="97">
        <f t="shared" si="186"/>
        <v>349</v>
      </c>
      <c r="J439" s="98">
        <f t="shared" si="187"/>
        <v>45309</v>
      </c>
      <c r="K439" s="98">
        <f t="shared" si="158"/>
        <v>45309</v>
      </c>
      <c r="L439" s="99">
        <f t="shared" si="188"/>
        <v>0</v>
      </c>
      <c r="M439" s="99">
        <f t="shared" si="189"/>
        <v>0</v>
      </c>
      <c r="N439" s="99">
        <f t="shared" si="190"/>
        <v>0</v>
      </c>
      <c r="O439" s="100">
        <f t="shared" si="185"/>
        <v>1</v>
      </c>
      <c r="P439" s="100" t="str">
        <f t="shared" si="163"/>
        <v/>
      </c>
      <c r="Q439" s="99">
        <f t="shared" si="164"/>
        <v>0</v>
      </c>
      <c r="R439" s="99">
        <f t="shared" si="165"/>
        <v>1</v>
      </c>
      <c r="S439" s="101">
        <f t="shared" si="166"/>
        <v>0</v>
      </c>
      <c r="T439" s="101">
        <f t="shared" si="167"/>
        <v>0</v>
      </c>
      <c r="U439" s="101">
        <f t="shared" si="191"/>
        <v>0</v>
      </c>
      <c r="V439" s="101">
        <f t="shared" si="169"/>
        <v>0</v>
      </c>
      <c r="W439" s="101">
        <f t="shared" si="170"/>
        <v>0</v>
      </c>
      <c r="X439" s="102">
        <f t="shared" si="171"/>
        <v>0</v>
      </c>
      <c r="Y439" s="101">
        <f t="shared" si="172"/>
        <v>0</v>
      </c>
      <c r="Z439" s="84">
        <f t="shared" si="173"/>
        <v>0</v>
      </c>
      <c r="AA439" s="84">
        <f t="shared" si="174"/>
        <v>0</v>
      </c>
      <c r="AB439" s="84">
        <f t="shared" si="175"/>
        <v>0</v>
      </c>
      <c r="AC439" s="84">
        <f t="shared" si="192"/>
        <v>0</v>
      </c>
      <c r="AD439" s="84">
        <f t="shared" si="177"/>
        <v>0</v>
      </c>
      <c r="AE439" s="84" t="str">
        <f t="shared" si="178"/>
        <v/>
      </c>
      <c r="AF439" s="102">
        <f t="shared" si="193"/>
        <v>0</v>
      </c>
      <c r="AG439" s="102" t="str">
        <f t="shared" si="194"/>
        <v/>
      </c>
      <c r="AH439" s="103" t="str">
        <f t="shared" si="181"/>
        <v/>
      </c>
      <c r="AI439" s="104" t="str">
        <f t="shared" si="182"/>
        <v/>
      </c>
      <c r="AJ439" s="104" t="str">
        <f t="shared" si="183"/>
        <v/>
      </c>
      <c r="AK439" s="104" t="str">
        <f t="shared" si="184"/>
        <v/>
      </c>
      <c r="IX439" s="5"/>
      <c r="IY439" s="5"/>
      <c r="IZ439" s="5"/>
    </row>
    <row r="440" spans="8:260" ht="12.75" customHeight="1">
      <c r="H440" s="97">
        <v>19</v>
      </c>
      <c r="I440" s="97">
        <f t="shared" si="186"/>
        <v>348</v>
      </c>
      <c r="J440" s="98">
        <f t="shared" si="187"/>
        <v>45310</v>
      </c>
      <c r="K440" s="98">
        <f t="shared" ref="K440:K503" si="195">IF(J440&gt;=AQ$53,J440,"")</f>
        <v>45310</v>
      </c>
      <c r="L440" s="99">
        <f t="shared" si="188"/>
        <v>0</v>
      </c>
      <c r="M440" s="99">
        <f t="shared" si="189"/>
        <v>0</v>
      </c>
      <c r="N440" s="99">
        <f t="shared" si="190"/>
        <v>0</v>
      </c>
      <c r="O440" s="100">
        <f t="shared" si="185"/>
        <v>1</v>
      </c>
      <c r="P440" s="100" t="str">
        <f t="shared" ref="P440:P503" si="196">IF(R441&lt;=V$53,O440,"")</f>
        <v/>
      </c>
      <c r="Q440" s="99">
        <f t="shared" ref="Q440:Q503" si="197">IF(O440&lt;&gt;"",IF(O440=1,0,1),"")</f>
        <v>0</v>
      </c>
      <c r="R440" s="99">
        <f t="shared" ref="R440:R503" si="198">IF(N439=1,R439+1,R439)</f>
        <v>1</v>
      </c>
      <c r="S440" s="101">
        <f t="shared" ref="S440:S503" si="199">IF(J440&gt;=AQ$53,Q440*R440,"")</f>
        <v>0</v>
      </c>
      <c r="T440" s="101">
        <f t="shared" ref="T440:T503" si="200">S440</f>
        <v>0</v>
      </c>
      <c r="U440" s="101">
        <f t="shared" si="191"/>
        <v>0</v>
      </c>
      <c r="V440" s="101">
        <f t="shared" ref="V440:V503" si="201">IF(J440&gt;=AQ$53,U440*NOT(O440),"")</f>
        <v>0</v>
      </c>
      <c r="W440" s="101">
        <f t="shared" ref="W440:W503" si="202">IF(J440&gt;=AQ$53,IF(T440&lt;&gt;T441,T440,0),"")</f>
        <v>0</v>
      </c>
      <c r="X440" s="102">
        <f t="shared" ref="X440:X503" si="203">IF(J440&gt;=AQ$53,IF(N440=0,X439+L440,L440),"")</f>
        <v>0</v>
      </c>
      <c r="Y440" s="101">
        <f t="shared" ref="Y440:Y503" si="204">IF(J440&gt;=AQ$53,IF(V440&lt;&gt;V441,V440,0),"")</f>
        <v>0</v>
      </c>
      <c r="Z440" s="84">
        <f t="shared" ref="Z440:Z503" si="205">IF(J440&gt;=AQ$53,IF(N440=0,Z439+M441,0),"")</f>
        <v>0</v>
      </c>
      <c r="AA440" s="84">
        <f t="shared" ref="AA440:AA503" si="206">IF(J440&gt;=AQ$53,IF(N441=1,X440-Z440,0),"")</f>
        <v>0</v>
      </c>
      <c r="AB440" s="84">
        <f t="shared" ref="AB440:AB503" si="207">IF(J440&gt;=AQ$53,IF(Q440=1,IF(T440&lt;&gt;T441,AA440,AB441),0),"")</f>
        <v>0</v>
      </c>
      <c r="AC440" s="84">
        <f t="shared" si="192"/>
        <v>0</v>
      </c>
      <c r="AD440" s="84">
        <f t="shared" ref="AD440:AD503" si="208">IF(Q440=1,IF(S440&lt;&gt;S441,AC440,AD441),0)</f>
        <v>0</v>
      </c>
      <c r="AE440" s="84" t="str">
        <f t="shared" ref="AE440:AE503" si="209">IF(J440&gt;=AQ$53,IF(V440=0,"",IF(Q440=1,IF(S440&lt;&gt;S441,AC440,AD441),0)),"")</f>
        <v/>
      </c>
      <c r="AF440" s="102">
        <f t="shared" si="193"/>
        <v>0</v>
      </c>
      <c r="AG440" s="102" t="str">
        <f t="shared" si="194"/>
        <v/>
      </c>
      <c r="AH440" s="103" t="str">
        <f t="shared" ref="AH440:AH503" si="210">IF(J440&gt;=AQ$53,IF(R440&lt;=V$53,_xlfn.IFNA(VLOOKUP(J440,$B$55:$G$84,5,),0),""),"")</f>
        <v/>
      </c>
      <c r="AI440" s="104" t="str">
        <f t="shared" ref="AI440:AI503" si="211">IF(J440&gt;=AQ$53,IF(R440&lt;=V$53,_xlfn.IFNA(VLOOKUP(J440,$B$55:$G$84,6,),0),""),"")</f>
        <v/>
      </c>
      <c r="AJ440" s="104" t="str">
        <f t="shared" ref="AJ440:AJ503" si="212">IF(AH440&lt;&gt;"",AH440*L440,"")</f>
        <v/>
      </c>
      <c r="AK440" s="104" t="str">
        <f t="shared" ref="AK440:AK503" si="213">IF(AI440&lt;&gt;"",AI440*M440,"")</f>
        <v/>
      </c>
      <c r="IX440" s="5"/>
      <c r="IY440" s="5"/>
      <c r="IZ440" s="5"/>
    </row>
    <row r="441" spans="8:260" ht="12.75" customHeight="1">
      <c r="H441" s="97">
        <v>20</v>
      </c>
      <c r="I441" s="97">
        <f t="shared" si="186"/>
        <v>347</v>
      </c>
      <c r="J441" s="98">
        <f t="shared" si="187"/>
        <v>45311</v>
      </c>
      <c r="K441" s="98">
        <f t="shared" si="195"/>
        <v>45311</v>
      </c>
      <c r="L441" s="99">
        <f t="shared" si="188"/>
        <v>0</v>
      </c>
      <c r="M441" s="99">
        <f t="shared" si="189"/>
        <v>0</v>
      </c>
      <c r="N441" s="99">
        <f t="shared" si="190"/>
        <v>0</v>
      </c>
      <c r="O441" s="100">
        <f t="shared" si="185"/>
        <v>1</v>
      </c>
      <c r="P441" s="100" t="str">
        <f t="shared" si="196"/>
        <v/>
      </c>
      <c r="Q441" s="99">
        <f t="shared" si="197"/>
        <v>0</v>
      </c>
      <c r="R441" s="99">
        <f t="shared" si="198"/>
        <v>1</v>
      </c>
      <c r="S441" s="101">
        <f t="shared" si="199"/>
        <v>0</v>
      </c>
      <c r="T441" s="101">
        <f t="shared" si="200"/>
        <v>0</v>
      </c>
      <c r="U441" s="101">
        <f t="shared" si="191"/>
        <v>0</v>
      </c>
      <c r="V441" s="101">
        <f t="shared" si="201"/>
        <v>0</v>
      </c>
      <c r="W441" s="101">
        <f t="shared" si="202"/>
        <v>0</v>
      </c>
      <c r="X441" s="102">
        <f t="shared" si="203"/>
        <v>0</v>
      </c>
      <c r="Y441" s="101">
        <f t="shared" si="204"/>
        <v>0</v>
      </c>
      <c r="Z441" s="84">
        <f t="shared" si="205"/>
        <v>0</v>
      </c>
      <c r="AA441" s="84">
        <f t="shared" si="206"/>
        <v>0</v>
      </c>
      <c r="AB441" s="84">
        <f t="shared" si="207"/>
        <v>0</v>
      </c>
      <c r="AC441" s="84">
        <f t="shared" si="192"/>
        <v>0</v>
      </c>
      <c r="AD441" s="84">
        <f t="shared" si="208"/>
        <v>0</v>
      </c>
      <c r="AE441" s="84" t="str">
        <f t="shared" si="209"/>
        <v/>
      </c>
      <c r="AF441" s="102">
        <f t="shared" si="193"/>
        <v>0</v>
      </c>
      <c r="AG441" s="102" t="str">
        <f t="shared" si="194"/>
        <v/>
      </c>
      <c r="AH441" s="103" t="str">
        <f t="shared" si="210"/>
        <v/>
      </c>
      <c r="AI441" s="104" t="str">
        <f t="shared" si="211"/>
        <v/>
      </c>
      <c r="AJ441" s="104" t="str">
        <f t="shared" si="212"/>
        <v/>
      </c>
      <c r="AK441" s="104" t="str">
        <f t="shared" si="213"/>
        <v/>
      </c>
      <c r="IX441" s="5"/>
      <c r="IY441" s="5"/>
      <c r="IZ441" s="5"/>
    </row>
    <row r="442" spans="8:260" ht="12.75" customHeight="1">
      <c r="H442" s="97">
        <v>21</v>
      </c>
      <c r="I442" s="97">
        <f t="shared" si="186"/>
        <v>346</v>
      </c>
      <c r="J442" s="98">
        <f t="shared" si="187"/>
        <v>45312</v>
      </c>
      <c r="K442" s="98">
        <f t="shared" si="195"/>
        <v>45312</v>
      </c>
      <c r="L442" s="99">
        <f t="shared" si="188"/>
        <v>0</v>
      </c>
      <c r="M442" s="99">
        <f t="shared" si="189"/>
        <v>0</v>
      </c>
      <c r="N442" s="99">
        <f t="shared" si="190"/>
        <v>0</v>
      </c>
      <c r="O442" s="100">
        <f t="shared" si="185"/>
        <v>1</v>
      </c>
      <c r="P442" s="100" t="str">
        <f t="shared" si="196"/>
        <v/>
      </c>
      <c r="Q442" s="99">
        <f t="shared" si="197"/>
        <v>0</v>
      </c>
      <c r="R442" s="99">
        <f t="shared" si="198"/>
        <v>1</v>
      </c>
      <c r="S442" s="101">
        <f t="shared" si="199"/>
        <v>0</v>
      </c>
      <c r="T442" s="101">
        <f t="shared" si="200"/>
        <v>0</v>
      </c>
      <c r="U442" s="101">
        <f t="shared" si="191"/>
        <v>0</v>
      </c>
      <c r="V442" s="101">
        <f t="shared" si="201"/>
        <v>0</v>
      </c>
      <c r="W442" s="101">
        <f t="shared" si="202"/>
        <v>0</v>
      </c>
      <c r="X442" s="102">
        <f t="shared" si="203"/>
        <v>0</v>
      </c>
      <c r="Y442" s="101">
        <f t="shared" si="204"/>
        <v>0</v>
      </c>
      <c r="Z442" s="84">
        <f t="shared" si="205"/>
        <v>0</v>
      </c>
      <c r="AA442" s="84">
        <f t="shared" si="206"/>
        <v>0</v>
      </c>
      <c r="AB442" s="84">
        <f t="shared" si="207"/>
        <v>0</v>
      </c>
      <c r="AC442" s="84">
        <f t="shared" si="192"/>
        <v>0</v>
      </c>
      <c r="AD442" s="84">
        <f t="shared" si="208"/>
        <v>0</v>
      </c>
      <c r="AE442" s="84" t="str">
        <f t="shared" si="209"/>
        <v/>
      </c>
      <c r="AF442" s="102">
        <f t="shared" si="193"/>
        <v>0</v>
      </c>
      <c r="AG442" s="102" t="str">
        <f t="shared" si="194"/>
        <v/>
      </c>
      <c r="AH442" s="103" t="str">
        <f t="shared" si="210"/>
        <v/>
      </c>
      <c r="AI442" s="104" t="str">
        <f t="shared" si="211"/>
        <v/>
      </c>
      <c r="AJ442" s="104" t="str">
        <f t="shared" si="212"/>
        <v/>
      </c>
      <c r="AK442" s="104" t="str">
        <f t="shared" si="213"/>
        <v/>
      </c>
      <c r="IX442" s="5"/>
      <c r="IY442" s="5"/>
      <c r="IZ442" s="5"/>
    </row>
    <row r="443" spans="8:260" ht="12.75" customHeight="1">
      <c r="H443" s="97">
        <v>22</v>
      </c>
      <c r="I443" s="97">
        <f t="shared" si="186"/>
        <v>345</v>
      </c>
      <c r="J443" s="98">
        <f t="shared" si="187"/>
        <v>45313</v>
      </c>
      <c r="K443" s="98">
        <f t="shared" si="195"/>
        <v>45313</v>
      </c>
      <c r="L443" s="99">
        <f t="shared" si="188"/>
        <v>0</v>
      </c>
      <c r="M443" s="99">
        <f t="shared" si="189"/>
        <v>0</v>
      </c>
      <c r="N443" s="99">
        <f t="shared" si="190"/>
        <v>0</v>
      </c>
      <c r="O443" s="100">
        <f t="shared" si="185"/>
        <v>1</v>
      </c>
      <c r="P443" s="100" t="str">
        <f t="shared" si="196"/>
        <v/>
      </c>
      <c r="Q443" s="99">
        <f t="shared" si="197"/>
        <v>0</v>
      </c>
      <c r="R443" s="99">
        <f t="shared" si="198"/>
        <v>1</v>
      </c>
      <c r="S443" s="101">
        <f t="shared" si="199"/>
        <v>0</v>
      </c>
      <c r="T443" s="101">
        <f t="shared" si="200"/>
        <v>0</v>
      </c>
      <c r="U443" s="101">
        <f t="shared" si="191"/>
        <v>0</v>
      </c>
      <c r="V443" s="101">
        <f t="shared" si="201"/>
        <v>0</v>
      </c>
      <c r="W443" s="101">
        <f t="shared" si="202"/>
        <v>0</v>
      </c>
      <c r="X443" s="102">
        <f t="shared" si="203"/>
        <v>0</v>
      </c>
      <c r="Y443" s="101">
        <f t="shared" si="204"/>
        <v>0</v>
      </c>
      <c r="Z443" s="84">
        <f t="shared" si="205"/>
        <v>0</v>
      </c>
      <c r="AA443" s="84">
        <f t="shared" si="206"/>
        <v>0</v>
      </c>
      <c r="AB443" s="84">
        <f t="shared" si="207"/>
        <v>0</v>
      </c>
      <c r="AC443" s="84">
        <f t="shared" si="192"/>
        <v>0</v>
      </c>
      <c r="AD443" s="84">
        <f t="shared" si="208"/>
        <v>0</v>
      </c>
      <c r="AE443" s="84" t="str">
        <f t="shared" si="209"/>
        <v/>
      </c>
      <c r="AF443" s="102">
        <f t="shared" si="193"/>
        <v>0</v>
      </c>
      <c r="AG443" s="102" t="str">
        <f t="shared" si="194"/>
        <v/>
      </c>
      <c r="AH443" s="103" t="str">
        <f t="shared" si="210"/>
        <v/>
      </c>
      <c r="AI443" s="104" t="str">
        <f t="shared" si="211"/>
        <v/>
      </c>
      <c r="AJ443" s="104" t="str">
        <f t="shared" si="212"/>
        <v/>
      </c>
      <c r="AK443" s="104" t="str">
        <f t="shared" si="213"/>
        <v/>
      </c>
      <c r="IX443" s="5"/>
      <c r="IY443" s="5"/>
      <c r="IZ443" s="5"/>
    </row>
    <row r="444" spans="8:260" ht="12.75" customHeight="1">
      <c r="H444" s="97">
        <v>23</v>
      </c>
      <c r="I444" s="97">
        <f t="shared" si="186"/>
        <v>344</v>
      </c>
      <c r="J444" s="98">
        <f t="shared" si="187"/>
        <v>45314</v>
      </c>
      <c r="K444" s="98">
        <f t="shared" si="195"/>
        <v>45314</v>
      </c>
      <c r="L444" s="99">
        <f t="shared" si="188"/>
        <v>0</v>
      </c>
      <c r="M444" s="99">
        <f t="shared" si="189"/>
        <v>0</v>
      </c>
      <c r="N444" s="99">
        <f t="shared" si="190"/>
        <v>0</v>
      </c>
      <c r="O444" s="100">
        <f t="shared" si="185"/>
        <v>1</v>
      </c>
      <c r="P444" s="100" t="str">
        <f t="shared" si="196"/>
        <v/>
      </c>
      <c r="Q444" s="99">
        <f t="shared" si="197"/>
        <v>0</v>
      </c>
      <c r="R444" s="99">
        <f t="shared" si="198"/>
        <v>1</v>
      </c>
      <c r="S444" s="101">
        <f t="shared" si="199"/>
        <v>0</v>
      </c>
      <c r="T444" s="101">
        <f t="shared" si="200"/>
        <v>0</v>
      </c>
      <c r="U444" s="101">
        <f t="shared" si="191"/>
        <v>0</v>
      </c>
      <c r="V444" s="101">
        <f t="shared" si="201"/>
        <v>0</v>
      </c>
      <c r="W444" s="101">
        <f t="shared" si="202"/>
        <v>0</v>
      </c>
      <c r="X444" s="102">
        <f t="shared" si="203"/>
        <v>0</v>
      </c>
      <c r="Y444" s="101">
        <f t="shared" si="204"/>
        <v>0</v>
      </c>
      <c r="Z444" s="84">
        <f t="shared" si="205"/>
        <v>0</v>
      </c>
      <c r="AA444" s="84">
        <f t="shared" si="206"/>
        <v>0</v>
      </c>
      <c r="AB444" s="84">
        <f t="shared" si="207"/>
        <v>0</v>
      </c>
      <c r="AC444" s="84">
        <f t="shared" si="192"/>
        <v>0</v>
      </c>
      <c r="AD444" s="84">
        <f t="shared" si="208"/>
        <v>0</v>
      </c>
      <c r="AE444" s="84" t="str">
        <f t="shared" si="209"/>
        <v/>
      </c>
      <c r="AF444" s="102">
        <f t="shared" si="193"/>
        <v>0</v>
      </c>
      <c r="AG444" s="102" t="str">
        <f t="shared" si="194"/>
        <v/>
      </c>
      <c r="AH444" s="103" t="str">
        <f t="shared" si="210"/>
        <v/>
      </c>
      <c r="AI444" s="104" t="str">
        <f t="shared" si="211"/>
        <v/>
      </c>
      <c r="AJ444" s="104" t="str">
        <f t="shared" si="212"/>
        <v/>
      </c>
      <c r="AK444" s="104" t="str">
        <f t="shared" si="213"/>
        <v/>
      </c>
      <c r="IX444" s="5"/>
      <c r="IY444" s="5"/>
      <c r="IZ444" s="5"/>
    </row>
    <row r="445" spans="8:260" ht="12.75" customHeight="1">
      <c r="H445" s="97">
        <v>24</v>
      </c>
      <c r="I445" s="97">
        <f t="shared" si="186"/>
        <v>343</v>
      </c>
      <c r="J445" s="98">
        <f t="shared" si="187"/>
        <v>45315</v>
      </c>
      <c r="K445" s="98">
        <f t="shared" si="195"/>
        <v>45315</v>
      </c>
      <c r="L445" s="99">
        <f t="shared" si="188"/>
        <v>0</v>
      </c>
      <c r="M445" s="99">
        <f t="shared" si="189"/>
        <v>0</v>
      </c>
      <c r="N445" s="99">
        <f t="shared" si="190"/>
        <v>0</v>
      </c>
      <c r="O445" s="100">
        <f t="shared" si="185"/>
        <v>1</v>
      </c>
      <c r="P445" s="100" t="str">
        <f t="shared" si="196"/>
        <v/>
      </c>
      <c r="Q445" s="99">
        <f t="shared" si="197"/>
        <v>0</v>
      </c>
      <c r="R445" s="99">
        <f t="shared" si="198"/>
        <v>1</v>
      </c>
      <c r="S445" s="101">
        <f t="shared" si="199"/>
        <v>0</v>
      </c>
      <c r="T445" s="101">
        <f t="shared" si="200"/>
        <v>0</v>
      </c>
      <c r="U445" s="101">
        <f t="shared" si="191"/>
        <v>0</v>
      </c>
      <c r="V445" s="101">
        <f t="shared" si="201"/>
        <v>0</v>
      </c>
      <c r="W445" s="101">
        <f t="shared" si="202"/>
        <v>0</v>
      </c>
      <c r="X445" s="102">
        <f t="shared" si="203"/>
        <v>0</v>
      </c>
      <c r="Y445" s="101">
        <f t="shared" si="204"/>
        <v>0</v>
      </c>
      <c r="Z445" s="84">
        <f t="shared" si="205"/>
        <v>0</v>
      </c>
      <c r="AA445" s="84">
        <f t="shared" si="206"/>
        <v>0</v>
      </c>
      <c r="AB445" s="84">
        <f t="shared" si="207"/>
        <v>0</v>
      </c>
      <c r="AC445" s="84">
        <f t="shared" si="192"/>
        <v>0</v>
      </c>
      <c r="AD445" s="84">
        <f t="shared" si="208"/>
        <v>0</v>
      </c>
      <c r="AE445" s="84" t="str">
        <f t="shared" si="209"/>
        <v/>
      </c>
      <c r="AF445" s="102">
        <f t="shared" si="193"/>
        <v>0</v>
      </c>
      <c r="AG445" s="102" t="str">
        <f t="shared" si="194"/>
        <v/>
      </c>
      <c r="AH445" s="103" t="str">
        <f t="shared" si="210"/>
        <v/>
      </c>
      <c r="AI445" s="104" t="str">
        <f t="shared" si="211"/>
        <v/>
      </c>
      <c r="AJ445" s="104" t="str">
        <f t="shared" si="212"/>
        <v/>
      </c>
      <c r="AK445" s="104" t="str">
        <f t="shared" si="213"/>
        <v/>
      </c>
      <c r="IX445" s="5"/>
      <c r="IY445" s="5"/>
      <c r="IZ445" s="5"/>
    </row>
    <row r="446" spans="8:260" ht="12.75" customHeight="1">
      <c r="H446" s="97">
        <v>25</v>
      </c>
      <c r="I446" s="97">
        <f t="shared" si="186"/>
        <v>342</v>
      </c>
      <c r="J446" s="98">
        <f t="shared" si="187"/>
        <v>45316</v>
      </c>
      <c r="K446" s="98">
        <f t="shared" si="195"/>
        <v>45316</v>
      </c>
      <c r="L446" s="99">
        <f t="shared" si="188"/>
        <v>0</v>
      </c>
      <c r="M446" s="99">
        <f t="shared" si="189"/>
        <v>0</v>
      </c>
      <c r="N446" s="99">
        <f t="shared" si="190"/>
        <v>0</v>
      </c>
      <c r="O446" s="100">
        <f t="shared" si="185"/>
        <v>1</v>
      </c>
      <c r="P446" s="100" t="str">
        <f t="shared" si="196"/>
        <v/>
      </c>
      <c r="Q446" s="99">
        <f t="shared" si="197"/>
        <v>0</v>
      </c>
      <c r="R446" s="99">
        <f t="shared" si="198"/>
        <v>1</v>
      </c>
      <c r="S446" s="101">
        <f t="shared" si="199"/>
        <v>0</v>
      </c>
      <c r="T446" s="101">
        <f t="shared" si="200"/>
        <v>0</v>
      </c>
      <c r="U446" s="101">
        <f t="shared" si="191"/>
        <v>0</v>
      </c>
      <c r="V446" s="101">
        <f t="shared" si="201"/>
        <v>0</v>
      </c>
      <c r="W446" s="101">
        <f t="shared" si="202"/>
        <v>0</v>
      </c>
      <c r="X446" s="102">
        <f t="shared" si="203"/>
        <v>0</v>
      </c>
      <c r="Y446" s="101">
        <f t="shared" si="204"/>
        <v>0</v>
      </c>
      <c r="Z446" s="84">
        <f t="shared" si="205"/>
        <v>0</v>
      </c>
      <c r="AA446" s="84">
        <f t="shared" si="206"/>
        <v>0</v>
      </c>
      <c r="AB446" s="84">
        <f t="shared" si="207"/>
        <v>0</v>
      </c>
      <c r="AC446" s="84">
        <f t="shared" si="192"/>
        <v>0</v>
      </c>
      <c r="AD446" s="84">
        <f t="shared" si="208"/>
        <v>0</v>
      </c>
      <c r="AE446" s="84" t="str">
        <f t="shared" si="209"/>
        <v/>
      </c>
      <c r="AF446" s="102">
        <f t="shared" si="193"/>
        <v>0</v>
      </c>
      <c r="AG446" s="102" t="str">
        <f t="shared" si="194"/>
        <v/>
      </c>
      <c r="AH446" s="103" t="str">
        <f t="shared" si="210"/>
        <v/>
      </c>
      <c r="AI446" s="104" t="str">
        <f t="shared" si="211"/>
        <v/>
      </c>
      <c r="AJ446" s="104" t="str">
        <f t="shared" si="212"/>
        <v/>
      </c>
      <c r="AK446" s="104" t="str">
        <f t="shared" si="213"/>
        <v/>
      </c>
      <c r="IX446" s="5"/>
      <c r="IY446" s="5"/>
      <c r="IZ446" s="5"/>
    </row>
    <row r="447" spans="8:260" ht="12.75" customHeight="1">
      <c r="H447" s="97">
        <v>26</v>
      </c>
      <c r="I447" s="97">
        <f t="shared" si="186"/>
        <v>341</v>
      </c>
      <c r="J447" s="98">
        <f t="shared" si="187"/>
        <v>45317</v>
      </c>
      <c r="K447" s="98">
        <f t="shared" si="195"/>
        <v>45317</v>
      </c>
      <c r="L447" s="99">
        <f t="shared" si="188"/>
        <v>0</v>
      </c>
      <c r="M447" s="99">
        <f t="shared" si="189"/>
        <v>0</v>
      </c>
      <c r="N447" s="99">
        <f t="shared" si="190"/>
        <v>0</v>
      </c>
      <c r="O447" s="100">
        <f t="shared" si="185"/>
        <v>1</v>
      </c>
      <c r="P447" s="100" t="str">
        <f t="shared" si="196"/>
        <v/>
      </c>
      <c r="Q447" s="99">
        <f t="shared" si="197"/>
        <v>0</v>
      </c>
      <c r="R447" s="99">
        <f t="shared" si="198"/>
        <v>1</v>
      </c>
      <c r="S447" s="101">
        <f t="shared" si="199"/>
        <v>0</v>
      </c>
      <c r="T447" s="101">
        <f t="shared" si="200"/>
        <v>0</v>
      </c>
      <c r="U447" s="101">
        <f t="shared" si="191"/>
        <v>0</v>
      </c>
      <c r="V447" s="101">
        <f t="shared" si="201"/>
        <v>0</v>
      </c>
      <c r="W447" s="101">
        <f t="shared" si="202"/>
        <v>0</v>
      </c>
      <c r="X447" s="102">
        <f t="shared" si="203"/>
        <v>0</v>
      </c>
      <c r="Y447" s="101">
        <f t="shared" si="204"/>
        <v>0</v>
      </c>
      <c r="Z447" s="84">
        <f t="shared" si="205"/>
        <v>0</v>
      </c>
      <c r="AA447" s="84">
        <f t="shared" si="206"/>
        <v>0</v>
      </c>
      <c r="AB447" s="84">
        <f t="shared" si="207"/>
        <v>0</v>
      </c>
      <c r="AC447" s="84">
        <f t="shared" si="192"/>
        <v>0</v>
      </c>
      <c r="AD447" s="84">
        <f t="shared" si="208"/>
        <v>0</v>
      </c>
      <c r="AE447" s="84" t="str">
        <f t="shared" si="209"/>
        <v/>
      </c>
      <c r="AF447" s="102">
        <f t="shared" si="193"/>
        <v>0</v>
      </c>
      <c r="AG447" s="102" t="str">
        <f t="shared" si="194"/>
        <v/>
      </c>
      <c r="AH447" s="103" t="str">
        <f t="shared" si="210"/>
        <v/>
      </c>
      <c r="AI447" s="104" t="str">
        <f t="shared" si="211"/>
        <v/>
      </c>
      <c r="AJ447" s="104" t="str">
        <f t="shared" si="212"/>
        <v/>
      </c>
      <c r="AK447" s="104" t="str">
        <f t="shared" si="213"/>
        <v/>
      </c>
      <c r="IX447" s="5"/>
      <c r="IY447" s="5"/>
      <c r="IZ447" s="5"/>
    </row>
    <row r="448" spans="8:260" ht="12.75" customHeight="1">
      <c r="H448" s="97">
        <v>27</v>
      </c>
      <c r="I448" s="97">
        <f t="shared" si="186"/>
        <v>340</v>
      </c>
      <c r="J448" s="98">
        <f t="shared" si="187"/>
        <v>45318</v>
      </c>
      <c r="K448" s="98">
        <f t="shared" si="195"/>
        <v>45318</v>
      </c>
      <c r="L448" s="99">
        <f t="shared" si="188"/>
        <v>0</v>
      </c>
      <c r="M448" s="99">
        <f t="shared" si="189"/>
        <v>0</v>
      </c>
      <c r="N448" s="99">
        <f t="shared" si="190"/>
        <v>0</v>
      </c>
      <c r="O448" s="100">
        <f t="shared" ref="O448:O511" si="214">IF(N448&lt;&gt;"",IF(AND(N448=1,L448=0),1,IF(L448=0,O447,0)),"")</f>
        <v>1</v>
      </c>
      <c r="P448" s="100" t="str">
        <f t="shared" si="196"/>
        <v/>
      </c>
      <c r="Q448" s="99">
        <f t="shared" si="197"/>
        <v>0</v>
      </c>
      <c r="R448" s="99">
        <f t="shared" si="198"/>
        <v>1</v>
      </c>
      <c r="S448" s="101">
        <f t="shared" si="199"/>
        <v>0</v>
      </c>
      <c r="T448" s="101">
        <f t="shared" si="200"/>
        <v>0</v>
      </c>
      <c r="U448" s="101">
        <f t="shared" si="191"/>
        <v>0</v>
      </c>
      <c r="V448" s="101">
        <f t="shared" si="201"/>
        <v>0</v>
      </c>
      <c r="W448" s="101">
        <f t="shared" si="202"/>
        <v>0</v>
      </c>
      <c r="X448" s="102">
        <f t="shared" si="203"/>
        <v>0</v>
      </c>
      <c r="Y448" s="101">
        <f t="shared" si="204"/>
        <v>0</v>
      </c>
      <c r="Z448" s="84">
        <f t="shared" si="205"/>
        <v>0</v>
      </c>
      <c r="AA448" s="84">
        <f t="shared" si="206"/>
        <v>0</v>
      </c>
      <c r="AB448" s="84">
        <f t="shared" si="207"/>
        <v>0</v>
      </c>
      <c r="AC448" s="84">
        <f t="shared" si="192"/>
        <v>0</v>
      </c>
      <c r="AD448" s="84">
        <f t="shared" si="208"/>
        <v>0</v>
      </c>
      <c r="AE448" s="84" t="str">
        <f t="shared" si="209"/>
        <v/>
      </c>
      <c r="AF448" s="102">
        <f t="shared" si="193"/>
        <v>0</v>
      </c>
      <c r="AG448" s="102" t="str">
        <f t="shared" si="194"/>
        <v/>
      </c>
      <c r="AH448" s="103" t="str">
        <f t="shared" si="210"/>
        <v/>
      </c>
      <c r="AI448" s="104" t="str">
        <f t="shared" si="211"/>
        <v/>
      </c>
      <c r="AJ448" s="104" t="str">
        <f t="shared" si="212"/>
        <v/>
      </c>
      <c r="AK448" s="104" t="str">
        <f t="shared" si="213"/>
        <v/>
      </c>
      <c r="IX448" s="5"/>
      <c r="IY448" s="5"/>
      <c r="IZ448" s="5"/>
    </row>
    <row r="449" spans="8:260" ht="12.75" customHeight="1">
      <c r="H449" s="97">
        <v>28</v>
      </c>
      <c r="I449" s="97">
        <f t="shared" si="186"/>
        <v>339</v>
      </c>
      <c r="J449" s="98">
        <f t="shared" si="187"/>
        <v>45319</v>
      </c>
      <c r="K449" s="98">
        <f t="shared" si="195"/>
        <v>45319</v>
      </c>
      <c r="L449" s="99">
        <f t="shared" si="188"/>
        <v>0</v>
      </c>
      <c r="M449" s="99">
        <f t="shared" si="189"/>
        <v>0</v>
      </c>
      <c r="N449" s="99">
        <f t="shared" si="190"/>
        <v>0</v>
      </c>
      <c r="O449" s="100">
        <f t="shared" si="214"/>
        <v>1</v>
      </c>
      <c r="P449" s="100" t="str">
        <f t="shared" si="196"/>
        <v/>
      </c>
      <c r="Q449" s="99">
        <f t="shared" si="197"/>
        <v>0</v>
      </c>
      <c r="R449" s="99">
        <f t="shared" si="198"/>
        <v>1</v>
      </c>
      <c r="S449" s="101">
        <f t="shared" si="199"/>
        <v>0</v>
      </c>
      <c r="T449" s="101">
        <f t="shared" si="200"/>
        <v>0</v>
      </c>
      <c r="U449" s="101">
        <f t="shared" si="191"/>
        <v>0</v>
      </c>
      <c r="V449" s="101">
        <f t="shared" si="201"/>
        <v>0</v>
      </c>
      <c r="W449" s="101">
        <f t="shared" si="202"/>
        <v>0</v>
      </c>
      <c r="X449" s="102">
        <f t="shared" si="203"/>
        <v>0</v>
      </c>
      <c r="Y449" s="101">
        <f t="shared" si="204"/>
        <v>0</v>
      </c>
      <c r="Z449" s="84">
        <f t="shared" si="205"/>
        <v>0</v>
      </c>
      <c r="AA449" s="84">
        <f t="shared" si="206"/>
        <v>0</v>
      </c>
      <c r="AB449" s="84">
        <f t="shared" si="207"/>
        <v>0</v>
      </c>
      <c r="AC449" s="84">
        <f t="shared" si="192"/>
        <v>0</v>
      </c>
      <c r="AD449" s="84">
        <f t="shared" si="208"/>
        <v>0</v>
      </c>
      <c r="AE449" s="84" t="str">
        <f t="shared" si="209"/>
        <v/>
      </c>
      <c r="AF449" s="102">
        <f t="shared" si="193"/>
        <v>0</v>
      </c>
      <c r="AG449" s="102" t="str">
        <f t="shared" si="194"/>
        <v/>
      </c>
      <c r="AH449" s="103" t="str">
        <f t="shared" si="210"/>
        <v/>
      </c>
      <c r="AI449" s="104" t="str">
        <f t="shared" si="211"/>
        <v/>
      </c>
      <c r="AJ449" s="104" t="str">
        <f t="shared" si="212"/>
        <v/>
      </c>
      <c r="AK449" s="104" t="str">
        <f t="shared" si="213"/>
        <v/>
      </c>
      <c r="IX449" s="5"/>
      <c r="IY449" s="5"/>
      <c r="IZ449" s="5"/>
    </row>
    <row r="450" spans="8:260" ht="12.75" customHeight="1">
      <c r="H450" s="97">
        <v>29</v>
      </c>
      <c r="I450" s="97">
        <f t="shared" si="186"/>
        <v>338</v>
      </c>
      <c r="J450" s="98">
        <f t="shared" si="187"/>
        <v>45320</v>
      </c>
      <c r="K450" s="98">
        <f t="shared" si="195"/>
        <v>45320</v>
      </c>
      <c r="L450" s="99">
        <f t="shared" si="188"/>
        <v>0</v>
      </c>
      <c r="M450" s="99">
        <f t="shared" si="189"/>
        <v>0</v>
      </c>
      <c r="N450" s="99">
        <f t="shared" si="190"/>
        <v>0</v>
      </c>
      <c r="O450" s="100">
        <f t="shared" si="214"/>
        <v>1</v>
      </c>
      <c r="P450" s="100" t="str">
        <f t="shared" si="196"/>
        <v/>
      </c>
      <c r="Q450" s="99">
        <f t="shared" si="197"/>
        <v>0</v>
      </c>
      <c r="R450" s="99">
        <f t="shared" si="198"/>
        <v>1</v>
      </c>
      <c r="S450" s="101">
        <f t="shared" si="199"/>
        <v>0</v>
      </c>
      <c r="T450" s="101">
        <f t="shared" si="200"/>
        <v>0</v>
      </c>
      <c r="U450" s="101">
        <f t="shared" si="191"/>
        <v>0</v>
      </c>
      <c r="V450" s="101">
        <f t="shared" si="201"/>
        <v>0</v>
      </c>
      <c r="W450" s="101">
        <f t="shared" si="202"/>
        <v>0</v>
      </c>
      <c r="X450" s="102">
        <f t="shared" si="203"/>
        <v>0</v>
      </c>
      <c r="Y450" s="101">
        <f t="shared" si="204"/>
        <v>0</v>
      </c>
      <c r="Z450" s="84">
        <f t="shared" si="205"/>
        <v>0</v>
      </c>
      <c r="AA450" s="84">
        <f t="shared" si="206"/>
        <v>0</v>
      </c>
      <c r="AB450" s="84">
        <f t="shared" si="207"/>
        <v>0</v>
      </c>
      <c r="AC450" s="84">
        <f t="shared" si="192"/>
        <v>0</v>
      </c>
      <c r="AD450" s="84">
        <f t="shared" si="208"/>
        <v>0</v>
      </c>
      <c r="AE450" s="84" t="str">
        <f t="shared" si="209"/>
        <v/>
      </c>
      <c r="AF450" s="102">
        <f t="shared" si="193"/>
        <v>0</v>
      </c>
      <c r="AG450" s="102" t="str">
        <f t="shared" si="194"/>
        <v/>
      </c>
      <c r="AH450" s="103" t="str">
        <f t="shared" si="210"/>
        <v/>
      </c>
      <c r="AI450" s="104" t="str">
        <f t="shared" si="211"/>
        <v/>
      </c>
      <c r="AJ450" s="104" t="str">
        <f t="shared" si="212"/>
        <v/>
      </c>
      <c r="AK450" s="104" t="str">
        <f t="shared" si="213"/>
        <v/>
      </c>
      <c r="IX450" s="5"/>
      <c r="IY450" s="5"/>
      <c r="IZ450" s="5"/>
    </row>
    <row r="451" spans="8:260" ht="12.75" customHeight="1">
      <c r="H451" s="97">
        <v>30</v>
      </c>
      <c r="I451" s="97">
        <f t="shared" si="186"/>
        <v>337</v>
      </c>
      <c r="J451" s="98">
        <f t="shared" si="187"/>
        <v>45321</v>
      </c>
      <c r="K451" s="98">
        <f t="shared" si="195"/>
        <v>45321</v>
      </c>
      <c r="L451" s="99">
        <f t="shared" si="188"/>
        <v>0</v>
      </c>
      <c r="M451" s="99">
        <f t="shared" si="189"/>
        <v>0</v>
      </c>
      <c r="N451" s="99">
        <f t="shared" si="190"/>
        <v>0</v>
      </c>
      <c r="O451" s="100">
        <f t="shared" si="214"/>
        <v>1</v>
      </c>
      <c r="P451" s="100" t="str">
        <f t="shared" si="196"/>
        <v/>
      </c>
      <c r="Q451" s="99">
        <f t="shared" si="197"/>
        <v>0</v>
      </c>
      <c r="R451" s="99">
        <f t="shared" si="198"/>
        <v>1</v>
      </c>
      <c r="S451" s="101">
        <f t="shared" si="199"/>
        <v>0</v>
      </c>
      <c r="T451" s="101">
        <f t="shared" si="200"/>
        <v>0</v>
      </c>
      <c r="U451" s="101">
        <f t="shared" si="191"/>
        <v>0</v>
      </c>
      <c r="V451" s="101">
        <f t="shared" si="201"/>
        <v>0</v>
      </c>
      <c r="W451" s="101">
        <f t="shared" si="202"/>
        <v>0</v>
      </c>
      <c r="X451" s="102">
        <f t="shared" si="203"/>
        <v>0</v>
      </c>
      <c r="Y451" s="101">
        <f t="shared" si="204"/>
        <v>0</v>
      </c>
      <c r="Z451" s="84">
        <f t="shared" si="205"/>
        <v>0</v>
      </c>
      <c r="AA451" s="84">
        <f t="shared" si="206"/>
        <v>0</v>
      </c>
      <c r="AB451" s="84">
        <f t="shared" si="207"/>
        <v>0</v>
      </c>
      <c r="AC451" s="84">
        <f t="shared" si="192"/>
        <v>0</v>
      </c>
      <c r="AD451" s="84">
        <f t="shared" si="208"/>
        <v>0</v>
      </c>
      <c r="AE451" s="84" t="str">
        <f t="shared" si="209"/>
        <v/>
      </c>
      <c r="AF451" s="102">
        <f t="shared" si="193"/>
        <v>0</v>
      </c>
      <c r="AG451" s="102" t="str">
        <f t="shared" si="194"/>
        <v/>
      </c>
      <c r="AH451" s="103" t="str">
        <f t="shared" si="210"/>
        <v/>
      </c>
      <c r="AI451" s="104" t="str">
        <f t="shared" si="211"/>
        <v/>
      </c>
      <c r="AJ451" s="104" t="str">
        <f t="shared" si="212"/>
        <v/>
      </c>
      <c r="AK451" s="104" t="str">
        <f t="shared" si="213"/>
        <v/>
      </c>
      <c r="IX451" s="5"/>
      <c r="IY451" s="5"/>
      <c r="IZ451" s="5"/>
    </row>
    <row r="452" spans="8:260" ht="12.75" customHeight="1">
      <c r="H452" s="97">
        <v>31</v>
      </c>
      <c r="I452" s="97">
        <f t="shared" si="186"/>
        <v>336</v>
      </c>
      <c r="J452" s="98">
        <f t="shared" si="187"/>
        <v>45322</v>
      </c>
      <c r="K452" s="98">
        <f t="shared" si="195"/>
        <v>45322</v>
      </c>
      <c r="L452" s="99">
        <f t="shared" si="188"/>
        <v>0</v>
      </c>
      <c r="M452" s="99">
        <f t="shared" si="189"/>
        <v>0</v>
      </c>
      <c r="N452" s="99">
        <f t="shared" si="190"/>
        <v>0</v>
      </c>
      <c r="O452" s="100">
        <f t="shared" si="214"/>
        <v>1</v>
      </c>
      <c r="P452" s="100" t="str">
        <f t="shared" si="196"/>
        <v/>
      </c>
      <c r="Q452" s="99">
        <f t="shared" si="197"/>
        <v>0</v>
      </c>
      <c r="R452" s="99">
        <f t="shared" si="198"/>
        <v>1</v>
      </c>
      <c r="S452" s="101">
        <f t="shared" si="199"/>
        <v>0</v>
      </c>
      <c r="T452" s="101">
        <f t="shared" si="200"/>
        <v>0</v>
      </c>
      <c r="U452" s="101">
        <f t="shared" si="191"/>
        <v>0</v>
      </c>
      <c r="V452" s="101">
        <f t="shared" si="201"/>
        <v>0</v>
      </c>
      <c r="W452" s="101">
        <f t="shared" si="202"/>
        <v>0</v>
      </c>
      <c r="X452" s="102">
        <f t="shared" si="203"/>
        <v>0</v>
      </c>
      <c r="Y452" s="101">
        <f t="shared" si="204"/>
        <v>0</v>
      </c>
      <c r="Z452" s="84">
        <f t="shared" si="205"/>
        <v>0</v>
      </c>
      <c r="AA452" s="84">
        <f t="shared" si="206"/>
        <v>0</v>
      </c>
      <c r="AB452" s="84">
        <f t="shared" si="207"/>
        <v>0</v>
      </c>
      <c r="AC452" s="84">
        <f t="shared" si="192"/>
        <v>0</v>
      </c>
      <c r="AD452" s="84">
        <f t="shared" si="208"/>
        <v>0</v>
      </c>
      <c r="AE452" s="84" t="str">
        <f t="shared" si="209"/>
        <v/>
      </c>
      <c r="AF452" s="102">
        <f t="shared" si="193"/>
        <v>0</v>
      </c>
      <c r="AG452" s="102" t="str">
        <f t="shared" si="194"/>
        <v/>
      </c>
      <c r="AH452" s="103" t="str">
        <f t="shared" si="210"/>
        <v/>
      </c>
      <c r="AI452" s="104" t="str">
        <f t="shared" si="211"/>
        <v/>
      </c>
      <c r="AJ452" s="104" t="str">
        <f t="shared" si="212"/>
        <v/>
      </c>
      <c r="AK452" s="104" t="str">
        <f t="shared" si="213"/>
        <v/>
      </c>
      <c r="IX452" s="5"/>
      <c r="IY452" s="5"/>
      <c r="IZ452" s="5"/>
    </row>
    <row r="453" spans="8:260" ht="12.75" customHeight="1">
      <c r="H453" s="97">
        <v>32</v>
      </c>
      <c r="I453" s="97">
        <f t="shared" si="186"/>
        <v>335</v>
      </c>
      <c r="J453" s="98">
        <f t="shared" si="187"/>
        <v>45323</v>
      </c>
      <c r="K453" s="98">
        <f t="shared" si="195"/>
        <v>45323</v>
      </c>
      <c r="L453" s="99">
        <f t="shared" si="188"/>
        <v>0</v>
      </c>
      <c r="M453" s="99">
        <f t="shared" si="189"/>
        <v>0</v>
      </c>
      <c r="N453" s="99">
        <f t="shared" si="190"/>
        <v>0</v>
      </c>
      <c r="O453" s="100">
        <f t="shared" si="214"/>
        <v>1</v>
      </c>
      <c r="P453" s="100" t="str">
        <f t="shared" si="196"/>
        <v/>
      </c>
      <c r="Q453" s="99">
        <f t="shared" si="197"/>
        <v>0</v>
      </c>
      <c r="R453" s="99">
        <f t="shared" si="198"/>
        <v>1</v>
      </c>
      <c r="S453" s="101">
        <f t="shared" si="199"/>
        <v>0</v>
      </c>
      <c r="T453" s="101">
        <f t="shared" si="200"/>
        <v>0</v>
      </c>
      <c r="U453" s="101">
        <f t="shared" si="191"/>
        <v>0</v>
      </c>
      <c r="V453" s="101">
        <f t="shared" si="201"/>
        <v>0</v>
      </c>
      <c r="W453" s="101">
        <f t="shared" si="202"/>
        <v>0</v>
      </c>
      <c r="X453" s="102">
        <f t="shared" si="203"/>
        <v>0</v>
      </c>
      <c r="Y453" s="101">
        <f t="shared" si="204"/>
        <v>0</v>
      </c>
      <c r="Z453" s="84">
        <f t="shared" si="205"/>
        <v>0</v>
      </c>
      <c r="AA453" s="84">
        <f t="shared" si="206"/>
        <v>0</v>
      </c>
      <c r="AB453" s="84">
        <f t="shared" si="207"/>
        <v>0</v>
      </c>
      <c r="AC453" s="84">
        <f t="shared" si="192"/>
        <v>0</v>
      </c>
      <c r="AD453" s="84">
        <f t="shared" si="208"/>
        <v>0</v>
      </c>
      <c r="AE453" s="84" t="str">
        <f t="shared" si="209"/>
        <v/>
      </c>
      <c r="AF453" s="102">
        <f t="shared" si="193"/>
        <v>0</v>
      </c>
      <c r="AG453" s="102" t="str">
        <f t="shared" si="194"/>
        <v/>
      </c>
      <c r="AH453" s="103" t="str">
        <f t="shared" si="210"/>
        <v/>
      </c>
      <c r="AI453" s="104" t="str">
        <f t="shared" si="211"/>
        <v/>
      </c>
      <c r="AJ453" s="104" t="str">
        <f t="shared" si="212"/>
        <v/>
      </c>
      <c r="AK453" s="104" t="str">
        <f t="shared" si="213"/>
        <v/>
      </c>
      <c r="IX453" s="5"/>
      <c r="IY453" s="5"/>
      <c r="IZ453" s="5"/>
    </row>
    <row r="454" spans="8:260" ht="12.75" customHeight="1">
      <c r="H454" s="97">
        <v>33</v>
      </c>
      <c r="I454" s="97">
        <f t="shared" si="186"/>
        <v>334</v>
      </c>
      <c r="J454" s="98">
        <f t="shared" si="187"/>
        <v>45324</v>
      </c>
      <c r="K454" s="98">
        <f t="shared" si="195"/>
        <v>45324</v>
      </c>
      <c r="L454" s="99">
        <f t="shared" si="188"/>
        <v>0</v>
      </c>
      <c r="M454" s="99">
        <f t="shared" si="189"/>
        <v>0</v>
      </c>
      <c r="N454" s="99">
        <f t="shared" si="190"/>
        <v>0</v>
      </c>
      <c r="O454" s="100">
        <f t="shared" si="214"/>
        <v>1</v>
      </c>
      <c r="P454" s="100" t="str">
        <f t="shared" si="196"/>
        <v/>
      </c>
      <c r="Q454" s="99">
        <f t="shared" si="197"/>
        <v>0</v>
      </c>
      <c r="R454" s="99">
        <f t="shared" si="198"/>
        <v>1</v>
      </c>
      <c r="S454" s="101">
        <f t="shared" si="199"/>
        <v>0</v>
      </c>
      <c r="T454" s="101">
        <f t="shared" si="200"/>
        <v>0</v>
      </c>
      <c r="U454" s="101">
        <f t="shared" si="191"/>
        <v>0</v>
      </c>
      <c r="V454" s="101">
        <f t="shared" si="201"/>
        <v>0</v>
      </c>
      <c r="W454" s="101">
        <f t="shared" si="202"/>
        <v>0</v>
      </c>
      <c r="X454" s="102">
        <f t="shared" si="203"/>
        <v>0</v>
      </c>
      <c r="Y454" s="101">
        <f t="shared" si="204"/>
        <v>0</v>
      </c>
      <c r="Z454" s="84">
        <f t="shared" si="205"/>
        <v>0</v>
      </c>
      <c r="AA454" s="84">
        <f t="shared" si="206"/>
        <v>0</v>
      </c>
      <c r="AB454" s="84">
        <f t="shared" si="207"/>
        <v>0</v>
      </c>
      <c r="AC454" s="84">
        <f t="shared" si="192"/>
        <v>0</v>
      </c>
      <c r="AD454" s="84">
        <f t="shared" si="208"/>
        <v>0</v>
      </c>
      <c r="AE454" s="84" t="str">
        <f t="shared" si="209"/>
        <v/>
      </c>
      <c r="AF454" s="102">
        <f t="shared" si="193"/>
        <v>0</v>
      </c>
      <c r="AG454" s="102" t="str">
        <f t="shared" si="194"/>
        <v/>
      </c>
      <c r="AH454" s="103" t="str">
        <f t="shared" si="210"/>
        <v/>
      </c>
      <c r="AI454" s="104" t="str">
        <f t="shared" si="211"/>
        <v/>
      </c>
      <c r="AJ454" s="104" t="str">
        <f t="shared" si="212"/>
        <v/>
      </c>
      <c r="AK454" s="104" t="str">
        <f t="shared" si="213"/>
        <v/>
      </c>
      <c r="IX454" s="5"/>
      <c r="IY454" s="5"/>
      <c r="IZ454" s="5"/>
    </row>
    <row r="455" spans="8:260" ht="12.75" customHeight="1">
      <c r="H455" s="97">
        <v>34</v>
      </c>
      <c r="I455" s="97">
        <f t="shared" si="186"/>
        <v>333</v>
      </c>
      <c r="J455" s="98">
        <f t="shared" si="187"/>
        <v>45325</v>
      </c>
      <c r="K455" s="98">
        <f t="shared" si="195"/>
        <v>45325</v>
      </c>
      <c r="L455" s="99">
        <f t="shared" si="188"/>
        <v>0</v>
      </c>
      <c r="M455" s="99">
        <f t="shared" si="189"/>
        <v>0</v>
      </c>
      <c r="N455" s="99">
        <f t="shared" si="190"/>
        <v>0</v>
      </c>
      <c r="O455" s="100">
        <f t="shared" si="214"/>
        <v>1</v>
      </c>
      <c r="P455" s="100" t="str">
        <f t="shared" si="196"/>
        <v/>
      </c>
      <c r="Q455" s="99">
        <f t="shared" si="197"/>
        <v>0</v>
      </c>
      <c r="R455" s="99">
        <f t="shared" si="198"/>
        <v>1</v>
      </c>
      <c r="S455" s="101">
        <f t="shared" si="199"/>
        <v>0</v>
      </c>
      <c r="T455" s="101">
        <f t="shared" si="200"/>
        <v>0</v>
      </c>
      <c r="U455" s="101">
        <f t="shared" si="191"/>
        <v>0</v>
      </c>
      <c r="V455" s="101">
        <f t="shared" si="201"/>
        <v>0</v>
      </c>
      <c r="W455" s="101">
        <f t="shared" si="202"/>
        <v>0</v>
      </c>
      <c r="X455" s="102">
        <f t="shared" si="203"/>
        <v>0</v>
      </c>
      <c r="Y455" s="101">
        <f t="shared" si="204"/>
        <v>0</v>
      </c>
      <c r="Z455" s="84">
        <f t="shared" si="205"/>
        <v>0</v>
      </c>
      <c r="AA455" s="84">
        <f t="shared" si="206"/>
        <v>0</v>
      </c>
      <c r="AB455" s="84">
        <f t="shared" si="207"/>
        <v>0</v>
      </c>
      <c r="AC455" s="84">
        <f t="shared" si="192"/>
        <v>0</v>
      </c>
      <c r="AD455" s="84">
        <f t="shared" si="208"/>
        <v>0</v>
      </c>
      <c r="AE455" s="84" t="str">
        <f t="shared" si="209"/>
        <v/>
      </c>
      <c r="AF455" s="102">
        <f t="shared" si="193"/>
        <v>0</v>
      </c>
      <c r="AG455" s="102" t="str">
        <f t="shared" si="194"/>
        <v/>
      </c>
      <c r="AH455" s="103" t="str">
        <f t="shared" si="210"/>
        <v/>
      </c>
      <c r="AI455" s="104" t="str">
        <f t="shared" si="211"/>
        <v/>
      </c>
      <c r="AJ455" s="104" t="str">
        <f t="shared" si="212"/>
        <v/>
      </c>
      <c r="AK455" s="104" t="str">
        <f t="shared" si="213"/>
        <v/>
      </c>
      <c r="IX455" s="5"/>
      <c r="IY455" s="5"/>
      <c r="IZ455" s="5"/>
    </row>
    <row r="456" spans="8:260" ht="12.75" customHeight="1">
      <c r="H456" s="97">
        <v>35</v>
      </c>
      <c r="I456" s="97">
        <f t="shared" si="186"/>
        <v>332</v>
      </c>
      <c r="J456" s="98">
        <f t="shared" si="187"/>
        <v>45326</v>
      </c>
      <c r="K456" s="98">
        <f t="shared" si="195"/>
        <v>45326</v>
      </c>
      <c r="L456" s="99">
        <f t="shared" si="188"/>
        <v>0</v>
      </c>
      <c r="M456" s="99">
        <f t="shared" si="189"/>
        <v>0</v>
      </c>
      <c r="N456" s="99">
        <f t="shared" si="190"/>
        <v>0</v>
      </c>
      <c r="O456" s="100">
        <f t="shared" si="214"/>
        <v>1</v>
      </c>
      <c r="P456" s="100" t="str">
        <f t="shared" si="196"/>
        <v/>
      </c>
      <c r="Q456" s="99">
        <f t="shared" si="197"/>
        <v>0</v>
      </c>
      <c r="R456" s="99">
        <f t="shared" si="198"/>
        <v>1</v>
      </c>
      <c r="S456" s="101">
        <f t="shared" si="199"/>
        <v>0</v>
      </c>
      <c r="T456" s="101">
        <f t="shared" si="200"/>
        <v>0</v>
      </c>
      <c r="U456" s="101">
        <f t="shared" si="191"/>
        <v>0</v>
      </c>
      <c r="V456" s="101">
        <f t="shared" si="201"/>
        <v>0</v>
      </c>
      <c r="W456" s="101">
        <f t="shared" si="202"/>
        <v>0</v>
      </c>
      <c r="X456" s="102">
        <f t="shared" si="203"/>
        <v>0</v>
      </c>
      <c r="Y456" s="101">
        <f t="shared" si="204"/>
        <v>0</v>
      </c>
      <c r="Z456" s="84">
        <f t="shared" si="205"/>
        <v>0</v>
      </c>
      <c r="AA456" s="84">
        <f t="shared" si="206"/>
        <v>0</v>
      </c>
      <c r="AB456" s="84">
        <f t="shared" si="207"/>
        <v>0</v>
      </c>
      <c r="AC456" s="84">
        <f t="shared" si="192"/>
        <v>0</v>
      </c>
      <c r="AD456" s="84">
        <f t="shared" si="208"/>
        <v>0</v>
      </c>
      <c r="AE456" s="84" t="str">
        <f t="shared" si="209"/>
        <v/>
      </c>
      <c r="AF456" s="102">
        <f t="shared" si="193"/>
        <v>0</v>
      </c>
      <c r="AG456" s="102" t="str">
        <f t="shared" si="194"/>
        <v/>
      </c>
      <c r="AH456" s="103" t="str">
        <f t="shared" si="210"/>
        <v/>
      </c>
      <c r="AI456" s="104" t="str">
        <f t="shared" si="211"/>
        <v/>
      </c>
      <c r="AJ456" s="104" t="str">
        <f t="shared" si="212"/>
        <v/>
      </c>
      <c r="AK456" s="104" t="str">
        <f t="shared" si="213"/>
        <v/>
      </c>
      <c r="IX456" s="5"/>
      <c r="IY456" s="5"/>
      <c r="IZ456" s="5"/>
    </row>
    <row r="457" spans="8:260" ht="12.75" customHeight="1">
      <c r="H457" s="97">
        <v>36</v>
      </c>
      <c r="I457" s="97">
        <f t="shared" si="186"/>
        <v>331</v>
      </c>
      <c r="J457" s="98">
        <f t="shared" si="187"/>
        <v>45327</v>
      </c>
      <c r="K457" s="98">
        <f t="shared" si="195"/>
        <v>45327</v>
      </c>
      <c r="L457" s="99">
        <f t="shared" si="188"/>
        <v>0</v>
      </c>
      <c r="M457" s="99">
        <f t="shared" si="189"/>
        <v>0</v>
      </c>
      <c r="N457" s="99">
        <f t="shared" si="190"/>
        <v>0</v>
      </c>
      <c r="O457" s="100">
        <f t="shared" si="214"/>
        <v>1</v>
      </c>
      <c r="P457" s="100" t="str">
        <f t="shared" si="196"/>
        <v/>
      </c>
      <c r="Q457" s="99">
        <f t="shared" si="197"/>
        <v>0</v>
      </c>
      <c r="R457" s="99">
        <f t="shared" si="198"/>
        <v>1</v>
      </c>
      <c r="S457" s="101">
        <f t="shared" si="199"/>
        <v>0</v>
      </c>
      <c r="T457" s="101">
        <f t="shared" si="200"/>
        <v>0</v>
      </c>
      <c r="U457" s="101">
        <f t="shared" si="191"/>
        <v>0</v>
      </c>
      <c r="V457" s="101">
        <f t="shared" si="201"/>
        <v>0</v>
      </c>
      <c r="W457" s="101">
        <f t="shared" si="202"/>
        <v>0</v>
      </c>
      <c r="X457" s="102">
        <f t="shared" si="203"/>
        <v>0</v>
      </c>
      <c r="Y457" s="101">
        <f t="shared" si="204"/>
        <v>0</v>
      </c>
      <c r="Z457" s="84">
        <f t="shared" si="205"/>
        <v>0</v>
      </c>
      <c r="AA457" s="84">
        <f t="shared" si="206"/>
        <v>0</v>
      </c>
      <c r="AB457" s="84">
        <f t="shared" si="207"/>
        <v>0</v>
      </c>
      <c r="AC457" s="84">
        <f t="shared" si="192"/>
        <v>0</v>
      </c>
      <c r="AD457" s="84">
        <f t="shared" si="208"/>
        <v>0</v>
      </c>
      <c r="AE457" s="84" t="str">
        <f t="shared" si="209"/>
        <v/>
      </c>
      <c r="AF457" s="102">
        <f t="shared" si="193"/>
        <v>0</v>
      </c>
      <c r="AG457" s="102" t="str">
        <f t="shared" si="194"/>
        <v/>
      </c>
      <c r="AH457" s="103" t="str">
        <f t="shared" si="210"/>
        <v/>
      </c>
      <c r="AI457" s="104" t="str">
        <f t="shared" si="211"/>
        <v/>
      </c>
      <c r="AJ457" s="104" t="str">
        <f t="shared" si="212"/>
        <v/>
      </c>
      <c r="AK457" s="104" t="str">
        <f t="shared" si="213"/>
        <v/>
      </c>
      <c r="IX457" s="5"/>
      <c r="IY457" s="5"/>
      <c r="IZ457" s="5"/>
    </row>
    <row r="458" spans="8:260" ht="12.75" customHeight="1">
      <c r="H458" s="97">
        <v>37</v>
      </c>
      <c r="I458" s="97">
        <f t="shared" si="186"/>
        <v>330</v>
      </c>
      <c r="J458" s="98">
        <f t="shared" si="187"/>
        <v>45328</v>
      </c>
      <c r="K458" s="98">
        <f t="shared" si="195"/>
        <v>45328</v>
      </c>
      <c r="L458" s="99">
        <f t="shared" si="188"/>
        <v>0</v>
      </c>
      <c r="M458" s="99">
        <f t="shared" si="189"/>
        <v>0</v>
      </c>
      <c r="N458" s="99">
        <f t="shared" si="190"/>
        <v>0</v>
      </c>
      <c r="O458" s="100">
        <f t="shared" si="214"/>
        <v>1</v>
      </c>
      <c r="P458" s="100" t="str">
        <f t="shared" si="196"/>
        <v/>
      </c>
      <c r="Q458" s="99">
        <f t="shared" si="197"/>
        <v>0</v>
      </c>
      <c r="R458" s="99">
        <f t="shared" si="198"/>
        <v>1</v>
      </c>
      <c r="S458" s="101">
        <f t="shared" si="199"/>
        <v>0</v>
      </c>
      <c r="T458" s="101">
        <f t="shared" si="200"/>
        <v>0</v>
      </c>
      <c r="U458" s="101">
        <f t="shared" si="191"/>
        <v>0</v>
      </c>
      <c r="V458" s="101">
        <f t="shared" si="201"/>
        <v>0</v>
      </c>
      <c r="W458" s="101">
        <f t="shared" si="202"/>
        <v>0</v>
      </c>
      <c r="X458" s="102">
        <f t="shared" si="203"/>
        <v>0</v>
      </c>
      <c r="Y458" s="101">
        <f t="shared" si="204"/>
        <v>0</v>
      </c>
      <c r="Z458" s="84">
        <f t="shared" si="205"/>
        <v>0</v>
      </c>
      <c r="AA458" s="84">
        <f t="shared" si="206"/>
        <v>0</v>
      </c>
      <c r="AB458" s="84">
        <f t="shared" si="207"/>
        <v>0</v>
      </c>
      <c r="AC458" s="84">
        <f t="shared" si="192"/>
        <v>0</v>
      </c>
      <c r="AD458" s="84">
        <f t="shared" si="208"/>
        <v>0</v>
      </c>
      <c r="AE458" s="84" t="str">
        <f t="shared" si="209"/>
        <v/>
      </c>
      <c r="AF458" s="102">
        <f t="shared" si="193"/>
        <v>0</v>
      </c>
      <c r="AG458" s="102" t="str">
        <f t="shared" si="194"/>
        <v/>
      </c>
      <c r="AH458" s="103" t="str">
        <f t="shared" si="210"/>
        <v/>
      </c>
      <c r="AI458" s="104" t="str">
        <f t="shared" si="211"/>
        <v/>
      </c>
      <c r="AJ458" s="104" t="str">
        <f t="shared" si="212"/>
        <v/>
      </c>
      <c r="AK458" s="104" t="str">
        <f t="shared" si="213"/>
        <v/>
      </c>
      <c r="IX458" s="5"/>
      <c r="IY458" s="5"/>
      <c r="IZ458" s="5"/>
    </row>
    <row r="459" spans="8:260" ht="12.75" customHeight="1">
      <c r="H459" s="97">
        <v>38</v>
      </c>
      <c r="I459" s="97">
        <f t="shared" si="186"/>
        <v>329</v>
      </c>
      <c r="J459" s="98">
        <f t="shared" si="187"/>
        <v>45329</v>
      </c>
      <c r="K459" s="98">
        <f t="shared" si="195"/>
        <v>45329</v>
      </c>
      <c r="L459" s="99">
        <f t="shared" si="188"/>
        <v>0</v>
      </c>
      <c r="M459" s="99">
        <f t="shared" si="189"/>
        <v>0</v>
      </c>
      <c r="N459" s="99">
        <f t="shared" si="190"/>
        <v>0</v>
      </c>
      <c r="O459" s="100">
        <f t="shared" si="214"/>
        <v>1</v>
      </c>
      <c r="P459" s="100" t="str">
        <f t="shared" si="196"/>
        <v/>
      </c>
      <c r="Q459" s="99">
        <f t="shared" si="197"/>
        <v>0</v>
      </c>
      <c r="R459" s="99">
        <f t="shared" si="198"/>
        <v>1</v>
      </c>
      <c r="S459" s="101">
        <f t="shared" si="199"/>
        <v>0</v>
      </c>
      <c r="T459" s="101">
        <f t="shared" si="200"/>
        <v>0</v>
      </c>
      <c r="U459" s="101">
        <f t="shared" si="191"/>
        <v>0</v>
      </c>
      <c r="V459" s="101">
        <f t="shared" si="201"/>
        <v>0</v>
      </c>
      <c r="W459" s="101">
        <f t="shared" si="202"/>
        <v>0</v>
      </c>
      <c r="X459" s="102">
        <f t="shared" si="203"/>
        <v>0</v>
      </c>
      <c r="Y459" s="101">
        <f t="shared" si="204"/>
        <v>0</v>
      </c>
      <c r="Z459" s="84">
        <f t="shared" si="205"/>
        <v>0</v>
      </c>
      <c r="AA459" s="84">
        <f t="shared" si="206"/>
        <v>0</v>
      </c>
      <c r="AB459" s="84">
        <f t="shared" si="207"/>
        <v>0</v>
      </c>
      <c r="AC459" s="84">
        <f t="shared" si="192"/>
        <v>0</v>
      </c>
      <c r="AD459" s="84">
        <f t="shared" si="208"/>
        <v>0</v>
      </c>
      <c r="AE459" s="84" t="str">
        <f t="shared" si="209"/>
        <v/>
      </c>
      <c r="AF459" s="102">
        <f t="shared" si="193"/>
        <v>0</v>
      </c>
      <c r="AG459" s="102" t="str">
        <f t="shared" si="194"/>
        <v/>
      </c>
      <c r="AH459" s="103" t="str">
        <f t="shared" si="210"/>
        <v/>
      </c>
      <c r="AI459" s="104" t="str">
        <f t="shared" si="211"/>
        <v/>
      </c>
      <c r="AJ459" s="104" t="str">
        <f t="shared" si="212"/>
        <v/>
      </c>
      <c r="AK459" s="104" t="str">
        <f t="shared" si="213"/>
        <v/>
      </c>
      <c r="IX459" s="5"/>
      <c r="IY459" s="5"/>
      <c r="IZ459" s="5"/>
    </row>
    <row r="460" spans="8:260" ht="12.75" customHeight="1">
      <c r="H460" s="97">
        <v>39</v>
      </c>
      <c r="I460" s="97">
        <f t="shared" si="186"/>
        <v>328</v>
      </c>
      <c r="J460" s="98">
        <f t="shared" si="187"/>
        <v>45330</v>
      </c>
      <c r="K460" s="98">
        <f t="shared" si="195"/>
        <v>45330</v>
      </c>
      <c r="L460" s="99">
        <f t="shared" si="188"/>
        <v>0</v>
      </c>
      <c r="M460" s="99">
        <f t="shared" si="189"/>
        <v>0</v>
      </c>
      <c r="N460" s="99">
        <f t="shared" si="190"/>
        <v>0</v>
      </c>
      <c r="O460" s="100">
        <f t="shared" si="214"/>
        <v>1</v>
      </c>
      <c r="P460" s="100" t="str">
        <f t="shared" si="196"/>
        <v/>
      </c>
      <c r="Q460" s="99">
        <f t="shared" si="197"/>
        <v>0</v>
      </c>
      <c r="R460" s="99">
        <f t="shared" si="198"/>
        <v>1</v>
      </c>
      <c r="S460" s="101">
        <f t="shared" si="199"/>
        <v>0</v>
      </c>
      <c r="T460" s="101">
        <f t="shared" si="200"/>
        <v>0</v>
      </c>
      <c r="U460" s="101">
        <f t="shared" si="191"/>
        <v>0</v>
      </c>
      <c r="V460" s="101">
        <f t="shared" si="201"/>
        <v>0</v>
      </c>
      <c r="W460" s="101">
        <f t="shared" si="202"/>
        <v>0</v>
      </c>
      <c r="X460" s="102">
        <f t="shared" si="203"/>
        <v>0</v>
      </c>
      <c r="Y460" s="101">
        <f t="shared" si="204"/>
        <v>0</v>
      </c>
      <c r="Z460" s="84">
        <f t="shared" si="205"/>
        <v>0</v>
      </c>
      <c r="AA460" s="84">
        <f t="shared" si="206"/>
        <v>0</v>
      </c>
      <c r="AB460" s="84">
        <f t="shared" si="207"/>
        <v>0</v>
      </c>
      <c r="AC460" s="84">
        <f t="shared" si="192"/>
        <v>0</v>
      </c>
      <c r="AD460" s="84">
        <f t="shared" si="208"/>
        <v>0</v>
      </c>
      <c r="AE460" s="84" t="str">
        <f t="shared" si="209"/>
        <v/>
      </c>
      <c r="AF460" s="102">
        <f t="shared" si="193"/>
        <v>0</v>
      </c>
      <c r="AG460" s="102" t="str">
        <f t="shared" si="194"/>
        <v/>
      </c>
      <c r="AH460" s="103" t="str">
        <f t="shared" si="210"/>
        <v/>
      </c>
      <c r="AI460" s="104" t="str">
        <f t="shared" si="211"/>
        <v/>
      </c>
      <c r="AJ460" s="104" t="str">
        <f t="shared" si="212"/>
        <v/>
      </c>
      <c r="AK460" s="104" t="str">
        <f t="shared" si="213"/>
        <v/>
      </c>
      <c r="IX460" s="5"/>
      <c r="IY460" s="5"/>
      <c r="IZ460" s="5"/>
    </row>
    <row r="461" spans="8:260" ht="12.75" customHeight="1">
      <c r="H461" s="97">
        <v>40</v>
      </c>
      <c r="I461" s="97">
        <f t="shared" si="186"/>
        <v>327</v>
      </c>
      <c r="J461" s="98">
        <f t="shared" si="187"/>
        <v>45331</v>
      </c>
      <c r="K461" s="98">
        <f t="shared" si="195"/>
        <v>45331</v>
      </c>
      <c r="L461" s="99">
        <f t="shared" si="188"/>
        <v>0</v>
      </c>
      <c r="M461" s="99">
        <f t="shared" si="189"/>
        <v>0</v>
      </c>
      <c r="N461" s="99">
        <f t="shared" si="190"/>
        <v>0</v>
      </c>
      <c r="O461" s="100">
        <f t="shared" si="214"/>
        <v>1</v>
      </c>
      <c r="P461" s="100" t="str">
        <f t="shared" si="196"/>
        <v/>
      </c>
      <c r="Q461" s="99">
        <f t="shared" si="197"/>
        <v>0</v>
      </c>
      <c r="R461" s="99">
        <f t="shared" si="198"/>
        <v>1</v>
      </c>
      <c r="S461" s="101">
        <f t="shared" si="199"/>
        <v>0</v>
      </c>
      <c r="T461" s="101">
        <f t="shared" si="200"/>
        <v>0</v>
      </c>
      <c r="U461" s="101">
        <f t="shared" si="191"/>
        <v>0</v>
      </c>
      <c r="V461" s="101">
        <f t="shared" si="201"/>
        <v>0</v>
      </c>
      <c r="W461" s="101">
        <f t="shared" si="202"/>
        <v>0</v>
      </c>
      <c r="X461" s="102">
        <f t="shared" si="203"/>
        <v>0</v>
      </c>
      <c r="Y461" s="101">
        <f t="shared" si="204"/>
        <v>0</v>
      </c>
      <c r="Z461" s="84">
        <f t="shared" si="205"/>
        <v>0</v>
      </c>
      <c r="AA461" s="84">
        <f t="shared" si="206"/>
        <v>0</v>
      </c>
      <c r="AB461" s="84">
        <f t="shared" si="207"/>
        <v>0</v>
      </c>
      <c r="AC461" s="84">
        <f t="shared" si="192"/>
        <v>0</v>
      </c>
      <c r="AD461" s="84">
        <f t="shared" si="208"/>
        <v>0</v>
      </c>
      <c r="AE461" s="84" t="str">
        <f t="shared" si="209"/>
        <v/>
      </c>
      <c r="AF461" s="102">
        <f t="shared" si="193"/>
        <v>0</v>
      </c>
      <c r="AG461" s="102" t="str">
        <f t="shared" si="194"/>
        <v/>
      </c>
      <c r="AH461" s="103" t="str">
        <f t="shared" si="210"/>
        <v/>
      </c>
      <c r="AI461" s="104" t="str">
        <f t="shared" si="211"/>
        <v/>
      </c>
      <c r="AJ461" s="104" t="str">
        <f t="shared" si="212"/>
        <v/>
      </c>
      <c r="AK461" s="104" t="str">
        <f t="shared" si="213"/>
        <v/>
      </c>
      <c r="IX461" s="5"/>
      <c r="IY461" s="5"/>
      <c r="IZ461" s="5"/>
    </row>
    <row r="462" spans="8:260" ht="12.75" customHeight="1">
      <c r="H462" s="97">
        <v>41</v>
      </c>
      <c r="I462" s="97">
        <f t="shared" si="186"/>
        <v>326</v>
      </c>
      <c r="J462" s="98">
        <f t="shared" si="187"/>
        <v>45332</v>
      </c>
      <c r="K462" s="98">
        <f t="shared" si="195"/>
        <v>45332</v>
      </c>
      <c r="L462" s="99">
        <f t="shared" si="188"/>
        <v>0</v>
      </c>
      <c r="M462" s="99">
        <f t="shared" si="189"/>
        <v>0</v>
      </c>
      <c r="N462" s="99">
        <f t="shared" si="190"/>
        <v>0</v>
      </c>
      <c r="O462" s="100">
        <f t="shared" si="214"/>
        <v>1</v>
      </c>
      <c r="P462" s="100" t="str">
        <f t="shared" si="196"/>
        <v/>
      </c>
      <c r="Q462" s="99">
        <f t="shared" si="197"/>
        <v>0</v>
      </c>
      <c r="R462" s="99">
        <f t="shared" si="198"/>
        <v>1</v>
      </c>
      <c r="S462" s="101">
        <f t="shared" si="199"/>
        <v>0</v>
      </c>
      <c r="T462" s="101">
        <f t="shared" si="200"/>
        <v>0</v>
      </c>
      <c r="U462" s="101">
        <f t="shared" si="191"/>
        <v>0</v>
      </c>
      <c r="V462" s="101">
        <f t="shared" si="201"/>
        <v>0</v>
      </c>
      <c r="W462" s="101">
        <f t="shared" si="202"/>
        <v>0</v>
      </c>
      <c r="X462" s="102">
        <f t="shared" si="203"/>
        <v>0</v>
      </c>
      <c r="Y462" s="101">
        <f t="shared" si="204"/>
        <v>0</v>
      </c>
      <c r="Z462" s="84">
        <f t="shared" si="205"/>
        <v>0</v>
      </c>
      <c r="AA462" s="84">
        <f t="shared" si="206"/>
        <v>0</v>
      </c>
      <c r="AB462" s="84">
        <f t="shared" si="207"/>
        <v>0</v>
      </c>
      <c r="AC462" s="84">
        <f t="shared" si="192"/>
        <v>0</v>
      </c>
      <c r="AD462" s="84">
        <f t="shared" si="208"/>
        <v>0</v>
      </c>
      <c r="AE462" s="84" t="str">
        <f t="shared" si="209"/>
        <v/>
      </c>
      <c r="AF462" s="102">
        <f t="shared" si="193"/>
        <v>0</v>
      </c>
      <c r="AG462" s="102" t="str">
        <f t="shared" si="194"/>
        <v/>
      </c>
      <c r="AH462" s="103" t="str">
        <f t="shared" si="210"/>
        <v/>
      </c>
      <c r="AI462" s="104" t="str">
        <f t="shared" si="211"/>
        <v/>
      </c>
      <c r="AJ462" s="104" t="str">
        <f t="shared" si="212"/>
        <v/>
      </c>
      <c r="AK462" s="104" t="str">
        <f t="shared" si="213"/>
        <v/>
      </c>
      <c r="IX462" s="5"/>
      <c r="IY462" s="5"/>
      <c r="IZ462" s="5"/>
    </row>
    <row r="463" spans="8:260" ht="12.75" customHeight="1">
      <c r="H463" s="97">
        <v>42</v>
      </c>
      <c r="I463" s="97">
        <f t="shared" si="186"/>
        <v>325</v>
      </c>
      <c r="J463" s="98">
        <f t="shared" si="187"/>
        <v>45333</v>
      </c>
      <c r="K463" s="98">
        <f t="shared" si="195"/>
        <v>45333</v>
      </c>
      <c r="L463" s="99">
        <f t="shared" si="188"/>
        <v>0</v>
      </c>
      <c r="M463" s="99">
        <f t="shared" si="189"/>
        <v>0</v>
      </c>
      <c r="N463" s="99">
        <f t="shared" si="190"/>
        <v>0</v>
      </c>
      <c r="O463" s="100">
        <f t="shared" si="214"/>
        <v>1</v>
      </c>
      <c r="P463" s="100" t="str">
        <f t="shared" si="196"/>
        <v/>
      </c>
      <c r="Q463" s="99">
        <f t="shared" si="197"/>
        <v>0</v>
      </c>
      <c r="R463" s="99">
        <f t="shared" si="198"/>
        <v>1</v>
      </c>
      <c r="S463" s="101">
        <f t="shared" si="199"/>
        <v>0</v>
      </c>
      <c r="T463" s="101">
        <f t="shared" si="200"/>
        <v>0</v>
      </c>
      <c r="U463" s="101">
        <f t="shared" si="191"/>
        <v>0</v>
      </c>
      <c r="V463" s="101">
        <f t="shared" si="201"/>
        <v>0</v>
      </c>
      <c r="W463" s="101">
        <f t="shared" si="202"/>
        <v>0</v>
      </c>
      <c r="X463" s="102">
        <f t="shared" si="203"/>
        <v>0</v>
      </c>
      <c r="Y463" s="101">
        <f t="shared" si="204"/>
        <v>0</v>
      </c>
      <c r="Z463" s="84">
        <f t="shared" si="205"/>
        <v>0</v>
      </c>
      <c r="AA463" s="84">
        <f t="shared" si="206"/>
        <v>0</v>
      </c>
      <c r="AB463" s="84">
        <f t="shared" si="207"/>
        <v>0</v>
      </c>
      <c r="AC463" s="84">
        <f t="shared" si="192"/>
        <v>0</v>
      </c>
      <c r="AD463" s="84">
        <f t="shared" si="208"/>
        <v>0</v>
      </c>
      <c r="AE463" s="84" t="str">
        <f t="shared" si="209"/>
        <v/>
      </c>
      <c r="AF463" s="102">
        <f t="shared" si="193"/>
        <v>0</v>
      </c>
      <c r="AG463" s="102" t="str">
        <f t="shared" si="194"/>
        <v/>
      </c>
      <c r="AH463" s="103" t="str">
        <f t="shared" si="210"/>
        <v/>
      </c>
      <c r="AI463" s="104" t="str">
        <f t="shared" si="211"/>
        <v/>
      </c>
      <c r="AJ463" s="104" t="str">
        <f t="shared" si="212"/>
        <v/>
      </c>
      <c r="AK463" s="104" t="str">
        <f t="shared" si="213"/>
        <v/>
      </c>
      <c r="IX463" s="5"/>
      <c r="IY463" s="5"/>
      <c r="IZ463" s="5"/>
    </row>
    <row r="464" spans="8:260" ht="12.75" customHeight="1">
      <c r="H464" s="97">
        <v>43</v>
      </c>
      <c r="I464" s="97">
        <f t="shared" si="186"/>
        <v>324</v>
      </c>
      <c r="J464" s="98">
        <f t="shared" si="187"/>
        <v>45334</v>
      </c>
      <c r="K464" s="98">
        <f t="shared" si="195"/>
        <v>45334</v>
      </c>
      <c r="L464" s="99">
        <f t="shared" si="188"/>
        <v>0</v>
      </c>
      <c r="M464" s="99">
        <f t="shared" si="189"/>
        <v>0</v>
      </c>
      <c r="N464" s="99">
        <f t="shared" si="190"/>
        <v>0</v>
      </c>
      <c r="O464" s="100">
        <f t="shared" si="214"/>
        <v>1</v>
      </c>
      <c r="P464" s="100" t="str">
        <f t="shared" si="196"/>
        <v/>
      </c>
      <c r="Q464" s="99">
        <f t="shared" si="197"/>
        <v>0</v>
      </c>
      <c r="R464" s="99">
        <f t="shared" si="198"/>
        <v>1</v>
      </c>
      <c r="S464" s="101">
        <f t="shared" si="199"/>
        <v>0</v>
      </c>
      <c r="T464" s="101">
        <f t="shared" si="200"/>
        <v>0</v>
      </c>
      <c r="U464" s="101">
        <f t="shared" si="191"/>
        <v>0</v>
      </c>
      <c r="V464" s="101">
        <f t="shared" si="201"/>
        <v>0</v>
      </c>
      <c r="W464" s="101">
        <f t="shared" si="202"/>
        <v>0</v>
      </c>
      <c r="X464" s="102">
        <f t="shared" si="203"/>
        <v>0</v>
      </c>
      <c r="Y464" s="101">
        <f t="shared" si="204"/>
        <v>0</v>
      </c>
      <c r="Z464" s="84">
        <f t="shared" si="205"/>
        <v>0</v>
      </c>
      <c r="AA464" s="84">
        <f t="shared" si="206"/>
        <v>0</v>
      </c>
      <c r="AB464" s="84">
        <f t="shared" si="207"/>
        <v>0</v>
      </c>
      <c r="AC464" s="84">
        <f t="shared" si="192"/>
        <v>0</v>
      </c>
      <c r="AD464" s="84">
        <f t="shared" si="208"/>
        <v>0</v>
      </c>
      <c r="AE464" s="84" t="str">
        <f t="shared" si="209"/>
        <v/>
      </c>
      <c r="AF464" s="102">
        <f t="shared" si="193"/>
        <v>0</v>
      </c>
      <c r="AG464" s="102" t="str">
        <f t="shared" si="194"/>
        <v/>
      </c>
      <c r="AH464" s="103" t="str">
        <f t="shared" si="210"/>
        <v/>
      </c>
      <c r="AI464" s="104" t="str">
        <f t="shared" si="211"/>
        <v/>
      </c>
      <c r="AJ464" s="104" t="str">
        <f t="shared" si="212"/>
        <v/>
      </c>
      <c r="AK464" s="104" t="str">
        <f t="shared" si="213"/>
        <v/>
      </c>
      <c r="IX464" s="5"/>
      <c r="IY464" s="5"/>
      <c r="IZ464" s="5"/>
    </row>
    <row r="465" spans="8:260" ht="12.75" customHeight="1">
      <c r="H465" s="97">
        <v>44</v>
      </c>
      <c r="I465" s="97">
        <f t="shared" si="186"/>
        <v>323</v>
      </c>
      <c r="J465" s="98">
        <f t="shared" si="187"/>
        <v>45335</v>
      </c>
      <c r="K465" s="98">
        <f t="shared" si="195"/>
        <v>45335</v>
      </c>
      <c r="L465" s="99">
        <f t="shared" si="188"/>
        <v>0</v>
      </c>
      <c r="M465" s="99">
        <f t="shared" si="189"/>
        <v>0</v>
      </c>
      <c r="N465" s="99">
        <f t="shared" si="190"/>
        <v>0</v>
      </c>
      <c r="O465" s="100">
        <f t="shared" si="214"/>
        <v>1</v>
      </c>
      <c r="P465" s="100" t="str">
        <f t="shared" si="196"/>
        <v/>
      </c>
      <c r="Q465" s="99">
        <f t="shared" si="197"/>
        <v>0</v>
      </c>
      <c r="R465" s="99">
        <f t="shared" si="198"/>
        <v>1</v>
      </c>
      <c r="S465" s="101">
        <f t="shared" si="199"/>
        <v>0</v>
      </c>
      <c r="T465" s="101">
        <f t="shared" si="200"/>
        <v>0</v>
      </c>
      <c r="U465" s="101">
        <f t="shared" si="191"/>
        <v>0</v>
      </c>
      <c r="V465" s="101">
        <f t="shared" si="201"/>
        <v>0</v>
      </c>
      <c r="W465" s="101">
        <f t="shared" si="202"/>
        <v>0</v>
      </c>
      <c r="X465" s="102">
        <f t="shared" si="203"/>
        <v>0</v>
      </c>
      <c r="Y465" s="101">
        <f t="shared" si="204"/>
        <v>0</v>
      </c>
      <c r="Z465" s="84">
        <f t="shared" si="205"/>
        <v>0</v>
      </c>
      <c r="AA465" s="84">
        <f t="shared" si="206"/>
        <v>0</v>
      </c>
      <c r="AB465" s="84">
        <f t="shared" si="207"/>
        <v>0</v>
      </c>
      <c r="AC465" s="84">
        <f t="shared" si="192"/>
        <v>0</v>
      </c>
      <c r="AD465" s="84">
        <f t="shared" si="208"/>
        <v>0</v>
      </c>
      <c r="AE465" s="84" t="str">
        <f t="shared" si="209"/>
        <v/>
      </c>
      <c r="AF465" s="102">
        <f t="shared" si="193"/>
        <v>0</v>
      </c>
      <c r="AG465" s="102" t="str">
        <f t="shared" si="194"/>
        <v/>
      </c>
      <c r="AH465" s="103" t="str">
        <f t="shared" si="210"/>
        <v/>
      </c>
      <c r="AI465" s="104" t="str">
        <f t="shared" si="211"/>
        <v/>
      </c>
      <c r="AJ465" s="104" t="str">
        <f t="shared" si="212"/>
        <v/>
      </c>
      <c r="AK465" s="104" t="str">
        <f t="shared" si="213"/>
        <v/>
      </c>
      <c r="IX465" s="5"/>
      <c r="IY465" s="5"/>
      <c r="IZ465" s="5"/>
    </row>
    <row r="466" spans="8:260" ht="12.75" customHeight="1">
      <c r="H466" s="97">
        <v>45</v>
      </c>
      <c r="I466" s="97">
        <f t="shared" si="186"/>
        <v>322</v>
      </c>
      <c r="J466" s="98">
        <f t="shared" si="187"/>
        <v>45336</v>
      </c>
      <c r="K466" s="98">
        <f t="shared" si="195"/>
        <v>45336</v>
      </c>
      <c r="L466" s="99">
        <f t="shared" si="188"/>
        <v>0</v>
      </c>
      <c r="M466" s="99">
        <f t="shared" si="189"/>
        <v>0</v>
      </c>
      <c r="N466" s="99">
        <f t="shared" si="190"/>
        <v>0</v>
      </c>
      <c r="O466" s="100">
        <f t="shared" si="214"/>
        <v>1</v>
      </c>
      <c r="P466" s="100" t="str">
        <f t="shared" si="196"/>
        <v/>
      </c>
      <c r="Q466" s="99">
        <f t="shared" si="197"/>
        <v>0</v>
      </c>
      <c r="R466" s="99">
        <f t="shared" si="198"/>
        <v>1</v>
      </c>
      <c r="S466" s="101">
        <f t="shared" si="199"/>
        <v>0</v>
      </c>
      <c r="T466" s="101">
        <f t="shared" si="200"/>
        <v>0</v>
      </c>
      <c r="U466" s="101">
        <f t="shared" si="191"/>
        <v>0</v>
      </c>
      <c r="V466" s="101">
        <f t="shared" si="201"/>
        <v>0</v>
      </c>
      <c r="W466" s="101">
        <f t="shared" si="202"/>
        <v>0</v>
      </c>
      <c r="X466" s="102">
        <f t="shared" si="203"/>
        <v>0</v>
      </c>
      <c r="Y466" s="101">
        <f t="shared" si="204"/>
        <v>0</v>
      </c>
      <c r="Z466" s="84">
        <f t="shared" si="205"/>
        <v>0</v>
      </c>
      <c r="AA466" s="84">
        <f t="shared" si="206"/>
        <v>0</v>
      </c>
      <c r="AB466" s="84">
        <f t="shared" si="207"/>
        <v>0</v>
      </c>
      <c r="AC466" s="84">
        <f t="shared" si="192"/>
        <v>0</v>
      </c>
      <c r="AD466" s="84">
        <f t="shared" si="208"/>
        <v>0</v>
      </c>
      <c r="AE466" s="84" t="str">
        <f t="shared" si="209"/>
        <v/>
      </c>
      <c r="AF466" s="102">
        <f t="shared" si="193"/>
        <v>0</v>
      </c>
      <c r="AG466" s="102" t="str">
        <f t="shared" si="194"/>
        <v/>
      </c>
      <c r="AH466" s="103" t="str">
        <f t="shared" si="210"/>
        <v/>
      </c>
      <c r="AI466" s="104" t="str">
        <f t="shared" si="211"/>
        <v/>
      </c>
      <c r="AJ466" s="104" t="str">
        <f t="shared" si="212"/>
        <v/>
      </c>
      <c r="AK466" s="104" t="str">
        <f t="shared" si="213"/>
        <v/>
      </c>
      <c r="IX466" s="5"/>
      <c r="IY466" s="5"/>
      <c r="IZ466" s="5"/>
    </row>
    <row r="467" spans="8:260" ht="12.75" customHeight="1">
      <c r="H467" s="97">
        <v>46</v>
      </c>
      <c r="I467" s="97">
        <f t="shared" si="186"/>
        <v>321</v>
      </c>
      <c r="J467" s="98">
        <f t="shared" si="187"/>
        <v>45337</v>
      </c>
      <c r="K467" s="98">
        <f t="shared" si="195"/>
        <v>45337</v>
      </c>
      <c r="L467" s="99">
        <f t="shared" si="188"/>
        <v>0</v>
      </c>
      <c r="M467" s="99">
        <f t="shared" si="189"/>
        <v>0</v>
      </c>
      <c r="N467" s="99">
        <f t="shared" si="190"/>
        <v>0</v>
      </c>
      <c r="O467" s="100">
        <f t="shared" si="214"/>
        <v>1</v>
      </c>
      <c r="P467" s="100" t="str">
        <f t="shared" si="196"/>
        <v/>
      </c>
      <c r="Q467" s="99">
        <f t="shared" si="197"/>
        <v>0</v>
      </c>
      <c r="R467" s="99">
        <f t="shared" si="198"/>
        <v>1</v>
      </c>
      <c r="S467" s="101">
        <f t="shared" si="199"/>
        <v>0</v>
      </c>
      <c r="T467" s="101">
        <f t="shared" si="200"/>
        <v>0</v>
      </c>
      <c r="U467" s="101">
        <f t="shared" si="191"/>
        <v>0</v>
      </c>
      <c r="V467" s="101">
        <f t="shared" si="201"/>
        <v>0</v>
      </c>
      <c r="W467" s="101">
        <f t="shared" si="202"/>
        <v>0</v>
      </c>
      <c r="X467" s="102">
        <f t="shared" si="203"/>
        <v>0</v>
      </c>
      <c r="Y467" s="101">
        <f t="shared" si="204"/>
        <v>0</v>
      </c>
      <c r="Z467" s="84">
        <f t="shared" si="205"/>
        <v>0</v>
      </c>
      <c r="AA467" s="84">
        <f t="shared" si="206"/>
        <v>0</v>
      </c>
      <c r="AB467" s="84">
        <f t="shared" si="207"/>
        <v>0</v>
      </c>
      <c r="AC467" s="84">
        <f t="shared" si="192"/>
        <v>0</v>
      </c>
      <c r="AD467" s="84">
        <f t="shared" si="208"/>
        <v>0</v>
      </c>
      <c r="AE467" s="84" t="str">
        <f t="shared" si="209"/>
        <v/>
      </c>
      <c r="AF467" s="102">
        <f t="shared" si="193"/>
        <v>0</v>
      </c>
      <c r="AG467" s="102" t="str">
        <f t="shared" si="194"/>
        <v/>
      </c>
      <c r="AH467" s="103" t="str">
        <f t="shared" si="210"/>
        <v/>
      </c>
      <c r="AI467" s="104" t="str">
        <f t="shared" si="211"/>
        <v/>
      </c>
      <c r="AJ467" s="104" t="str">
        <f t="shared" si="212"/>
        <v/>
      </c>
      <c r="AK467" s="104" t="str">
        <f t="shared" si="213"/>
        <v/>
      </c>
      <c r="IX467" s="5"/>
      <c r="IY467" s="5"/>
      <c r="IZ467" s="5"/>
    </row>
    <row r="468" spans="8:260" ht="12.75" customHeight="1">
      <c r="H468" s="97">
        <v>47</v>
      </c>
      <c r="I468" s="97">
        <f t="shared" si="186"/>
        <v>320</v>
      </c>
      <c r="J468" s="98">
        <f t="shared" si="187"/>
        <v>45338</v>
      </c>
      <c r="K468" s="98">
        <f t="shared" si="195"/>
        <v>45338</v>
      </c>
      <c r="L468" s="99">
        <f t="shared" si="188"/>
        <v>0</v>
      </c>
      <c r="M468" s="99">
        <f t="shared" si="189"/>
        <v>0</v>
      </c>
      <c r="N468" s="99">
        <f t="shared" si="190"/>
        <v>0</v>
      </c>
      <c r="O468" s="100">
        <f t="shared" si="214"/>
        <v>1</v>
      </c>
      <c r="P468" s="100" t="str">
        <f t="shared" si="196"/>
        <v/>
      </c>
      <c r="Q468" s="99">
        <f t="shared" si="197"/>
        <v>0</v>
      </c>
      <c r="R468" s="99">
        <f t="shared" si="198"/>
        <v>1</v>
      </c>
      <c r="S468" s="101">
        <f t="shared" si="199"/>
        <v>0</v>
      </c>
      <c r="T468" s="101">
        <f t="shared" si="200"/>
        <v>0</v>
      </c>
      <c r="U468" s="101">
        <f t="shared" si="191"/>
        <v>0</v>
      </c>
      <c r="V468" s="101">
        <f t="shared" si="201"/>
        <v>0</v>
      </c>
      <c r="W468" s="101">
        <f t="shared" si="202"/>
        <v>0</v>
      </c>
      <c r="X468" s="102">
        <f t="shared" si="203"/>
        <v>0</v>
      </c>
      <c r="Y468" s="101">
        <f t="shared" si="204"/>
        <v>0</v>
      </c>
      <c r="Z468" s="84">
        <f t="shared" si="205"/>
        <v>0</v>
      </c>
      <c r="AA468" s="84">
        <f t="shared" si="206"/>
        <v>0</v>
      </c>
      <c r="AB468" s="84">
        <f t="shared" si="207"/>
        <v>0</v>
      </c>
      <c r="AC468" s="84">
        <f t="shared" si="192"/>
        <v>0</v>
      </c>
      <c r="AD468" s="84">
        <f t="shared" si="208"/>
        <v>0</v>
      </c>
      <c r="AE468" s="84" t="str">
        <f t="shared" si="209"/>
        <v/>
      </c>
      <c r="AF468" s="102">
        <f t="shared" si="193"/>
        <v>0</v>
      </c>
      <c r="AG468" s="102" t="str">
        <f t="shared" si="194"/>
        <v/>
      </c>
      <c r="AH468" s="103" t="str">
        <f t="shared" si="210"/>
        <v/>
      </c>
      <c r="AI468" s="104" t="str">
        <f t="shared" si="211"/>
        <v/>
      </c>
      <c r="AJ468" s="104" t="str">
        <f t="shared" si="212"/>
        <v/>
      </c>
      <c r="AK468" s="104" t="str">
        <f t="shared" si="213"/>
        <v/>
      </c>
      <c r="IX468" s="5"/>
      <c r="IY468" s="5"/>
      <c r="IZ468" s="5"/>
    </row>
    <row r="469" spans="8:260" ht="12.75" customHeight="1">
      <c r="H469" s="97">
        <v>48</v>
      </c>
      <c r="I469" s="97">
        <f t="shared" si="186"/>
        <v>319</v>
      </c>
      <c r="J469" s="98">
        <f t="shared" si="187"/>
        <v>45339</v>
      </c>
      <c r="K469" s="98">
        <f t="shared" si="195"/>
        <v>45339</v>
      </c>
      <c r="L469" s="99">
        <f t="shared" si="188"/>
        <v>0</v>
      </c>
      <c r="M469" s="99">
        <f t="shared" si="189"/>
        <v>0</v>
      </c>
      <c r="N469" s="99">
        <f t="shared" si="190"/>
        <v>0</v>
      </c>
      <c r="O469" s="100">
        <f t="shared" si="214"/>
        <v>1</v>
      </c>
      <c r="P469" s="100" t="str">
        <f t="shared" si="196"/>
        <v/>
      </c>
      <c r="Q469" s="99">
        <f t="shared" si="197"/>
        <v>0</v>
      </c>
      <c r="R469" s="99">
        <f t="shared" si="198"/>
        <v>1</v>
      </c>
      <c r="S469" s="101">
        <f t="shared" si="199"/>
        <v>0</v>
      </c>
      <c r="T469" s="101">
        <f t="shared" si="200"/>
        <v>0</v>
      </c>
      <c r="U469" s="101">
        <f t="shared" si="191"/>
        <v>0</v>
      </c>
      <c r="V469" s="101">
        <f t="shared" si="201"/>
        <v>0</v>
      </c>
      <c r="W469" s="101">
        <f t="shared" si="202"/>
        <v>0</v>
      </c>
      <c r="X469" s="102">
        <f t="shared" si="203"/>
        <v>0</v>
      </c>
      <c r="Y469" s="101">
        <f t="shared" si="204"/>
        <v>0</v>
      </c>
      <c r="Z469" s="84">
        <f t="shared" si="205"/>
        <v>0</v>
      </c>
      <c r="AA469" s="84">
        <f t="shared" si="206"/>
        <v>0</v>
      </c>
      <c r="AB469" s="84">
        <f t="shared" si="207"/>
        <v>0</v>
      </c>
      <c r="AC469" s="84">
        <f t="shared" si="192"/>
        <v>0</v>
      </c>
      <c r="AD469" s="84">
        <f t="shared" si="208"/>
        <v>0</v>
      </c>
      <c r="AE469" s="84" t="str">
        <f t="shared" si="209"/>
        <v/>
      </c>
      <c r="AF469" s="102">
        <f t="shared" si="193"/>
        <v>0</v>
      </c>
      <c r="AG469" s="102" t="str">
        <f t="shared" si="194"/>
        <v/>
      </c>
      <c r="AH469" s="103" t="str">
        <f t="shared" si="210"/>
        <v/>
      </c>
      <c r="AI469" s="104" t="str">
        <f t="shared" si="211"/>
        <v/>
      </c>
      <c r="AJ469" s="104" t="str">
        <f t="shared" si="212"/>
        <v/>
      </c>
      <c r="AK469" s="104" t="str">
        <f t="shared" si="213"/>
        <v/>
      </c>
      <c r="IX469" s="5"/>
      <c r="IY469" s="5"/>
      <c r="IZ469" s="5"/>
    </row>
    <row r="470" spans="8:260" ht="12.75" customHeight="1">
      <c r="H470" s="97">
        <v>49</v>
      </c>
      <c r="I470" s="97">
        <f t="shared" si="186"/>
        <v>318</v>
      </c>
      <c r="J470" s="98">
        <f t="shared" si="187"/>
        <v>45340</v>
      </c>
      <c r="K470" s="98">
        <f t="shared" si="195"/>
        <v>45340</v>
      </c>
      <c r="L470" s="99">
        <f t="shared" si="188"/>
        <v>0</v>
      </c>
      <c r="M470" s="99">
        <f t="shared" si="189"/>
        <v>0</v>
      </c>
      <c r="N470" s="99">
        <f t="shared" si="190"/>
        <v>0</v>
      </c>
      <c r="O470" s="100">
        <f t="shared" si="214"/>
        <v>1</v>
      </c>
      <c r="P470" s="100" t="str">
        <f t="shared" si="196"/>
        <v/>
      </c>
      <c r="Q470" s="99">
        <f t="shared" si="197"/>
        <v>0</v>
      </c>
      <c r="R470" s="99">
        <f t="shared" si="198"/>
        <v>1</v>
      </c>
      <c r="S470" s="101">
        <f t="shared" si="199"/>
        <v>0</v>
      </c>
      <c r="T470" s="101">
        <f t="shared" si="200"/>
        <v>0</v>
      </c>
      <c r="U470" s="101">
        <f t="shared" si="191"/>
        <v>0</v>
      </c>
      <c r="V470" s="101">
        <f t="shared" si="201"/>
        <v>0</v>
      </c>
      <c r="W470" s="101">
        <f t="shared" si="202"/>
        <v>0</v>
      </c>
      <c r="X470" s="102">
        <f t="shared" si="203"/>
        <v>0</v>
      </c>
      <c r="Y470" s="101">
        <f t="shared" si="204"/>
        <v>0</v>
      </c>
      <c r="Z470" s="84">
        <f t="shared" si="205"/>
        <v>0</v>
      </c>
      <c r="AA470" s="84">
        <f t="shared" si="206"/>
        <v>0</v>
      </c>
      <c r="AB470" s="84">
        <f t="shared" si="207"/>
        <v>0</v>
      </c>
      <c r="AC470" s="84">
        <f t="shared" si="192"/>
        <v>0</v>
      </c>
      <c r="AD470" s="84">
        <f t="shared" si="208"/>
        <v>0</v>
      </c>
      <c r="AE470" s="84" t="str">
        <f t="shared" si="209"/>
        <v/>
      </c>
      <c r="AF470" s="102">
        <f t="shared" si="193"/>
        <v>0</v>
      </c>
      <c r="AG470" s="102" t="str">
        <f t="shared" si="194"/>
        <v/>
      </c>
      <c r="AH470" s="103" t="str">
        <f t="shared" si="210"/>
        <v/>
      </c>
      <c r="AI470" s="104" t="str">
        <f t="shared" si="211"/>
        <v/>
      </c>
      <c r="AJ470" s="104" t="str">
        <f t="shared" si="212"/>
        <v/>
      </c>
      <c r="AK470" s="104" t="str">
        <f t="shared" si="213"/>
        <v/>
      </c>
      <c r="IX470" s="5"/>
      <c r="IY470" s="5"/>
      <c r="IZ470" s="5"/>
    </row>
    <row r="471" spans="8:260" ht="12.75" customHeight="1">
      <c r="H471" s="97">
        <v>50</v>
      </c>
      <c r="I471" s="97">
        <f t="shared" si="186"/>
        <v>317</v>
      </c>
      <c r="J471" s="98">
        <f t="shared" si="187"/>
        <v>45341</v>
      </c>
      <c r="K471" s="98">
        <f t="shared" si="195"/>
        <v>45341</v>
      </c>
      <c r="L471" s="99">
        <f t="shared" si="188"/>
        <v>0</v>
      </c>
      <c r="M471" s="99">
        <f t="shared" si="189"/>
        <v>0</v>
      </c>
      <c r="N471" s="99">
        <f t="shared" si="190"/>
        <v>0</v>
      </c>
      <c r="O471" s="100">
        <f t="shared" si="214"/>
        <v>1</v>
      </c>
      <c r="P471" s="100" t="str">
        <f t="shared" si="196"/>
        <v/>
      </c>
      <c r="Q471" s="99">
        <f t="shared" si="197"/>
        <v>0</v>
      </c>
      <c r="R471" s="99">
        <f t="shared" si="198"/>
        <v>1</v>
      </c>
      <c r="S471" s="101">
        <f t="shared" si="199"/>
        <v>0</v>
      </c>
      <c r="T471" s="101">
        <f t="shared" si="200"/>
        <v>0</v>
      </c>
      <c r="U471" s="101">
        <f t="shared" si="191"/>
        <v>0</v>
      </c>
      <c r="V471" s="101">
        <f t="shared" si="201"/>
        <v>0</v>
      </c>
      <c r="W471" s="101">
        <f t="shared" si="202"/>
        <v>0</v>
      </c>
      <c r="X471" s="102">
        <f t="shared" si="203"/>
        <v>0</v>
      </c>
      <c r="Y471" s="101">
        <f t="shared" si="204"/>
        <v>0</v>
      </c>
      <c r="Z471" s="84">
        <f t="shared" si="205"/>
        <v>0</v>
      </c>
      <c r="AA471" s="84">
        <f t="shared" si="206"/>
        <v>0</v>
      </c>
      <c r="AB471" s="84">
        <f t="shared" si="207"/>
        <v>0</v>
      </c>
      <c r="AC471" s="84">
        <f t="shared" si="192"/>
        <v>0</v>
      </c>
      <c r="AD471" s="84">
        <f t="shared" si="208"/>
        <v>0</v>
      </c>
      <c r="AE471" s="84" t="str">
        <f t="shared" si="209"/>
        <v/>
      </c>
      <c r="AF471" s="102">
        <f t="shared" si="193"/>
        <v>0</v>
      </c>
      <c r="AG471" s="102" t="str">
        <f t="shared" si="194"/>
        <v/>
      </c>
      <c r="AH471" s="103" t="str">
        <f t="shared" si="210"/>
        <v/>
      </c>
      <c r="AI471" s="104" t="str">
        <f t="shared" si="211"/>
        <v/>
      </c>
      <c r="AJ471" s="104" t="str">
        <f t="shared" si="212"/>
        <v/>
      </c>
      <c r="AK471" s="104" t="str">
        <f t="shared" si="213"/>
        <v/>
      </c>
      <c r="IX471" s="5"/>
      <c r="IY471" s="5"/>
      <c r="IZ471" s="5"/>
    </row>
    <row r="472" spans="8:260" ht="12.75" customHeight="1">
      <c r="H472" s="97">
        <v>51</v>
      </c>
      <c r="I472" s="97">
        <f t="shared" si="186"/>
        <v>316</v>
      </c>
      <c r="J472" s="98">
        <f t="shared" si="187"/>
        <v>45342</v>
      </c>
      <c r="K472" s="98">
        <f t="shared" si="195"/>
        <v>45342</v>
      </c>
      <c r="L472" s="99">
        <f t="shared" si="188"/>
        <v>0</v>
      </c>
      <c r="M472" s="99">
        <f t="shared" si="189"/>
        <v>0</v>
      </c>
      <c r="N472" s="99">
        <f t="shared" si="190"/>
        <v>0</v>
      </c>
      <c r="O472" s="100">
        <f t="shared" si="214"/>
        <v>1</v>
      </c>
      <c r="P472" s="100" t="str">
        <f t="shared" si="196"/>
        <v/>
      </c>
      <c r="Q472" s="99">
        <f t="shared" si="197"/>
        <v>0</v>
      </c>
      <c r="R472" s="99">
        <f t="shared" si="198"/>
        <v>1</v>
      </c>
      <c r="S472" s="101">
        <f t="shared" si="199"/>
        <v>0</v>
      </c>
      <c r="T472" s="101">
        <f t="shared" si="200"/>
        <v>0</v>
      </c>
      <c r="U472" s="101">
        <f t="shared" si="191"/>
        <v>0</v>
      </c>
      <c r="V472" s="101">
        <f t="shared" si="201"/>
        <v>0</v>
      </c>
      <c r="W472" s="101">
        <f t="shared" si="202"/>
        <v>0</v>
      </c>
      <c r="X472" s="102">
        <f t="shared" si="203"/>
        <v>0</v>
      </c>
      <c r="Y472" s="101">
        <f t="shared" si="204"/>
        <v>0</v>
      </c>
      <c r="Z472" s="84">
        <f t="shared" si="205"/>
        <v>0</v>
      </c>
      <c r="AA472" s="84">
        <f t="shared" si="206"/>
        <v>0</v>
      </c>
      <c r="AB472" s="84">
        <f t="shared" si="207"/>
        <v>0</v>
      </c>
      <c r="AC472" s="84">
        <f t="shared" si="192"/>
        <v>0</v>
      </c>
      <c r="AD472" s="84">
        <f t="shared" si="208"/>
        <v>0</v>
      </c>
      <c r="AE472" s="84" t="str">
        <f t="shared" si="209"/>
        <v/>
      </c>
      <c r="AF472" s="102">
        <f t="shared" si="193"/>
        <v>0</v>
      </c>
      <c r="AG472" s="102" t="str">
        <f t="shared" si="194"/>
        <v/>
      </c>
      <c r="AH472" s="103" t="str">
        <f t="shared" si="210"/>
        <v/>
      </c>
      <c r="AI472" s="104" t="str">
        <f t="shared" si="211"/>
        <v/>
      </c>
      <c r="AJ472" s="104" t="str">
        <f t="shared" si="212"/>
        <v/>
      </c>
      <c r="AK472" s="104" t="str">
        <f t="shared" si="213"/>
        <v/>
      </c>
      <c r="IX472" s="5"/>
      <c r="IY472" s="5"/>
      <c r="IZ472" s="5"/>
    </row>
    <row r="473" spans="8:260" ht="12.75" customHeight="1">
      <c r="H473" s="97">
        <v>52</v>
      </c>
      <c r="I473" s="97">
        <f t="shared" si="186"/>
        <v>315</v>
      </c>
      <c r="J473" s="98">
        <f t="shared" si="187"/>
        <v>45343</v>
      </c>
      <c r="K473" s="98">
        <f t="shared" si="195"/>
        <v>45343</v>
      </c>
      <c r="L473" s="99">
        <f t="shared" si="188"/>
        <v>0</v>
      </c>
      <c r="M473" s="99">
        <f t="shared" si="189"/>
        <v>0</v>
      </c>
      <c r="N473" s="99">
        <f t="shared" si="190"/>
        <v>0</v>
      </c>
      <c r="O473" s="100">
        <f t="shared" si="214"/>
        <v>1</v>
      </c>
      <c r="P473" s="100" t="str">
        <f t="shared" si="196"/>
        <v/>
      </c>
      <c r="Q473" s="99">
        <f t="shared" si="197"/>
        <v>0</v>
      </c>
      <c r="R473" s="99">
        <f t="shared" si="198"/>
        <v>1</v>
      </c>
      <c r="S473" s="101">
        <f t="shared" si="199"/>
        <v>0</v>
      </c>
      <c r="T473" s="101">
        <f t="shared" si="200"/>
        <v>0</v>
      </c>
      <c r="U473" s="101">
        <f t="shared" si="191"/>
        <v>0</v>
      </c>
      <c r="V473" s="101">
        <f t="shared" si="201"/>
        <v>0</v>
      </c>
      <c r="W473" s="101">
        <f t="shared" si="202"/>
        <v>0</v>
      </c>
      <c r="X473" s="102">
        <f t="shared" si="203"/>
        <v>0</v>
      </c>
      <c r="Y473" s="101">
        <f t="shared" si="204"/>
        <v>0</v>
      </c>
      <c r="Z473" s="84">
        <f t="shared" si="205"/>
        <v>0</v>
      </c>
      <c r="AA473" s="84">
        <f t="shared" si="206"/>
        <v>0</v>
      </c>
      <c r="AB473" s="84">
        <f t="shared" si="207"/>
        <v>0</v>
      </c>
      <c r="AC473" s="84">
        <f t="shared" si="192"/>
        <v>0</v>
      </c>
      <c r="AD473" s="84">
        <f t="shared" si="208"/>
        <v>0</v>
      </c>
      <c r="AE473" s="84" t="str">
        <f t="shared" si="209"/>
        <v/>
      </c>
      <c r="AF473" s="102">
        <f t="shared" si="193"/>
        <v>0</v>
      </c>
      <c r="AG473" s="102" t="str">
        <f t="shared" si="194"/>
        <v/>
      </c>
      <c r="AH473" s="103" t="str">
        <f t="shared" si="210"/>
        <v/>
      </c>
      <c r="AI473" s="104" t="str">
        <f t="shared" si="211"/>
        <v/>
      </c>
      <c r="AJ473" s="104" t="str">
        <f t="shared" si="212"/>
        <v/>
      </c>
      <c r="AK473" s="104" t="str">
        <f t="shared" si="213"/>
        <v/>
      </c>
      <c r="IX473" s="5"/>
      <c r="IY473" s="5"/>
      <c r="IZ473" s="5"/>
    </row>
    <row r="474" spans="8:260" ht="12.75" customHeight="1">
      <c r="H474" s="97">
        <v>53</v>
      </c>
      <c r="I474" s="97">
        <f t="shared" si="186"/>
        <v>314</v>
      </c>
      <c r="J474" s="98">
        <f t="shared" si="187"/>
        <v>45344</v>
      </c>
      <c r="K474" s="98">
        <f t="shared" si="195"/>
        <v>45344</v>
      </c>
      <c r="L474" s="99">
        <f t="shared" si="188"/>
        <v>0</v>
      </c>
      <c r="M474" s="99">
        <f t="shared" si="189"/>
        <v>0</v>
      </c>
      <c r="N474" s="99">
        <f t="shared" si="190"/>
        <v>0</v>
      </c>
      <c r="O474" s="100">
        <f t="shared" si="214"/>
        <v>1</v>
      </c>
      <c r="P474" s="100" t="str">
        <f t="shared" si="196"/>
        <v/>
      </c>
      <c r="Q474" s="99">
        <f t="shared" si="197"/>
        <v>0</v>
      </c>
      <c r="R474" s="99">
        <f t="shared" si="198"/>
        <v>1</v>
      </c>
      <c r="S474" s="101">
        <f t="shared" si="199"/>
        <v>0</v>
      </c>
      <c r="T474" s="101">
        <f t="shared" si="200"/>
        <v>0</v>
      </c>
      <c r="U474" s="101">
        <f t="shared" si="191"/>
        <v>0</v>
      </c>
      <c r="V474" s="101">
        <f t="shared" si="201"/>
        <v>0</v>
      </c>
      <c r="W474" s="101">
        <f t="shared" si="202"/>
        <v>0</v>
      </c>
      <c r="X474" s="102">
        <f t="shared" si="203"/>
        <v>0</v>
      </c>
      <c r="Y474" s="101">
        <f t="shared" si="204"/>
        <v>0</v>
      </c>
      <c r="Z474" s="84">
        <f t="shared" si="205"/>
        <v>0</v>
      </c>
      <c r="AA474" s="84">
        <f t="shared" si="206"/>
        <v>0</v>
      </c>
      <c r="AB474" s="84">
        <f t="shared" si="207"/>
        <v>0</v>
      </c>
      <c r="AC474" s="84">
        <f t="shared" si="192"/>
        <v>0</v>
      </c>
      <c r="AD474" s="84">
        <f t="shared" si="208"/>
        <v>0</v>
      </c>
      <c r="AE474" s="84" t="str">
        <f t="shared" si="209"/>
        <v/>
      </c>
      <c r="AF474" s="102">
        <f t="shared" si="193"/>
        <v>0</v>
      </c>
      <c r="AG474" s="102" t="str">
        <f t="shared" si="194"/>
        <v/>
      </c>
      <c r="AH474" s="103" t="str">
        <f t="shared" si="210"/>
        <v/>
      </c>
      <c r="AI474" s="104" t="str">
        <f t="shared" si="211"/>
        <v/>
      </c>
      <c r="AJ474" s="104" t="str">
        <f t="shared" si="212"/>
        <v/>
      </c>
      <c r="AK474" s="104" t="str">
        <f t="shared" si="213"/>
        <v/>
      </c>
      <c r="IX474" s="5"/>
      <c r="IY474" s="5"/>
      <c r="IZ474" s="5"/>
    </row>
    <row r="475" spans="8:260" ht="12.75" customHeight="1">
      <c r="H475" s="97">
        <v>54</v>
      </c>
      <c r="I475" s="97">
        <f t="shared" si="186"/>
        <v>313</v>
      </c>
      <c r="J475" s="98">
        <f t="shared" si="187"/>
        <v>45345</v>
      </c>
      <c r="K475" s="98">
        <f t="shared" si="195"/>
        <v>45345</v>
      </c>
      <c r="L475" s="99">
        <f t="shared" si="188"/>
        <v>0</v>
      </c>
      <c r="M475" s="99">
        <f t="shared" si="189"/>
        <v>0</v>
      </c>
      <c r="N475" s="99">
        <f t="shared" si="190"/>
        <v>0</v>
      </c>
      <c r="O475" s="100">
        <f t="shared" si="214"/>
        <v>1</v>
      </c>
      <c r="P475" s="100" t="str">
        <f t="shared" si="196"/>
        <v/>
      </c>
      <c r="Q475" s="99">
        <f t="shared" si="197"/>
        <v>0</v>
      </c>
      <c r="R475" s="99">
        <f t="shared" si="198"/>
        <v>1</v>
      </c>
      <c r="S475" s="101">
        <f t="shared" si="199"/>
        <v>0</v>
      </c>
      <c r="T475" s="101">
        <f t="shared" si="200"/>
        <v>0</v>
      </c>
      <c r="U475" s="101">
        <f t="shared" si="191"/>
        <v>0</v>
      </c>
      <c r="V475" s="101">
        <f t="shared" si="201"/>
        <v>0</v>
      </c>
      <c r="W475" s="101">
        <f t="shared" si="202"/>
        <v>0</v>
      </c>
      <c r="X475" s="102">
        <f t="shared" si="203"/>
        <v>0</v>
      </c>
      <c r="Y475" s="101">
        <f t="shared" si="204"/>
        <v>0</v>
      </c>
      <c r="Z475" s="84">
        <f t="shared" si="205"/>
        <v>0</v>
      </c>
      <c r="AA475" s="84">
        <f t="shared" si="206"/>
        <v>0</v>
      </c>
      <c r="AB475" s="84">
        <f t="shared" si="207"/>
        <v>0</v>
      </c>
      <c r="AC475" s="84">
        <f t="shared" si="192"/>
        <v>0</v>
      </c>
      <c r="AD475" s="84">
        <f t="shared" si="208"/>
        <v>0</v>
      </c>
      <c r="AE475" s="84" t="str">
        <f t="shared" si="209"/>
        <v/>
      </c>
      <c r="AF475" s="102">
        <f t="shared" si="193"/>
        <v>0</v>
      </c>
      <c r="AG475" s="102" t="str">
        <f t="shared" si="194"/>
        <v/>
      </c>
      <c r="AH475" s="103" t="str">
        <f t="shared" si="210"/>
        <v/>
      </c>
      <c r="AI475" s="104" t="str">
        <f t="shared" si="211"/>
        <v/>
      </c>
      <c r="AJ475" s="104" t="str">
        <f t="shared" si="212"/>
        <v/>
      </c>
      <c r="AK475" s="104" t="str">
        <f t="shared" si="213"/>
        <v/>
      </c>
      <c r="IX475" s="5"/>
      <c r="IY475" s="5"/>
      <c r="IZ475" s="5"/>
    </row>
    <row r="476" spans="8:260" ht="12.75" customHeight="1">
      <c r="H476" s="97">
        <v>55</v>
      </c>
      <c r="I476" s="97">
        <f t="shared" si="186"/>
        <v>312</v>
      </c>
      <c r="J476" s="98">
        <f t="shared" si="187"/>
        <v>45346</v>
      </c>
      <c r="K476" s="98">
        <f t="shared" si="195"/>
        <v>45346</v>
      </c>
      <c r="L476" s="99">
        <f t="shared" si="188"/>
        <v>0</v>
      </c>
      <c r="M476" s="99">
        <f t="shared" si="189"/>
        <v>0</v>
      </c>
      <c r="N476" s="99">
        <f t="shared" si="190"/>
        <v>0</v>
      </c>
      <c r="O476" s="100">
        <f t="shared" si="214"/>
        <v>1</v>
      </c>
      <c r="P476" s="100" t="str">
        <f t="shared" si="196"/>
        <v/>
      </c>
      <c r="Q476" s="99">
        <f t="shared" si="197"/>
        <v>0</v>
      </c>
      <c r="R476" s="99">
        <f t="shared" si="198"/>
        <v>1</v>
      </c>
      <c r="S476" s="101">
        <f t="shared" si="199"/>
        <v>0</v>
      </c>
      <c r="T476" s="101">
        <f t="shared" si="200"/>
        <v>0</v>
      </c>
      <c r="U476" s="101">
        <f t="shared" si="191"/>
        <v>0</v>
      </c>
      <c r="V476" s="101">
        <f t="shared" si="201"/>
        <v>0</v>
      </c>
      <c r="W476" s="101">
        <f t="shared" si="202"/>
        <v>0</v>
      </c>
      <c r="X476" s="102">
        <f t="shared" si="203"/>
        <v>0</v>
      </c>
      <c r="Y476" s="101">
        <f t="shared" si="204"/>
        <v>0</v>
      </c>
      <c r="Z476" s="84">
        <f t="shared" si="205"/>
        <v>0</v>
      </c>
      <c r="AA476" s="84">
        <f t="shared" si="206"/>
        <v>0</v>
      </c>
      <c r="AB476" s="84">
        <f t="shared" si="207"/>
        <v>0</v>
      </c>
      <c r="AC476" s="84">
        <f t="shared" si="192"/>
        <v>0</v>
      </c>
      <c r="AD476" s="84">
        <f t="shared" si="208"/>
        <v>0</v>
      </c>
      <c r="AE476" s="84" t="str">
        <f t="shared" si="209"/>
        <v/>
      </c>
      <c r="AF476" s="102">
        <f t="shared" si="193"/>
        <v>0</v>
      </c>
      <c r="AG476" s="102" t="str">
        <f t="shared" si="194"/>
        <v/>
      </c>
      <c r="AH476" s="103" t="str">
        <f t="shared" si="210"/>
        <v/>
      </c>
      <c r="AI476" s="104" t="str">
        <f t="shared" si="211"/>
        <v/>
      </c>
      <c r="AJ476" s="104" t="str">
        <f t="shared" si="212"/>
        <v/>
      </c>
      <c r="AK476" s="104" t="str">
        <f t="shared" si="213"/>
        <v/>
      </c>
      <c r="IX476" s="5"/>
      <c r="IY476" s="5"/>
      <c r="IZ476" s="5"/>
    </row>
    <row r="477" spans="8:260" ht="12.75" customHeight="1">
      <c r="H477" s="97">
        <v>56</v>
      </c>
      <c r="I477" s="97">
        <f t="shared" si="186"/>
        <v>311</v>
      </c>
      <c r="J477" s="98">
        <f t="shared" si="187"/>
        <v>45347</v>
      </c>
      <c r="K477" s="98">
        <f t="shared" si="195"/>
        <v>45347</v>
      </c>
      <c r="L477" s="99">
        <f t="shared" si="188"/>
        <v>0</v>
      </c>
      <c r="M477" s="99">
        <f t="shared" si="189"/>
        <v>0</v>
      </c>
      <c r="N477" s="99">
        <f t="shared" si="190"/>
        <v>0</v>
      </c>
      <c r="O477" s="100">
        <f t="shared" si="214"/>
        <v>1</v>
      </c>
      <c r="P477" s="100" t="str">
        <f t="shared" si="196"/>
        <v/>
      </c>
      <c r="Q477" s="99">
        <f t="shared" si="197"/>
        <v>0</v>
      </c>
      <c r="R477" s="99">
        <f t="shared" si="198"/>
        <v>1</v>
      </c>
      <c r="S477" s="101">
        <f t="shared" si="199"/>
        <v>0</v>
      </c>
      <c r="T477" s="101">
        <f t="shared" si="200"/>
        <v>0</v>
      </c>
      <c r="U477" s="101">
        <f t="shared" si="191"/>
        <v>0</v>
      </c>
      <c r="V477" s="101">
        <f t="shared" si="201"/>
        <v>0</v>
      </c>
      <c r="W477" s="101">
        <f t="shared" si="202"/>
        <v>0</v>
      </c>
      <c r="X477" s="102">
        <f t="shared" si="203"/>
        <v>0</v>
      </c>
      <c r="Y477" s="101">
        <f t="shared" si="204"/>
        <v>0</v>
      </c>
      <c r="Z477" s="84">
        <f t="shared" si="205"/>
        <v>0</v>
      </c>
      <c r="AA477" s="84">
        <f t="shared" si="206"/>
        <v>0</v>
      </c>
      <c r="AB477" s="84">
        <f t="shared" si="207"/>
        <v>0</v>
      </c>
      <c r="AC477" s="84">
        <f t="shared" si="192"/>
        <v>0</v>
      </c>
      <c r="AD477" s="84">
        <f t="shared" si="208"/>
        <v>0</v>
      </c>
      <c r="AE477" s="84" t="str">
        <f t="shared" si="209"/>
        <v/>
      </c>
      <c r="AF477" s="102">
        <f t="shared" si="193"/>
        <v>0</v>
      </c>
      <c r="AG477" s="102" t="str">
        <f t="shared" si="194"/>
        <v/>
      </c>
      <c r="AH477" s="103" t="str">
        <f t="shared" si="210"/>
        <v/>
      </c>
      <c r="AI477" s="104" t="str">
        <f t="shared" si="211"/>
        <v/>
      </c>
      <c r="AJ477" s="104" t="str">
        <f t="shared" si="212"/>
        <v/>
      </c>
      <c r="AK477" s="104" t="str">
        <f t="shared" si="213"/>
        <v/>
      </c>
      <c r="IX477" s="5"/>
      <c r="IY477" s="5"/>
      <c r="IZ477" s="5"/>
    </row>
    <row r="478" spans="8:260" ht="12.75" customHeight="1">
      <c r="H478" s="97">
        <v>57</v>
      </c>
      <c r="I478" s="97">
        <f t="shared" si="186"/>
        <v>310</v>
      </c>
      <c r="J478" s="98">
        <f t="shared" si="187"/>
        <v>45348</v>
      </c>
      <c r="K478" s="98">
        <f t="shared" si="195"/>
        <v>45348</v>
      </c>
      <c r="L478" s="99">
        <f t="shared" si="188"/>
        <v>0</v>
      </c>
      <c r="M478" s="99">
        <f t="shared" si="189"/>
        <v>0</v>
      </c>
      <c r="N478" s="99">
        <f t="shared" si="190"/>
        <v>0</v>
      </c>
      <c r="O478" s="100">
        <f t="shared" si="214"/>
        <v>1</v>
      </c>
      <c r="P478" s="100" t="str">
        <f t="shared" si="196"/>
        <v/>
      </c>
      <c r="Q478" s="99">
        <f t="shared" si="197"/>
        <v>0</v>
      </c>
      <c r="R478" s="99">
        <f t="shared" si="198"/>
        <v>1</v>
      </c>
      <c r="S478" s="101">
        <f t="shared" si="199"/>
        <v>0</v>
      </c>
      <c r="T478" s="101">
        <f t="shared" si="200"/>
        <v>0</v>
      </c>
      <c r="U478" s="101">
        <f t="shared" si="191"/>
        <v>0</v>
      </c>
      <c r="V478" s="101">
        <f t="shared" si="201"/>
        <v>0</v>
      </c>
      <c r="W478" s="101">
        <f t="shared" si="202"/>
        <v>0</v>
      </c>
      <c r="X478" s="102">
        <f t="shared" si="203"/>
        <v>0</v>
      </c>
      <c r="Y478" s="101">
        <f t="shared" si="204"/>
        <v>0</v>
      </c>
      <c r="Z478" s="84">
        <f t="shared" si="205"/>
        <v>0</v>
      </c>
      <c r="AA478" s="84">
        <f t="shared" si="206"/>
        <v>0</v>
      </c>
      <c r="AB478" s="84">
        <f t="shared" si="207"/>
        <v>0</v>
      </c>
      <c r="AC478" s="84">
        <f t="shared" si="192"/>
        <v>0</v>
      </c>
      <c r="AD478" s="84">
        <f t="shared" si="208"/>
        <v>0</v>
      </c>
      <c r="AE478" s="84" t="str">
        <f t="shared" si="209"/>
        <v/>
      </c>
      <c r="AF478" s="102">
        <f t="shared" si="193"/>
        <v>0</v>
      </c>
      <c r="AG478" s="102" t="str">
        <f t="shared" si="194"/>
        <v/>
      </c>
      <c r="AH478" s="103" t="str">
        <f t="shared" si="210"/>
        <v/>
      </c>
      <c r="AI478" s="104" t="str">
        <f t="shared" si="211"/>
        <v/>
      </c>
      <c r="AJ478" s="104" t="str">
        <f t="shared" si="212"/>
        <v/>
      </c>
      <c r="AK478" s="104" t="str">
        <f t="shared" si="213"/>
        <v/>
      </c>
      <c r="IX478" s="5"/>
      <c r="IY478" s="5"/>
      <c r="IZ478" s="5"/>
    </row>
    <row r="479" spans="8:260" ht="12.75" customHeight="1">
      <c r="H479" s="97">
        <v>58</v>
      </c>
      <c r="I479" s="97">
        <f t="shared" si="186"/>
        <v>309</v>
      </c>
      <c r="J479" s="98">
        <f t="shared" si="187"/>
        <v>45349</v>
      </c>
      <c r="K479" s="98">
        <f t="shared" si="195"/>
        <v>45349</v>
      </c>
      <c r="L479" s="99">
        <f t="shared" si="188"/>
        <v>0</v>
      </c>
      <c r="M479" s="99">
        <f t="shared" si="189"/>
        <v>0</v>
      </c>
      <c r="N479" s="99">
        <f t="shared" si="190"/>
        <v>0</v>
      </c>
      <c r="O479" s="100">
        <f t="shared" si="214"/>
        <v>1</v>
      </c>
      <c r="P479" s="100" t="str">
        <f t="shared" si="196"/>
        <v/>
      </c>
      <c r="Q479" s="99">
        <f t="shared" si="197"/>
        <v>0</v>
      </c>
      <c r="R479" s="99">
        <f t="shared" si="198"/>
        <v>1</v>
      </c>
      <c r="S479" s="101">
        <f t="shared" si="199"/>
        <v>0</v>
      </c>
      <c r="T479" s="101">
        <f t="shared" si="200"/>
        <v>0</v>
      </c>
      <c r="U479" s="101">
        <f t="shared" si="191"/>
        <v>0</v>
      </c>
      <c r="V479" s="101">
        <f t="shared" si="201"/>
        <v>0</v>
      </c>
      <c r="W479" s="101">
        <f t="shared" si="202"/>
        <v>0</v>
      </c>
      <c r="X479" s="102">
        <f t="shared" si="203"/>
        <v>0</v>
      </c>
      <c r="Y479" s="101">
        <f t="shared" si="204"/>
        <v>0</v>
      </c>
      <c r="Z479" s="84">
        <f t="shared" si="205"/>
        <v>0</v>
      </c>
      <c r="AA479" s="84">
        <f t="shared" si="206"/>
        <v>0</v>
      </c>
      <c r="AB479" s="84">
        <f t="shared" si="207"/>
        <v>0</v>
      </c>
      <c r="AC479" s="84">
        <f t="shared" si="192"/>
        <v>0</v>
      </c>
      <c r="AD479" s="84">
        <f t="shared" si="208"/>
        <v>0</v>
      </c>
      <c r="AE479" s="84" t="str">
        <f t="shared" si="209"/>
        <v/>
      </c>
      <c r="AF479" s="102">
        <f t="shared" si="193"/>
        <v>0</v>
      </c>
      <c r="AG479" s="102" t="str">
        <f t="shared" si="194"/>
        <v/>
      </c>
      <c r="AH479" s="103" t="str">
        <f t="shared" si="210"/>
        <v/>
      </c>
      <c r="AI479" s="104" t="str">
        <f t="shared" si="211"/>
        <v/>
      </c>
      <c r="AJ479" s="104" t="str">
        <f t="shared" si="212"/>
        <v/>
      </c>
      <c r="AK479" s="104" t="str">
        <f t="shared" si="213"/>
        <v/>
      </c>
      <c r="IX479" s="5"/>
      <c r="IY479" s="5"/>
      <c r="IZ479" s="5"/>
    </row>
    <row r="480" spans="8:260" ht="12.75" customHeight="1">
      <c r="H480" s="97">
        <v>59</v>
      </c>
      <c r="I480" s="97">
        <f t="shared" si="186"/>
        <v>308</v>
      </c>
      <c r="J480" s="98">
        <f t="shared" si="187"/>
        <v>45350</v>
      </c>
      <c r="K480" s="98">
        <f t="shared" si="195"/>
        <v>45350</v>
      </c>
      <c r="L480" s="99">
        <f t="shared" si="188"/>
        <v>0</v>
      </c>
      <c r="M480" s="99">
        <f t="shared" si="189"/>
        <v>0</v>
      </c>
      <c r="N480" s="99">
        <f t="shared" si="190"/>
        <v>0</v>
      </c>
      <c r="O480" s="100">
        <f t="shared" si="214"/>
        <v>1</v>
      </c>
      <c r="P480" s="100" t="str">
        <f t="shared" si="196"/>
        <v/>
      </c>
      <c r="Q480" s="99">
        <f t="shared" si="197"/>
        <v>0</v>
      </c>
      <c r="R480" s="99">
        <f t="shared" si="198"/>
        <v>1</v>
      </c>
      <c r="S480" s="101">
        <f t="shared" si="199"/>
        <v>0</v>
      </c>
      <c r="T480" s="101">
        <f t="shared" si="200"/>
        <v>0</v>
      </c>
      <c r="U480" s="101">
        <f t="shared" si="191"/>
        <v>0</v>
      </c>
      <c r="V480" s="101">
        <f t="shared" si="201"/>
        <v>0</v>
      </c>
      <c r="W480" s="101">
        <f t="shared" si="202"/>
        <v>0</v>
      </c>
      <c r="X480" s="102">
        <f t="shared" si="203"/>
        <v>0</v>
      </c>
      <c r="Y480" s="101">
        <f t="shared" si="204"/>
        <v>0</v>
      </c>
      <c r="Z480" s="84">
        <f t="shared" si="205"/>
        <v>0</v>
      </c>
      <c r="AA480" s="84">
        <f t="shared" si="206"/>
        <v>0</v>
      </c>
      <c r="AB480" s="84">
        <f t="shared" si="207"/>
        <v>0</v>
      </c>
      <c r="AC480" s="84">
        <f t="shared" si="192"/>
        <v>0</v>
      </c>
      <c r="AD480" s="84">
        <f t="shared" si="208"/>
        <v>0</v>
      </c>
      <c r="AE480" s="84" t="str">
        <f t="shared" si="209"/>
        <v/>
      </c>
      <c r="AF480" s="102">
        <f t="shared" si="193"/>
        <v>0</v>
      </c>
      <c r="AG480" s="102" t="str">
        <f t="shared" si="194"/>
        <v/>
      </c>
      <c r="AH480" s="103" t="str">
        <f t="shared" si="210"/>
        <v/>
      </c>
      <c r="AI480" s="104" t="str">
        <f t="shared" si="211"/>
        <v/>
      </c>
      <c r="AJ480" s="104" t="str">
        <f t="shared" si="212"/>
        <v/>
      </c>
      <c r="AK480" s="104" t="str">
        <f t="shared" si="213"/>
        <v/>
      </c>
      <c r="IX480" s="5"/>
      <c r="IY480" s="5"/>
      <c r="IZ480" s="5"/>
    </row>
    <row r="481" spans="8:1024" ht="12.75" customHeight="1">
      <c r="H481" s="97">
        <v>60</v>
      </c>
      <c r="I481" s="97">
        <f t="shared" si="186"/>
        <v>307</v>
      </c>
      <c r="J481" s="98">
        <f t="shared" si="187"/>
        <v>45351</v>
      </c>
      <c r="K481" s="98">
        <f t="shared" si="195"/>
        <v>45351</v>
      </c>
      <c r="L481" s="99">
        <f t="shared" si="188"/>
        <v>0</v>
      </c>
      <c r="M481" s="99">
        <f t="shared" si="189"/>
        <v>0</v>
      </c>
      <c r="N481" s="99">
        <f t="shared" si="190"/>
        <v>0</v>
      </c>
      <c r="O481" s="100">
        <f t="shared" si="214"/>
        <v>1</v>
      </c>
      <c r="P481" s="100" t="str">
        <f t="shared" si="196"/>
        <v/>
      </c>
      <c r="Q481" s="99">
        <f t="shared" si="197"/>
        <v>0</v>
      </c>
      <c r="R481" s="99">
        <f t="shared" si="198"/>
        <v>1</v>
      </c>
      <c r="S481" s="101">
        <f t="shared" si="199"/>
        <v>0</v>
      </c>
      <c r="T481" s="101">
        <f t="shared" si="200"/>
        <v>0</v>
      </c>
      <c r="U481" s="101">
        <f t="shared" si="191"/>
        <v>0</v>
      </c>
      <c r="V481" s="101">
        <f t="shared" si="201"/>
        <v>0</v>
      </c>
      <c r="W481" s="101">
        <f t="shared" si="202"/>
        <v>0</v>
      </c>
      <c r="X481" s="102">
        <f t="shared" si="203"/>
        <v>0</v>
      </c>
      <c r="Y481" s="101">
        <f t="shared" si="204"/>
        <v>0</v>
      </c>
      <c r="Z481" s="84">
        <f t="shared" si="205"/>
        <v>0</v>
      </c>
      <c r="AA481" s="84">
        <f t="shared" si="206"/>
        <v>0</v>
      </c>
      <c r="AB481" s="84">
        <f t="shared" si="207"/>
        <v>0</v>
      </c>
      <c r="AC481" s="84">
        <f t="shared" si="192"/>
        <v>0</v>
      </c>
      <c r="AD481" s="84">
        <f t="shared" si="208"/>
        <v>0</v>
      </c>
      <c r="AE481" s="84" t="str">
        <f t="shared" si="209"/>
        <v/>
      </c>
      <c r="AF481" s="102">
        <f t="shared" si="193"/>
        <v>0</v>
      </c>
      <c r="AG481" s="102" t="str">
        <f t="shared" si="194"/>
        <v/>
      </c>
      <c r="AH481" s="103" t="str">
        <f t="shared" si="210"/>
        <v/>
      </c>
      <c r="AI481" s="104" t="str">
        <f t="shared" si="211"/>
        <v/>
      </c>
      <c r="AJ481" s="104" t="str">
        <f t="shared" si="212"/>
        <v/>
      </c>
      <c r="AK481" s="104" t="str">
        <f t="shared" si="213"/>
        <v/>
      </c>
      <c r="IX481" s="5"/>
      <c r="IY481" s="5"/>
      <c r="IZ481" s="5"/>
    </row>
    <row r="482" spans="8:1024" ht="12.75" customHeight="1">
      <c r="H482" s="97">
        <v>61</v>
      </c>
      <c r="I482" s="97">
        <f t="shared" si="186"/>
        <v>306</v>
      </c>
      <c r="J482" s="98">
        <f t="shared" si="187"/>
        <v>45352</v>
      </c>
      <c r="K482" s="98">
        <f t="shared" si="195"/>
        <v>45352</v>
      </c>
      <c r="L482" s="99">
        <f t="shared" si="188"/>
        <v>0</v>
      </c>
      <c r="M482" s="99">
        <f t="shared" si="189"/>
        <v>0</v>
      </c>
      <c r="N482" s="99">
        <f t="shared" si="190"/>
        <v>0</v>
      </c>
      <c r="O482" s="100">
        <f t="shared" si="214"/>
        <v>1</v>
      </c>
      <c r="P482" s="100" t="str">
        <f t="shared" si="196"/>
        <v/>
      </c>
      <c r="Q482" s="99">
        <f t="shared" si="197"/>
        <v>0</v>
      </c>
      <c r="R482" s="99">
        <f t="shared" si="198"/>
        <v>1</v>
      </c>
      <c r="S482" s="101">
        <f t="shared" si="199"/>
        <v>0</v>
      </c>
      <c r="T482" s="101">
        <f t="shared" si="200"/>
        <v>0</v>
      </c>
      <c r="U482" s="101">
        <f t="shared" si="191"/>
        <v>0</v>
      </c>
      <c r="V482" s="101">
        <f t="shared" si="201"/>
        <v>0</v>
      </c>
      <c r="W482" s="101">
        <f t="shared" si="202"/>
        <v>0</v>
      </c>
      <c r="X482" s="102">
        <f t="shared" si="203"/>
        <v>0</v>
      </c>
      <c r="Y482" s="101">
        <f t="shared" si="204"/>
        <v>0</v>
      </c>
      <c r="Z482" s="84">
        <f t="shared" si="205"/>
        <v>0</v>
      </c>
      <c r="AA482" s="84">
        <f t="shared" si="206"/>
        <v>0</v>
      </c>
      <c r="AB482" s="84">
        <f t="shared" si="207"/>
        <v>0</v>
      </c>
      <c r="AC482" s="84">
        <f t="shared" si="192"/>
        <v>0</v>
      </c>
      <c r="AD482" s="84">
        <f t="shared" si="208"/>
        <v>0</v>
      </c>
      <c r="AE482" s="84" t="str">
        <f t="shared" si="209"/>
        <v/>
      </c>
      <c r="AF482" s="102">
        <f t="shared" si="193"/>
        <v>0</v>
      </c>
      <c r="AG482" s="102" t="str">
        <f t="shared" si="194"/>
        <v/>
      </c>
      <c r="AH482" s="103" t="str">
        <f t="shared" si="210"/>
        <v/>
      </c>
      <c r="AI482" s="104" t="str">
        <f t="shared" si="211"/>
        <v/>
      </c>
      <c r="AJ482" s="104" t="str">
        <f t="shared" si="212"/>
        <v/>
      </c>
      <c r="AK482" s="104" t="str">
        <f t="shared" si="213"/>
        <v/>
      </c>
      <c r="IX482" s="5"/>
      <c r="IY482" s="5"/>
      <c r="IZ482" s="5"/>
    </row>
    <row r="483" spans="8:1024" ht="12.75" customHeight="1">
      <c r="H483" s="97">
        <v>62</v>
      </c>
      <c r="I483" s="97">
        <f t="shared" si="186"/>
        <v>305</v>
      </c>
      <c r="J483" s="98">
        <f t="shared" si="187"/>
        <v>45353</v>
      </c>
      <c r="K483" s="98">
        <f t="shared" si="195"/>
        <v>45353</v>
      </c>
      <c r="L483" s="99">
        <f t="shared" si="188"/>
        <v>0</v>
      </c>
      <c r="M483" s="99">
        <f t="shared" si="189"/>
        <v>0</v>
      </c>
      <c r="N483" s="99">
        <f t="shared" si="190"/>
        <v>0</v>
      </c>
      <c r="O483" s="100">
        <f t="shared" si="214"/>
        <v>1</v>
      </c>
      <c r="P483" s="100" t="str">
        <f t="shared" si="196"/>
        <v/>
      </c>
      <c r="Q483" s="99">
        <f t="shared" si="197"/>
        <v>0</v>
      </c>
      <c r="R483" s="99">
        <f t="shared" si="198"/>
        <v>1</v>
      </c>
      <c r="S483" s="101">
        <f t="shared" si="199"/>
        <v>0</v>
      </c>
      <c r="T483" s="101">
        <f t="shared" si="200"/>
        <v>0</v>
      </c>
      <c r="U483" s="101">
        <f t="shared" si="191"/>
        <v>0</v>
      </c>
      <c r="V483" s="101">
        <f t="shared" si="201"/>
        <v>0</v>
      </c>
      <c r="W483" s="101">
        <f t="shared" si="202"/>
        <v>0</v>
      </c>
      <c r="X483" s="102">
        <f t="shared" si="203"/>
        <v>0</v>
      </c>
      <c r="Y483" s="101">
        <f t="shared" si="204"/>
        <v>0</v>
      </c>
      <c r="Z483" s="84">
        <f t="shared" si="205"/>
        <v>0</v>
      </c>
      <c r="AA483" s="84">
        <f t="shared" si="206"/>
        <v>0</v>
      </c>
      <c r="AB483" s="84">
        <f t="shared" si="207"/>
        <v>0</v>
      </c>
      <c r="AC483" s="84">
        <f t="shared" si="192"/>
        <v>0</v>
      </c>
      <c r="AD483" s="84">
        <f t="shared" si="208"/>
        <v>0</v>
      </c>
      <c r="AE483" s="84" t="str">
        <f t="shared" si="209"/>
        <v/>
      </c>
      <c r="AF483" s="102">
        <f t="shared" si="193"/>
        <v>0</v>
      </c>
      <c r="AG483" s="102" t="str">
        <f t="shared" si="194"/>
        <v/>
      </c>
      <c r="AH483" s="103" t="str">
        <f t="shared" si="210"/>
        <v/>
      </c>
      <c r="AI483" s="104" t="str">
        <f t="shared" si="211"/>
        <v/>
      </c>
      <c r="AJ483" s="104" t="str">
        <f t="shared" si="212"/>
        <v/>
      </c>
      <c r="AK483" s="104" t="str">
        <f t="shared" si="213"/>
        <v/>
      </c>
      <c r="IX483" s="5"/>
      <c r="IY483" s="5"/>
      <c r="IZ483" s="5"/>
    </row>
    <row r="484" spans="8:1024" ht="12.75" customHeight="1">
      <c r="H484" s="97">
        <v>63</v>
      </c>
      <c r="I484" s="97">
        <f t="shared" si="186"/>
        <v>304</v>
      </c>
      <c r="J484" s="98">
        <f t="shared" si="187"/>
        <v>45354</v>
      </c>
      <c r="K484" s="98">
        <f t="shared" si="195"/>
        <v>45354</v>
      </c>
      <c r="L484" s="99">
        <f t="shared" si="188"/>
        <v>0</v>
      </c>
      <c r="M484" s="99">
        <f t="shared" si="189"/>
        <v>0</v>
      </c>
      <c r="N484" s="99">
        <f t="shared" si="190"/>
        <v>0</v>
      </c>
      <c r="O484" s="100">
        <f t="shared" si="214"/>
        <v>1</v>
      </c>
      <c r="P484" s="100" t="str">
        <f t="shared" si="196"/>
        <v/>
      </c>
      <c r="Q484" s="99">
        <f t="shared" si="197"/>
        <v>0</v>
      </c>
      <c r="R484" s="99">
        <f t="shared" si="198"/>
        <v>1</v>
      </c>
      <c r="S484" s="101">
        <f t="shared" si="199"/>
        <v>0</v>
      </c>
      <c r="T484" s="101">
        <f t="shared" si="200"/>
        <v>0</v>
      </c>
      <c r="U484" s="101">
        <f t="shared" si="191"/>
        <v>0</v>
      </c>
      <c r="V484" s="101">
        <f t="shared" si="201"/>
        <v>0</v>
      </c>
      <c r="W484" s="101">
        <f t="shared" si="202"/>
        <v>0</v>
      </c>
      <c r="X484" s="102">
        <f t="shared" si="203"/>
        <v>0</v>
      </c>
      <c r="Y484" s="101">
        <f t="shared" si="204"/>
        <v>0</v>
      </c>
      <c r="Z484" s="84">
        <f t="shared" si="205"/>
        <v>0</v>
      </c>
      <c r="AA484" s="84">
        <f t="shared" si="206"/>
        <v>0</v>
      </c>
      <c r="AB484" s="84">
        <f t="shared" si="207"/>
        <v>0</v>
      </c>
      <c r="AC484" s="84">
        <f t="shared" si="192"/>
        <v>0</v>
      </c>
      <c r="AD484" s="84">
        <f t="shared" si="208"/>
        <v>0</v>
      </c>
      <c r="AE484" s="84" t="str">
        <f t="shared" si="209"/>
        <v/>
      </c>
      <c r="AF484" s="102">
        <f t="shared" si="193"/>
        <v>0</v>
      </c>
      <c r="AG484" s="102" t="str">
        <f t="shared" si="194"/>
        <v/>
      </c>
      <c r="AH484" s="103" t="str">
        <f t="shared" si="210"/>
        <v/>
      </c>
      <c r="AI484" s="104" t="str">
        <f t="shared" si="211"/>
        <v/>
      </c>
      <c r="AJ484" s="104" t="str">
        <f t="shared" si="212"/>
        <v/>
      </c>
      <c r="AK484" s="104" t="str">
        <f t="shared" si="213"/>
        <v/>
      </c>
      <c r="IX484" s="5"/>
      <c r="IY484" s="5"/>
      <c r="IZ484" s="5"/>
    </row>
    <row r="485" spans="8:1024" ht="12.75" customHeight="1">
      <c r="H485" s="97">
        <v>64</v>
      </c>
      <c r="I485" s="97">
        <f t="shared" si="186"/>
        <v>303</v>
      </c>
      <c r="J485" s="98">
        <f t="shared" si="187"/>
        <v>45355</v>
      </c>
      <c r="K485" s="98">
        <f t="shared" si="195"/>
        <v>45355</v>
      </c>
      <c r="L485" s="99">
        <f t="shared" si="188"/>
        <v>0</v>
      </c>
      <c r="M485" s="99">
        <f t="shared" si="189"/>
        <v>0</v>
      </c>
      <c r="N485" s="99">
        <f t="shared" si="190"/>
        <v>0</v>
      </c>
      <c r="O485" s="100">
        <f t="shared" si="214"/>
        <v>1</v>
      </c>
      <c r="P485" s="100" t="str">
        <f t="shared" si="196"/>
        <v/>
      </c>
      <c r="Q485" s="99">
        <f t="shared" si="197"/>
        <v>0</v>
      </c>
      <c r="R485" s="99">
        <f t="shared" si="198"/>
        <v>1</v>
      </c>
      <c r="S485" s="101">
        <f t="shared" si="199"/>
        <v>0</v>
      </c>
      <c r="T485" s="101">
        <f t="shared" si="200"/>
        <v>0</v>
      </c>
      <c r="U485" s="101">
        <f t="shared" si="191"/>
        <v>0</v>
      </c>
      <c r="V485" s="101">
        <f t="shared" si="201"/>
        <v>0</v>
      </c>
      <c r="W485" s="101">
        <f t="shared" si="202"/>
        <v>0</v>
      </c>
      <c r="X485" s="102">
        <f t="shared" si="203"/>
        <v>0</v>
      </c>
      <c r="Y485" s="101">
        <f t="shared" si="204"/>
        <v>0</v>
      </c>
      <c r="Z485" s="84">
        <f t="shared" si="205"/>
        <v>0</v>
      </c>
      <c r="AA485" s="84">
        <f t="shared" si="206"/>
        <v>0</v>
      </c>
      <c r="AB485" s="84">
        <f t="shared" si="207"/>
        <v>0</v>
      </c>
      <c r="AC485" s="84">
        <f t="shared" si="192"/>
        <v>0</v>
      </c>
      <c r="AD485" s="84">
        <f t="shared" si="208"/>
        <v>0</v>
      </c>
      <c r="AE485" s="84" t="str">
        <f t="shared" si="209"/>
        <v/>
      </c>
      <c r="AF485" s="102">
        <f t="shared" si="193"/>
        <v>0</v>
      </c>
      <c r="AG485" s="102" t="str">
        <f t="shared" si="194"/>
        <v/>
      </c>
      <c r="AH485" s="103" t="str">
        <f t="shared" si="210"/>
        <v/>
      </c>
      <c r="AI485" s="104" t="str">
        <f t="shared" si="211"/>
        <v/>
      </c>
      <c r="AJ485" s="104" t="str">
        <f t="shared" si="212"/>
        <v/>
      </c>
      <c r="AK485" s="104" t="str">
        <f t="shared" si="213"/>
        <v/>
      </c>
      <c r="IX485" s="5"/>
      <c r="IY485" s="5"/>
      <c r="IZ485" s="5"/>
      <c r="JA485" s="5"/>
      <c r="JB485" s="5"/>
      <c r="JC485" s="5"/>
      <c r="JD485" s="5"/>
      <c r="JE485" s="5"/>
      <c r="JF485" s="5"/>
      <c r="JG485" s="5"/>
      <c r="JH485" s="5"/>
      <c r="JI485" s="5"/>
      <c r="JJ485" s="5"/>
      <c r="JK485" s="5"/>
      <c r="JL485" s="5"/>
      <c r="JM485" s="5"/>
      <c r="JN485" s="5"/>
      <c r="JO485" s="5"/>
      <c r="JP485" s="5"/>
      <c r="JQ485" s="5"/>
      <c r="JR485" s="5"/>
      <c r="JS485" s="5"/>
      <c r="JT485" s="5"/>
      <c r="JU485" s="5"/>
      <c r="JV485" s="5"/>
      <c r="JW485" s="5"/>
      <c r="JX485" s="5"/>
      <c r="JY485" s="5"/>
      <c r="JZ485" s="5"/>
      <c r="KA485" s="5"/>
      <c r="KB485" s="5"/>
      <c r="KC485" s="5"/>
      <c r="KD485" s="5"/>
      <c r="KE485" s="5"/>
      <c r="KF485" s="5"/>
      <c r="KG485" s="5"/>
      <c r="KH485" s="5"/>
      <c r="KI485" s="5"/>
      <c r="KJ485" s="5"/>
      <c r="KK485" s="5"/>
      <c r="KL485" s="5"/>
      <c r="KM485" s="5"/>
      <c r="KN485" s="5"/>
      <c r="KO485" s="5"/>
      <c r="KP485" s="5"/>
      <c r="KQ485" s="5"/>
      <c r="KR485" s="5"/>
      <c r="KS485" s="5"/>
      <c r="KT485" s="5"/>
      <c r="KU485" s="5"/>
      <c r="KV485" s="5"/>
      <c r="KW485" s="5"/>
      <c r="KX485" s="5"/>
      <c r="KY485" s="5"/>
      <c r="KZ485" s="5"/>
      <c r="LA485" s="5"/>
      <c r="LB485" s="5"/>
      <c r="LC485" s="5"/>
      <c r="LD485" s="5"/>
      <c r="LE485" s="5"/>
      <c r="LF485" s="5"/>
      <c r="LG485" s="5"/>
      <c r="LH485" s="5"/>
      <c r="LI485" s="5"/>
      <c r="LJ485" s="5"/>
      <c r="LK485" s="5"/>
      <c r="LL485" s="5"/>
      <c r="LM485" s="5"/>
      <c r="LN485" s="5"/>
      <c r="LO485" s="5"/>
      <c r="LP485" s="5"/>
      <c r="LQ485" s="5"/>
      <c r="LR485" s="5"/>
      <c r="LS485" s="5"/>
      <c r="LT485" s="5"/>
      <c r="LU485" s="5"/>
      <c r="LV485" s="5"/>
      <c r="LW485" s="5"/>
      <c r="LX485" s="5"/>
      <c r="LY485" s="5"/>
      <c r="LZ485" s="5"/>
      <c r="MA485" s="5"/>
      <c r="MB485" s="5"/>
      <c r="MC485" s="5"/>
      <c r="MD485" s="5"/>
      <c r="ME485" s="5"/>
      <c r="MF485" s="5"/>
      <c r="MG485" s="5"/>
      <c r="MH485" s="5"/>
      <c r="MI485" s="5"/>
      <c r="MJ485" s="5"/>
      <c r="MK485" s="5"/>
      <c r="ML485" s="5"/>
      <c r="MM485" s="5"/>
      <c r="MN485" s="5"/>
      <c r="MO485" s="5"/>
      <c r="MP485" s="5"/>
      <c r="MQ485" s="5"/>
      <c r="MR485" s="5"/>
      <c r="MS485" s="5"/>
      <c r="MT485" s="5"/>
      <c r="MU485" s="5"/>
      <c r="MV485" s="5"/>
      <c r="MW485" s="5"/>
      <c r="MX485" s="5"/>
      <c r="MY485" s="5"/>
      <c r="MZ485" s="5"/>
      <c r="NA485" s="5"/>
      <c r="NB485" s="5"/>
      <c r="NC485" s="5"/>
      <c r="ND485" s="5"/>
      <c r="NE485" s="5"/>
      <c r="NF485" s="5"/>
      <c r="NG485" s="5"/>
      <c r="NH485" s="5"/>
      <c r="NI485" s="5"/>
      <c r="NJ485" s="5"/>
      <c r="NK485" s="5"/>
      <c r="NL485" s="5"/>
      <c r="NM485" s="5"/>
      <c r="NN485" s="5"/>
      <c r="NO485" s="5"/>
      <c r="NP485" s="5"/>
      <c r="NQ485" s="5"/>
      <c r="NR485" s="5"/>
      <c r="NS485" s="5"/>
      <c r="NT485" s="5"/>
      <c r="NU485" s="5"/>
      <c r="NV485" s="5"/>
      <c r="NW485" s="5"/>
      <c r="NX485" s="5"/>
      <c r="NY485" s="5"/>
      <c r="NZ485" s="5"/>
      <c r="OA485" s="5"/>
      <c r="OB485" s="5"/>
      <c r="OC485" s="5"/>
      <c r="OD485" s="5"/>
      <c r="OE485" s="5"/>
      <c r="OF485" s="5"/>
      <c r="OG485" s="5"/>
      <c r="OH485" s="5"/>
      <c r="OI485" s="5"/>
      <c r="OJ485" s="5"/>
      <c r="OK485" s="5"/>
      <c r="OL485" s="5"/>
      <c r="OM485" s="5"/>
      <c r="ON485" s="5"/>
      <c r="OO485" s="5"/>
      <c r="OP485" s="5"/>
      <c r="OQ485" s="5"/>
      <c r="OR485" s="5"/>
      <c r="OS485" s="5"/>
      <c r="OT485" s="5"/>
      <c r="OU485" s="5"/>
      <c r="OV485" s="5"/>
      <c r="OW485" s="5"/>
      <c r="OX485" s="5"/>
      <c r="OY485" s="5"/>
      <c r="OZ485" s="5"/>
      <c r="PA485" s="5"/>
      <c r="PB485" s="5"/>
      <c r="PC485" s="5"/>
      <c r="PD485" s="5"/>
      <c r="PE485" s="5"/>
      <c r="PF485" s="5"/>
      <c r="PG485" s="5"/>
      <c r="PH485" s="5"/>
      <c r="PI485" s="5"/>
      <c r="PJ485" s="5"/>
      <c r="PK485" s="5"/>
      <c r="PL485" s="5"/>
      <c r="PM485" s="5"/>
      <c r="PN485" s="5"/>
      <c r="PO485" s="5"/>
      <c r="PP485" s="5"/>
      <c r="PQ485" s="5"/>
      <c r="PR485" s="5"/>
      <c r="PS485" s="5"/>
      <c r="PT485" s="5"/>
      <c r="PU485" s="5"/>
      <c r="PV485" s="5"/>
      <c r="PW485" s="5"/>
      <c r="PX485" s="5"/>
      <c r="PY485" s="5"/>
      <c r="PZ485" s="5"/>
      <c r="QA485" s="5"/>
      <c r="QB485" s="5"/>
      <c r="QC485" s="5"/>
      <c r="QD485" s="5"/>
      <c r="QE485" s="5"/>
      <c r="QF485" s="5"/>
      <c r="QG485" s="5"/>
      <c r="QH485" s="5"/>
      <c r="QI485" s="5"/>
      <c r="QJ485" s="5"/>
      <c r="QK485" s="5"/>
      <c r="QL485" s="5"/>
      <c r="QM485" s="5"/>
      <c r="QN485" s="5"/>
      <c r="QO485" s="5"/>
      <c r="QP485" s="5"/>
      <c r="QQ485" s="5"/>
      <c r="QR485" s="5"/>
      <c r="QS485" s="5"/>
      <c r="QT485" s="5"/>
      <c r="QU485" s="5"/>
      <c r="QV485" s="5"/>
      <c r="QW485" s="5"/>
      <c r="QX485" s="5"/>
      <c r="QY485" s="5"/>
      <c r="QZ485" s="5"/>
      <c r="RA485" s="5"/>
      <c r="RB485" s="5"/>
      <c r="RC485" s="5"/>
      <c r="RD485" s="5"/>
      <c r="RE485" s="5"/>
      <c r="RF485" s="5"/>
      <c r="RG485" s="5"/>
      <c r="RH485" s="5"/>
      <c r="RI485" s="5"/>
      <c r="RJ485" s="5"/>
      <c r="RK485" s="5"/>
      <c r="RL485" s="5"/>
      <c r="RM485" s="5"/>
      <c r="RN485" s="5"/>
      <c r="RO485" s="5"/>
      <c r="RP485" s="5"/>
      <c r="RQ485" s="5"/>
      <c r="RR485" s="5"/>
      <c r="RS485" s="5"/>
      <c r="RT485" s="5"/>
      <c r="RU485" s="5"/>
      <c r="RV485" s="5"/>
      <c r="RW485" s="5"/>
      <c r="RX485" s="5"/>
      <c r="RY485" s="5"/>
      <c r="RZ485" s="5"/>
      <c r="SA485" s="5"/>
      <c r="SB485" s="5"/>
      <c r="SC485" s="5"/>
      <c r="SD485" s="5"/>
      <c r="SE485" s="5"/>
      <c r="SF485" s="5"/>
      <c r="SG485" s="5"/>
      <c r="SH485" s="5"/>
      <c r="SI485" s="5"/>
      <c r="SJ485" s="5"/>
      <c r="SK485" s="5"/>
      <c r="SL485" s="5"/>
      <c r="SM485" s="5"/>
      <c r="SN485" s="5"/>
      <c r="SO485" s="5"/>
      <c r="SP485" s="5"/>
      <c r="SQ485" s="5"/>
      <c r="SR485" s="5"/>
      <c r="SS485" s="5"/>
      <c r="ST485" s="5"/>
      <c r="SU485" s="5"/>
      <c r="SV485" s="5"/>
      <c r="SW485" s="5"/>
      <c r="SX485" s="5"/>
      <c r="SY485" s="5"/>
      <c r="SZ485" s="5"/>
      <c r="TA485" s="5"/>
      <c r="TB485" s="5"/>
      <c r="TC485" s="5"/>
      <c r="TD485" s="5"/>
      <c r="TE485" s="5"/>
      <c r="TF485" s="5"/>
      <c r="TG485" s="5"/>
      <c r="TH485" s="5"/>
      <c r="TI485" s="5"/>
      <c r="TJ485" s="5"/>
      <c r="TK485" s="5"/>
      <c r="TL485" s="5"/>
      <c r="TM485" s="5"/>
      <c r="TN485" s="5"/>
      <c r="TO485" s="5"/>
      <c r="TP485" s="5"/>
      <c r="TQ485" s="5"/>
      <c r="TR485" s="5"/>
      <c r="TS485" s="5"/>
      <c r="TT485" s="5"/>
      <c r="TU485" s="5"/>
      <c r="TV485" s="5"/>
      <c r="TW485" s="5"/>
      <c r="TX485" s="5"/>
      <c r="TY485" s="5"/>
      <c r="TZ485" s="5"/>
      <c r="UA485" s="5"/>
      <c r="UB485" s="5"/>
      <c r="UC485" s="5"/>
      <c r="UD485" s="5"/>
      <c r="UE485" s="5"/>
      <c r="UF485" s="5"/>
      <c r="UG485" s="5"/>
      <c r="UH485" s="5"/>
      <c r="UI485" s="5"/>
      <c r="UJ485" s="5"/>
      <c r="UK485" s="5"/>
      <c r="UL485" s="5"/>
      <c r="UM485" s="5"/>
      <c r="UN485" s="5"/>
      <c r="UO485" s="5"/>
      <c r="UP485" s="5"/>
      <c r="UQ485" s="5"/>
      <c r="UR485" s="5"/>
      <c r="US485" s="5"/>
      <c r="UT485" s="5"/>
      <c r="UU485" s="5"/>
      <c r="UV485" s="5"/>
      <c r="UW485" s="5"/>
      <c r="UX485" s="5"/>
      <c r="UY485" s="5"/>
      <c r="UZ485" s="5"/>
      <c r="VA485" s="5"/>
      <c r="VB485" s="5"/>
      <c r="VC485" s="5"/>
      <c r="VD485" s="5"/>
      <c r="VE485" s="5"/>
      <c r="VF485" s="5"/>
      <c r="VG485" s="5"/>
      <c r="VH485" s="5"/>
      <c r="VI485" s="5"/>
      <c r="VJ485" s="5"/>
      <c r="VK485" s="5"/>
      <c r="VL485" s="5"/>
      <c r="VM485" s="5"/>
      <c r="VN485" s="5"/>
      <c r="VO485" s="5"/>
      <c r="VP485" s="5"/>
      <c r="VQ485" s="5"/>
      <c r="VR485" s="5"/>
      <c r="VS485" s="5"/>
      <c r="VT485" s="5"/>
      <c r="VU485" s="5"/>
      <c r="VV485" s="5"/>
      <c r="VW485" s="5"/>
      <c r="VX485" s="5"/>
      <c r="VY485" s="5"/>
      <c r="VZ485" s="5"/>
      <c r="WA485" s="5"/>
      <c r="WB485" s="5"/>
      <c r="WC485" s="5"/>
      <c r="WD485" s="5"/>
      <c r="WE485" s="5"/>
      <c r="WF485" s="5"/>
      <c r="WG485" s="5"/>
      <c r="WH485" s="5"/>
      <c r="WI485" s="5"/>
      <c r="WJ485" s="5"/>
      <c r="WK485" s="5"/>
      <c r="WL485" s="5"/>
      <c r="WM485" s="5"/>
      <c r="WN485" s="5"/>
      <c r="WO485" s="5"/>
      <c r="WP485" s="5"/>
      <c r="WQ485" s="5"/>
      <c r="WR485" s="5"/>
      <c r="WS485" s="5"/>
      <c r="WT485" s="5"/>
      <c r="WU485" s="5"/>
      <c r="WV485" s="5"/>
      <c r="WW485" s="5"/>
      <c r="WX485" s="5"/>
      <c r="WY485" s="5"/>
      <c r="WZ485" s="5"/>
      <c r="XA485" s="5"/>
      <c r="XB485" s="5"/>
      <c r="XC485" s="5"/>
      <c r="XD485" s="5"/>
      <c r="XE485" s="5"/>
      <c r="XF485" s="5"/>
      <c r="XG485" s="5"/>
      <c r="XH485" s="5"/>
      <c r="XI485" s="5"/>
      <c r="XJ485" s="5"/>
      <c r="XK485" s="5"/>
      <c r="XL485" s="5"/>
      <c r="XM485" s="5"/>
      <c r="XN485" s="5"/>
      <c r="XO485" s="5"/>
      <c r="XP485" s="5"/>
      <c r="XQ485" s="5"/>
      <c r="XR485" s="5"/>
      <c r="XS485" s="5"/>
      <c r="XT485" s="5"/>
      <c r="XU485" s="5"/>
      <c r="XV485" s="5"/>
      <c r="XW485" s="5"/>
      <c r="XX485" s="5"/>
      <c r="XY485" s="5"/>
      <c r="XZ485" s="5"/>
      <c r="YA485" s="5"/>
      <c r="YB485" s="5"/>
      <c r="YC485" s="5"/>
      <c r="YD485" s="5"/>
      <c r="YE485" s="5"/>
      <c r="YF485" s="5"/>
      <c r="YG485" s="5"/>
      <c r="YH485" s="5"/>
      <c r="YI485" s="5"/>
      <c r="YJ485" s="5"/>
      <c r="YK485" s="5"/>
      <c r="YL485" s="5"/>
      <c r="YM485" s="5"/>
      <c r="YN485" s="5"/>
      <c r="YO485" s="5"/>
      <c r="YP485" s="5"/>
      <c r="YQ485" s="5"/>
      <c r="YR485" s="5"/>
      <c r="YS485" s="5"/>
      <c r="YT485" s="5"/>
      <c r="YU485" s="5"/>
      <c r="YV485" s="5"/>
      <c r="YW485" s="5"/>
      <c r="YX485" s="5"/>
      <c r="YY485" s="5"/>
      <c r="YZ485" s="5"/>
      <c r="ZA485" s="5"/>
      <c r="ZB485" s="5"/>
      <c r="ZC485" s="5"/>
      <c r="ZD485" s="5"/>
      <c r="ZE485" s="5"/>
      <c r="ZF485" s="5"/>
      <c r="ZG485" s="5"/>
      <c r="ZH485" s="5"/>
      <c r="ZI485" s="5"/>
      <c r="ZJ485" s="5"/>
      <c r="ZK485" s="5"/>
      <c r="ZL485" s="5"/>
      <c r="ZM485" s="5"/>
      <c r="ZN485" s="5"/>
      <c r="ZO485" s="5"/>
      <c r="ZP485" s="5"/>
      <c r="ZQ485" s="5"/>
      <c r="ZR485" s="5"/>
      <c r="ZS485" s="5"/>
      <c r="ZT485" s="5"/>
      <c r="ZU485" s="5"/>
      <c r="ZV485" s="5"/>
      <c r="ZW485" s="5"/>
      <c r="ZX485" s="5"/>
      <c r="ZY485" s="5"/>
      <c r="ZZ485" s="5"/>
      <c r="AAA485" s="5"/>
      <c r="AAB485" s="5"/>
      <c r="AAC485" s="5"/>
      <c r="AAD485" s="5"/>
      <c r="AAE485" s="5"/>
      <c r="AAF485" s="5"/>
      <c r="AAG485" s="5"/>
      <c r="AAH485" s="5"/>
      <c r="AAI485" s="5"/>
      <c r="AAJ485" s="5"/>
      <c r="AAK485" s="5"/>
      <c r="AAL485" s="5"/>
      <c r="AAM485" s="5"/>
      <c r="AAN485" s="5"/>
      <c r="AAO485" s="5"/>
      <c r="AAP485" s="5"/>
      <c r="AAQ485" s="5"/>
      <c r="AAR485" s="5"/>
      <c r="AAS485" s="5"/>
      <c r="AAT485" s="5"/>
      <c r="AAU485" s="5"/>
      <c r="AAV485" s="5"/>
      <c r="AAW485" s="5"/>
      <c r="AAX485" s="5"/>
      <c r="AAY485" s="5"/>
      <c r="AAZ485" s="5"/>
      <c r="ABA485" s="5"/>
      <c r="ABB485" s="5"/>
      <c r="ABC485" s="5"/>
      <c r="ABD485" s="5"/>
      <c r="ABE485" s="5"/>
      <c r="ABF485" s="5"/>
      <c r="ABG485" s="5"/>
      <c r="ABH485" s="5"/>
      <c r="ABI485" s="5"/>
      <c r="ABJ485" s="5"/>
      <c r="ABK485" s="5"/>
      <c r="ABL485" s="5"/>
      <c r="ABM485" s="5"/>
      <c r="ABN485" s="5"/>
      <c r="ABO485" s="5"/>
      <c r="ABP485" s="5"/>
      <c r="ABQ485" s="5"/>
      <c r="ABR485" s="5"/>
      <c r="ABS485" s="5"/>
      <c r="ABT485" s="5"/>
      <c r="ABU485" s="5"/>
      <c r="ABV485" s="5"/>
      <c r="ABW485" s="5"/>
      <c r="ABX485" s="5"/>
      <c r="ABY485" s="5"/>
      <c r="ABZ485" s="5"/>
      <c r="ACA485" s="5"/>
      <c r="ACB485" s="5"/>
      <c r="ACC485" s="5"/>
      <c r="ACD485" s="5"/>
      <c r="ACE485" s="5"/>
      <c r="ACF485" s="5"/>
      <c r="ACG485" s="5"/>
      <c r="ACH485" s="5"/>
      <c r="ACI485" s="5"/>
      <c r="ACJ485" s="5"/>
      <c r="ACK485" s="5"/>
      <c r="ACL485" s="5"/>
      <c r="ACM485" s="5"/>
      <c r="ACN485" s="5"/>
      <c r="ACO485" s="5"/>
      <c r="ACP485" s="5"/>
      <c r="ACQ485" s="5"/>
      <c r="ACR485" s="5"/>
      <c r="ACS485" s="5"/>
      <c r="ACT485" s="5"/>
      <c r="ACU485" s="5"/>
      <c r="ACV485" s="5"/>
      <c r="ACW485" s="5"/>
      <c r="ACX485" s="5"/>
      <c r="ACY485" s="5"/>
      <c r="ACZ485" s="5"/>
      <c r="ADA485" s="5"/>
      <c r="ADB485" s="5"/>
      <c r="ADC485" s="5"/>
      <c r="ADD485" s="5"/>
      <c r="ADE485" s="5"/>
      <c r="ADF485" s="5"/>
      <c r="ADG485" s="5"/>
      <c r="ADH485" s="5"/>
      <c r="ADI485" s="5"/>
      <c r="ADJ485" s="5"/>
      <c r="ADK485" s="5"/>
      <c r="ADL485" s="5"/>
      <c r="ADM485" s="5"/>
      <c r="ADN485" s="5"/>
      <c r="ADO485" s="5"/>
      <c r="ADP485" s="5"/>
      <c r="ADQ485" s="5"/>
      <c r="ADR485" s="5"/>
      <c r="ADS485" s="5"/>
      <c r="ADT485" s="5"/>
      <c r="ADU485" s="5"/>
      <c r="ADV485" s="5"/>
      <c r="ADW485" s="5"/>
      <c r="ADX485" s="5"/>
      <c r="ADY485" s="5"/>
      <c r="ADZ485" s="5"/>
      <c r="AEA485" s="5"/>
      <c r="AEB485" s="5"/>
      <c r="AEC485" s="5"/>
      <c r="AED485" s="5"/>
      <c r="AEE485" s="5"/>
      <c r="AEF485" s="5"/>
      <c r="AEG485" s="5"/>
      <c r="AEH485" s="5"/>
      <c r="AEI485" s="5"/>
      <c r="AEJ485" s="5"/>
      <c r="AEK485" s="5"/>
      <c r="AEL485" s="5"/>
      <c r="AEM485" s="5"/>
      <c r="AEN485" s="5"/>
      <c r="AEO485" s="5"/>
      <c r="AEP485" s="5"/>
      <c r="AEQ485" s="5"/>
      <c r="AER485" s="5"/>
      <c r="AES485" s="5"/>
      <c r="AET485" s="5"/>
      <c r="AEU485" s="5"/>
      <c r="AEV485" s="5"/>
      <c r="AEW485" s="5"/>
      <c r="AEX485" s="5"/>
      <c r="AEY485" s="5"/>
      <c r="AEZ485" s="5"/>
      <c r="AFA485" s="5"/>
      <c r="AFB485" s="5"/>
      <c r="AFC485" s="5"/>
      <c r="AFD485" s="5"/>
      <c r="AFE485" s="5"/>
      <c r="AFF485" s="5"/>
      <c r="AFG485" s="5"/>
      <c r="AFH485" s="5"/>
      <c r="AFI485" s="5"/>
      <c r="AFJ485" s="5"/>
      <c r="AFK485" s="5"/>
      <c r="AFL485" s="5"/>
      <c r="AFM485" s="5"/>
      <c r="AFN485" s="5"/>
      <c r="AFO485" s="5"/>
      <c r="AFP485" s="5"/>
      <c r="AFQ485" s="5"/>
      <c r="AFR485" s="5"/>
      <c r="AFS485" s="5"/>
      <c r="AFT485" s="5"/>
      <c r="AFU485" s="5"/>
      <c r="AFV485" s="5"/>
      <c r="AFW485" s="5"/>
      <c r="AFX485" s="5"/>
      <c r="AFY485" s="5"/>
      <c r="AFZ485" s="5"/>
      <c r="AGA485" s="5"/>
      <c r="AGB485" s="5"/>
      <c r="AGC485" s="5"/>
      <c r="AGD485" s="5"/>
      <c r="AGE485" s="5"/>
      <c r="AGF485" s="5"/>
      <c r="AGG485" s="5"/>
      <c r="AGH485" s="5"/>
      <c r="AGI485" s="5"/>
      <c r="AGJ485" s="5"/>
      <c r="AGK485" s="5"/>
      <c r="AGL485" s="5"/>
      <c r="AGM485" s="5"/>
      <c r="AGN485" s="5"/>
      <c r="AGO485" s="5"/>
      <c r="AGP485" s="5"/>
      <c r="AGQ485" s="5"/>
      <c r="AGR485" s="5"/>
      <c r="AGS485" s="5"/>
      <c r="AGT485" s="5"/>
      <c r="AGU485" s="5"/>
      <c r="AGV485" s="5"/>
      <c r="AGW485" s="5"/>
      <c r="AGX485" s="5"/>
      <c r="AGY485" s="5"/>
      <c r="AGZ485" s="5"/>
      <c r="AHA485" s="5"/>
      <c r="AHB485" s="5"/>
      <c r="AHC485" s="5"/>
      <c r="AHD485" s="5"/>
      <c r="AHE485" s="5"/>
      <c r="AHF485" s="5"/>
      <c r="AHG485" s="5"/>
      <c r="AHH485" s="5"/>
      <c r="AHI485" s="5"/>
      <c r="AHJ485" s="5"/>
      <c r="AHK485" s="5"/>
      <c r="AHL485" s="5"/>
      <c r="AHM485" s="5"/>
      <c r="AHN485" s="5"/>
      <c r="AHO485" s="5"/>
      <c r="AHP485" s="5"/>
      <c r="AHQ485" s="5"/>
      <c r="AHR485" s="5"/>
      <c r="AHS485" s="5"/>
      <c r="AHT485" s="5"/>
      <c r="AHU485" s="5"/>
      <c r="AHV485" s="5"/>
      <c r="AHW485" s="5"/>
      <c r="AHX485" s="5"/>
      <c r="AHY485" s="5"/>
      <c r="AHZ485" s="5"/>
      <c r="AIA485" s="5"/>
      <c r="AIB485" s="5"/>
      <c r="AIC485" s="5"/>
      <c r="AID485" s="5"/>
      <c r="AIE485" s="5"/>
      <c r="AIF485" s="5"/>
      <c r="AIG485" s="5"/>
      <c r="AIH485" s="5"/>
      <c r="AII485" s="5"/>
      <c r="AIJ485" s="5"/>
      <c r="AIK485" s="5"/>
      <c r="AIL485" s="5"/>
      <c r="AIM485" s="5"/>
      <c r="AIN485" s="5"/>
      <c r="AIO485" s="5"/>
      <c r="AIP485" s="5"/>
      <c r="AIQ485" s="5"/>
      <c r="AIR485" s="5"/>
      <c r="AIS485" s="5"/>
      <c r="AIT485" s="5"/>
      <c r="AIU485" s="5"/>
      <c r="AIV485" s="5"/>
      <c r="AIW485" s="5"/>
      <c r="AIX485" s="5"/>
      <c r="AIY485" s="5"/>
      <c r="AIZ485" s="5"/>
      <c r="AJA485" s="5"/>
      <c r="AJB485" s="5"/>
      <c r="AJC485" s="5"/>
      <c r="AJD485" s="5"/>
      <c r="AJE485" s="5"/>
      <c r="AJF485" s="5"/>
      <c r="AJG485" s="5"/>
      <c r="AJH485" s="5"/>
      <c r="AJI485" s="5"/>
      <c r="AJJ485" s="5"/>
      <c r="AJK485" s="5"/>
      <c r="AJL485" s="5"/>
      <c r="AJM485" s="5"/>
      <c r="AJN485" s="5"/>
      <c r="AJO485" s="5"/>
      <c r="AJP485" s="5"/>
      <c r="AJQ485" s="5"/>
      <c r="AJR485" s="5"/>
      <c r="AJS485" s="5"/>
      <c r="AJT485" s="5"/>
      <c r="AJU485" s="5"/>
      <c r="AJV485" s="5"/>
      <c r="AJW485" s="5"/>
      <c r="AJX485" s="5"/>
      <c r="AJY485" s="5"/>
      <c r="AJZ485" s="5"/>
      <c r="AKA485" s="5"/>
      <c r="AKB485" s="5"/>
      <c r="AKC485" s="5"/>
      <c r="AKD485" s="5"/>
      <c r="AKE485" s="5"/>
      <c r="AKF485" s="5"/>
      <c r="AKG485" s="5"/>
      <c r="AKH485" s="5"/>
      <c r="AKI485" s="5"/>
      <c r="AKJ485" s="5"/>
      <c r="AKK485" s="5"/>
      <c r="AKL485" s="5"/>
      <c r="AKM485" s="5"/>
      <c r="AKN485" s="5"/>
      <c r="AKO485" s="5"/>
      <c r="AKP485" s="5"/>
      <c r="AKQ485" s="5"/>
      <c r="AKR485" s="5"/>
      <c r="AKS485" s="5"/>
      <c r="AKT485" s="5"/>
      <c r="AKU485" s="5"/>
      <c r="AKV485" s="5"/>
      <c r="AKW485" s="5"/>
      <c r="AKX485" s="5"/>
      <c r="AKY485" s="5"/>
      <c r="AKZ485" s="5"/>
      <c r="ALA485" s="5"/>
      <c r="ALB485" s="5"/>
      <c r="ALC485" s="5"/>
      <c r="ALD485" s="5"/>
      <c r="ALE485" s="5"/>
      <c r="ALF485" s="5"/>
      <c r="ALG485" s="5"/>
      <c r="ALH485" s="5"/>
      <c r="ALI485" s="5"/>
      <c r="ALJ485" s="5"/>
      <c r="ALK485" s="5"/>
      <c r="ALL485" s="5"/>
      <c r="ALM485" s="5"/>
      <c r="ALN485" s="5"/>
      <c r="ALO485" s="5"/>
      <c r="ALP485" s="5"/>
      <c r="ALQ485" s="5"/>
      <c r="ALR485" s="5"/>
      <c r="ALS485" s="5"/>
      <c r="ALT485" s="5"/>
      <c r="ALU485" s="5"/>
      <c r="ALV485" s="5"/>
      <c r="ALW485" s="5"/>
      <c r="ALX485" s="5"/>
      <c r="ALY485" s="5"/>
      <c r="ALZ485" s="5"/>
      <c r="AMA485" s="5"/>
      <c r="AMB485" s="5"/>
      <c r="AMC485" s="5"/>
      <c r="AMD485" s="5"/>
      <c r="AME485" s="5"/>
      <c r="AMF485" s="5"/>
      <c r="AMG485" s="5"/>
      <c r="AMH485" s="5"/>
      <c r="AMI485" s="5"/>
      <c r="AMJ485" s="5"/>
    </row>
    <row r="486" spans="8:1024" ht="12.75" customHeight="1">
      <c r="H486" s="97">
        <v>65</v>
      </c>
      <c r="I486" s="97">
        <f t="shared" ref="I486:I549" si="215">J$788-J486</f>
        <v>302</v>
      </c>
      <c r="J486" s="98">
        <f t="shared" ref="J486:J549" si="216">J485+1</f>
        <v>45356</v>
      </c>
      <c r="K486" s="98">
        <f t="shared" si="195"/>
        <v>45356</v>
      </c>
      <c r="L486" s="99">
        <f t="shared" ref="L486:L549" si="217">IF(J486&lt;AQ$53,"",(_xlfn.IFNA(VLOOKUP(J486,$B$55:$D$84,2,),0)))</f>
        <v>0</v>
      </c>
      <c r="M486" s="99">
        <f t="shared" ref="M486:M549" si="218">IF(J486&lt;AQ$53,"",(_xlfn.IFNA(VLOOKUP(J486,$B$55:$D$84,3,),0)))</f>
        <v>0</v>
      </c>
      <c r="N486" s="99">
        <f t="shared" ref="N486:N549" si="219">IF(J486&lt;AQ$53,"",IF(J486=AQ$53,1,(_xlfn.IFNA(VLOOKUP(J486,$B$55:$E$84,4,),0))))</f>
        <v>0</v>
      </c>
      <c r="O486" s="100">
        <f t="shared" si="214"/>
        <v>1</v>
      </c>
      <c r="P486" s="100" t="str">
        <f t="shared" si="196"/>
        <v/>
      </c>
      <c r="Q486" s="99">
        <f t="shared" si="197"/>
        <v>0</v>
      </c>
      <c r="R486" s="99">
        <f t="shared" si="198"/>
        <v>1</v>
      </c>
      <c r="S486" s="101">
        <f t="shared" si="199"/>
        <v>0</v>
      </c>
      <c r="T486" s="101">
        <f t="shared" si="200"/>
        <v>0</v>
      </c>
      <c r="U486" s="101">
        <f t="shared" ref="U486:U549" si="220">IF(AND(S$788&lt;&gt;0,S486=S$53),0,T486)</f>
        <v>0</v>
      </c>
      <c r="V486" s="101">
        <f t="shared" si="201"/>
        <v>0</v>
      </c>
      <c r="W486" s="101">
        <f t="shared" si="202"/>
        <v>0</v>
      </c>
      <c r="X486" s="102">
        <f t="shared" si="203"/>
        <v>0</v>
      </c>
      <c r="Y486" s="101">
        <f t="shared" si="204"/>
        <v>0</v>
      </c>
      <c r="Z486" s="84">
        <f t="shared" si="205"/>
        <v>0</v>
      </c>
      <c r="AA486" s="84">
        <f t="shared" si="206"/>
        <v>0</v>
      </c>
      <c r="AB486" s="84">
        <f t="shared" si="207"/>
        <v>0</v>
      </c>
      <c r="AC486" s="84">
        <f t="shared" ref="AC486:AC549" si="221">IF(Q486=1,AC485+1,0)</f>
        <v>0</v>
      </c>
      <c r="AD486" s="84">
        <f t="shared" si="208"/>
        <v>0</v>
      </c>
      <c r="AE486" s="84" t="str">
        <f t="shared" si="209"/>
        <v/>
      </c>
      <c r="AF486" s="102">
        <f t="shared" ref="AF486:AF549" si="222">IF(J486&gt;=AQ$53,IF(O486=0,X486-Z486-AB486/AD486*(AC486),0),"")</f>
        <v>0</v>
      </c>
      <c r="AG486" s="102" t="str">
        <f t="shared" ref="AG486:AG549" si="223">IF(J486&gt;=AQ$53,IF(R486&lt;=V$53,IF(O486=0,X486-Z486-AB486/AD486*(AC486),0),""),"")</f>
        <v/>
      </c>
      <c r="AH486" s="103" t="str">
        <f t="shared" si="210"/>
        <v/>
      </c>
      <c r="AI486" s="104" t="str">
        <f t="shared" si="211"/>
        <v/>
      </c>
      <c r="AJ486" s="104" t="str">
        <f t="shared" si="212"/>
        <v/>
      </c>
      <c r="AK486" s="104" t="str">
        <f t="shared" si="213"/>
        <v/>
      </c>
      <c r="IX486" s="5"/>
      <c r="IY486" s="5"/>
      <c r="IZ486" s="5"/>
      <c r="JA486" s="5"/>
      <c r="JB486" s="5"/>
      <c r="JC486" s="5"/>
      <c r="JD486" s="5"/>
      <c r="JE486" s="5"/>
      <c r="JF486" s="5"/>
      <c r="JG486" s="5"/>
      <c r="JH486" s="5"/>
      <c r="JI486" s="5"/>
      <c r="JJ486" s="5"/>
      <c r="JK486" s="5"/>
      <c r="JL486" s="5"/>
      <c r="JM486" s="5"/>
      <c r="JN486" s="5"/>
      <c r="JO486" s="5"/>
      <c r="JP486" s="5"/>
      <c r="JQ486" s="5"/>
      <c r="JR486" s="5"/>
      <c r="JS486" s="5"/>
      <c r="JT486" s="5"/>
      <c r="JU486" s="5"/>
      <c r="JV486" s="5"/>
      <c r="JW486" s="5"/>
      <c r="JX486" s="5"/>
      <c r="JY486" s="5"/>
      <c r="JZ486" s="5"/>
      <c r="KA486" s="5"/>
      <c r="KB486" s="5"/>
      <c r="KC486" s="5"/>
      <c r="KD486" s="5"/>
      <c r="KE486" s="5"/>
      <c r="KF486" s="5"/>
      <c r="KG486" s="5"/>
      <c r="KH486" s="5"/>
      <c r="KI486" s="5"/>
      <c r="KJ486" s="5"/>
      <c r="KK486" s="5"/>
      <c r="KL486" s="5"/>
      <c r="KM486" s="5"/>
      <c r="KN486" s="5"/>
      <c r="KO486" s="5"/>
      <c r="KP486" s="5"/>
      <c r="KQ486" s="5"/>
      <c r="KR486" s="5"/>
      <c r="KS486" s="5"/>
      <c r="KT486" s="5"/>
      <c r="KU486" s="5"/>
      <c r="KV486" s="5"/>
      <c r="KW486" s="5"/>
      <c r="KX486" s="5"/>
      <c r="KY486" s="5"/>
      <c r="KZ486" s="5"/>
      <c r="LA486" s="5"/>
      <c r="LB486" s="5"/>
      <c r="LC486" s="5"/>
      <c r="LD486" s="5"/>
      <c r="LE486" s="5"/>
      <c r="LF486" s="5"/>
      <c r="LG486" s="5"/>
      <c r="LH486" s="5"/>
      <c r="LI486" s="5"/>
      <c r="LJ486" s="5"/>
      <c r="LK486" s="5"/>
      <c r="LL486" s="5"/>
      <c r="LM486" s="5"/>
      <c r="LN486" s="5"/>
      <c r="LO486" s="5"/>
      <c r="LP486" s="5"/>
      <c r="LQ486" s="5"/>
      <c r="LR486" s="5"/>
      <c r="LS486" s="5"/>
      <c r="LT486" s="5"/>
      <c r="LU486" s="5"/>
      <c r="LV486" s="5"/>
      <c r="LW486" s="5"/>
      <c r="LX486" s="5"/>
      <c r="LY486" s="5"/>
      <c r="LZ486" s="5"/>
      <c r="MA486" s="5"/>
      <c r="MB486" s="5"/>
      <c r="MC486" s="5"/>
      <c r="MD486" s="5"/>
      <c r="ME486" s="5"/>
      <c r="MF486" s="5"/>
      <c r="MG486" s="5"/>
      <c r="MH486" s="5"/>
      <c r="MI486" s="5"/>
      <c r="MJ486" s="5"/>
      <c r="MK486" s="5"/>
      <c r="ML486" s="5"/>
      <c r="MM486" s="5"/>
      <c r="MN486" s="5"/>
      <c r="MO486" s="5"/>
      <c r="MP486" s="5"/>
      <c r="MQ486" s="5"/>
      <c r="MR486" s="5"/>
      <c r="MS486" s="5"/>
      <c r="MT486" s="5"/>
      <c r="MU486" s="5"/>
      <c r="MV486" s="5"/>
      <c r="MW486" s="5"/>
      <c r="MX486" s="5"/>
      <c r="MY486" s="5"/>
      <c r="MZ486" s="5"/>
      <c r="NA486" s="5"/>
      <c r="NB486" s="5"/>
      <c r="NC486" s="5"/>
      <c r="ND486" s="5"/>
      <c r="NE486" s="5"/>
      <c r="NF486" s="5"/>
      <c r="NG486" s="5"/>
      <c r="NH486" s="5"/>
      <c r="NI486" s="5"/>
      <c r="NJ486" s="5"/>
      <c r="NK486" s="5"/>
      <c r="NL486" s="5"/>
      <c r="NM486" s="5"/>
      <c r="NN486" s="5"/>
      <c r="NO486" s="5"/>
      <c r="NP486" s="5"/>
      <c r="NQ486" s="5"/>
      <c r="NR486" s="5"/>
      <c r="NS486" s="5"/>
      <c r="NT486" s="5"/>
      <c r="NU486" s="5"/>
      <c r="NV486" s="5"/>
      <c r="NW486" s="5"/>
      <c r="NX486" s="5"/>
      <c r="NY486" s="5"/>
      <c r="NZ486" s="5"/>
      <c r="OA486" s="5"/>
      <c r="OB486" s="5"/>
      <c r="OC486" s="5"/>
      <c r="OD486" s="5"/>
      <c r="OE486" s="5"/>
      <c r="OF486" s="5"/>
      <c r="OG486" s="5"/>
      <c r="OH486" s="5"/>
      <c r="OI486" s="5"/>
      <c r="OJ486" s="5"/>
      <c r="OK486" s="5"/>
      <c r="OL486" s="5"/>
      <c r="OM486" s="5"/>
      <c r="ON486" s="5"/>
      <c r="OO486" s="5"/>
      <c r="OP486" s="5"/>
      <c r="OQ486" s="5"/>
      <c r="OR486" s="5"/>
      <c r="OS486" s="5"/>
      <c r="OT486" s="5"/>
      <c r="OU486" s="5"/>
      <c r="OV486" s="5"/>
      <c r="OW486" s="5"/>
      <c r="OX486" s="5"/>
      <c r="OY486" s="5"/>
      <c r="OZ486" s="5"/>
      <c r="PA486" s="5"/>
      <c r="PB486" s="5"/>
      <c r="PC486" s="5"/>
      <c r="PD486" s="5"/>
      <c r="PE486" s="5"/>
      <c r="PF486" s="5"/>
      <c r="PG486" s="5"/>
      <c r="PH486" s="5"/>
      <c r="PI486" s="5"/>
      <c r="PJ486" s="5"/>
      <c r="PK486" s="5"/>
      <c r="PL486" s="5"/>
      <c r="PM486" s="5"/>
      <c r="PN486" s="5"/>
      <c r="PO486" s="5"/>
      <c r="PP486" s="5"/>
      <c r="PQ486" s="5"/>
      <c r="PR486" s="5"/>
      <c r="PS486" s="5"/>
      <c r="PT486" s="5"/>
      <c r="PU486" s="5"/>
      <c r="PV486" s="5"/>
      <c r="PW486" s="5"/>
      <c r="PX486" s="5"/>
      <c r="PY486" s="5"/>
      <c r="PZ486" s="5"/>
      <c r="QA486" s="5"/>
      <c r="QB486" s="5"/>
      <c r="QC486" s="5"/>
      <c r="QD486" s="5"/>
      <c r="QE486" s="5"/>
      <c r="QF486" s="5"/>
      <c r="QG486" s="5"/>
      <c r="QH486" s="5"/>
      <c r="QI486" s="5"/>
      <c r="QJ486" s="5"/>
      <c r="QK486" s="5"/>
      <c r="QL486" s="5"/>
      <c r="QM486" s="5"/>
      <c r="QN486" s="5"/>
      <c r="QO486" s="5"/>
      <c r="QP486" s="5"/>
      <c r="QQ486" s="5"/>
      <c r="QR486" s="5"/>
      <c r="QS486" s="5"/>
      <c r="QT486" s="5"/>
      <c r="QU486" s="5"/>
      <c r="QV486" s="5"/>
      <c r="QW486" s="5"/>
      <c r="QX486" s="5"/>
      <c r="QY486" s="5"/>
      <c r="QZ486" s="5"/>
      <c r="RA486" s="5"/>
      <c r="RB486" s="5"/>
      <c r="RC486" s="5"/>
      <c r="RD486" s="5"/>
      <c r="RE486" s="5"/>
      <c r="RF486" s="5"/>
      <c r="RG486" s="5"/>
      <c r="RH486" s="5"/>
      <c r="RI486" s="5"/>
      <c r="RJ486" s="5"/>
      <c r="RK486" s="5"/>
      <c r="RL486" s="5"/>
      <c r="RM486" s="5"/>
      <c r="RN486" s="5"/>
      <c r="RO486" s="5"/>
      <c r="RP486" s="5"/>
      <c r="RQ486" s="5"/>
      <c r="RR486" s="5"/>
      <c r="RS486" s="5"/>
      <c r="RT486" s="5"/>
      <c r="RU486" s="5"/>
      <c r="RV486" s="5"/>
      <c r="RW486" s="5"/>
      <c r="RX486" s="5"/>
      <c r="RY486" s="5"/>
      <c r="RZ486" s="5"/>
      <c r="SA486" s="5"/>
      <c r="SB486" s="5"/>
      <c r="SC486" s="5"/>
      <c r="SD486" s="5"/>
      <c r="SE486" s="5"/>
      <c r="SF486" s="5"/>
      <c r="SG486" s="5"/>
      <c r="SH486" s="5"/>
      <c r="SI486" s="5"/>
      <c r="SJ486" s="5"/>
      <c r="SK486" s="5"/>
      <c r="SL486" s="5"/>
      <c r="SM486" s="5"/>
      <c r="SN486" s="5"/>
      <c r="SO486" s="5"/>
      <c r="SP486" s="5"/>
      <c r="SQ486" s="5"/>
      <c r="SR486" s="5"/>
      <c r="SS486" s="5"/>
      <c r="ST486" s="5"/>
      <c r="SU486" s="5"/>
      <c r="SV486" s="5"/>
      <c r="SW486" s="5"/>
      <c r="SX486" s="5"/>
      <c r="SY486" s="5"/>
      <c r="SZ486" s="5"/>
      <c r="TA486" s="5"/>
      <c r="TB486" s="5"/>
      <c r="TC486" s="5"/>
      <c r="TD486" s="5"/>
      <c r="TE486" s="5"/>
      <c r="TF486" s="5"/>
      <c r="TG486" s="5"/>
      <c r="TH486" s="5"/>
      <c r="TI486" s="5"/>
      <c r="TJ486" s="5"/>
      <c r="TK486" s="5"/>
      <c r="TL486" s="5"/>
      <c r="TM486" s="5"/>
      <c r="TN486" s="5"/>
      <c r="TO486" s="5"/>
      <c r="TP486" s="5"/>
      <c r="TQ486" s="5"/>
      <c r="TR486" s="5"/>
      <c r="TS486" s="5"/>
      <c r="TT486" s="5"/>
      <c r="TU486" s="5"/>
      <c r="TV486" s="5"/>
      <c r="TW486" s="5"/>
      <c r="TX486" s="5"/>
      <c r="TY486" s="5"/>
      <c r="TZ486" s="5"/>
      <c r="UA486" s="5"/>
      <c r="UB486" s="5"/>
      <c r="UC486" s="5"/>
      <c r="UD486" s="5"/>
      <c r="UE486" s="5"/>
      <c r="UF486" s="5"/>
      <c r="UG486" s="5"/>
      <c r="UH486" s="5"/>
      <c r="UI486" s="5"/>
      <c r="UJ486" s="5"/>
      <c r="UK486" s="5"/>
      <c r="UL486" s="5"/>
      <c r="UM486" s="5"/>
      <c r="UN486" s="5"/>
      <c r="UO486" s="5"/>
      <c r="UP486" s="5"/>
      <c r="UQ486" s="5"/>
      <c r="UR486" s="5"/>
      <c r="US486" s="5"/>
      <c r="UT486" s="5"/>
      <c r="UU486" s="5"/>
      <c r="UV486" s="5"/>
      <c r="UW486" s="5"/>
      <c r="UX486" s="5"/>
      <c r="UY486" s="5"/>
      <c r="UZ486" s="5"/>
      <c r="VA486" s="5"/>
      <c r="VB486" s="5"/>
      <c r="VC486" s="5"/>
      <c r="VD486" s="5"/>
      <c r="VE486" s="5"/>
      <c r="VF486" s="5"/>
      <c r="VG486" s="5"/>
      <c r="VH486" s="5"/>
      <c r="VI486" s="5"/>
      <c r="VJ486" s="5"/>
      <c r="VK486" s="5"/>
      <c r="VL486" s="5"/>
      <c r="VM486" s="5"/>
      <c r="VN486" s="5"/>
      <c r="VO486" s="5"/>
      <c r="VP486" s="5"/>
      <c r="VQ486" s="5"/>
      <c r="VR486" s="5"/>
      <c r="VS486" s="5"/>
      <c r="VT486" s="5"/>
      <c r="VU486" s="5"/>
      <c r="VV486" s="5"/>
      <c r="VW486" s="5"/>
      <c r="VX486" s="5"/>
      <c r="VY486" s="5"/>
      <c r="VZ486" s="5"/>
      <c r="WA486" s="5"/>
      <c r="WB486" s="5"/>
      <c r="WC486" s="5"/>
      <c r="WD486" s="5"/>
      <c r="WE486" s="5"/>
      <c r="WF486" s="5"/>
      <c r="WG486" s="5"/>
      <c r="WH486" s="5"/>
      <c r="WI486" s="5"/>
      <c r="WJ486" s="5"/>
      <c r="WK486" s="5"/>
      <c r="WL486" s="5"/>
      <c r="WM486" s="5"/>
      <c r="WN486" s="5"/>
      <c r="WO486" s="5"/>
      <c r="WP486" s="5"/>
      <c r="WQ486" s="5"/>
      <c r="WR486" s="5"/>
      <c r="WS486" s="5"/>
      <c r="WT486" s="5"/>
      <c r="WU486" s="5"/>
      <c r="WV486" s="5"/>
      <c r="WW486" s="5"/>
      <c r="WX486" s="5"/>
      <c r="WY486" s="5"/>
      <c r="WZ486" s="5"/>
      <c r="XA486" s="5"/>
      <c r="XB486" s="5"/>
      <c r="XC486" s="5"/>
      <c r="XD486" s="5"/>
      <c r="XE486" s="5"/>
      <c r="XF486" s="5"/>
      <c r="XG486" s="5"/>
      <c r="XH486" s="5"/>
      <c r="XI486" s="5"/>
      <c r="XJ486" s="5"/>
      <c r="XK486" s="5"/>
      <c r="XL486" s="5"/>
      <c r="XM486" s="5"/>
      <c r="XN486" s="5"/>
      <c r="XO486" s="5"/>
      <c r="XP486" s="5"/>
      <c r="XQ486" s="5"/>
      <c r="XR486" s="5"/>
      <c r="XS486" s="5"/>
      <c r="XT486" s="5"/>
      <c r="XU486" s="5"/>
      <c r="XV486" s="5"/>
      <c r="XW486" s="5"/>
      <c r="XX486" s="5"/>
      <c r="XY486" s="5"/>
      <c r="XZ486" s="5"/>
      <c r="YA486" s="5"/>
      <c r="YB486" s="5"/>
      <c r="YC486" s="5"/>
      <c r="YD486" s="5"/>
      <c r="YE486" s="5"/>
      <c r="YF486" s="5"/>
      <c r="YG486" s="5"/>
      <c r="YH486" s="5"/>
      <c r="YI486" s="5"/>
      <c r="YJ486" s="5"/>
      <c r="YK486" s="5"/>
      <c r="YL486" s="5"/>
      <c r="YM486" s="5"/>
      <c r="YN486" s="5"/>
      <c r="YO486" s="5"/>
      <c r="YP486" s="5"/>
      <c r="YQ486" s="5"/>
      <c r="YR486" s="5"/>
      <c r="YS486" s="5"/>
      <c r="YT486" s="5"/>
      <c r="YU486" s="5"/>
      <c r="YV486" s="5"/>
      <c r="YW486" s="5"/>
      <c r="YX486" s="5"/>
      <c r="YY486" s="5"/>
      <c r="YZ486" s="5"/>
      <c r="ZA486" s="5"/>
      <c r="ZB486" s="5"/>
      <c r="ZC486" s="5"/>
      <c r="ZD486" s="5"/>
      <c r="ZE486" s="5"/>
      <c r="ZF486" s="5"/>
      <c r="ZG486" s="5"/>
      <c r="ZH486" s="5"/>
      <c r="ZI486" s="5"/>
      <c r="ZJ486" s="5"/>
      <c r="ZK486" s="5"/>
      <c r="ZL486" s="5"/>
      <c r="ZM486" s="5"/>
      <c r="ZN486" s="5"/>
      <c r="ZO486" s="5"/>
      <c r="ZP486" s="5"/>
      <c r="ZQ486" s="5"/>
      <c r="ZR486" s="5"/>
      <c r="ZS486" s="5"/>
      <c r="ZT486" s="5"/>
      <c r="ZU486" s="5"/>
      <c r="ZV486" s="5"/>
      <c r="ZW486" s="5"/>
      <c r="ZX486" s="5"/>
      <c r="ZY486" s="5"/>
      <c r="ZZ486" s="5"/>
      <c r="AAA486" s="5"/>
      <c r="AAB486" s="5"/>
      <c r="AAC486" s="5"/>
      <c r="AAD486" s="5"/>
      <c r="AAE486" s="5"/>
      <c r="AAF486" s="5"/>
      <c r="AAG486" s="5"/>
      <c r="AAH486" s="5"/>
      <c r="AAI486" s="5"/>
      <c r="AAJ486" s="5"/>
      <c r="AAK486" s="5"/>
      <c r="AAL486" s="5"/>
      <c r="AAM486" s="5"/>
      <c r="AAN486" s="5"/>
      <c r="AAO486" s="5"/>
      <c r="AAP486" s="5"/>
      <c r="AAQ486" s="5"/>
      <c r="AAR486" s="5"/>
      <c r="AAS486" s="5"/>
      <c r="AAT486" s="5"/>
      <c r="AAU486" s="5"/>
      <c r="AAV486" s="5"/>
      <c r="AAW486" s="5"/>
      <c r="AAX486" s="5"/>
      <c r="AAY486" s="5"/>
      <c r="AAZ486" s="5"/>
      <c r="ABA486" s="5"/>
      <c r="ABB486" s="5"/>
      <c r="ABC486" s="5"/>
      <c r="ABD486" s="5"/>
      <c r="ABE486" s="5"/>
      <c r="ABF486" s="5"/>
      <c r="ABG486" s="5"/>
      <c r="ABH486" s="5"/>
      <c r="ABI486" s="5"/>
      <c r="ABJ486" s="5"/>
      <c r="ABK486" s="5"/>
      <c r="ABL486" s="5"/>
      <c r="ABM486" s="5"/>
      <c r="ABN486" s="5"/>
      <c r="ABO486" s="5"/>
      <c r="ABP486" s="5"/>
      <c r="ABQ486" s="5"/>
      <c r="ABR486" s="5"/>
      <c r="ABS486" s="5"/>
      <c r="ABT486" s="5"/>
      <c r="ABU486" s="5"/>
      <c r="ABV486" s="5"/>
      <c r="ABW486" s="5"/>
      <c r="ABX486" s="5"/>
      <c r="ABY486" s="5"/>
      <c r="ABZ486" s="5"/>
      <c r="ACA486" s="5"/>
      <c r="ACB486" s="5"/>
      <c r="ACC486" s="5"/>
      <c r="ACD486" s="5"/>
      <c r="ACE486" s="5"/>
      <c r="ACF486" s="5"/>
      <c r="ACG486" s="5"/>
      <c r="ACH486" s="5"/>
      <c r="ACI486" s="5"/>
      <c r="ACJ486" s="5"/>
      <c r="ACK486" s="5"/>
      <c r="ACL486" s="5"/>
      <c r="ACM486" s="5"/>
      <c r="ACN486" s="5"/>
      <c r="ACO486" s="5"/>
      <c r="ACP486" s="5"/>
      <c r="ACQ486" s="5"/>
      <c r="ACR486" s="5"/>
      <c r="ACS486" s="5"/>
      <c r="ACT486" s="5"/>
      <c r="ACU486" s="5"/>
      <c r="ACV486" s="5"/>
      <c r="ACW486" s="5"/>
      <c r="ACX486" s="5"/>
      <c r="ACY486" s="5"/>
      <c r="ACZ486" s="5"/>
      <c r="ADA486" s="5"/>
      <c r="ADB486" s="5"/>
      <c r="ADC486" s="5"/>
      <c r="ADD486" s="5"/>
      <c r="ADE486" s="5"/>
      <c r="ADF486" s="5"/>
      <c r="ADG486" s="5"/>
      <c r="ADH486" s="5"/>
      <c r="ADI486" s="5"/>
      <c r="ADJ486" s="5"/>
      <c r="ADK486" s="5"/>
      <c r="ADL486" s="5"/>
      <c r="ADM486" s="5"/>
      <c r="ADN486" s="5"/>
      <c r="ADO486" s="5"/>
      <c r="ADP486" s="5"/>
      <c r="ADQ486" s="5"/>
      <c r="ADR486" s="5"/>
      <c r="ADS486" s="5"/>
      <c r="ADT486" s="5"/>
      <c r="ADU486" s="5"/>
      <c r="ADV486" s="5"/>
      <c r="ADW486" s="5"/>
      <c r="ADX486" s="5"/>
      <c r="ADY486" s="5"/>
      <c r="ADZ486" s="5"/>
      <c r="AEA486" s="5"/>
      <c r="AEB486" s="5"/>
      <c r="AEC486" s="5"/>
      <c r="AED486" s="5"/>
      <c r="AEE486" s="5"/>
      <c r="AEF486" s="5"/>
      <c r="AEG486" s="5"/>
      <c r="AEH486" s="5"/>
      <c r="AEI486" s="5"/>
      <c r="AEJ486" s="5"/>
      <c r="AEK486" s="5"/>
      <c r="AEL486" s="5"/>
      <c r="AEM486" s="5"/>
      <c r="AEN486" s="5"/>
      <c r="AEO486" s="5"/>
      <c r="AEP486" s="5"/>
      <c r="AEQ486" s="5"/>
      <c r="AER486" s="5"/>
      <c r="AES486" s="5"/>
      <c r="AET486" s="5"/>
      <c r="AEU486" s="5"/>
      <c r="AEV486" s="5"/>
      <c r="AEW486" s="5"/>
      <c r="AEX486" s="5"/>
      <c r="AEY486" s="5"/>
      <c r="AEZ486" s="5"/>
      <c r="AFA486" s="5"/>
      <c r="AFB486" s="5"/>
      <c r="AFC486" s="5"/>
      <c r="AFD486" s="5"/>
      <c r="AFE486" s="5"/>
      <c r="AFF486" s="5"/>
      <c r="AFG486" s="5"/>
      <c r="AFH486" s="5"/>
      <c r="AFI486" s="5"/>
      <c r="AFJ486" s="5"/>
      <c r="AFK486" s="5"/>
      <c r="AFL486" s="5"/>
      <c r="AFM486" s="5"/>
      <c r="AFN486" s="5"/>
      <c r="AFO486" s="5"/>
      <c r="AFP486" s="5"/>
      <c r="AFQ486" s="5"/>
      <c r="AFR486" s="5"/>
      <c r="AFS486" s="5"/>
      <c r="AFT486" s="5"/>
      <c r="AFU486" s="5"/>
      <c r="AFV486" s="5"/>
      <c r="AFW486" s="5"/>
      <c r="AFX486" s="5"/>
      <c r="AFY486" s="5"/>
      <c r="AFZ486" s="5"/>
      <c r="AGA486" s="5"/>
      <c r="AGB486" s="5"/>
      <c r="AGC486" s="5"/>
      <c r="AGD486" s="5"/>
      <c r="AGE486" s="5"/>
      <c r="AGF486" s="5"/>
      <c r="AGG486" s="5"/>
      <c r="AGH486" s="5"/>
      <c r="AGI486" s="5"/>
      <c r="AGJ486" s="5"/>
      <c r="AGK486" s="5"/>
      <c r="AGL486" s="5"/>
      <c r="AGM486" s="5"/>
      <c r="AGN486" s="5"/>
      <c r="AGO486" s="5"/>
      <c r="AGP486" s="5"/>
      <c r="AGQ486" s="5"/>
      <c r="AGR486" s="5"/>
      <c r="AGS486" s="5"/>
      <c r="AGT486" s="5"/>
      <c r="AGU486" s="5"/>
      <c r="AGV486" s="5"/>
      <c r="AGW486" s="5"/>
      <c r="AGX486" s="5"/>
      <c r="AGY486" s="5"/>
      <c r="AGZ486" s="5"/>
      <c r="AHA486" s="5"/>
      <c r="AHB486" s="5"/>
      <c r="AHC486" s="5"/>
      <c r="AHD486" s="5"/>
      <c r="AHE486" s="5"/>
      <c r="AHF486" s="5"/>
      <c r="AHG486" s="5"/>
      <c r="AHH486" s="5"/>
      <c r="AHI486" s="5"/>
      <c r="AHJ486" s="5"/>
      <c r="AHK486" s="5"/>
      <c r="AHL486" s="5"/>
      <c r="AHM486" s="5"/>
      <c r="AHN486" s="5"/>
      <c r="AHO486" s="5"/>
      <c r="AHP486" s="5"/>
      <c r="AHQ486" s="5"/>
      <c r="AHR486" s="5"/>
      <c r="AHS486" s="5"/>
      <c r="AHT486" s="5"/>
      <c r="AHU486" s="5"/>
      <c r="AHV486" s="5"/>
      <c r="AHW486" s="5"/>
      <c r="AHX486" s="5"/>
      <c r="AHY486" s="5"/>
      <c r="AHZ486" s="5"/>
      <c r="AIA486" s="5"/>
      <c r="AIB486" s="5"/>
      <c r="AIC486" s="5"/>
      <c r="AID486" s="5"/>
      <c r="AIE486" s="5"/>
      <c r="AIF486" s="5"/>
      <c r="AIG486" s="5"/>
      <c r="AIH486" s="5"/>
      <c r="AII486" s="5"/>
      <c r="AIJ486" s="5"/>
      <c r="AIK486" s="5"/>
      <c r="AIL486" s="5"/>
      <c r="AIM486" s="5"/>
      <c r="AIN486" s="5"/>
      <c r="AIO486" s="5"/>
      <c r="AIP486" s="5"/>
      <c r="AIQ486" s="5"/>
      <c r="AIR486" s="5"/>
      <c r="AIS486" s="5"/>
      <c r="AIT486" s="5"/>
      <c r="AIU486" s="5"/>
      <c r="AIV486" s="5"/>
      <c r="AIW486" s="5"/>
      <c r="AIX486" s="5"/>
      <c r="AIY486" s="5"/>
      <c r="AIZ486" s="5"/>
      <c r="AJA486" s="5"/>
      <c r="AJB486" s="5"/>
      <c r="AJC486" s="5"/>
      <c r="AJD486" s="5"/>
      <c r="AJE486" s="5"/>
      <c r="AJF486" s="5"/>
      <c r="AJG486" s="5"/>
      <c r="AJH486" s="5"/>
      <c r="AJI486" s="5"/>
      <c r="AJJ486" s="5"/>
      <c r="AJK486" s="5"/>
      <c r="AJL486" s="5"/>
      <c r="AJM486" s="5"/>
      <c r="AJN486" s="5"/>
      <c r="AJO486" s="5"/>
      <c r="AJP486" s="5"/>
      <c r="AJQ486" s="5"/>
      <c r="AJR486" s="5"/>
      <c r="AJS486" s="5"/>
      <c r="AJT486" s="5"/>
      <c r="AJU486" s="5"/>
      <c r="AJV486" s="5"/>
      <c r="AJW486" s="5"/>
      <c r="AJX486" s="5"/>
      <c r="AJY486" s="5"/>
      <c r="AJZ486" s="5"/>
      <c r="AKA486" s="5"/>
      <c r="AKB486" s="5"/>
      <c r="AKC486" s="5"/>
      <c r="AKD486" s="5"/>
      <c r="AKE486" s="5"/>
      <c r="AKF486" s="5"/>
      <c r="AKG486" s="5"/>
      <c r="AKH486" s="5"/>
      <c r="AKI486" s="5"/>
      <c r="AKJ486" s="5"/>
      <c r="AKK486" s="5"/>
      <c r="AKL486" s="5"/>
      <c r="AKM486" s="5"/>
      <c r="AKN486" s="5"/>
      <c r="AKO486" s="5"/>
      <c r="AKP486" s="5"/>
      <c r="AKQ486" s="5"/>
      <c r="AKR486" s="5"/>
      <c r="AKS486" s="5"/>
      <c r="AKT486" s="5"/>
      <c r="AKU486" s="5"/>
      <c r="AKV486" s="5"/>
      <c r="AKW486" s="5"/>
      <c r="AKX486" s="5"/>
      <c r="AKY486" s="5"/>
      <c r="AKZ486" s="5"/>
      <c r="ALA486" s="5"/>
      <c r="ALB486" s="5"/>
      <c r="ALC486" s="5"/>
      <c r="ALD486" s="5"/>
      <c r="ALE486" s="5"/>
      <c r="ALF486" s="5"/>
      <c r="ALG486" s="5"/>
      <c r="ALH486" s="5"/>
      <c r="ALI486" s="5"/>
      <c r="ALJ486" s="5"/>
      <c r="ALK486" s="5"/>
      <c r="ALL486" s="5"/>
      <c r="ALM486" s="5"/>
      <c r="ALN486" s="5"/>
      <c r="ALO486" s="5"/>
      <c r="ALP486" s="5"/>
      <c r="ALQ486" s="5"/>
      <c r="ALR486" s="5"/>
      <c r="ALS486" s="5"/>
      <c r="ALT486" s="5"/>
      <c r="ALU486" s="5"/>
      <c r="ALV486" s="5"/>
      <c r="ALW486" s="5"/>
      <c r="ALX486" s="5"/>
      <c r="ALY486" s="5"/>
      <c r="ALZ486" s="5"/>
      <c r="AMA486" s="5"/>
      <c r="AMB486" s="5"/>
      <c r="AMC486" s="5"/>
      <c r="AMD486" s="5"/>
      <c r="AME486" s="5"/>
      <c r="AMF486" s="5"/>
      <c r="AMG486" s="5"/>
      <c r="AMH486" s="5"/>
      <c r="AMI486" s="5"/>
      <c r="AMJ486" s="5"/>
    </row>
    <row r="487" spans="8:1024" ht="12.75" customHeight="1">
      <c r="H487" s="97">
        <v>66</v>
      </c>
      <c r="I487" s="97">
        <f t="shared" si="215"/>
        <v>301</v>
      </c>
      <c r="J487" s="98">
        <f t="shared" si="216"/>
        <v>45357</v>
      </c>
      <c r="K487" s="98">
        <f t="shared" si="195"/>
        <v>45357</v>
      </c>
      <c r="L487" s="99">
        <f t="shared" si="217"/>
        <v>0</v>
      </c>
      <c r="M487" s="99">
        <f t="shared" si="218"/>
        <v>0</v>
      </c>
      <c r="N487" s="99">
        <f t="shared" si="219"/>
        <v>0</v>
      </c>
      <c r="O487" s="100">
        <f t="shared" si="214"/>
        <v>1</v>
      </c>
      <c r="P487" s="100" t="str">
        <f t="shared" si="196"/>
        <v/>
      </c>
      <c r="Q487" s="99">
        <f t="shared" si="197"/>
        <v>0</v>
      </c>
      <c r="R487" s="99">
        <f t="shared" si="198"/>
        <v>1</v>
      </c>
      <c r="S487" s="101">
        <f t="shared" si="199"/>
        <v>0</v>
      </c>
      <c r="T487" s="101">
        <f t="shared" si="200"/>
        <v>0</v>
      </c>
      <c r="U487" s="101">
        <f t="shared" si="220"/>
        <v>0</v>
      </c>
      <c r="V487" s="101">
        <f t="shared" si="201"/>
        <v>0</v>
      </c>
      <c r="W487" s="101">
        <f t="shared" si="202"/>
        <v>0</v>
      </c>
      <c r="X487" s="102">
        <f t="shared" si="203"/>
        <v>0</v>
      </c>
      <c r="Y487" s="101">
        <f t="shared" si="204"/>
        <v>0</v>
      </c>
      <c r="Z487" s="84">
        <f t="shared" si="205"/>
        <v>0</v>
      </c>
      <c r="AA487" s="84">
        <f t="shared" si="206"/>
        <v>0</v>
      </c>
      <c r="AB487" s="84">
        <f t="shared" si="207"/>
        <v>0</v>
      </c>
      <c r="AC487" s="84">
        <f t="shared" si="221"/>
        <v>0</v>
      </c>
      <c r="AD487" s="84">
        <f t="shared" si="208"/>
        <v>0</v>
      </c>
      <c r="AE487" s="84" t="str">
        <f t="shared" si="209"/>
        <v/>
      </c>
      <c r="AF487" s="102">
        <f t="shared" si="222"/>
        <v>0</v>
      </c>
      <c r="AG487" s="102" t="str">
        <f t="shared" si="223"/>
        <v/>
      </c>
      <c r="AH487" s="103" t="str">
        <f t="shared" si="210"/>
        <v/>
      </c>
      <c r="AI487" s="104" t="str">
        <f t="shared" si="211"/>
        <v/>
      </c>
      <c r="AJ487" s="104" t="str">
        <f t="shared" si="212"/>
        <v/>
      </c>
      <c r="AK487" s="104" t="str">
        <f t="shared" si="213"/>
        <v/>
      </c>
      <c r="IX487" s="5"/>
      <c r="IY487" s="5"/>
      <c r="IZ487" s="5"/>
      <c r="JA487" s="5"/>
      <c r="JB487" s="5"/>
      <c r="JC487" s="5"/>
      <c r="JD487" s="5"/>
      <c r="JE487" s="5"/>
      <c r="JF487" s="5"/>
      <c r="JG487" s="5"/>
      <c r="JH487" s="5"/>
      <c r="JI487" s="5"/>
      <c r="JJ487" s="5"/>
      <c r="JK487" s="5"/>
      <c r="JL487" s="5"/>
      <c r="JM487" s="5"/>
      <c r="JN487" s="5"/>
      <c r="JO487" s="5"/>
      <c r="JP487" s="5"/>
      <c r="JQ487" s="5"/>
      <c r="JR487" s="5"/>
      <c r="JS487" s="5"/>
      <c r="JT487" s="5"/>
      <c r="JU487" s="5"/>
      <c r="JV487" s="5"/>
      <c r="JW487" s="5"/>
      <c r="JX487" s="5"/>
      <c r="JY487" s="5"/>
      <c r="JZ487" s="5"/>
      <c r="KA487" s="5"/>
      <c r="KB487" s="5"/>
      <c r="KC487" s="5"/>
      <c r="KD487" s="5"/>
      <c r="KE487" s="5"/>
      <c r="KF487" s="5"/>
      <c r="KG487" s="5"/>
      <c r="KH487" s="5"/>
      <c r="KI487" s="5"/>
      <c r="KJ487" s="5"/>
      <c r="KK487" s="5"/>
      <c r="KL487" s="5"/>
      <c r="KM487" s="5"/>
      <c r="KN487" s="5"/>
      <c r="KO487" s="5"/>
      <c r="KP487" s="5"/>
      <c r="KQ487" s="5"/>
      <c r="KR487" s="5"/>
      <c r="KS487" s="5"/>
      <c r="KT487" s="5"/>
      <c r="KU487" s="5"/>
      <c r="KV487" s="5"/>
      <c r="KW487" s="5"/>
      <c r="KX487" s="5"/>
      <c r="KY487" s="5"/>
      <c r="KZ487" s="5"/>
      <c r="LA487" s="5"/>
      <c r="LB487" s="5"/>
      <c r="LC487" s="5"/>
      <c r="LD487" s="5"/>
      <c r="LE487" s="5"/>
      <c r="LF487" s="5"/>
      <c r="LG487" s="5"/>
      <c r="LH487" s="5"/>
      <c r="LI487" s="5"/>
      <c r="LJ487" s="5"/>
      <c r="LK487" s="5"/>
      <c r="LL487" s="5"/>
      <c r="LM487" s="5"/>
      <c r="LN487" s="5"/>
      <c r="LO487" s="5"/>
      <c r="LP487" s="5"/>
      <c r="LQ487" s="5"/>
      <c r="LR487" s="5"/>
      <c r="LS487" s="5"/>
      <c r="LT487" s="5"/>
      <c r="LU487" s="5"/>
      <c r="LV487" s="5"/>
      <c r="LW487" s="5"/>
      <c r="LX487" s="5"/>
      <c r="LY487" s="5"/>
      <c r="LZ487" s="5"/>
      <c r="MA487" s="5"/>
      <c r="MB487" s="5"/>
      <c r="MC487" s="5"/>
      <c r="MD487" s="5"/>
      <c r="ME487" s="5"/>
      <c r="MF487" s="5"/>
      <c r="MG487" s="5"/>
      <c r="MH487" s="5"/>
      <c r="MI487" s="5"/>
      <c r="MJ487" s="5"/>
      <c r="MK487" s="5"/>
      <c r="ML487" s="5"/>
      <c r="MM487" s="5"/>
      <c r="MN487" s="5"/>
      <c r="MO487" s="5"/>
      <c r="MP487" s="5"/>
      <c r="MQ487" s="5"/>
      <c r="MR487" s="5"/>
      <c r="MS487" s="5"/>
      <c r="MT487" s="5"/>
      <c r="MU487" s="5"/>
      <c r="MV487" s="5"/>
      <c r="MW487" s="5"/>
      <c r="MX487" s="5"/>
      <c r="MY487" s="5"/>
      <c r="MZ487" s="5"/>
      <c r="NA487" s="5"/>
      <c r="NB487" s="5"/>
      <c r="NC487" s="5"/>
      <c r="ND487" s="5"/>
      <c r="NE487" s="5"/>
      <c r="NF487" s="5"/>
      <c r="NG487" s="5"/>
      <c r="NH487" s="5"/>
      <c r="NI487" s="5"/>
      <c r="NJ487" s="5"/>
      <c r="NK487" s="5"/>
      <c r="NL487" s="5"/>
      <c r="NM487" s="5"/>
      <c r="NN487" s="5"/>
      <c r="NO487" s="5"/>
      <c r="NP487" s="5"/>
      <c r="NQ487" s="5"/>
      <c r="NR487" s="5"/>
      <c r="NS487" s="5"/>
      <c r="NT487" s="5"/>
      <c r="NU487" s="5"/>
      <c r="NV487" s="5"/>
      <c r="NW487" s="5"/>
      <c r="NX487" s="5"/>
      <c r="NY487" s="5"/>
      <c r="NZ487" s="5"/>
      <c r="OA487" s="5"/>
      <c r="OB487" s="5"/>
      <c r="OC487" s="5"/>
      <c r="OD487" s="5"/>
      <c r="OE487" s="5"/>
      <c r="OF487" s="5"/>
      <c r="OG487" s="5"/>
      <c r="OH487" s="5"/>
      <c r="OI487" s="5"/>
      <c r="OJ487" s="5"/>
      <c r="OK487" s="5"/>
      <c r="OL487" s="5"/>
      <c r="OM487" s="5"/>
      <c r="ON487" s="5"/>
      <c r="OO487" s="5"/>
      <c r="OP487" s="5"/>
      <c r="OQ487" s="5"/>
      <c r="OR487" s="5"/>
      <c r="OS487" s="5"/>
      <c r="OT487" s="5"/>
      <c r="OU487" s="5"/>
      <c r="OV487" s="5"/>
      <c r="OW487" s="5"/>
      <c r="OX487" s="5"/>
      <c r="OY487" s="5"/>
      <c r="OZ487" s="5"/>
      <c r="PA487" s="5"/>
      <c r="PB487" s="5"/>
      <c r="PC487" s="5"/>
      <c r="PD487" s="5"/>
      <c r="PE487" s="5"/>
      <c r="PF487" s="5"/>
      <c r="PG487" s="5"/>
      <c r="PH487" s="5"/>
      <c r="PI487" s="5"/>
      <c r="PJ487" s="5"/>
      <c r="PK487" s="5"/>
      <c r="PL487" s="5"/>
      <c r="PM487" s="5"/>
      <c r="PN487" s="5"/>
      <c r="PO487" s="5"/>
      <c r="PP487" s="5"/>
      <c r="PQ487" s="5"/>
      <c r="PR487" s="5"/>
      <c r="PS487" s="5"/>
      <c r="PT487" s="5"/>
      <c r="PU487" s="5"/>
      <c r="PV487" s="5"/>
      <c r="PW487" s="5"/>
      <c r="PX487" s="5"/>
      <c r="PY487" s="5"/>
      <c r="PZ487" s="5"/>
      <c r="QA487" s="5"/>
      <c r="QB487" s="5"/>
      <c r="QC487" s="5"/>
      <c r="QD487" s="5"/>
      <c r="QE487" s="5"/>
      <c r="QF487" s="5"/>
      <c r="QG487" s="5"/>
      <c r="QH487" s="5"/>
      <c r="QI487" s="5"/>
      <c r="QJ487" s="5"/>
      <c r="QK487" s="5"/>
      <c r="QL487" s="5"/>
      <c r="QM487" s="5"/>
      <c r="QN487" s="5"/>
      <c r="QO487" s="5"/>
      <c r="QP487" s="5"/>
      <c r="QQ487" s="5"/>
      <c r="QR487" s="5"/>
      <c r="QS487" s="5"/>
      <c r="QT487" s="5"/>
      <c r="QU487" s="5"/>
      <c r="QV487" s="5"/>
      <c r="QW487" s="5"/>
      <c r="QX487" s="5"/>
      <c r="QY487" s="5"/>
      <c r="QZ487" s="5"/>
      <c r="RA487" s="5"/>
      <c r="RB487" s="5"/>
      <c r="RC487" s="5"/>
      <c r="RD487" s="5"/>
      <c r="RE487" s="5"/>
      <c r="RF487" s="5"/>
      <c r="RG487" s="5"/>
      <c r="RH487" s="5"/>
      <c r="RI487" s="5"/>
      <c r="RJ487" s="5"/>
      <c r="RK487" s="5"/>
      <c r="RL487" s="5"/>
      <c r="RM487" s="5"/>
      <c r="RN487" s="5"/>
      <c r="RO487" s="5"/>
      <c r="RP487" s="5"/>
      <c r="RQ487" s="5"/>
      <c r="RR487" s="5"/>
      <c r="RS487" s="5"/>
      <c r="RT487" s="5"/>
      <c r="RU487" s="5"/>
      <c r="RV487" s="5"/>
      <c r="RW487" s="5"/>
      <c r="RX487" s="5"/>
      <c r="RY487" s="5"/>
      <c r="RZ487" s="5"/>
      <c r="SA487" s="5"/>
      <c r="SB487" s="5"/>
      <c r="SC487" s="5"/>
      <c r="SD487" s="5"/>
      <c r="SE487" s="5"/>
      <c r="SF487" s="5"/>
      <c r="SG487" s="5"/>
      <c r="SH487" s="5"/>
      <c r="SI487" s="5"/>
      <c r="SJ487" s="5"/>
      <c r="SK487" s="5"/>
      <c r="SL487" s="5"/>
      <c r="SM487" s="5"/>
      <c r="SN487" s="5"/>
      <c r="SO487" s="5"/>
      <c r="SP487" s="5"/>
      <c r="SQ487" s="5"/>
      <c r="SR487" s="5"/>
      <c r="SS487" s="5"/>
      <c r="ST487" s="5"/>
      <c r="SU487" s="5"/>
      <c r="SV487" s="5"/>
      <c r="SW487" s="5"/>
      <c r="SX487" s="5"/>
      <c r="SY487" s="5"/>
      <c r="SZ487" s="5"/>
      <c r="TA487" s="5"/>
      <c r="TB487" s="5"/>
      <c r="TC487" s="5"/>
      <c r="TD487" s="5"/>
      <c r="TE487" s="5"/>
      <c r="TF487" s="5"/>
      <c r="TG487" s="5"/>
      <c r="TH487" s="5"/>
      <c r="TI487" s="5"/>
      <c r="TJ487" s="5"/>
      <c r="TK487" s="5"/>
      <c r="TL487" s="5"/>
      <c r="TM487" s="5"/>
      <c r="TN487" s="5"/>
      <c r="TO487" s="5"/>
      <c r="TP487" s="5"/>
      <c r="TQ487" s="5"/>
      <c r="TR487" s="5"/>
      <c r="TS487" s="5"/>
      <c r="TT487" s="5"/>
      <c r="TU487" s="5"/>
      <c r="TV487" s="5"/>
      <c r="TW487" s="5"/>
      <c r="TX487" s="5"/>
      <c r="TY487" s="5"/>
      <c r="TZ487" s="5"/>
      <c r="UA487" s="5"/>
      <c r="UB487" s="5"/>
      <c r="UC487" s="5"/>
      <c r="UD487" s="5"/>
      <c r="UE487" s="5"/>
      <c r="UF487" s="5"/>
      <c r="UG487" s="5"/>
      <c r="UH487" s="5"/>
      <c r="UI487" s="5"/>
      <c r="UJ487" s="5"/>
      <c r="UK487" s="5"/>
      <c r="UL487" s="5"/>
      <c r="UM487" s="5"/>
      <c r="UN487" s="5"/>
      <c r="UO487" s="5"/>
      <c r="UP487" s="5"/>
      <c r="UQ487" s="5"/>
      <c r="UR487" s="5"/>
      <c r="US487" s="5"/>
      <c r="UT487" s="5"/>
      <c r="UU487" s="5"/>
      <c r="UV487" s="5"/>
      <c r="UW487" s="5"/>
      <c r="UX487" s="5"/>
      <c r="UY487" s="5"/>
      <c r="UZ487" s="5"/>
      <c r="VA487" s="5"/>
      <c r="VB487" s="5"/>
      <c r="VC487" s="5"/>
      <c r="VD487" s="5"/>
      <c r="VE487" s="5"/>
      <c r="VF487" s="5"/>
      <c r="VG487" s="5"/>
      <c r="VH487" s="5"/>
      <c r="VI487" s="5"/>
      <c r="VJ487" s="5"/>
      <c r="VK487" s="5"/>
      <c r="VL487" s="5"/>
      <c r="VM487" s="5"/>
      <c r="VN487" s="5"/>
      <c r="VO487" s="5"/>
      <c r="VP487" s="5"/>
      <c r="VQ487" s="5"/>
      <c r="VR487" s="5"/>
      <c r="VS487" s="5"/>
      <c r="VT487" s="5"/>
      <c r="VU487" s="5"/>
      <c r="VV487" s="5"/>
      <c r="VW487" s="5"/>
      <c r="VX487" s="5"/>
      <c r="VY487" s="5"/>
      <c r="VZ487" s="5"/>
      <c r="WA487" s="5"/>
      <c r="WB487" s="5"/>
      <c r="WC487" s="5"/>
      <c r="WD487" s="5"/>
      <c r="WE487" s="5"/>
      <c r="WF487" s="5"/>
      <c r="WG487" s="5"/>
      <c r="WH487" s="5"/>
      <c r="WI487" s="5"/>
      <c r="WJ487" s="5"/>
      <c r="WK487" s="5"/>
      <c r="WL487" s="5"/>
      <c r="WM487" s="5"/>
      <c r="WN487" s="5"/>
      <c r="WO487" s="5"/>
      <c r="WP487" s="5"/>
      <c r="WQ487" s="5"/>
      <c r="WR487" s="5"/>
      <c r="WS487" s="5"/>
      <c r="WT487" s="5"/>
      <c r="WU487" s="5"/>
      <c r="WV487" s="5"/>
      <c r="WW487" s="5"/>
      <c r="WX487" s="5"/>
      <c r="WY487" s="5"/>
      <c r="WZ487" s="5"/>
      <c r="XA487" s="5"/>
      <c r="XB487" s="5"/>
      <c r="XC487" s="5"/>
      <c r="XD487" s="5"/>
      <c r="XE487" s="5"/>
      <c r="XF487" s="5"/>
      <c r="XG487" s="5"/>
      <c r="XH487" s="5"/>
      <c r="XI487" s="5"/>
      <c r="XJ487" s="5"/>
      <c r="XK487" s="5"/>
      <c r="XL487" s="5"/>
      <c r="XM487" s="5"/>
      <c r="XN487" s="5"/>
      <c r="XO487" s="5"/>
      <c r="XP487" s="5"/>
      <c r="XQ487" s="5"/>
      <c r="XR487" s="5"/>
      <c r="XS487" s="5"/>
      <c r="XT487" s="5"/>
      <c r="XU487" s="5"/>
      <c r="XV487" s="5"/>
      <c r="XW487" s="5"/>
      <c r="XX487" s="5"/>
      <c r="XY487" s="5"/>
      <c r="XZ487" s="5"/>
      <c r="YA487" s="5"/>
      <c r="YB487" s="5"/>
      <c r="YC487" s="5"/>
      <c r="YD487" s="5"/>
      <c r="YE487" s="5"/>
      <c r="YF487" s="5"/>
      <c r="YG487" s="5"/>
      <c r="YH487" s="5"/>
      <c r="YI487" s="5"/>
      <c r="YJ487" s="5"/>
      <c r="YK487" s="5"/>
      <c r="YL487" s="5"/>
      <c r="YM487" s="5"/>
      <c r="YN487" s="5"/>
      <c r="YO487" s="5"/>
      <c r="YP487" s="5"/>
      <c r="YQ487" s="5"/>
      <c r="YR487" s="5"/>
      <c r="YS487" s="5"/>
      <c r="YT487" s="5"/>
      <c r="YU487" s="5"/>
      <c r="YV487" s="5"/>
      <c r="YW487" s="5"/>
      <c r="YX487" s="5"/>
      <c r="YY487" s="5"/>
      <c r="YZ487" s="5"/>
      <c r="ZA487" s="5"/>
      <c r="ZB487" s="5"/>
      <c r="ZC487" s="5"/>
      <c r="ZD487" s="5"/>
      <c r="ZE487" s="5"/>
      <c r="ZF487" s="5"/>
      <c r="ZG487" s="5"/>
      <c r="ZH487" s="5"/>
      <c r="ZI487" s="5"/>
      <c r="ZJ487" s="5"/>
      <c r="ZK487" s="5"/>
      <c r="ZL487" s="5"/>
      <c r="ZM487" s="5"/>
      <c r="ZN487" s="5"/>
      <c r="ZO487" s="5"/>
      <c r="ZP487" s="5"/>
      <c r="ZQ487" s="5"/>
      <c r="ZR487" s="5"/>
      <c r="ZS487" s="5"/>
      <c r="ZT487" s="5"/>
      <c r="ZU487" s="5"/>
      <c r="ZV487" s="5"/>
      <c r="ZW487" s="5"/>
      <c r="ZX487" s="5"/>
      <c r="ZY487" s="5"/>
      <c r="ZZ487" s="5"/>
      <c r="AAA487" s="5"/>
      <c r="AAB487" s="5"/>
      <c r="AAC487" s="5"/>
      <c r="AAD487" s="5"/>
      <c r="AAE487" s="5"/>
      <c r="AAF487" s="5"/>
      <c r="AAG487" s="5"/>
      <c r="AAH487" s="5"/>
      <c r="AAI487" s="5"/>
      <c r="AAJ487" s="5"/>
      <c r="AAK487" s="5"/>
      <c r="AAL487" s="5"/>
      <c r="AAM487" s="5"/>
      <c r="AAN487" s="5"/>
      <c r="AAO487" s="5"/>
      <c r="AAP487" s="5"/>
      <c r="AAQ487" s="5"/>
      <c r="AAR487" s="5"/>
      <c r="AAS487" s="5"/>
      <c r="AAT487" s="5"/>
      <c r="AAU487" s="5"/>
      <c r="AAV487" s="5"/>
      <c r="AAW487" s="5"/>
      <c r="AAX487" s="5"/>
      <c r="AAY487" s="5"/>
      <c r="AAZ487" s="5"/>
      <c r="ABA487" s="5"/>
      <c r="ABB487" s="5"/>
      <c r="ABC487" s="5"/>
      <c r="ABD487" s="5"/>
      <c r="ABE487" s="5"/>
      <c r="ABF487" s="5"/>
      <c r="ABG487" s="5"/>
      <c r="ABH487" s="5"/>
      <c r="ABI487" s="5"/>
      <c r="ABJ487" s="5"/>
      <c r="ABK487" s="5"/>
      <c r="ABL487" s="5"/>
      <c r="ABM487" s="5"/>
      <c r="ABN487" s="5"/>
      <c r="ABO487" s="5"/>
      <c r="ABP487" s="5"/>
      <c r="ABQ487" s="5"/>
      <c r="ABR487" s="5"/>
      <c r="ABS487" s="5"/>
      <c r="ABT487" s="5"/>
      <c r="ABU487" s="5"/>
      <c r="ABV487" s="5"/>
      <c r="ABW487" s="5"/>
      <c r="ABX487" s="5"/>
      <c r="ABY487" s="5"/>
      <c r="ABZ487" s="5"/>
      <c r="ACA487" s="5"/>
      <c r="ACB487" s="5"/>
      <c r="ACC487" s="5"/>
      <c r="ACD487" s="5"/>
      <c r="ACE487" s="5"/>
      <c r="ACF487" s="5"/>
      <c r="ACG487" s="5"/>
      <c r="ACH487" s="5"/>
      <c r="ACI487" s="5"/>
      <c r="ACJ487" s="5"/>
      <c r="ACK487" s="5"/>
      <c r="ACL487" s="5"/>
      <c r="ACM487" s="5"/>
      <c r="ACN487" s="5"/>
      <c r="ACO487" s="5"/>
      <c r="ACP487" s="5"/>
      <c r="ACQ487" s="5"/>
      <c r="ACR487" s="5"/>
      <c r="ACS487" s="5"/>
      <c r="ACT487" s="5"/>
      <c r="ACU487" s="5"/>
      <c r="ACV487" s="5"/>
      <c r="ACW487" s="5"/>
      <c r="ACX487" s="5"/>
      <c r="ACY487" s="5"/>
      <c r="ACZ487" s="5"/>
      <c r="ADA487" s="5"/>
      <c r="ADB487" s="5"/>
      <c r="ADC487" s="5"/>
      <c r="ADD487" s="5"/>
      <c r="ADE487" s="5"/>
      <c r="ADF487" s="5"/>
      <c r="ADG487" s="5"/>
      <c r="ADH487" s="5"/>
      <c r="ADI487" s="5"/>
      <c r="ADJ487" s="5"/>
      <c r="ADK487" s="5"/>
      <c r="ADL487" s="5"/>
      <c r="ADM487" s="5"/>
      <c r="ADN487" s="5"/>
      <c r="ADO487" s="5"/>
      <c r="ADP487" s="5"/>
      <c r="ADQ487" s="5"/>
      <c r="ADR487" s="5"/>
      <c r="ADS487" s="5"/>
      <c r="ADT487" s="5"/>
      <c r="ADU487" s="5"/>
      <c r="ADV487" s="5"/>
      <c r="ADW487" s="5"/>
      <c r="ADX487" s="5"/>
      <c r="ADY487" s="5"/>
      <c r="ADZ487" s="5"/>
      <c r="AEA487" s="5"/>
      <c r="AEB487" s="5"/>
      <c r="AEC487" s="5"/>
      <c r="AED487" s="5"/>
      <c r="AEE487" s="5"/>
      <c r="AEF487" s="5"/>
      <c r="AEG487" s="5"/>
      <c r="AEH487" s="5"/>
      <c r="AEI487" s="5"/>
      <c r="AEJ487" s="5"/>
      <c r="AEK487" s="5"/>
      <c r="AEL487" s="5"/>
      <c r="AEM487" s="5"/>
      <c r="AEN487" s="5"/>
      <c r="AEO487" s="5"/>
      <c r="AEP487" s="5"/>
      <c r="AEQ487" s="5"/>
      <c r="AER487" s="5"/>
      <c r="AES487" s="5"/>
      <c r="AET487" s="5"/>
      <c r="AEU487" s="5"/>
      <c r="AEV487" s="5"/>
      <c r="AEW487" s="5"/>
      <c r="AEX487" s="5"/>
      <c r="AEY487" s="5"/>
      <c r="AEZ487" s="5"/>
      <c r="AFA487" s="5"/>
      <c r="AFB487" s="5"/>
      <c r="AFC487" s="5"/>
      <c r="AFD487" s="5"/>
      <c r="AFE487" s="5"/>
      <c r="AFF487" s="5"/>
      <c r="AFG487" s="5"/>
      <c r="AFH487" s="5"/>
      <c r="AFI487" s="5"/>
      <c r="AFJ487" s="5"/>
      <c r="AFK487" s="5"/>
      <c r="AFL487" s="5"/>
      <c r="AFM487" s="5"/>
      <c r="AFN487" s="5"/>
      <c r="AFO487" s="5"/>
      <c r="AFP487" s="5"/>
      <c r="AFQ487" s="5"/>
      <c r="AFR487" s="5"/>
      <c r="AFS487" s="5"/>
      <c r="AFT487" s="5"/>
      <c r="AFU487" s="5"/>
      <c r="AFV487" s="5"/>
      <c r="AFW487" s="5"/>
      <c r="AFX487" s="5"/>
      <c r="AFY487" s="5"/>
      <c r="AFZ487" s="5"/>
      <c r="AGA487" s="5"/>
      <c r="AGB487" s="5"/>
      <c r="AGC487" s="5"/>
      <c r="AGD487" s="5"/>
      <c r="AGE487" s="5"/>
      <c r="AGF487" s="5"/>
      <c r="AGG487" s="5"/>
      <c r="AGH487" s="5"/>
      <c r="AGI487" s="5"/>
      <c r="AGJ487" s="5"/>
      <c r="AGK487" s="5"/>
      <c r="AGL487" s="5"/>
      <c r="AGM487" s="5"/>
      <c r="AGN487" s="5"/>
      <c r="AGO487" s="5"/>
      <c r="AGP487" s="5"/>
      <c r="AGQ487" s="5"/>
      <c r="AGR487" s="5"/>
      <c r="AGS487" s="5"/>
      <c r="AGT487" s="5"/>
      <c r="AGU487" s="5"/>
      <c r="AGV487" s="5"/>
      <c r="AGW487" s="5"/>
      <c r="AGX487" s="5"/>
      <c r="AGY487" s="5"/>
      <c r="AGZ487" s="5"/>
      <c r="AHA487" s="5"/>
      <c r="AHB487" s="5"/>
      <c r="AHC487" s="5"/>
      <c r="AHD487" s="5"/>
      <c r="AHE487" s="5"/>
      <c r="AHF487" s="5"/>
      <c r="AHG487" s="5"/>
      <c r="AHH487" s="5"/>
      <c r="AHI487" s="5"/>
      <c r="AHJ487" s="5"/>
      <c r="AHK487" s="5"/>
      <c r="AHL487" s="5"/>
      <c r="AHM487" s="5"/>
      <c r="AHN487" s="5"/>
      <c r="AHO487" s="5"/>
      <c r="AHP487" s="5"/>
      <c r="AHQ487" s="5"/>
      <c r="AHR487" s="5"/>
      <c r="AHS487" s="5"/>
      <c r="AHT487" s="5"/>
      <c r="AHU487" s="5"/>
      <c r="AHV487" s="5"/>
      <c r="AHW487" s="5"/>
      <c r="AHX487" s="5"/>
      <c r="AHY487" s="5"/>
      <c r="AHZ487" s="5"/>
      <c r="AIA487" s="5"/>
      <c r="AIB487" s="5"/>
      <c r="AIC487" s="5"/>
      <c r="AID487" s="5"/>
      <c r="AIE487" s="5"/>
      <c r="AIF487" s="5"/>
      <c r="AIG487" s="5"/>
      <c r="AIH487" s="5"/>
      <c r="AII487" s="5"/>
      <c r="AIJ487" s="5"/>
      <c r="AIK487" s="5"/>
      <c r="AIL487" s="5"/>
      <c r="AIM487" s="5"/>
      <c r="AIN487" s="5"/>
      <c r="AIO487" s="5"/>
      <c r="AIP487" s="5"/>
      <c r="AIQ487" s="5"/>
      <c r="AIR487" s="5"/>
      <c r="AIS487" s="5"/>
      <c r="AIT487" s="5"/>
      <c r="AIU487" s="5"/>
      <c r="AIV487" s="5"/>
      <c r="AIW487" s="5"/>
      <c r="AIX487" s="5"/>
      <c r="AIY487" s="5"/>
      <c r="AIZ487" s="5"/>
      <c r="AJA487" s="5"/>
      <c r="AJB487" s="5"/>
      <c r="AJC487" s="5"/>
      <c r="AJD487" s="5"/>
      <c r="AJE487" s="5"/>
      <c r="AJF487" s="5"/>
      <c r="AJG487" s="5"/>
      <c r="AJH487" s="5"/>
      <c r="AJI487" s="5"/>
      <c r="AJJ487" s="5"/>
      <c r="AJK487" s="5"/>
      <c r="AJL487" s="5"/>
      <c r="AJM487" s="5"/>
      <c r="AJN487" s="5"/>
      <c r="AJO487" s="5"/>
      <c r="AJP487" s="5"/>
      <c r="AJQ487" s="5"/>
      <c r="AJR487" s="5"/>
      <c r="AJS487" s="5"/>
      <c r="AJT487" s="5"/>
      <c r="AJU487" s="5"/>
      <c r="AJV487" s="5"/>
      <c r="AJW487" s="5"/>
      <c r="AJX487" s="5"/>
      <c r="AJY487" s="5"/>
      <c r="AJZ487" s="5"/>
      <c r="AKA487" s="5"/>
      <c r="AKB487" s="5"/>
      <c r="AKC487" s="5"/>
      <c r="AKD487" s="5"/>
      <c r="AKE487" s="5"/>
      <c r="AKF487" s="5"/>
      <c r="AKG487" s="5"/>
      <c r="AKH487" s="5"/>
      <c r="AKI487" s="5"/>
      <c r="AKJ487" s="5"/>
      <c r="AKK487" s="5"/>
      <c r="AKL487" s="5"/>
      <c r="AKM487" s="5"/>
      <c r="AKN487" s="5"/>
      <c r="AKO487" s="5"/>
      <c r="AKP487" s="5"/>
      <c r="AKQ487" s="5"/>
      <c r="AKR487" s="5"/>
      <c r="AKS487" s="5"/>
      <c r="AKT487" s="5"/>
      <c r="AKU487" s="5"/>
      <c r="AKV487" s="5"/>
      <c r="AKW487" s="5"/>
      <c r="AKX487" s="5"/>
      <c r="AKY487" s="5"/>
      <c r="AKZ487" s="5"/>
      <c r="ALA487" s="5"/>
      <c r="ALB487" s="5"/>
      <c r="ALC487" s="5"/>
      <c r="ALD487" s="5"/>
      <c r="ALE487" s="5"/>
      <c r="ALF487" s="5"/>
      <c r="ALG487" s="5"/>
      <c r="ALH487" s="5"/>
      <c r="ALI487" s="5"/>
      <c r="ALJ487" s="5"/>
      <c r="ALK487" s="5"/>
      <c r="ALL487" s="5"/>
      <c r="ALM487" s="5"/>
      <c r="ALN487" s="5"/>
      <c r="ALO487" s="5"/>
      <c r="ALP487" s="5"/>
      <c r="ALQ487" s="5"/>
      <c r="ALR487" s="5"/>
      <c r="ALS487" s="5"/>
      <c r="ALT487" s="5"/>
      <c r="ALU487" s="5"/>
      <c r="ALV487" s="5"/>
      <c r="ALW487" s="5"/>
      <c r="ALX487" s="5"/>
      <c r="ALY487" s="5"/>
      <c r="ALZ487" s="5"/>
      <c r="AMA487" s="5"/>
      <c r="AMB487" s="5"/>
      <c r="AMC487" s="5"/>
      <c r="AMD487" s="5"/>
      <c r="AME487" s="5"/>
      <c r="AMF487" s="5"/>
      <c r="AMG487" s="5"/>
      <c r="AMH487" s="5"/>
      <c r="AMI487" s="5"/>
      <c r="AMJ487" s="5"/>
    </row>
    <row r="488" spans="8:1024" ht="12.75" customHeight="1">
      <c r="H488" s="97">
        <v>67</v>
      </c>
      <c r="I488" s="97">
        <f t="shared" si="215"/>
        <v>300</v>
      </c>
      <c r="J488" s="98">
        <f t="shared" si="216"/>
        <v>45358</v>
      </c>
      <c r="K488" s="98">
        <f t="shared" si="195"/>
        <v>45358</v>
      </c>
      <c r="L488" s="99">
        <f t="shared" si="217"/>
        <v>0</v>
      </c>
      <c r="M488" s="99">
        <f t="shared" si="218"/>
        <v>0</v>
      </c>
      <c r="N488" s="99">
        <f t="shared" si="219"/>
        <v>0</v>
      </c>
      <c r="O488" s="100">
        <f t="shared" si="214"/>
        <v>1</v>
      </c>
      <c r="P488" s="100" t="str">
        <f t="shared" si="196"/>
        <v/>
      </c>
      <c r="Q488" s="99">
        <f t="shared" si="197"/>
        <v>0</v>
      </c>
      <c r="R488" s="99">
        <f t="shared" si="198"/>
        <v>1</v>
      </c>
      <c r="S488" s="101">
        <f t="shared" si="199"/>
        <v>0</v>
      </c>
      <c r="T488" s="101">
        <f t="shared" si="200"/>
        <v>0</v>
      </c>
      <c r="U488" s="101">
        <f t="shared" si="220"/>
        <v>0</v>
      </c>
      <c r="V488" s="101">
        <f t="shared" si="201"/>
        <v>0</v>
      </c>
      <c r="W488" s="101">
        <f t="shared" si="202"/>
        <v>0</v>
      </c>
      <c r="X488" s="102">
        <f t="shared" si="203"/>
        <v>0</v>
      </c>
      <c r="Y488" s="101">
        <f t="shared" si="204"/>
        <v>0</v>
      </c>
      <c r="Z488" s="84">
        <f t="shared" si="205"/>
        <v>0</v>
      </c>
      <c r="AA488" s="84">
        <f t="shared" si="206"/>
        <v>0</v>
      </c>
      <c r="AB488" s="84">
        <f t="shared" si="207"/>
        <v>0</v>
      </c>
      <c r="AC488" s="84">
        <f t="shared" si="221"/>
        <v>0</v>
      </c>
      <c r="AD488" s="84">
        <f t="shared" si="208"/>
        <v>0</v>
      </c>
      <c r="AE488" s="84" t="str">
        <f t="shared" si="209"/>
        <v/>
      </c>
      <c r="AF488" s="102">
        <f t="shared" si="222"/>
        <v>0</v>
      </c>
      <c r="AG488" s="102" t="str">
        <f t="shared" si="223"/>
        <v/>
      </c>
      <c r="AH488" s="103" t="str">
        <f t="shared" si="210"/>
        <v/>
      </c>
      <c r="AI488" s="104" t="str">
        <f t="shared" si="211"/>
        <v/>
      </c>
      <c r="AJ488" s="104" t="str">
        <f t="shared" si="212"/>
        <v/>
      </c>
      <c r="AK488" s="104" t="str">
        <f t="shared" si="213"/>
        <v/>
      </c>
      <c r="IX488" s="5"/>
      <c r="IY488" s="5"/>
      <c r="IZ488" s="5"/>
      <c r="JA488" s="5"/>
      <c r="JB488" s="5"/>
      <c r="JC488" s="5"/>
      <c r="JD488" s="5"/>
      <c r="JE488" s="5"/>
      <c r="JF488" s="5"/>
      <c r="JG488" s="5"/>
      <c r="JH488" s="5"/>
      <c r="JI488" s="5"/>
      <c r="JJ488" s="5"/>
      <c r="JK488" s="5"/>
      <c r="JL488" s="5"/>
      <c r="JM488" s="5"/>
      <c r="JN488" s="5"/>
      <c r="JO488" s="5"/>
      <c r="JP488" s="5"/>
      <c r="JQ488" s="5"/>
      <c r="JR488" s="5"/>
      <c r="JS488" s="5"/>
      <c r="JT488" s="5"/>
      <c r="JU488" s="5"/>
      <c r="JV488" s="5"/>
      <c r="JW488" s="5"/>
      <c r="JX488" s="5"/>
      <c r="JY488" s="5"/>
      <c r="JZ488" s="5"/>
      <c r="KA488" s="5"/>
      <c r="KB488" s="5"/>
      <c r="KC488" s="5"/>
      <c r="KD488" s="5"/>
      <c r="KE488" s="5"/>
      <c r="KF488" s="5"/>
      <c r="KG488" s="5"/>
      <c r="KH488" s="5"/>
      <c r="KI488" s="5"/>
      <c r="KJ488" s="5"/>
      <c r="KK488" s="5"/>
      <c r="KL488" s="5"/>
      <c r="KM488" s="5"/>
      <c r="KN488" s="5"/>
      <c r="KO488" s="5"/>
      <c r="KP488" s="5"/>
      <c r="KQ488" s="5"/>
      <c r="KR488" s="5"/>
      <c r="KS488" s="5"/>
      <c r="KT488" s="5"/>
      <c r="KU488" s="5"/>
      <c r="KV488" s="5"/>
      <c r="KW488" s="5"/>
      <c r="KX488" s="5"/>
      <c r="KY488" s="5"/>
      <c r="KZ488" s="5"/>
      <c r="LA488" s="5"/>
      <c r="LB488" s="5"/>
      <c r="LC488" s="5"/>
      <c r="LD488" s="5"/>
      <c r="LE488" s="5"/>
      <c r="LF488" s="5"/>
      <c r="LG488" s="5"/>
      <c r="LH488" s="5"/>
      <c r="LI488" s="5"/>
      <c r="LJ488" s="5"/>
      <c r="LK488" s="5"/>
      <c r="LL488" s="5"/>
      <c r="LM488" s="5"/>
      <c r="LN488" s="5"/>
      <c r="LO488" s="5"/>
      <c r="LP488" s="5"/>
      <c r="LQ488" s="5"/>
      <c r="LR488" s="5"/>
      <c r="LS488" s="5"/>
      <c r="LT488" s="5"/>
      <c r="LU488" s="5"/>
      <c r="LV488" s="5"/>
      <c r="LW488" s="5"/>
      <c r="LX488" s="5"/>
      <c r="LY488" s="5"/>
      <c r="LZ488" s="5"/>
      <c r="MA488" s="5"/>
      <c r="MB488" s="5"/>
      <c r="MC488" s="5"/>
      <c r="MD488" s="5"/>
      <c r="ME488" s="5"/>
      <c r="MF488" s="5"/>
      <c r="MG488" s="5"/>
      <c r="MH488" s="5"/>
      <c r="MI488" s="5"/>
      <c r="MJ488" s="5"/>
      <c r="MK488" s="5"/>
      <c r="ML488" s="5"/>
      <c r="MM488" s="5"/>
      <c r="MN488" s="5"/>
      <c r="MO488" s="5"/>
      <c r="MP488" s="5"/>
      <c r="MQ488" s="5"/>
      <c r="MR488" s="5"/>
      <c r="MS488" s="5"/>
      <c r="MT488" s="5"/>
      <c r="MU488" s="5"/>
      <c r="MV488" s="5"/>
      <c r="MW488" s="5"/>
      <c r="MX488" s="5"/>
      <c r="MY488" s="5"/>
      <c r="MZ488" s="5"/>
      <c r="NA488" s="5"/>
      <c r="NB488" s="5"/>
      <c r="NC488" s="5"/>
      <c r="ND488" s="5"/>
      <c r="NE488" s="5"/>
      <c r="NF488" s="5"/>
      <c r="NG488" s="5"/>
      <c r="NH488" s="5"/>
      <c r="NI488" s="5"/>
      <c r="NJ488" s="5"/>
      <c r="NK488" s="5"/>
      <c r="NL488" s="5"/>
      <c r="NM488" s="5"/>
      <c r="NN488" s="5"/>
      <c r="NO488" s="5"/>
      <c r="NP488" s="5"/>
      <c r="NQ488" s="5"/>
      <c r="NR488" s="5"/>
      <c r="NS488" s="5"/>
      <c r="NT488" s="5"/>
      <c r="NU488" s="5"/>
      <c r="NV488" s="5"/>
      <c r="NW488" s="5"/>
      <c r="NX488" s="5"/>
      <c r="NY488" s="5"/>
      <c r="NZ488" s="5"/>
      <c r="OA488" s="5"/>
      <c r="OB488" s="5"/>
      <c r="OC488" s="5"/>
      <c r="OD488" s="5"/>
      <c r="OE488" s="5"/>
      <c r="OF488" s="5"/>
      <c r="OG488" s="5"/>
      <c r="OH488" s="5"/>
      <c r="OI488" s="5"/>
      <c r="OJ488" s="5"/>
      <c r="OK488" s="5"/>
      <c r="OL488" s="5"/>
      <c r="OM488" s="5"/>
      <c r="ON488" s="5"/>
      <c r="OO488" s="5"/>
      <c r="OP488" s="5"/>
      <c r="OQ488" s="5"/>
      <c r="OR488" s="5"/>
      <c r="OS488" s="5"/>
      <c r="OT488" s="5"/>
      <c r="OU488" s="5"/>
      <c r="OV488" s="5"/>
      <c r="OW488" s="5"/>
      <c r="OX488" s="5"/>
      <c r="OY488" s="5"/>
      <c r="OZ488" s="5"/>
      <c r="PA488" s="5"/>
      <c r="PB488" s="5"/>
      <c r="PC488" s="5"/>
      <c r="PD488" s="5"/>
      <c r="PE488" s="5"/>
      <c r="PF488" s="5"/>
      <c r="PG488" s="5"/>
      <c r="PH488" s="5"/>
      <c r="PI488" s="5"/>
      <c r="PJ488" s="5"/>
      <c r="PK488" s="5"/>
      <c r="PL488" s="5"/>
      <c r="PM488" s="5"/>
      <c r="PN488" s="5"/>
      <c r="PO488" s="5"/>
      <c r="PP488" s="5"/>
      <c r="PQ488" s="5"/>
      <c r="PR488" s="5"/>
      <c r="PS488" s="5"/>
      <c r="PT488" s="5"/>
      <c r="PU488" s="5"/>
      <c r="PV488" s="5"/>
      <c r="PW488" s="5"/>
      <c r="PX488" s="5"/>
      <c r="PY488" s="5"/>
      <c r="PZ488" s="5"/>
      <c r="QA488" s="5"/>
      <c r="QB488" s="5"/>
      <c r="QC488" s="5"/>
      <c r="QD488" s="5"/>
      <c r="QE488" s="5"/>
      <c r="QF488" s="5"/>
      <c r="QG488" s="5"/>
      <c r="QH488" s="5"/>
      <c r="QI488" s="5"/>
      <c r="QJ488" s="5"/>
      <c r="QK488" s="5"/>
      <c r="QL488" s="5"/>
      <c r="QM488" s="5"/>
      <c r="QN488" s="5"/>
      <c r="QO488" s="5"/>
      <c r="QP488" s="5"/>
      <c r="QQ488" s="5"/>
      <c r="QR488" s="5"/>
      <c r="QS488" s="5"/>
      <c r="QT488" s="5"/>
      <c r="QU488" s="5"/>
      <c r="QV488" s="5"/>
      <c r="QW488" s="5"/>
      <c r="QX488" s="5"/>
      <c r="QY488" s="5"/>
      <c r="QZ488" s="5"/>
      <c r="RA488" s="5"/>
      <c r="RB488" s="5"/>
      <c r="RC488" s="5"/>
      <c r="RD488" s="5"/>
      <c r="RE488" s="5"/>
      <c r="RF488" s="5"/>
      <c r="RG488" s="5"/>
      <c r="RH488" s="5"/>
      <c r="RI488" s="5"/>
      <c r="RJ488" s="5"/>
      <c r="RK488" s="5"/>
      <c r="RL488" s="5"/>
      <c r="RM488" s="5"/>
      <c r="RN488" s="5"/>
      <c r="RO488" s="5"/>
      <c r="RP488" s="5"/>
      <c r="RQ488" s="5"/>
      <c r="RR488" s="5"/>
      <c r="RS488" s="5"/>
      <c r="RT488" s="5"/>
      <c r="RU488" s="5"/>
      <c r="RV488" s="5"/>
      <c r="RW488" s="5"/>
      <c r="RX488" s="5"/>
      <c r="RY488" s="5"/>
      <c r="RZ488" s="5"/>
      <c r="SA488" s="5"/>
      <c r="SB488" s="5"/>
      <c r="SC488" s="5"/>
      <c r="SD488" s="5"/>
      <c r="SE488" s="5"/>
      <c r="SF488" s="5"/>
      <c r="SG488" s="5"/>
      <c r="SH488" s="5"/>
      <c r="SI488" s="5"/>
      <c r="SJ488" s="5"/>
      <c r="SK488" s="5"/>
      <c r="SL488" s="5"/>
      <c r="SM488" s="5"/>
      <c r="SN488" s="5"/>
      <c r="SO488" s="5"/>
      <c r="SP488" s="5"/>
      <c r="SQ488" s="5"/>
      <c r="SR488" s="5"/>
      <c r="SS488" s="5"/>
      <c r="ST488" s="5"/>
      <c r="SU488" s="5"/>
      <c r="SV488" s="5"/>
      <c r="SW488" s="5"/>
      <c r="SX488" s="5"/>
      <c r="SY488" s="5"/>
      <c r="SZ488" s="5"/>
      <c r="TA488" s="5"/>
      <c r="TB488" s="5"/>
      <c r="TC488" s="5"/>
      <c r="TD488" s="5"/>
      <c r="TE488" s="5"/>
      <c r="TF488" s="5"/>
      <c r="TG488" s="5"/>
      <c r="TH488" s="5"/>
      <c r="TI488" s="5"/>
      <c r="TJ488" s="5"/>
      <c r="TK488" s="5"/>
      <c r="TL488" s="5"/>
      <c r="TM488" s="5"/>
      <c r="TN488" s="5"/>
      <c r="TO488" s="5"/>
      <c r="TP488" s="5"/>
      <c r="TQ488" s="5"/>
      <c r="TR488" s="5"/>
      <c r="TS488" s="5"/>
      <c r="TT488" s="5"/>
      <c r="TU488" s="5"/>
      <c r="TV488" s="5"/>
      <c r="TW488" s="5"/>
      <c r="TX488" s="5"/>
      <c r="TY488" s="5"/>
      <c r="TZ488" s="5"/>
      <c r="UA488" s="5"/>
      <c r="UB488" s="5"/>
      <c r="UC488" s="5"/>
      <c r="UD488" s="5"/>
      <c r="UE488" s="5"/>
      <c r="UF488" s="5"/>
      <c r="UG488" s="5"/>
      <c r="UH488" s="5"/>
      <c r="UI488" s="5"/>
      <c r="UJ488" s="5"/>
      <c r="UK488" s="5"/>
      <c r="UL488" s="5"/>
      <c r="UM488" s="5"/>
      <c r="UN488" s="5"/>
      <c r="UO488" s="5"/>
      <c r="UP488" s="5"/>
      <c r="UQ488" s="5"/>
      <c r="UR488" s="5"/>
      <c r="US488" s="5"/>
      <c r="UT488" s="5"/>
      <c r="UU488" s="5"/>
      <c r="UV488" s="5"/>
      <c r="UW488" s="5"/>
      <c r="UX488" s="5"/>
      <c r="UY488" s="5"/>
      <c r="UZ488" s="5"/>
      <c r="VA488" s="5"/>
      <c r="VB488" s="5"/>
      <c r="VC488" s="5"/>
      <c r="VD488" s="5"/>
      <c r="VE488" s="5"/>
      <c r="VF488" s="5"/>
      <c r="VG488" s="5"/>
      <c r="VH488" s="5"/>
      <c r="VI488" s="5"/>
      <c r="VJ488" s="5"/>
      <c r="VK488" s="5"/>
      <c r="VL488" s="5"/>
      <c r="VM488" s="5"/>
      <c r="VN488" s="5"/>
      <c r="VO488" s="5"/>
      <c r="VP488" s="5"/>
      <c r="VQ488" s="5"/>
      <c r="VR488" s="5"/>
      <c r="VS488" s="5"/>
      <c r="VT488" s="5"/>
      <c r="VU488" s="5"/>
      <c r="VV488" s="5"/>
      <c r="VW488" s="5"/>
      <c r="VX488" s="5"/>
      <c r="VY488" s="5"/>
      <c r="VZ488" s="5"/>
      <c r="WA488" s="5"/>
      <c r="WB488" s="5"/>
      <c r="WC488" s="5"/>
      <c r="WD488" s="5"/>
      <c r="WE488" s="5"/>
      <c r="WF488" s="5"/>
      <c r="WG488" s="5"/>
      <c r="WH488" s="5"/>
      <c r="WI488" s="5"/>
      <c r="WJ488" s="5"/>
      <c r="WK488" s="5"/>
      <c r="WL488" s="5"/>
      <c r="WM488" s="5"/>
      <c r="WN488" s="5"/>
      <c r="WO488" s="5"/>
      <c r="WP488" s="5"/>
      <c r="WQ488" s="5"/>
      <c r="WR488" s="5"/>
      <c r="WS488" s="5"/>
      <c r="WT488" s="5"/>
      <c r="WU488" s="5"/>
      <c r="WV488" s="5"/>
      <c r="WW488" s="5"/>
      <c r="WX488" s="5"/>
      <c r="WY488" s="5"/>
      <c r="WZ488" s="5"/>
      <c r="XA488" s="5"/>
      <c r="XB488" s="5"/>
      <c r="XC488" s="5"/>
      <c r="XD488" s="5"/>
      <c r="XE488" s="5"/>
      <c r="XF488" s="5"/>
      <c r="XG488" s="5"/>
      <c r="XH488" s="5"/>
      <c r="XI488" s="5"/>
      <c r="XJ488" s="5"/>
      <c r="XK488" s="5"/>
      <c r="XL488" s="5"/>
      <c r="XM488" s="5"/>
      <c r="XN488" s="5"/>
      <c r="XO488" s="5"/>
      <c r="XP488" s="5"/>
      <c r="XQ488" s="5"/>
      <c r="XR488" s="5"/>
      <c r="XS488" s="5"/>
      <c r="XT488" s="5"/>
      <c r="XU488" s="5"/>
      <c r="XV488" s="5"/>
      <c r="XW488" s="5"/>
      <c r="XX488" s="5"/>
      <c r="XY488" s="5"/>
      <c r="XZ488" s="5"/>
      <c r="YA488" s="5"/>
      <c r="YB488" s="5"/>
      <c r="YC488" s="5"/>
      <c r="YD488" s="5"/>
      <c r="YE488" s="5"/>
      <c r="YF488" s="5"/>
      <c r="YG488" s="5"/>
      <c r="YH488" s="5"/>
      <c r="YI488" s="5"/>
      <c r="YJ488" s="5"/>
      <c r="YK488" s="5"/>
      <c r="YL488" s="5"/>
      <c r="YM488" s="5"/>
      <c r="YN488" s="5"/>
      <c r="YO488" s="5"/>
      <c r="YP488" s="5"/>
      <c r="YQ488" s="5"/>
      <c r="YR488" s="5"/>
      <c r="YS488" s="5"/>
      <c r="YT488" s="5"/>
      <c r="YU488" s="5"/>
      <c r="YV488" s="5"/>
      <c r="YW488" s="5"/>
      <c r="YX488" s="5"/>
      <c r="YY488" s="5"/>
      <c r="YZ488" s="5"/>
      <c r="ZA488" s="5"/>
      <c r="ZB488" s="5"/>
      <c r="ZC488" s="5"/>
      <c r="ZD488" s="5"/>
      <c r="ZE488" s="5"/>
      <c r="ZF488" s="5"/>
      <c r="ZG488" s="5"/>
      <c r="ZH488" s="5"/>
      <c r="ZI488" s="5"/>
      <c r="ZJ488" s="5"/>
      <c r="ZK488" s="5"/>
      <c r="ZL488" s="5"/>
      <c r="ZM488" s="5"/>
      <c r="ZN488" s="5"/>
      <c r="ZO488" s="5"/>
      <c r="ZP488" s="5"/>
      <c r="ZQ488" s="5"/>
      <c r="ZR488" s="5"/>
      <c r="ZS488" s="5"/>
      <c r="ZT488" s="5"/>
      <c r="ZU488" s="5"/>
      <c r="ZV488" s="5"/>
      <c r="ZW488" s="5"/>
      <c r="ZX488" s="5"/>
      <c r="ZY488" s="5"/>
      <c r="ZZ488" s="5"/>
      <c r="AAA488" s="5"/>
      <c r="AAB488" s="5"/>
      <c r="AAC488" s="5"/>
      <c r="AAD488" s="5"/>
      <c r="AAE488" s="5"/>
      <c r="AAF488" s="5"/>
      <c r="AAG488" s="5"/>
      <c r="AAH488" s="5"/>
      <c r="AAI488" s="5"/>
      <c r="AAJ488" s="5"/>
      <c r="AAK488" s="5"/>
      <c r="AAL488" s="5"/>
      <c r="AAM488" s="5"/>
      <c r="AAN488" s="5"/>
      <c r="AAO488" s="5"/>
      <c r="AAP488" s="5"/>
      <c r="AAQ488" s="5"/>
      <c r="AAR488" s="5"/>
      <c r="AAS488" s="5"/>
      <c r="AAT488" s="5"/>
      <c r="AAU488" s="5"/>
      <c r="AAV488" s="5"/>
      <c r="AAW488" s="5"/>
      <c r="AAX488" s="5"/>
      <c r="AAY488" s="5"/>
      <c r="AAZ488" s="5"/>
      <c r="ABA488" s="5"/>
      <c r="ABB488" s="5"/>
      <c r="ABC488" s="5"/>
      <c r="ABD488" s="5"/>
      <c r="ABE488" s="5"/>
      <c r="ABF488" s="5"/>
      <c r="ABG488" s="5"/>
      <c r="ABH488" s="5"/>
      <c r="ABI488" s="5"/>
      <c r="ABJ488" s="5"/>
      <c r="ABK488" s="5"/>
      <c r="ABL488" s="5"/>
      <c r="ABM488" s="5"/>
      <c r="ABN488" s="5"/>
      <c r="ABO488" s="5"/>
      <c r="ABP488" s="5"/>
      <c r="ABQ488" s="5"/>
      <c r="ABR488" s="5"/>
      <c r="ABS488" s="5"/>
      <c r="ABT488" s="5"/>
      <c r="ABU488" s="5"/>
      <c r="ABV488" s="5"/>
      <c r="ABW488" s="5"/>
      <c r="ABX488" s="5"/>
      <c r="ABY488" s="5"/>
      <c r="ABZ488" s="5"/>
      <c r="ACA488" s="5"/>
      <c r="ACB488" s="5"/>
      <c r="ACC488" s="5"/>
      <c r="ACD488" s="5"/>
      <c r="ACE488" s="5"/>
      <c r="ACF488" s="5"/>
      <c r="ACG488" s="5"/>
      <c r="ACH488" s="5"/>
      <c r="ACI488" s="5"/>
      <c r="ACJ488" s="5"/>
      <c r="ACK488" s="5"/>
      <c r="ACL488" s="5"/>
      <c r="ACM488" s="5"/>
      <c r="ACN488" s="5"/>
      <c r="ACO488" s="5"/>
      <c r="ACP488" s="5"/>
      <c r="ACQ488" s="5"/>
      <c r="ACR488" s="5"/>
      <c r="ACS488" s="5"/>
      <c r="ACT488" s="5"/>
      <c r="ACU488" s="5"/>
      <c r="ACV488" s="5"/>
      <c r="ACW488" s="5"/>
      <c r="ACX488" s="5"/>
      <c r="ACY488" s="5"/>
      <c r="ACZ488" s="5"/>
      <c r="ADA488" s="5"/>
      <c r="ADB488" s="5"/>
      <c r="ADC488" s="5"/>
      <c r="ADD488" s="5"/>
      <c r="ADE488" s="5"/>
      <c r="ADF488" s="5"/>
      <c r="ADG488" s="5"/>
      <c r="ADH488" s="5"/>
      <c r="ADI488" s="5"/>
      <c r="ADJ488" s="5"/>
      <c r="ADK488" s="5"/>
      <c r="ADL488" s="5"/>
      <c r="ADM488" s="5"/>
      <c r="ADN488" s="5"/>
      <c r="ADO488" s="5"/>
      <c r="ADP488" s="5"/>
      <c r="ADQ488" s="5"/>
      <c r="ADR488" s="5"/>
      <c r="ADS488" s="5"/>
      <c r="ADT488" s="5"/>
      <c r="ADU488" s="5"/>
      <c r="ADV488" s="5"/>
      <c r="ADW488" s="5"/>
      <c r="ADX488" s="5"/>
      <c r="ADY488" s="5"/>
      <c r="ADZ488" s="5"/>
      <c r="AEA488" s="5"/>
      <c r="AEB488" s="5"/>
      <c r="AEC488" s="5"/>
      <c r="AED488" s="5"/>
      <c r="AEE488" s="5"/>
      <c r="AEF488" s="5"/>
      <c r="AEG488" s="5"/>
      <c r="AEH488" s="5"/>
      <c r="AEI488" s="5"/>
      <c r="AEJ488" s="5"/>
      <c r="AEK488" s="5"/>
      <c r="AEL488" s="5"/>
      <c r="AEM488" s="5"/>
      <c r="AEN488" s="5"/>
      <c r="AEO488" s="5"/>
      <c r="AEP488" s="5"/>
      <c r="AEQ488" s="5"/>
      <c r="AER488" s="5"/>
      <c r="AES488" s="5"/>
      <c r="AET488" s="5"/>
      <c r="AEU488" s="5"/>
      <c r="AEV488" s="5"/>
      <c r="AEW488" s="5"/>
      <c r="AEX488" s="5"/>
      <c r="AEY488" s="5"/>
      <c r="AEZ488" s="5"/>
      <c r="AFA488" s="5"/>
      <c r="AFB488" s="5"/>
      <c r="AFC488" s="5"/>
      <c r="AFD488" s="5"/>
      <c r="AFE488" s="5"/>
      <c r="AFF488" s="5"/>
      <c r="AFG488" s="5"/>
      <c r="AFH488" s="5"/>
      <c r="AFI488" s="5"/>
      <c r="AFJ488" s="5"/>
      <c r="AFK488" s="5"/>
      <c r="AFL488" s="5"/>
      <c r="AFM488" s="5"/>
      <c r="AFN488" s="5"/>
      <c r="AFO488" s="5"/>
      <c r="AFP488" s="5"/>
      <c r="AFQ488" s="5"/>
      <c r="AFR488" s="5"/>
      <c r="AFS488" s="5"/>
      <c r="AFT488" s="5"/>
      <c r="AFU488" s="5"/>
      <c r="AFV488" s="5"/>
      <c r="AFW488" s="5"/>
      <c r="AFX488" s="5"/>
      <c r="AFY488" s="5"/>
      <c r="AFZ488" s="5"/>
      <c r="AGA488" s="5"/>
      <c r="AGB488" s="5"/>
      <c r="AGC488" s="5"/>
      <c r="AGD488" s="5"/>
      <c r="AGE488" s="5"/>
      <c r="AGF488" s="5"/>
      <c r="AGG488" s="5"/>
      <c r="AGH488" s="5"/>
      <c r="AGI488" s="5"/>
      <c r="AGJ488" s="5"/>
      <c r="AGK488" s="5"/>
      <c r="AGL488" s="5"/>
      <c r="AGM488" s="5"/>
      <c r="AGN488" s="5"/>
      <c r="AGO488" s="5"/>
      <c r="AGP488" s="5"/>
      <c r="AGQ488" s="5"/>
      <c r="AGR488" s="5"/>
      <c r="AGS488" s="5"/>
      <c r="AGT488" s="5"/>
      <c r="AGU488" s="5"/>
      <c r="AGV488" s="5"/>
      <c r="AGW488" s="5"/>
      <c r="AGX488" s="5"/>
      <c r="AGY488" s="5"/>
      <c r="AGZ488" s="5"/>
      <c r="AHA488" s="5"/>
      <c r="AHB488" s="5"/>
      <c r="AHC488" s="5"/>
      <c r="AHD488" s="5"/>
      <c r="AHE488" s="5"/>
      <c r="AHF488" s="5"/>
      <c r="AHG488" s="5"/>
      <c r="AHH488" s="5"/>
      <c r="AHI488" s="5"/>
      <c r="AHJ488" s="5"/>
      <c r="AHK488" s="5"/>
      <c r="AHL488" s="5"/>
      <c r="AHM488" s="5"/>
      <c r="AHN488" s="5"/>
      <c r="AHO488" s="5"/>
      <c r="AHP488" s="5"/>
      <c r="AHQ488" s="5"/>
      <c r="AHR488" s="5"/>
      <c r="AHS488" s="5"/>
      <c r="AHT488" s="5"/>
      <c r="AHU488" s="5"/>
      <c r="AHV488" s="5"/>
      <c r="AHW488" s="5"/>
      <c r="AHX488" s="5"/>
      <c r="AHY488" s="5"/>
      <c r="AHZ488" s="5"/>
      <c r="AIA488" s="5"/>
      <c r="AIB488" s="5"/>
      <c r="AIC488" s="5"/>
      <c r="AID488" s="5"/>
      <c r="AIE488" s="5"/>
      <c r="AIF488" s="5"/>
      <c r="AIG488" s="5"/>
      <c r="AIH488" s="5"/>
      <c r="AII488" s="5"/>
      <c r="AIJ488" s="5"/>
      <c r="AIK488" s="5"/>
      <c r="AIL488" s="5"/>
      <c r="AIM488" s="5"/>
      <c r="AIN488" s="5"/>
      <c r="AIO488" s="5"/>
      <c r="AIP488" s="5"/>
      <c r="AIQ488" s="5"/>
      <c r="AIR488" s="5"/>
      <c r="AIS488" s="5"/>
      <c r="AIT488" s="5"/>
      <c r="AIU488" s="5"/>
      <c r="AIV488" s="5"/>
      <c r="AIW488" s="5"/>
      <c r="AIX488" s="5"/>
      <c r="AIY488" s="5"/>
      <c r="AIZ488" s="5"/>
      <c r="AJA488" s="5"/>
      <c r="AJB488" s="5"/>
      <c r="AJC488" s="5"/>
      <c r="AJD488" s="5"/>
      <c r="AJE488" s="5"/>
      <c r="AJF488" s="5"/>
      <c r="AJG488" s="5"/>
      <c r="AJH488" s="5"/>
      <c r="AJI488" s="5"/>
      <c r="AJJ488" s="5"/>
      <c r="AJK488" s="5"/>
      <c r="AJL488" s="5"/>
      <c r="AJM488" s="5"/>
      <c r="AJN488" s="5"/>
      <c r="AJO488" s="5"/>
      <c r="AJP488" s="5"/>
      <c r="AJQ488" s="5"/>
      <c r="AJR488" s="5"/>
      <c r="AJS488" s="5"/>
      <c r="AJT488" s="5"/>
      <c r="AJU488" s="5"/>
      <c r="AJV488" s="5"/>
      <c r="AJW488" s="5"/>
      <c r="AJX488" s="5"/>
      <c r="AJY488" s="5"/>
      <c r="AJZ488" s="5"/>
      <c r="AKA488" s="5"/>
      <c r="AKB488" s="5"/>
      <c r="AKC488" s="5"/>
      <c r="AKD488" s="5"/>
      <c r="AKE488" s="5"/>
      <c r="AKF488" s="5"/>
      <c r="AKG488" s="5"/>
      <c r="AKH488" s="5"/>
      <c r="AKI488" s="5"/>
      <c r="AKJ488" s="5"/>
      <c r="AKK488" s="5"/>
      <c r="AKL488" s="5"/>
      <c r="AKM488" s="5"/>
      <c r="AKN488" s="5"/>
      <c r="AKO488" s="5"/>
      <c r="AKP488" s="5"/>
      <c r="AKQ488" s="5"/>
      <c r="AKR488" s="5"/>
      <c r="AKS488" s="5"/>
      <c r="AKT488" s="5"/>
      <c r="AKU488" s="5"/>
      <c r="AKV488" s="5"/>
      <c r="AKW488" s="5"/>
      <c r="AKX488" s="5"/>
      <c r="AKY488" s="5"/>
      <c r="AKZ488" s="5"/>
      <c r="ALA488" s="5"/>
      <c r="ALB488" s="5"/>
      <c r="ALC488" s="5"/>
      <c r="ALD488" s="5"/>
      <c r="ALE488" s="5"/>
      <c r="ALF488" s="5"/>
      <c r="ALG488" s="5"/>
      <c r="ALH488" s="5"/>
      <c r="ALI488" s="5"/>
      <c r="ALJ488" s="5"/>
      <c r="ALK488" s="5"/>
      <c r="ALL488" s="5"/>
      <c r="ALM488" s="5"/>
      <c r="ALN488" s="5"/>
      <c r="ALO488" s="5"/>
      <c r="ALP488" s="5"/>
      <c r="ALQ488" s="5"/>
      <c r="ALR488" s="5"/>
      <c r="ALS488" s="5"/>
      <c r="ALT488" s="5"/>
      <c r="ALU488" s="5"/>
      <c r="ALV488" s="5"/>
      <c r="ALW488" s="5"/>
      <c r="ALX488" s="5"/>
      <c r="ALY488" s="5"/>
      <c r="ALZ488" s="5"/>
      <c r="AMA488" s="5"/>
      <c r="AMB488" s="5"/>
      <c r="AMC488" s="5"/>
      <c r="AMD488" s="5"/>
      <c r="AME488" s="5"/>
      <c r="AMF488" s="5"/>
      <c r="AMG488" s="5"/>
      <c r="AMH488" s="5"/>
      <c r="AMI488" s="5"/>
      <c r="AMJ488" s="5"/>
    </row>
    <row r="489" spans="8:1024" ht="12.75" customHeight="1">
      <c r="H489" s="97">
        <v>68</v>
      </c>
      <c r="I489" s="97">
        <f t="shared" si="215"/>
        <v>299</v>
      </c>
      <c r="J489" s="98">
        <f t="shared" si="216"/>
        <v>45359</v>
      </c>
      <c r="K489" s="98">
        <f t="shared" si="195"/>
        <v>45359</v>
      </c>
      <c r="L489" s="99">
        <f t="shared" si="217"/>
        <v>0</v>
      </c>
      <c r="M489" s="99">
        <f t="shared" si="218"/>
        <v>0</v>
      </c>
      <c r="N489" s="99">
        <f t="shared" si="219"/>
        <v>0</v>
      </c>
      <c r="O489" s="100">
        <f t="shared" si="214"/>
        <v>1</v>
      </c>
      <c r="P489" s="100" t="str">
        <f t="shared" si="196"/>
        <v/>
      </c>
      <c r="Q489" s="99">
        <f t="shared" si="197"/>
        <v>0</v>
      </c>
      <c r="R489" s="99">
        <f t="shared" si="198"/>
        <v>1</v>
      </c>
      <c r="S489" s="101">
        <f t="shared" si="199"/>
        <v>0</v>
      </c>
      <c r="T489" s="101">
        <f t="shared" si="200"/>
        <v>0</v>
      </c>
      <c r="U489" s="101">
        <f t="shared" si="220"/>
        <v>0</v>
      </c>
      <c r="V489" s="101">
        <f t="shared" si="201"/>
        <v>0</v>
      </c>
      <c r="W489" s="101">
        <f t="shared" si="202"/>
        <v>0</v>
      </c>
      <c r="X489" s="102">
        <f t="shared" si="203"/>
        <v>0</v>
      </c>
      <c r="Y489" s="101">
        <f t="shared" si="204"/>
        <v>0</v>
      </c>
      <c r="Z489" s="84">
        <f t="shared" si="205"/>
        <v>0</v>
      </c>
      <c r="AA489" s="84">
        <f t="shared" si="206"/>
        <v>0</v>
      </c>
      <c r="AB489" s="84">
        <f t="shared" si="207"/>
        <v>0</v>
      </c>
      <c r="AC489" s="84">
        <f t="shared" si="221"/>
        <v>0</v>
      </c>
      <c r="AD489" s="84">
        <f t="shared" si="208"/>
        <v>0</v>
      </c>
      <c r="AE489" s="84" t="str">
        <f t="shared" si="209"/>
        <v/>
      </c>
      <c r="AF489" s="102">
        <f t="shared" si="222"/>
        <v>0</v>
      </c>
      <c r="AG489" s="102" t="str">
        <f t="shared" si="223"/>
        <v/>
      </c>
      <c r="AH489" s="103" t="str">
        <f t="shared" si="210"/>
        <v/>
      </c>
      <c r="AI489" s="104" t="str">
        <f t="shared" si="211"/>
        <v/>
      </c>
      <c r="AJ489" s="104" t="str">
        <f t="shared" si="212"/>
        <v/>
      </c>
      <c r="AK489" s="104" t="str">
        <f t="shared" si="213"/>
        <v/>
      </c>
      <c r="IX489" s="5"/>
      <c r="IY489" s="5"/>
      <c r="IZ489" s="5"/>
    </row>
    <row r="490" spans="8:1024" ht="12.75" customHeight="1">
      <c r="H490" s="97">
        <v>69</v>
      </c>
      <c r="I490" s="97">
        <f t="shared" si="215"/>
        <v>298</v>
      </c>
      <c r="J490" s="98">
        <f t="shared" si="216"/>
        <v>45360</v>
      </c>
      <c r="K490" s="98">
        <f t="shared" si="195"/>
        <v>45360</v>
      </c>
      <c r="L490" s="99">
        <f t="shared" si="217"/>
        <v>0</v>
      </c>
      <c r="M490" s="99">
        <f t="shared" si="218"/>
        <v>0</v>
      </c>
      <c r="N490" s="99">
        <f t="shared" si="219"/>
        <v>0</v>
      </c>
      <c r="O490" s="100">
        <f t="shared" si="214"/>
        <v>1</v>
      </c>
      <c r="P490" s="100" t="str">
        <f t="shared" si="196"/>
        <v/>
      </c>
      <c r="Q490" s="99">
        <f t="shared" si="197"/>
        <v>0</v>
      </c>
      <c r="R490" s="99">
        <f t="shared" si="198"/>
        <v>1</v>
      </c>
      <c r="S490" s="101">
        <f t="shared" si="199"/>
        <v>0</v>
      </c>
      <c r="T490" s="101">
        <f t="shared" si="200"/>
        <v>0</v>
      </c>
      <c r="U490" s="101">
        <f t="shared" si="220"/>
        <v>0</v>
      </c>
      <c r="V490" s="101">
        <f t="shared" si="201"/>
        <v>0</v>
      </c>
      <c r="W490" s="101">
        <f t="shared" si="202"/>
        <v>0</v>
      </c>
      <c r="X490" s="102">
        <f t="shared" si="203"/>
        <v>0</v>
      </c>
      <c r="Y490" s="101">
        <f t="shared" si="204"/>
        <v>0</v>
      </c>
      <c r="Z490" s="84">
        <f t="shared" si="205"/>
        <v>0</v>
      </c>
      <c r="AA490" s="84">
        <f t="shared" si="206"/>
        <v>0</v>
      </c>
      <c r="AB490" s="84">
        <f t="shared" si="207"/>
        <v>0</v>
      </c>
      <c r="AC490" s="84">
        <f t="shared" si="221"/>
        <v>0</v>
      </c>
      <c r="AD490" s="84">
        <f t="shared" si="208"/>
        <v>0</v>
      </c>
      <c r="AE490" s="84" t="str">
        <f t="shared" si="209"/>
        <v/>
      </c>
      <c r="AF490" s="102">
        <f t="shared" si="222"/>
        <v>0</v>
      </c>
      <c r="AG490" s="102" t="str">
        <f t="shared" si="223"/>
        <v/>
      </c>
      <c r="AH490" s="103" t="str">
        <f t="shared" si="210"/>
        <v/>
      </c>
      <c r="AI490" s="104" t="str">
        <f t="shared" si="211"/>
        <v/>
      </c>
      <c r="AJ490" s="104" t="str">
        <f t="shared" si="212"/>
        <v/>
      </c>
      <c r="AK490" s="104" t="str">
        <f t="shared" si="213"/>
        <v/>
      </c>
      <c r="IX490" s="5"/>
      <c r="IY490" s="5"/>
      <c r="IZ490" s="5"/>
    </row>
    <row r="491" spans="8:1024" ht="12.75" customHeight="1">
      <c r="H491" s="97">
        <v>70</v>
      </c>
      <c r="I491" s="97">
        <f t="shared" si="215"/>
        <v>297</v>
      </c>
      <c r="J491" s="98">
        <f t="shared" si="216"/>
        <v>45361</v>
      </c>
      <c r="K491" s="98">
        <f t="shared" si="195"/>
        <v>45361</v>
      </c>
      <c r="L491" s="99">
        <f t="shared" si="217"/>
        <v>0</v>
      </c>
      <c r="M491" s="99">
        <f t="shared" si="218"/>
        <v>0</v>
      </c>
      <c r="N491" s="99">
        <f t="shared" si="219"/>
        <v>0</v>
      </c>
      <c r="O491" s="100">
        <f t="shared" si="214"/>
        <v>1</v>
      </c>
      <c r="P491" s="100" t="str">
        <f t="shared" si="196"/>
        <v/>
      </c>
      <c r="Q491" s="99">
        <f t="shared" si="197"/>
        <v>0</v>
      </c>
      <c r="R491" s="99">
        <f t="shared" si="198"/>
        <v>1</v>
      </c>
      <c r="S491" s="101">
        <f t="shared" si="199"/>
        <v>0</v>
      </c>
      <c r="T491" s="101">
        <f t="shared" si="200"/>
        <v>0</v>
      </c>
      <c r="U491" s="101">
        <f t="shared" si="220"/>
        <v>0</v>
      </c>
      <c r="V491" s="101">
        <f t="shared" si="201"/>
        <v>0</v>
      </c>
      <c r="W491" s="101">
        <f t="shared" si="202"/>
        <v>0</v>
      </c>
      <c r="X491" s="102">
        <f t="shared" si="203"/>
        <v>0</v>
      </c>
      <c r="Y491" s="101">
        <f t="shared" si="204"/>
        <v>0</v>
      </c>
      <c r="Z491" s="84">
        <f t="shared" si="205"/>
        <v>0</v>
      </c>
      <c r="AA491" s="84">
        <f t="shared" si="206"/>
        <v>0</v>
      </c>
      <c r="AB491" s="84">
        <f t="shared" si="207"/>
        <v>0</v>
      </c>
      <c r="AC491" s="84">
        <f t="shared" si="221"/>
        <v>0</v>
      </c>
      <c r="AD491" s="84">
        <f t="shared" si="208"/>
        <v>0</v>
      </c>
      <c r="AE491" s="84" t="str">
        <f t="shared" si="209"/>
        <v/>
      </c>
      <c r="AF491" s="102">
        <f t="shared" si="222"/>
        <v>0</v>
      </c>
      <c r="AG491" s="102" t="str">
        <f t="shared" si="223"/>
        <v/>
      </c>
      <c r="AH491" s="103" t="str">
        <f t="shared" si="210"/>
        <v/>
      </c>
      <c r="AI491" s="104" t="str">
        <f t="shared" si="211"/>
        <v/>
      </c>
      <c r="AJ491" s="104" t="str">
        <f t="shared" si="212"/>
        <v/>
      </c>
      <c r="AK491" s="104" t="str">
        <f t="shared" si="213"/>
        <v/>
      </c>
      <c r="IX491" s="5"/>
      <c r="IY491" s="5"/>
      <c r="IZ491" s="5"/>
    </row>
    <row r="492" spans="8:1024" ht="12.75" customHeight="1">
      <c r="H492" s="97">
        <v>71</v>
      </c>
      <c r="I492" s="97">
        <f t="shared" si="215"/>
        <v>296</v>
      </c>
      <c r="J492" s="98">
        <f t="shared" si="216"/>
        <v>45362</v>
      </c>
      <c r="K492" s="98">
        <f t="shared" si="195"/>
        <v>45362</v>
      </c>
      <c r="L492" s="99">
        <f t="shared" si="217"/>
        <v>0</v>
      </c>
      <c r="M492" s="99">
        <f t="shared" si="218"/>
        <v>0</v>
      </c>
      <c r="N492" s="99">
        <f t="shared" si="219"/>
        <v>0</v>
      </c>
      <c r="O492" s="100">
        <f t="shared" si="214"/>
        <v>1</v>
      </c>
      <c r="P492" s="100" t="str">
        <f t="shared" si="196"/>
        <v/>
      </c>
      <c r="Q492" s="99">
        <f t="shared" si="197"/>
        <v>0</v>
      </c>
      <c r="R492" s="99">
        <f t="shared" si="198"/>
        <v>1</v>
      </c>
      <c r="S492" s="101">
        <f t="shared" si="199"/>
        <v>0</v>
      </c>
      <c r="T492" s="101">
        <f t="shared" si="200"/>
        <v>0</v>
      </c>
      <c r="U492" s="101">
        <f t="shared" si="220"/>
        <v>0</v>
      </c>
      <c r="V492" s="101">
        <f t="shared" si="201"/>
        <v>0</v>
      </c>
      <c r="W492" s="101">
        <f t="shared" si="202"/>
        <v>0</v>
      </c>
      <c r="X492" s="102">
        <f t="shared" si="203"/>
        <v>0</v>
      </c>
      <c r="Y492" s="101">
        <f t="shared" si="204"/>
        <v>0</v>
      </c>
      <c r="Z492" s="84">
        <f t="shared" si="205"/>
        <v>0</v>
      </c>
      <c r="AA492" s="84">
        <f t="shared" si="206"/>
        <v>0</v>
      </c>
      <c r="AB492" s="84">
        <f t="shared" si="207"/>
        <v>0</v>
      </c>
      <c r="AC492" s="84">
        <f t="shared" si="221"/>
        <v>0</v>
      </c>
      <c r="AD492" s="84">
        <f t="shared" si="208"/>
        <v>0</v>
      </c>
      <c r="AE492" s="84" t="str">
        <f t="shared" si="209"/>
        <v/>
      </c>
      <c r="AF492" s="102">
        <f t="shared" si="222"/>
        <v>0</v>
      </c>
      <c r="AG492" s="102" t="str">
        <f t="shared" si="223"/>
        <v/>
      </c>
      <c r="AH492" s="103" t="str">
        <f t="shared" si="210"/>
        <v/>
      </c>
      <c r="AI492" s="104" t="str">
        <f t="shared" si="211"/>
        <v/>
      </c>
      <c r="AJ492" s="104" t="str">
        <f t="shared" si="212"/>
        <v/>
      </c>
      <c r="AK492" s="104" t="str">
        <f t="shared" si="213"/>
        <v/>
      </c>
      <c r="IX492" s="5"/>
      <c r="IY492" s="5"/>
      <c r="IZ492" s="5"/>
    </row>
    <row r="493" spans="8:1024" ht="12.75" customHeight="1">
      <c r="H493" s="97">
        <v>72</v>
      </c>
      <c r="I493" s="97">
        <f t="shared" si="215"/>
        <v>295</v>
      </c>
      <c r="J493" s="98">
        <f t="shared" si="216"/>
        <v>45363</v>
      </c>
      <c r="K493" s="98">
        <f t="shared" si="195"/>
        <v>45363</v>
      </c>
      <c r="L493" s="99">
        <f t="shared" si="217"/>
        <v>0</v>
      </c>
      <c r="M493" s="99">
        <f t="shared" si="218"/>
        <v>0</v>
      </c>
      <c r="N493" s="99">
        <f t="shared" si="219"/>
        <v>0</v>
      </c>
      <c r="O493" s="100">
        <f t="shared" si="214"/>
        <v>1</v>
      </c>
      <c r="P493" s="100" t="str">
        <f t="shared" si="196"/>
        <v/>
      </c>
      <c r="Q493" s="99">
        <f t="shared" si="197"/>
        <v>0</v>
      </c>
      <c r="R493" s="99">
        <f t="shared" si="198"/>
        <v>1</v>
      </c>
      <c r="S493" s="101">
        <f t="shared" si="199"/>
        <v>0</v>
      </c>
      <c r="T493" s="101">
        <f t="shared" si="200"/>
        <v>0</v>
      </c>
      <c r="U493" s="101">
        <f t="shared" si="220"/>
        <v>0</v>
      </c>
      <c r="V493" s="101">
        <f t="shared" si="201"/>
        <v>0</v>
      </c>
      <c r="W493" s="101">
        <f t="shared" si="202"/>
        <v>0</v>
      </c>
      <c r="X493" s="102">
        <f t="shared" si="203"/>
        <v>0</v>
      </c>
      <c r="Y493" s="101">
        <f t="shared" si="204"/>
        <v>0</v>
      </c>
      <c r="Z493" s="84">
        <f t="shared" si="205"/>
        <v>0</v>
      </c>
      <c r="AA493" s="84">
        <f t="shared" si="206"/>
        <v>0</v>
      </c>
      <c r="AB493" s="84">
        <f t="shared" si="207"/>
        <v>0</v>
      </c>
      <c r="AC493" s="84">
        <f t="shared" si="221"/>
        <v>0</v>
      </c>
      <c r="AD493" s="84">
        <f t="shared" si="208"/>
        <v>0</v>
      </c>
      <c r="AE493" s="84" t="str">
        <f t="shared" si="209"/>
        <v/>
      </c>
      <c r="AF493" s="102">
        <f t="shared" si="222"/>
        <v>0</v>
      </c>
      <c r="AG493" s="102" t="str">
        <f t="shared" si="223"/>
        <v/>
      </c>
      <c r="AH493" s="103" t="str">
        <f t="shared" si="210"/>
        <v/>
      </c>
      <c r="AI493" s="104" t="str">
        <f t="shared" si="211"/>
        <v/>
      </c>
      <c r="AJ493" s="104" t="str">
        <f t="shared" si="212"/>
        <v/>
      </c>
      <c r="AK493" s="104" t="str">
        <f t="shared" si="213"/>
        <v/>
      </c>
      <c r="IX493" s="5"/>
      <c r="IY493" s="5"/>
      <c r="IZ493" s="5"/>
    </row>
    <row r="494" spans="8:1024" ht="12.75" customHeight="1">
      <c r="H494" s="97">
        <v>73</v>
      </c>
      <c r="I494" s="97">
        <f t="shared" si="215"/>
        <v>294</v>
      </c>
      <c r="J494" s="98">
        <f t="shared" si="216"/>
        <v>45364</v>
      </c>
      <c r="K494" s="98">
        <f t="shared" si="195"/>
        <v>45364</v>
      </c>
      <c r="L494" s="99">
        <f t="shared" si="217"/>
        <v>0</v>
      </c>
      <c r="M494" s="99">
        <f t="shared" si="218"/>
        <v>0</v>
      </c>
      <c r="N494" s="99">
        <f t="shared" si="219"/>
        <v>0</v>
      </c>
      <c r="O494" s="100">
        <f t="shared" si="214"/>
        <v>1</v>
      </c>
      <c r="P494" s="100" t="str">
        <f t="shared" si="196"/>
        <v/>
      </c>
      <c r="Q494" s="99">
        <f t="shared" si="197"/>
        <v>0</v>
      </c>
      <c r="R494" s="99">
        <f t="shared" si="198"/>
        <v>1</v>
      </c>
      <c r="S494" s="101">
        <f t="shared" si="199"/>
        <v>0</v>
      </c>
      <c r="T494" s="101">
        <f t="shared" si="200"/>
        <v>0</v>
      </c>
      <c r="U494" s="101">
        <f t="shared" si="220"/>
        <v>0</v>
      </c>
      <c r="V494" s="101">
        <f t="shared" si="201"/>
        <v>0</v>
      </c>
      <c r="W494" s="101">
        <f t="shared" si="202"/>
        <v>0</v>
      </c>
      <c r="X494" s="102">
        <f t="shared" si="203"/>
        <v>0</v>
      </c>
      <c r="Y494" s="101">
        <f t="shared" si="204"/>
        <v>0</v>
      </c>
      <c r="Z494" s="84">
        <f t="shared" si="205"/>
        <v>0</v>
      </c>
      <c r="AA494" s="84">
        <f t="shared" si="206"/>
        <v>0</v>
      </c>
      <c r="AB494" s="84">
        <f t="shared" si="207"/>
        <v>0</v>
      </c>
      <c r="AC494" s="84">
        <f t="shared" si="221"/>
        <v>0</v>
      </c>
      <c r="AD494" s="84">
        <f t="shared" si="208"/>
        <v>0</v>
      </c>
      <c r="AE494" s="84" t="str">
        <f t="shared" si="209"/>
        <v/>
      </c>
      <c r="AF494" s="102">
        <f t="shared" si="222"/>
        <v>0</v>
      </c>
      <c r="AG494" s="102" t="str">
        <f t="shared" si="223"/>
        <v/>
      </c>
      <c r="AH494" s="103" t="str">
        <f t="shared" si="210"/>
        <v/>
      </c>
      <c r="AI494" s="104" t="str">
        <f t="shared" si="211"/>
        <v/>
      </c>
      <c r="AJ494" s="104" t="str">
        <f t="shared" si="212"/>
        <v/>
      </c>
      <c r="AK494" s="104" t="str">
        <f t="shared" si="213"/>
        <v/>
      </c>
      <c r="IX494" s="5"/>
      <c r="IY494" s="5"/>
      <c r="IZ494" s="5"/>
    </row>
    <row r="495" spans="8:1024" ht="12.75" customHeight="1">
      <c r="H495" s="97">
        <v>74</v>
      </c>
      <c r="I495" s="97">
        <f t="shared" si="215"/>
        <v>293</v>
      </c>
      <c r="J495" s="98">
        <f t="shared" si="216"/>
        <v>45365</v>
      </c>
      <c r="K495" s="98">
        <f t="shared" si="195"/>
        <v>45365</v>
      </c>
      <c r="L495" s="99">
        <f t="shared" si="217"/>
        <v>0</v>
      </c>
      <c r="M495" s="99">
        <f t="shared" si="218"/>
        <v>0</v>
      </c>
      <c r="N495" s="99">
        <f t="shared" si="219"/>
        <v>0</v>
      </c>
      <c r="O495" s="100">
        <f t="shared" si="214"/>
        <v>1</v>
      </c>
      <c r="P495" s="100" t="str">
        <f t="shared" si="196"/>
        <v/>
      </c>
      <c r="Q495" s="99">
        <f t="shared" si="197"/>
        <v>0</v>
      </c>
      <c r="R495" s="99">
        <f t="shared" si="198"/>
        <v>1</v>
      </c>
      <c r="S495" s="101">
        <f t="shared" si="199"/>
        <v>0</v>
      </c>
      <c r="T495" s="101">
        <f t="shared" si="200"/>
        <v>0</v>
      </c>
      <c r="U495" s="101">
        <f t="shared" si="220"/>
        <v>0</v>
      </c>
      <c r="V495" s="101">
        <f t="shared" si="201"/>
        <v>0</v>
      </c>
      <c r="W495" s="101">
        <f t="shared" si="202"/>
        <v>0</v>
      </c>
      <c r="X495" s="102">
        <f t="shared" si="203"/>
        <v>0</v>
      </c>
      <c r="Y495" s="101">
        <f t="shared" si="204"/>
        <v>0</v>
      </c>
      <c r="Z495" s="84">
        <f t="shared" si="205"/>
        <v>0</v>
      </c>
      <c r="AA495" s="84">
        <f t="shared" si="206"/>
        <v>0</v>
      </c>
      <c r="AB495" s="84">
        <f t="shared" si="207"/>
        <v>0</v>
      </c>
      <c r="AC495" s="84">
        <f t="shared" si="221"/>
        <v>0</v>
      </c>
      <c r="AD495" s="84">
        <f t="shared" si="208"/>
        <v>0</v>
      </c>
      <c r="AE495" s="84" t="str">
        <f t="shared" si="209"/>
        <v/>
      </c>
      <c r="AF495" s="102">
        <f t="shared" si="222"/>
        <v>0</v>
      </c>
      <c r="AG495" s="102" t="str">
        <f t="shared" si="223"/>
        <v/>
      </c>
      <c r="AH495" s="103" t="str">
        <f t="shared" si="210"/>
        <v/>
      </c>
      <c r="AI495" s="104" t="str">
        <f t="shared" si="211"/>
        <v/>
      </c>
      <c r="AJ495" s="104" t="str">
        <f t="shared" si="212"/>
        <v/>
      </c>
      <c r="AK495" s="104" t="str">
        <f t="shared" si="213"/>
        <v/>
      </c>
      <c r="IX495" s="5"/>
      <c r="IY495" s="5"/>
      <c r="IZ495" s="5"/>
    </row>
    <row r="496" spans="8:1024" ht="12.75" customHeight="1">
      <c r="H496" s="97">
        <v>75</v>
      </c>
      <c r="I496" s="97">
        <f t="shared" si="215"/>
        <v>292</v>
      </c>
      <c r="J496" s="98">
        <f t="shared" si="216"/>
        <v>45366</v>
      </c>
      <c r="K496" s="98">
        <f t="shared" si="195"/>
        <v>45366</v>
      </c>
      <c r="L496" s="99">
        <f t="shared" si="217"/>
        <v>0</v>
      </c>
      <c r="M496" s="99">
        <f t="shared" si="218"/>
        <v>0</v>
      </c>
      <c r="N496" s="99">
        <f t="shared" si="219"/>
        <v>0</v>
      </c>
      <c r="O496" s="100">
        <f t="shared" si="214"/>
        <v>1</v>
      </c>
      <c r="P496" s="100" t="str">
        <f t="shared" si="196"/>
        <v/>
      </c>
      <c r="Q496" s="99">
        <f t="shared" si="197"/>
        <v>0</v>
      </c>
      <c r="R496" s="99">
        <f t="shared" si="198"/>
        <v>1</v>
      </c>
      <c r="S496" s="101">
        <f t="shared" si="199"/>
        <v>0</v>
      </c>
      <c r="T496" s="101">
        <f t="shared" si="200"/>
        <v>0</v>
      </c>
      <c r="U496" s="101">
        <f t="shared" si="220"/>
        <v>0</v>
      </c>
      <c r="V496" s="101">
        <f t="shared" si="201"/>
        <v>0</v>
      </c>
      <c r="W496" s="101">
        <f t="shared" si="202"/>
        <v>0</v>
      </c>
      <c r="X496" s="102">
        <f t="shared" si="203"/>
        <v>0</v>
      </c>
      <c r="Y496" s="101">
        <f t="shared" si="204"/>
        <v>0</v>
      </c>
      <c r="Z496" s="84">
        <f t="shared" si="205"/>
        <v>0</v>
      </c>
      <c r="AA496" s="84">
        <f t="shared" si="206"/>
        <v>0</v>
      </c>
      <c r="AB496" s="84">
        <f t="shared" si="207"/>
        <v>0</v>
      </c>
      <c r="AC496" s="84">
        <f t="shared" si="221"/>
        <v>0</v>
      </c>
      <c r="AD496" s="84">
        <f t="shared" si="208"/>
        <v>0</v>
      </c>
      <c r="AE496" s="84" t="str">
        <f t="shared" si="209"/>
        <v/>
      </c>
      <c r="AF496" s="102">
        <f t="shared" si="222"/>
        <v>0</v>
      </c>
      <c r="AG496" s="102" t="str">
        <f t="shared" si="223"/>
        <v/>
      </c>
      <c r="AH496" s="103" t="str">
        <f t="shared" si="210"/>
        <v/>
      </c>
      <c r="AI496" s="104" t="str">
        <f t="shared" si="211"/>
        <v/>
      </c>
      <c r="AJ496" s="104" t="str">
        <f t="shared" si="212"/>
        <v/>
      </c>
      <c r="AK496" s="104" t="str">
        <f t="shared" si="213"/>
        <v/>
      </c>
      <c r="IX496" s="5"/>
      <c r="IY496" s="5"/>
      <c r="IZ496" s="5"/>
    </row>
    <row r="497" spans="8:260" ht="12.75" customHeight="1">
      <c r="H497" s="97">
        <v>76</v>
      </c>
      <c r="I497" s="97">
        <f t="shared" si="215"/>
        <v>291</v>
      </c>
      <c r="J497" s="98">
        <f t="shared" si="216"/>
        <v>45367</v>
      </c>
      <c r="K497" s="98">
        <f t="shared" si="195"/>
        <v>45367</v>
      </c>
      <c r="L497" s="99">
        <f t="shared" si="217"/>
        <v>0</v>
      </c>
      <c r="M497" s="99">
        <f t="shared" si="218"/>
        <v>0</v>
      </c>
      <c r="N497" s="99">
        <f t="shared" si="219"/>
        <v>0</v>
      </c>
      <c r="O497" s="100">
        <f t="shared" si="214"/>
        <v>1</v>
      </c>
      <c r="P497" s="100" t="str">
        <f t="shared" si="196"/>
        <v/>
      </c>
      <c r="Q497" s="99">
        <f t="shared" si="197"/>
        <v>0</v>
      </c>
      <c r="R497" s="99">
        <f t="shared" si="198"/>
        <v>1</v>
      </c>
      <c r="S497" s="101">
        <f t="shared" si="199"/>
        <v>0</v>
      </c>
      <c r="T497" s="101">
        <f t="shared" si="200"/>
        <v>0</v>
      </c>
      <c r="U497" s="101">
        <f t="shared" si="220"/>
        <v>0</v>
      </c>
      <c r="V497" s="101">
        <f t="shared" si="201"/>
        <v>0</v>
      </c>
      <c r="W497" s="101">
        <f t="shared" si="202"/>
        <v>0</v>
      </c>
      <c r="X497" s="102">
        <f t="shared" si="203"/>
        <v>0</v>
      </c>
      <c r="Y497" s="101">
        <f t="shared" si="204"/>
        <v>0</v>
      </c>
      <c r="Z497" s="84">
        <f t="shared" si="205"/>
        <v>0</v>
      </c>
      <c r="AA497" s="84">
        <f t="shared" si="206"/>
        <v>0</v>
      </c>
      <c r="AB497" s="84">
        <f t="shared" si="207"/>
        <v>0</v>
      </c>
      <c r="AC497" s="84">
        <f t="shared" si="221"/>
        <v>0</v>
      </c>
      <c r="AD497" s="84">
        <f t="shared" si="208"/>
        <v>0</v>
      </c>
      <c r="AE497" s="84" t="str">
        <f t="shared" si="209"/>
        <v/>
      </c>
      <c r="AF497" s="102">
        <f t="shared" si="222"/>
        <v>0</v>
      </c>
      <c r="AG497" s="102" t="str">
        <f t="shared" si="223"/>
        <v/>
      </c>
      <c r="AH497" s="103" t="str">
        <f t="shared" si="210"/>
        <v/>
      </c>
      <c r="AI497" s="104" t="str">
        <f t="shared" si="211"/>
        <v/>
      </c>
      <c r="AJ497" s="104" t="str">
        <f t="shared" si="212"/>
        <v/>
      </c>
      <c r="AK497" s="104" t="str">
        <f t="shared" si="213"/>
        <v/>
      </c>
      <c r="IX497" s="5"/>
      <c r="IY497" s="5"/>
      <c r="IZ497" s="5"/>
    </row>
    <row r="498" spans="8:260" ht="12.75" customHeight="1">
      <c r="H498" s="97">
        <v>77</v>
      </c>
      <c r="I498" s="97">
        <f t="shared" si="215"/>
        <v>290</v>
      </c>
      <c r="J498" s="98">
        <f t="shared" si="216"/>
        <v>45368</v>
      </c>
      <c r="K498" s="98">
        <f t="shared" si="195"/>
        <v>45368</v>
      </c>
      <c r="L498" s="99">
        <f t="shared" si="217"/>
        <v>0</v>
      </c>
      <c r="M498" s="99">
        <f t="shared" si="218"/>
        <v>0</v>
      </c>
      <c r="N498" s="99">
        <f t="shared" si="219"/>
        <v>0</v>
      </c>
      <c r="O498" s="100">
        <f t="shared" si="214"/>
        <v>1</v>
      </c>
      <c r="P498" s="100" t="str">
        <f t="shared" si="196"/>
        <v/>
      </c>
      <c r="Q498" s="99">
        <f t="shared" si="197"/>
        <v>0</v>
      </c>
      <c r="R498" s="99">
        <f t="shared" si="198"/>
        <v>1</v>
      </c>
      <c r="S498" s="101">
        <f t="shared" si="199"/>
        <v>0</v>
      </c>
      <c r="T498" s="101">
        <f t="shared" si="200"/>
        <v>0</v>
      </c>
      <c r="U498" s="101">
        <f t="shared" si="220"/>
        <v>0</v>
      </c>
      <c r="V498" s="101">
        <f t="shared" si="201"/>
        <v>0</v>
      </c>
      <c r="W498" s="101">
        <f t="shared" si="202"/>
        <v>0</v>
      </c>
      <c r="X498" s="102">
        <f t="shared" si="203"/>
        <v>0</v>
      </c>
      <c r="Y498" s="101">
        <f t="shared" si="204"/>
        <v>0</v>
      </c>
      <c r="Z498" s="84">
        <f t="shared" si="205"/>
        <v>0</v>
      </c>
      <c r="AA498" s="84">
        <f t="shared" si="206"/>
        <v>0</v>
      </c>
      <c r="AB498" s="84">
        <f t="shared" si="207"/>
        <v>0</v>
      </c>
      <c r="AC498" s="84">
        <f t="shared" si="221"/>
        <v>0</v>
      </c>
      <c r="AD498" s="84">
        <f t="shared" si="208"/>
        <v>0</v>
      </c>
      <c r="AE498" s="84" t="str">
        <f t="shared" si="209"/>
        <v/>
      </c>
      <c r="AF498" s="102">
        <f t="shared" si="222"/>
        <v>0</v>
      </c>
      <c r="AG498" s="102" t="str">
        <f t="shared" si="223"/>
        <v/>
      </c>
      <c r="AH498" s="103" t="str">
        <f t="shared" si="210"/>
        <v/>
      </c>
      <c r="AI498" s="104" t="str">
        <f t="shared" si="211"/>
        <v/>
      </c>
      <c r="AJ498" s="104" t="str">
        <f t="shared" si="212"/>
        <v/>
      </c>
      <c r="AK498" s="104" t="str">
        <f t="shared" si="213"/>
        <v/>
      </c>
      <c r="IX498" s="5"/>
      <c r="IY498" s="5"/>
      <c r="IZ498" s="5"/>
    </row>
    <row r="499" spans="8:260" ht="12.75" customHeight="1">
      <c r="H499" s="97">
        <v>78</v>
      </c>
      <c r="I499" s="97">
        <f t="shared" si="215"/>
        <v>289</v>
      </c>
      <c r="J499" s="98">
        <f t="shared" si="216"/>
        <v>45369</v>
      </c>
      <c r="K499" s="98">
        <f t="shared" si="195"/>
        <v>45369</v>
      </c>
      <c r="L499" s="99">
        <f t="shared" si="217"/>
        <v>0</v>
      </c>
      <c r="M499" s="99">
        <f t="shared" si="218"/>
        <v>0</v>
      </c>
      <c r="N499" s="99">
        <f t="shared" si="219"/>
        <v>0</v>
      </c>
      <c r="O499" s="100">
        <f t="shared" si="214"/>
        <v>1</v>
      </c>
      <c r="P499" s="100" t="str">
        <f t="shared" si="196"/>
        <v/>
      </c>
      <c r="Q499" s="99">
        <f t="shared" si="197"/>
        <v>0</v>
      </c>
      <c r="R499" s="99">
        <f t="shared" si="198"/>
        <v>1</v>
      </c>
      <c r="S499" s="101">
        <f t="shared" si="199"/>
        <v>0</v>
      </c>
      <c r="T499" s="101">
        <f t="shared" si="200"/>
        <v>0</v>
      </c>
      <c r="U499" s="101">
        <f t="shared" si="220"/>
        <v>0</v>
      </c>
      <c r="V499" s="101">
        <f t="shared" si="201"/>
        <v>0</v>
      </c>
      <c r="W499" s="101">
        <f t="shared" si="202"/>
        <v>0</v>
      </c>
      <c r="X499" s="102">
        <f t="shared" si="203"/>
        <v>0</v>
      </c>
      <c r="Y499" s="101">
        <f t="shared" si="204"/>
        <v>0</v>
      </c>
      <c r="Z499" s="84">
        <f t="shared" si="205"/>
        <v>0</v>
      </c>
      <c r="AA499" s="84">
        <f t="shared" si="206"/>
        <v>0</v>
      </c>
      <c r="AB499" s="84">
        <f t="shared" si="207"/>
        <v>0</v>
      </c>
      <c r="AC499" s="84">
        <f t="shared" si="221"/>
        <v>0</v>
      </c>
      <c r="AD499" s="84">
        <f t="shared" si="208"/>
        <v>0</v>
      </c>
      <c r="AE499" s="84" t="str">
        <f t="shared" si="209"/>
        <v/>
      </c>
      <c r="AF499" s="102">
        <f t="shared" si="222"/>
        <v>0</v>
      </c>
      <c r="AG499" s="102" t="str">
        <f t="shared" si="223"/>
        <v/>
      </c>
      <c r="AH499" s="103" t="str">
        <f t="shared" si="210"/>
        <v/>
      </c>
      <c r="AI499" s="104" t="str">
        <f t="shared" si="211"/>
        <v/>
      </c>
      <c r="AJ499" s="104" t="str">
        <f t="shared" si="212"/>
        <v/>
      </c>
      <c r="AK499" s="104" t="str">
        <f t="shared" si="213"/>
        <v/>
      </c>
      <c r="IX499" s="5"/>
      <c r="IY499" s="5"/>
      <c r="IZ499" s="5"/>
    </row>
    <row r="500" spans="8:260" ht="12.75" customHeight="1">
      <c r="H500" s="97">
        <v>79</v>
      </c>
      <c r="I500" s="97">
        <f t="shared" si="215"/>
        <v>288</v>
      </c>
      <c r="J500" s="98">
        <f t="shared" si="216"/>
        <v>45370</v>
      </c>
      <c r="K500" s="98">
        <f t="shared" si="195"/>
        <v>45370</v>
      </c>
      <c r="L500" s="99">
        <f t="shared" si="217"/>
        <v>0</v>
      </c>
      <c r="M500" s="99">
        <f t="shared" si="218"/>
        <v>0</v>
      </c>
      <c r="N500" s="99">
        <f t="shared" si="219"/>
        <v>0</v>
      </c>
      <c r="O500" s="100">
        <f t="shared" si="214"/>
        <v>1</v>
      </c>
      <c r="P500" s="100" t="str">
        <f t="shared" si="196"/>
        <v/>
      </c>
      <c r="Q500" s="99">
        <f t="shared" si="197"/>
        <v>0</v>
      </c>
      <c r="R500" s="99">
        <f t="shared" si="198"/>
        <v>1</v>
      </c>
      <c r="S500" s="101">
        <f t="shared" si="199"/>
        <v>0</v>
      </c>
      <c r="T500" s="101">
        <f t="shared" si="200"/>
        <v>0</v>
      </c>
      <c r="U500" s="101">
        <f t="shared" si="220"/>
        <v>0</v>
      </c>
      <c r="V500" s="101">
        <f t="shared" si="201"/>
        <v>0</v>
      </c>
      <c r="W500" s="101">
        <f t="shared" si="202"/>
        <v>0</v>
      </c>
      <c r="X500" s="102">
        <f t="shared" si="203"/>
        <v>0</v>
      </c>
      <c r="Y500" s="101">
        <f t="shared" si="204"/>
        <v>0</v>
      </c>
      <c r="Z500" s="84">
        <f t="shared" si="205"/>
        <v>0</v>
      </c>
      <c r="AA500" s="84">
        <f t="shared" si="206"/>
        <v>0</v>
      </c>
      <c r="AB500" s="84">
        <f t="shared" si="207"/>
        <v>0</v>
      </c>
      <c r="AC500" s="84">
        <f t="shared" si="221"/>
        <v>0</v>
      </c>
      <c r="AD500" s="84">
        <f t="shared" si="208"/>
        <v>0</v>
      </c>
      <c r="AE500" s="84" t="str">
        <f t="shared" si="209"/>
        <v/>
      </c>
      <c r="AF500" s="102">
        <f t="shared" si="222"/>
        <v>0</v>
      </c>
      <c r="AG500" s="102" t="str">
        <f t="shared" si="223"/>
        <v/>
      </c>
      <c r="AH500" s="103" t="str">
        <f t="shared" si="210"/>
        <v/>
      </c>
      <c r="AI500" s="104" t="str">
        <f t="shared" si="211"/>
        <v/>
      </c>
      <c r="AJ500" s="104" t="str">
        <f t="shared" si="212"/>
        <v/>
      </c>
      <c r="AK500" s="104" t="str">
        <f t="shared" si="213"/>
        <v/>
      </c>
      <c r="IX500" s="5"/>
      <c r="IY500" s="5"/>
      <c r="IZ500" s="5"/>
    </row>
    <row r="501" spans="8:260" ht="12.75" customHeight="1">
      <c r="H501" s="97">
        <v>80</v>
      </c>
      <c r="I501" s="97">
        <f t="shared" si="215"/>
        <v>287</v>
      </c>
      <c r="J501" s="98">
        <f t="shared" si="216"/>
        <v>45371</v>
      </c>
      <c r="K501" s="98">
        <f t="shared" si="195"/>
        <v>45371</v>
      </c>
      <c r="L501" s="99">
        <f t="shared" si="217"/>
        <v>0</v>
      </c>
      <c r="M501" s="99">
        <f t="shared" si="218"/>
        <v>0</v>
      </c>
      <c r="N501" s="99">
        <f t="shared" si="219"/>
        <v>0</v>
      </c>
      <c r="O501" s="100">
        <f t="shared" si="214"/>
        <v>1</v>
      </c>
      <c r="P501" s="100" t="str">
        <f t="shared" si="196"/>
        <v/>
      </c>
      <c r="Q501" s="99">
        <f t="shared" si="197"/>
        <v>0</v>
      </c>
      <c r="R501" s="99">
        <f t="shared" si="198"/>
        <v>1</v>
      </c>
      <c r="S501" s="101">
        <f t="shared" si="199"/>
        <v>0</v>
      </c>
      <c r="T501" s="101">
        <f t="shared" si="200"/>
        <v>0</v>
      </c>
      <c r="U501" s="101">
        <f t="shared" si="220"/>
        <v>0</v>
      </c>
      <c r="V501" s="101">
        <f t="shared" si="201"/>
        <v>0</v>
      </c>
      <c r="W501" s="101">
        <f t="shared" si="202"/>
        <v>0</v>
      </c>
      <c r="X501" s="102">
        <f t="shared" si="203"/>
        <v>0</v>
      </c>
      <c r="Y501" s="101">
        <f t="shared" si="204"/>
        <v>0</v>
      </c>
      <c r="Z501" s="84">
        <f t="shared" si="205"/>
        <v>0</v>
      </c>
      <c r="AA501" s="84">
        <f t="shared" si="206"/>
        <v>0</v>
      </c>
      <c r="AB501" s="84">
        <f t="shared" si="207"/>
        <v>0</v>
      </c>
      <c r="AC501" s="84">
        <f t="shared" si="221"/>
        <v>0</v>
      </c>
      <c r="AD501" s="84">
        <f t="shared" si="208"/>
        <v>0</v>
      </c>
      <c r="AE501" s="84" t="str">
        <f t="shared" si="209"/>
        <v/>
      </c>
      <c r="AF501" s="102">
        <f t="shared" si="222"/>
        <v>0</v>
      </c>
      <c r="AG501" s="102" t="str">
        <f t="shared" si="223"/>
        <v/>
      </c>
      <c r="AH501" s="103" t="str">
        <f t="shared" si="210"/>
        <v/>
      </c>
      <c r="AI501" s="104" t="str">
        <f t="shared" si="211"/>
        <v/>
      </c>
      <c r="AJ501" s="104" t="str">
        <f t="shared" si="212"/>
        <v/>
      </c>
      <c r="AK501" s="104" t="str">
        <f t="shared" si="213"/>
        <v/>
      </c>
      <c r="IX501" s="5"/>
      <c r="IY501" s="5"/>
      <c r="IZ501" s="5"/>
    </row>
    <row r="502" spans="8:260" ht="12.75" customHeight="1">
      <c r="H502" s="97">
        <v>81</v>
      </c>
      <c r="I502" s="97">
        <f t="shared" si="215"/>
        <v>286</v>
      </c>
      <c r="J502" s="98">
        <f t="shared" si="216"/>
        <v>45372</v>
      </c>
      <c r="K502" s="98">
        <f t="shared" si="195"/>
        <v>45372</v>
      </c>
      <c r="L502" s="99">
        <f t="shared" si="217"/>
        <v>0</v>
      </c>
      <c r="M502" s="99">
        <f t="shared" si="218"/>
        <v>0</v>
      </c>
      <c r="N502" s="99">
        <f t="shared" si="219"/>
        <v>0</v>
      </c>
      <c r="O502" s="100">
        <f t="shared" si="214"/>
        <v>1</v>
      </c>
      <c r="P502" s="100" t="str">
        <f t="shared" si="196"/>
        <v/>
      </c>
      <c r="Q502" s="99">
        <f t="shared" si="197"/>
        <v>0</v>
      </c>
      <c r="R502" s="99">
        <f t="shared" si="198"/>
        <v>1</v>
      </c>
      <c r="S502" s="101">
        <f t="shared" si="199"/>
        <v>0</v>
      </c>
      <c r="T502" s="101">
        <f t="shared" si="200"/>
        <v>0</v>
      </c>
      <c r="U502" s="101">
        <f t="shared" si="220"/>
        <v>0</v>
      </c>
      <c r="V502" s="101">
        <f t="shared" si="201"/>
        <v>0</v>
      </c>
      <c r="W502" s="101">
        <f t="shared" si="202"/>
        <v>0</v>
      </c>
      <c r="X502" s="102">
        <f t="shared" si="203"/>
        <v>0</v>
      </c>
      <c r="Y502" s="101">
        <f t="shared" si="204"/>
        <v>0</v>
      </c>
      <c r="Z502" s="84">
        <f t="shared" si="205"/>
        <v>0</v>
      </c>
      <c r="AA502" s="84">
        <f t="shared" si="206"/>
        <v>0</v>
      </c>
      <c r="AB502" s="84">
        <f t="shared" si="207"/>
        <v>0</v>
      </c>
      <c r="AC502" s="84">
        <f t="shared" si="221"/>
        <v>0</v>
      </c>
      <c r="AD502" s="84">
        <f t="shared" si="208"/>
        <v>0</v>
      </c>
      <c r="AE502" s="84" t="str">
        <f t="shared" si="209"/>
        <v/>
      </c>
      <c r="AF502" s="102">
        <f t="shared" si="222"/>
        <v>0</v>
      </c>
      <c r="AG502" s="102" t="str">
        <f t="shared" si="223"/>
        <v/>
      </c>
      <c r="AH502" s="103" t="str">
        <f t="shared" si="210"/>
        <v/>
      </c>
      <c r="AI502" s="104" t="str">
        <f t="shared" si="211"/>
        <v/>
      </c>
      <c r="AJ502" s="104" t="str">
        <f t="shared" si="212"/>
        <v/>
      </c>
      <c r="AK502" s="104" t="str">
        <f t="shared" si="213"/>
        <v/>
      </c>
      <c r="IX502" s="5"/>
      <c r="IY502" s="5"/>
      <c r="IZ502" s="5"/>
    </row>
    <row r="503" spans="8:260" ht="12.75" customHeight="1">
      <c r="H503" s="97">
        <v>82</v>
      </c>
      <c r="I503" s="97">
        <f t="shared" si="215"/>
        <v>285</v>
      </c>
      <c r="J503" s="98">
        <f t="shared" si="216"/>
        <v>45373</v>
      </c>
      <c r="K503" s="98">
        <f t="shared" si="195"/>
        <v>45373</v>
      </c>
      <c r="L503" s="99">
        <f t="shared" si="217"/>
        <v>0</v>
      </c>
      <c r="M503" s="99">
        <f t="shared" si="218"/>
        <v>0</v>
      </c>
      <c r="N503" s="99">
        <f t="shared" si="219"/>
        <v>0</v>
      </c>
      <c r="O503" s="100">
        <f t="shared" si="214"/>
        <v>1</v>
      </c>
      <c r="P503" s="100" t="str">
        <f t="shared" si="196"/>
        <v/>
      </c>
      <c r="Q503" s="99">
        <f t="shared" si="197"/>
        <v>0</v>
      </c>
      <c r="R503" s="99">
        <f t="shared" si="198"/>
        <v>1</v>
      </c>
      <c r="S503" s="101">
        <f t="shared" si="199"/>
        <v>0</v>
      </c>
      <c r="T503" s="101">
        <f t="shared" si="200"/>
        <v>0</v>
      </c>
      <c r="U503" s="101">
        <f t="shared" si="220"/>
        <v>0</v>
      </c>
      <c r="V503" s="101">
        <f t="shared" si="201"/>
        <v>0</v>
      </c>
      <c r="W503" s="101">
        <f t="shared" si="202"/>
        <v>0</v>
      </c>
      <c r="X503" s="102">
        <f t="shared" si="203"/>
        <v>0</v>
      </c>
      <c r="Y503" s="101">
        <f t="shared" si="204"/>
        <v>0</v>
      </c>
      <c r="Z503" s="84">
        <f t="shared" si="205"/>
        <v>0</v>
      </c>
      <c r="AA503" s="84">
        <f t="shared" si="206"/>
        <v>0</v>
      </c>
      <c r="AB503" s="84">
        <f t="shared" si="207"/>
        <v>0</v>
      </c>
      <c r="AC503" s="84">
        <f t="shared" si="221"/>
        <v>0</v>
      </c>
      <c r="AD503" s="84">
        <f t="shared" si="208"/>
        <v>0</v>
      </c>
      <c r="AE503" s="84" t="str">
        <f t="shared" si="209"/>
        <v/>
      </c>
      <c r="AF503" s="102">
        <f t="shared" si="222"/>
        <v>0</v>
      </c>
      <c r="AG503" s="102" t="str">
        <f t="shared" si="223"/>
        <v/>
      </c>
      <c r="AH503" s="103" t="str">
        <f t="shared" si="210"/>
        <v/>
      </c>
      <c r="AI503" s="104" t="str">
        <f t="shared" si="211"/>
        <v/>
      </c>
      <c r="AJ503" s="104" t="str">
        <f t="shared" si="212"/>
        <v/>
      </c>
      <c r="AK503" s="104" t="str">
        <f t="shared" si="213"/>
        <v/>
      </c>
      <c r="IX503" s="5"/>
      <c r="IY503" s="5"/>
      <c r="IZ503" s="5"/>
    </row>
    <row r="504" spans="8:260" ht="12.75" customHeight="1">
      <c r="H504" s="97">
        <v>83</v>
      </c>
      <c r="I504" s="97">
        <f t="shared" si="215"/>
        <v>284</v>
      </c>
      <c r="J504" s="98">
        <f t="shared" si="216"/>
        <v>45374</v>
      </c>
      <c r="K504" s="98">
        <f t="shared" ref="K504:K567" si="224">IF(J504&gt;=AQ$53,J504,"")</f>
        <v>45374</v>
      </c>
      <c r="L504" s="99">
        <f t="shared" si="217"/>
        <v>0</v>
      </c>
      <c r="M504" s="99">
        <f t="shared" si="218"/>
        <v>0</v>
      </c>
      <c r="N504" s="99">
        <f t="shared" si="219"/>
        <v>0</v>
      </c>
      <c r="O504" s="100">
        <f t="shared" si="214"/>
        <v>1</v>
      </c>
      <c r="P504" s="100" t="str">
        <f t="shared" ref="P504:P567" si="225">IF(R505&lt;=V$53,O504,"")</f>
        <v/>
      </c>
      <c r="Q504" s="99">
        <f t="shared" ref="Q504:Q567" si="226">IF(O504&lt;&gt;"",IF(O504=1,0,1),"")</f>
        <v>0</v>
      </c>
      <c r="R504" s="99">
        <f t="shared" ref="R504:R567" si="227">IF(N503=1,R503+1,R503)</f>
        <v>1</v>
      </c>
      <c r="S504" s="101">
        <f t="shared" ref="S504:S567" si="228">IF(J504&gt;=AQ$53,Q504*R504,"")</f>
        <v>0</v>
      </c>
      <c r="T504" s="101">
        <f t="shared" ref="T504:T567" si="229">S504</f>
        <v>0</v>
      </c>
      <c r="U504" s="101">
        <f t="shared" si="220"/>
        <v>0</v>
      </c>
      <c r="V504" s="101">
        <f t="shared" ref="V504:V567" si="230">IF(J504&gt;=AQ$53,U504*NOT(O504),"")</f>
        <v>0</v>
      </c>
      <c r="W504" s="101">
        <f t="shared" ref="W504:W567" si="231">IF(J504&gt;=AQ$53,IF(T504&lt;&gt;T505,T504,0),"")</f>
        <v>0</v>
      </c>
      <c r="X504" s="102">
        <f t="shared" ref="X504:X567" si="232">IF(J504&gt;=AQ$53,IF(N504=0,X503+L504,L504),"")</f>
        <v>0</v>
      </c>
      <c r="Y504" s="101">
        <f t="shared" ref="Y504:Y567" si="233">IF(J504&gt;=AQ$53,IF(V504&lt;&gt;V505,V504,0),"")</f>
        <v>0</v>
      </c>
      <c r="Z504" s="84">
        <f t="shared" ref="Z504:Z567" si="234">IF(J504&gt;=AQ$53,IF(N504=0,Z503+M505,0),"")</f>
        <v>0</v>
      </c>
      <c r="AA504" s="84">
        <f t="shared" ref="AA504:AA567" si="235">IF(J504&gt;=AQ$53,IF(N505=1,X504-Z504,0),"")</f>
        <v>0</v>
      </c>
      <c r="AB504" s="84">
        <f t="shared" ref="AB504:AB567" si="236">IF(J504&gt;=AQ$53,IF(Q504=1,IF(T504&lt;&gt;T505,AA504,AB505),0),"")</f>
        <v>0</v>
      </c>
      <c r="AC504" s="84">
        <f t="shared" si="221"/>
        <v>0</v>
      </c>
      <c r="AD504" s="84">
        <f t="shared" ref="AD504:AD567" si="237">IF(Q504=1,IF(S504&lt;&gt;S505,AC504,AD505),0)</f>
        <v>0</v>
      </c>
      <c r="AE504" s="84" t="str">
        <f t="shared" ref="AE504:AE567" si="238">IF(J504&gt;=AQ$53,IF(V504=0,"",IF(Q504=1,IF(S504&lt;&gt;S505,AC504,AD505),0)),"")</f>
        <v/>
      </c>
      <c r="AF504" s="102">
        <f t="shared" si="222"/>
        <v>0</v>
      </c>
      <c r="AG504" s="102" t="str">
        <f t="shared" si="223"/>
        <v/>
      </c>
      <c r="AH504" s="103" t="str">
        <f t="shared" ref="AH504:AH567" si="239">IF(J504&gt;=AQ$53,IF(R504&lt;=V$53,_xlfn.IFNA(VLOOKUP(J504,$B$55:$G$84,5,),0),""),"")</f>
        <v/>
      </c>
      <c r="AI504" s="104" t="str">
        <f t="shared" ref="AI504:AI567" si="240">IF(J504&gt;=AQ$53,IF(R504&lt;=V$53,_xlfn.IFNA(VLOOKUP(J504,$B$55:$G$84,6,),0),""),"")</f>
        <v/>
      </c>
      <c r="AJ504" s="104" t="str">
        <f t="shared" ref="AJ504:AJ567" si="241">IF(AH504&lt;&gt;"",AH504*L504,"")</f>
        <v/>
      </c>
      <c r="AK504" s="104" t="str">
        <f t="shared" ref="AK504:AK567" si="242">IF(AI504&lt;&gt;"",AI504*M504,"")</f>
        <v/>
      </c>
      <c r="IX504" s="5"/>
      <c r="IY504" s="5"/>
      <c r="IZ504" s="5"/>
    </row>
    <row r="505" spans="8:260" ht="12.75" customHeight="1">
      <c r="H505" s="97">
        <v>84</v>
      </c>
      <c r="I505" s="97">
        <f t="shared" si="215"/>
        <v>283</v>
      </c>
      <c r="J505" s="98">
        <f t="shared" si="216"/>
        <v>45375</v>
      </c>
      <c r="K505" s="98">
        <f t="shared" si="224"/>
        <v>45375</v>
      </c>
      <c r="L505" s="99">
        <f t="shared" si="217"/>
        <v>0</v>
      </c>
      <c r="M505" s="99">
        <f t="shared" si="218"/>
        <v>0</v>
      </c>
      <c r="N505" s="99">
        <f t="shared" si="219"/>
        <v>0</v>
      </c>
      <c r="O505" s="100">
        <f t="shared" si="214"/>
        <v>1</v>
      </c>
      <c r="P505" s="100" t="str">
        <f t="shared" si="225"/>
        <v/>
      </c>
      <c r="Q505" s="99">
        <f t="shared" si="226"/>
        <v>0</v>
      </c>
      <c r="R505" s="99">
        <f t="shared" si="227"/>
        <v>1</v>
      </c>
      <c r="S505" s="101">
        <f t="shared" si="228"/>
        <v>0</v>
      </c>
      <c r="T505" s="101">
        <f t="shared" si="229"/>
        <v>0</v>
      </c>
      <c r="U505" s="101">
        <f t="shared" si="220"/>
        <v>0</v>
      </c>
      <c r="V505" s="101">
        <f t="shared" si="230"/>
        <v>0</v>
      </c>
      <c r="W505" s="101">
        <f t="shared" si="231"/>
        <v>0</v>
      </c>
      <c r="X505" s="102">
        <f t="shared" si="232"/>
        <v>0</v>
      </c>
      <c r="Y505" s="101">
        <f t="shared" si="233"/>
        <v>0</v>
      </c>
      <c r="Z505" s="84">
        <f t="shared" si="234"/>
        <v>0</v>
      </c>
      <c r="AA505" s="84">
        <f t="shared" si="235"/>
        <v>0</v>
      </c>
      <c r="AB505" s="84">
        <f t="shared" si="236"/>
        <v>0</v>
      </c>
      <c r="AC505" s="84">
        <f t="shared" si="221"/>
        <v>0</v>
      </c>
      <c r="AD505" s="84">
        <f t="shared" si="237"/>
        <v>0</v>
      </c>
      <c r="AE505" s="84" t="str">
        <f t="shared" si="238"/>
        <v/>
      </c>
      <c r="AF505" s="102">
        <f t="shared" si="222"/>
        <v>0</v>
      </c>
      <c r="AG505" s="102" t="str">
        <f t="shared" si="223"/>
        <v/>
      </c>
      <c r="AH505" s="103" t="str">
        <f t="shared" si="239"/>
        <v/>
      </c>
      <c r="AI505" s="104" t="str">
        <f t="shared" si="240"/>
        <v/>
      </c>
      <c r="AJ505" s="104" t="str">
        <f t="shared" si="241"/>
        <v/>
      </c>
      <c r="AK505" s="104" t="str">
        <f t="shared" si="242"/>
        <v/>
      </c>
      <c r="IX505" s="5"/>
      <c r="IY505" s="5"/>
      <c r="IZ505" s="5"/>
    </row>
    <row r="506" spans="8:260" ht="12.75" customHeight="1">
      <c r="H506" s="97">
        <v>85</v>
      </c>
      <c r="I506" s="97">
        <f t="shared" si="215"/>
        <v>282</v>
      </c>
      <c r="J506" s="98">
        <f t="shared" si="216"/>
        <v>45376</v>
      </c>
      <c r="K506" s="98">
        <f t="shared" si="224"/>
        <v>45376</v>
      </c>
      <c r="L506" s="99">
        <f t="shared" si="217"/>
        <v>0</v>
      </c>
      <c r="M506" s="99">
        <f t="shared" si="218"/>
        <v>0</v>
      </c>
      <c r="N506" s="99">
        <f t="shared" si="219"/>
        <v>0</v>
      </c>
      <c r="O506" s="100">
        <f t="shared" si="214"/>
        <v>1</v>
      </c>
      <c r="P506" s="100" t="str">
        <f t="shared" si="225"/>
        <v/>
      </c>
      <c r="Q506" s="99">
        <f t="shared" si="226"/>
        <v>0</v>
      </c>
      <c r="R506" s="99">
        <f t="shared" si="227"/>
        <v>1</v>
      </c>
      <c r="S506" s="101">
        <f t="shared" si="228"/>
        <v>0</v>
      </c>
      <c r="T506" s="101">
        <f t="shared" si="229"/>
        <v>0</v>
      </c>
      <c r="U506" s="101">
        <f t="shared" si="220"/>
        <v>0</v>
      </c>
      <c r="V506" s="101">
        <f t="shared" si="230"/>
        <v>0</v>
      </c>
      <c r="W506" s="101">
        <f t="shared" si="231"/>
        <v>0</v>
      </c>
      <c r="X506" s="102">
        <f t="shared" si="232"/>
        <v>0</v>
      </c>
      <c r="Y506" s="101">
        <f t="shared" si="233"/>
        <v>0</v>
      </c>
      <c r="Z506" s="84">
        <f t="shared" si="234"/>
        <v>0</v>
      </c>
      <c r="AA506" s="84">
        <f t="shared" si="235"/>
        <v>0</v>
      </c>
      <c r="AB506" s="84">
        <f t="shared" si="236"/>
        <v>0</v>
      </c>
      <c r="AC506" s="84">
        <f t="shared" si="221"/>
        <v>0</v>
      </c>
      <c r="AD506" s="84">
        <f t="shared" si="237"/>
        <v>0</v>
      </c>
      <c r="AE506" s="84" t="str">
        <f t="shared" si="238"/>
        <v/>
      </c>
      <c r="AF506" s="102">
        <f t="shared" si="222"/>
        <v>0</v>
      </c>
      <c r="AG506" s="102" t="str">
        <f t="shared" si="223"/>
        <v/>
      </c>
      <c r="AH506" s="103" t="str">
        <f t="shared" si="239"/>
        <v/>
      </c>
      <c r="AI506" s="104" t="str">
        <f t="shared" si="240"/>
        <v/>
      </c>
      <c r="AJ506" s="104" t="str">
        <f t="shared" si="241"/>
        <v/>
      </c>
      <c r="AK506" s="104" t="str">
        <f t="shared" si="242"/>
        <v/>
      </c>
      <c r="IX506" s="5"/>
      <c r="IY506" s="5"/>
      <c r="IZ506" s="5"/>
    </row>
    <row r="507" spans="8:260" ht="12.75" customHeight="1">
      <c r="H507" s="97">
        <v>86</v>
      </c>
      <c r="I507" s="97">
        <f t="shared" si="215"/>
        <v>281</v>
      </c>
      <c r="J507" s="98">
        <f t="shared" si="216"/>
        <v>45377</v>
      </c>
      <c r="K507" s="98">
        <f t="shared" si="224"/>
        <v>45377</v>
      </c>
      <c r="L507" s="99">
        <f t="shared" si="217"/>
        <v>0</v>
      </c>
      <c r="M507" s="99">
        <f t="shared" si="218"/>
        <v>0</v>
      </c>
      <c r="N507" s="99">
        <f t="shared" si="219"/>
        <v>0</v>
      </c>
      <c r="O507" s="100">
        <f t="shared" si="214"/>
        <v>1</v>
      </c>
      <c r="P507" s="100" t="str">
        <f t="shared" si="225"/>
        <v/>
      </c>
      <c r="Q507" s="99">
        <f t="shared" si="226"/>
        <v>0</v>
      </c>
      <c r="R507" s="99">
        <f t="shared" si="227"/>
        <v>1</v>
      </c>
      <c r="S507" s="101">
        <f t="shared" si="228"/>
        <v>0</v>
      </c>
      <c r="T507" s="101">
        <f t="shared" si="229"/>
        <v>0</v>
      </c>
      <c r="U507" s="101">
        <f t="shared" si="220"/>
        <v>0</v>
      </c>
      <c r="V507" s="101">
        <f t="shared" si="230"/>
        <v>0</v>
      </c>
      <c r="W507" s="101">
        <f t="shared" si="231"/>
        <v>0</v>
      </c>
      <c r="X507" s="102">
        <f t="shared" si="232"/>
        <v>0</v>
      </c>
      <c r="Y507" s="101">
        <f t="shared" si="233"/>
        <v>0</v>
      </c>
      <c r="Z507" s="84">
        <f t="shared" si="234"/>
        <v>0</v>
      </c>
      <c r="AA507" s="84">
        <f t="shared" si="235"/>
        <v>0</v>
      </c>
      <c r="AB507" s="84">
        <f t="shared" si="236"/>
        <v>0</v>
      </c>
      <c r="AC507" s="84">
        <f t="shared" si="221"/>
        <v>0</v>
      </c>
      <c r="AD507" s="84">
        <f t="shared" si="237"/>
        <v>0</v>
      </c>
      <c r="AE507" s="84" t="str">
        <f t="shared" si="238"/>
        <v/>
      </c>
      <c r="AF507" s="102">
        <f t="shared" si="222"/>
        <v>0</v>
      </c>
      <c r="AG507" s="102" t="str">
        <f t="shared" si="223"/>
        <v/>
      </c>
      <c r="AH507" s="103" t="str">
        <f t="shared" si="239"/>
        <v/>
      </c>
      <c r="AI507" s="104" t="str">
        <f t="shared" si="240"/>
        <v/>
      </c>
      <c r="AJ507" s="104" t="str">
        <f t="shared" si="241"/>
        <v/>
      </c>
      <c r="AK507" s="104" t="str">
        <f t="shared" si="242"/>
        <v/>
      </c>
      <c r="IX507" s="5"/>
      <c r="IY507" s="5"/>
      <c r="IZ507" s="5"/>
    </row>
    <row r="508" spans="8:260" ht="12.75" customHeight="1">
      <c r="H508" s="97">
        <v>87</v>
      </c>
      <c r="I508" s="97">
        <f t="shared" si="215"/>
        <v>280</v>
      </c>
      <c r="J508" s="98">
        <f t="shared" si="216"/>
        <v>45378</v>
      </c>
      <c r="K508" s="98">
        <f t="shared" si="224"/>
        <v>45378</v>
      </c>
      <c r="L508" s="99">
        <f t="shared" si="217"/>
        <v>0</v>
      </c>
      <c r="M508" s="99">
        <f t="shared" si="218"/>
        <v>0</v>
      </c>
      <c r="N508" s="99">
        <f t="shared" si="219"/>
        <v>0</v>
      </c>
      <c r="O508" s="100">
        <f t="shared" si="214"/>
        <v>1</v>
      </c>
      <c r="P508" s="100" t="str">
        <f t="shared" si="225"/>
        <v/>
      </c>
      <c r="Q508" s="99">
        <f t="shared" si="226"/>
        <v>0</v>
      </c>
      <c r="R508" s="99">
        <f t="shared" si="227"/>
        <v>1</v>
      </c>
      <c r="S508" s="101">
        <f t="shared" si="228"/>
        <v>0</v>
      </c>
      <c r="T508" s="101">
        <f t="shared" si="229"/>
        <v>0</v>
      </c>
      <c r="U508" s="101">
        <f t="shared" si="220"/>
        <v>0</v>
      </c>
      <c r="V508" s="101">
        <f t="shared" si="230"/>
        <v>0</v>
      </c>
      <c r="W508" s="101">
        <f t="shared" si="231"/>
        <v>0</v>
      </c>
      <c r="X508" s="102">
        <f t="shared" si="232"/>
        <v>0</v>
      </c>
      <c r="Y508" s="101">
        <f t="shared" si="233"/>
        <v>0</v>
      </c>
      <c r="Z508" s="84">
        <f t="shared" si="234"/>
        <v>0</v>
      </c>
      <c r="AA508" s="84">
        <f t="shared" si="235"/>
        <v>0</v>
      </c>
      <c r="AB508" s="84">
        <f t="shared" si="236"/>
        <v>0</v>
      </c>
      <c r="AC508" s="84">
        <f t="shared" si="221"/>
        <v>0</v>
      </c>
      <c r="AD508" s="84">
        <f t="shared" si="237"/>
        <v>0</v>
      </c>
      <c r="AE508" s="84" t="str">
        <f t="shared" si="238"/>
        <v/>
      </c>
      <c r="AF508" s="102">
        <f t="shared" si="222"/>
        <v>0</v>
      </c>
      <c r="AG508" s="102" t="str">
        <f t="shared" si="223"/>
        <v/>
      </c>
      <c r="AH508" s="103" t="str">
        <f t="shared" si="239"/>
        <v/>
      </c>
      <c r="AI508" s="104" t="str">
        <f t="shared" si="240"/>
        <v/>
      </c>
      <c r="AJ508" s="104" t="str">
        <f t="shared" si="241"/>
        <v/>
      </c>
      <c r="AK508" s="104" t="str">
        <f t="shared" si="242"/>
        <v/>
      </c>
      <c r="IX508" s="5"/>
      <c r="IY508" s="5"/>
      <c r="IZ508" s="5"/>
    </row>
    <row r="509" spans="8:260" ht="12.75" customHeight="1">
      <c r="H509" s="97">
        <v>88</v>
      </c>
      <c r="I509" s="97">
        <f t="shared" si="215"/>
        <v>279</v>
      </c>
      <c r="J509" s="98">
        <f t="shared" si="216"/>
        <v>45379</v>
      </c>
      <c r="K509" s="98">
        <f t="shared" si="224"/>
        <v>45379</v>
      </c>
      <c r="L509" s="99">
        <f t="shared" si="217"/>
        <v>0</v>
      </c>
      <c r="M509" s="99">
        <f t="shared" si="218"/>
        <v>0</v>
      </c>
      <c r="N509" s="99">
        <f t="shared" si="219"/>
        <v>0</v>
      </c>
      <c r="O509" s="100">
        <f t="shared" si="214"/>
        <v>1</v>
      </c>
      <c r="P509" s="100" t="str">
        <f t="shared" si="225"/>
        <v/>
      </c>
      <c r="Q509" s="99">
        <f t="shared" si="226"/>
        <v>0</v>
      </c>
      <c r="R509" s="99">
        <f t="shared" si="227"/>
        <v>1</v>
      </c>
      <c r="S509" s="101">
        <f t="shared" si="228"/>
        <v>0</v>
      </c>
      <c r="T509" s="101">
        <f t="shared" si="229"/>
        <v>0</v>
      </c>
      <c r="U509" s="101">
        <f t="shared" si="220"/>
        <v>0</v>
      </c>
      <c r="V509" s="101">
        <f t="shared" si="230"/>
        <v>0</v>
      </c>
      <c r="W509" s="101">
        <f t="shared" si="231"/>
        <v>0</v>
      </c>
      <c r="X509" s="102">
        <f t="shared" si="232"/>
        <v>0</v>
      </c>
      <c r="Y509" s="101">
        <f t="shared" si="233"/>
        <v>0</v>
      </c>
      <c r="Z509" s="84">
        <f t="shared" si="234"/>
        <v>0</v>
      </c>
      <c r="AA509" s="84">
        <f t="shared" si="235"/>
        <v>0</v>
      </c>
      <c r="AB509" s="84">
        <f t="shared" si="236"/>
        <v>0</v>
      </c>
      <c r="AC509" s="84">
        <f t="shared" si="221"/>
        <v>0</v>
      </c>
      <c r="AD509" s="84">
        <f t="shared" si="237"/>
        <v>0</v>
      </c>
      <c r="AE509" s="84" t="str">
        <f t="shared" si="238"/>
        <v/>
      </c>
      <c r="AF509" s="102">
        <f t="shared" si="222"/>
        <v>0</v>
      </c>
      <c r="AG509" s="102" t="str">
        <f t="shared" si="223"/>
        <v/>
      </c>
      <c r="AH509" s="103" t="str">
        <f t="shared" si="239"/>
        <v/>
      </c>
      <c r="AI509" s="104" t="str">
        <f t="shared" si="240"/>
        <v/>
      </c>
      <c r="AJ509" s="104" t="str">
        <f t="shared" si="241"/>
        <v/>
      </c>
      <c r="AK509" s="104" t="str">
        <f t="shared" si="242"/>
        <v/>
      </c>
      <c r="IX509" s="5"/>
      <c r="IY509" s="5"/>
      <c r="IZ509" s="5"/>
    </row>
    <row r="510" spans="8:260" ht="12.75" customHeight="1">
      <c r="H510" s="97">
        <v>89</v>
      </c>
      <c r="I510" s="97">
        <f t="shared" si="215"/>
        <v>278</v>
      </c>
      <c r="J510" s="98">
        <f t="shared" si="216"/>
        <v>45380</v>
      </c>
      <c r="K510" s="98">
        <f t="shared" si="224"/>
        <v>45380</v>
      </c>
      <c r="L510" s="99">
        <f t="shared" si="217"/>
        <v>0</v>
      </c>
      <c r="M510" s="99">
        <f t="shared" si="218"/>
        <v>0</v>
      </c>
      <c r="N510" s="99">
        <f t="shared" si="219"/>
        <v>0</v>
      </c>
      <c r="O510" s="100">
        <f t="shared" si="214"/>
        <v>1</v>
      </c>
      <c r="P510" s="100" t="str">
        <f t="shared" si="225"/>
        <v/>
      </c>
      <c r="Q510" s="99">
        <f t="shared" si="226"/>
        <v>0</v>
      </c>
      <c r="R510" s="99">
        <f t="shared" si="227"/>
        <v>1</v>
      </c>
      <c r="S510" s="101">
        <f t="shared" si="228"/>
        <v>0</v>
      </c>
      <c r="T510" s="101">
        <f t="shared" si="229"/>
        <v>0</v>
      </c>
      <c r="U510" s="101">
        <f t="shared" si="220"/>
        <v>0</v>
      </c>
      <c r="V510" s="101">
        <f t="shared" si="230"/>
        <v>0</v>
      </c>
      <c r="W510" s="101">
        <f t="shared" si="231"/>
        <v>0</v>
      </c>
      <c r="X510" s="102">
        <f t="shared" si="232"/>
        <v>0</v>
      </c>
      <c r="Y510" s="101">
        <f t="shared" si="233"/>
        <v>0</v>
      </c>
      <c r="Z510" s="84">
        <f t="shared" si="234"/>
        <v>0</v>
      </c>
      <c r="AA510" s="84">
        <f t="shared" si="235"/>
        <v>0</v>
      </c>
      <c r="AB510" s="84">
        <f t="shared" si="236"/>
        <v>0</v>
      </c>
      <c r="AC510" s="84">
        <f t="shared" si="221"/>
        <v>0</v>
      </c>
      <c r="AD510" s="84">
        <f t="shared" si="237"/>
        <v>0</v>
      </c>
      <c r="AE510" s="84" t="str">
        <f t="shared" si="238"/>
        <v/>
      </c>
      <c r="AF510" s="102">
        <f t="shared" si="222"/>
        <v>0</v>
      </c>
      <c r="AG510" s="102" t="str">
        <f t="shared" si="223"/>
        <v/>
      </c>
      <c r="AH510" s="103" t="str">
        <f t="shared" si="239"/>
        <v/>
      </c>
      <c r="AI510" s="104" t="str">
        <f t="shared" si="240"/>
        <v/>
      </c>
      <c r="AJ510" s="104" t="str">
        <f t="shared" si="241"/>
        <v/>
      </c>
      <c r="AK510" s="104" t="str">
        <f t="shared" si="242"/>
        <v/>
      </c>
      <c r="IX510" s="5"/>
      <c r="IY510" s="5"/>
      <c r="IZ510" s="5"/>
    </row>
    <row r="511" spans="8:260" ht="12.75" customHeight="1">
      <c r="H511" s="97">
        <v>90</v>
      </c>
      <c r="I511" s="97">
        <f t="shared" si="215"/>
        <v>277</v>
      </c>
      <c r="J511" s="98">
        <f t="shared" si="216"/>
        <v>45381</v>
      </c>
      <c r="K511" s="98">
        <f t="shared" si="224"/>
        <v>45381</v>
      </c>
      <c r="L511" s="99">
        <f t="shared" si="217"/>
        <v>0</v>
      </c>
      <c r="M511" s="99">
        <f t="shared" si="218"/>
        <v>0</v>
      </c>
      <c r="N511" s="99">
        <f t="shared" si="219"/>
        <v>0</v>
      </c>
      <c r="O511" s="100">
        <f t="shared" si="214"/>
        <v>1</v>
      </c>
      <c r="P511" s="100" t="str">
        <f t="shared" si="225"/>
        <v/>
      </c>
      <c r="Q511" s="99">
        <f t="shared" si="226"/>
        <v>0</v>
      </c>
      <c r="R511" s="99">
        <f t="shared" si="227"/>
        <v>1</v>
      </c>
      <c r="S511" s="101">
        <f t="shared" si="228"/>
        <v>0</v>
      </c>
      <c r="T511" s="101">
        <f t="shared" si="229"/>
        <v>0</v>
      </c>
      <c r="U511" s="101">
        <f t="shared" si="220"/>
        <v>0</v>
      </c>
      <c r="V511" s="101">
        <f t="shared" si="230"/>
        <v>0</v>
      </c>
      <c r="W511" s="101">
        <f t="shared" si="231"/>
        <v>0</v>
      </c>
      <c r="X511" s="102">
        <f t="shared" si="232"/>
        <v>0</v>
      </c>
      <c r="Y511" s="101">
        <f t="shared" si="233"/>
        <v>0</v>
      </c>
      <c r="Z511" s="84">
        <f t="shared" si="234"/>
        <v>0</v>
      </c>
      <c r="AA511" s="84">
        <f t="shared" si="235"/>
        <v>0</v>
      </c>
      <c r="AB511" s="84">
        <f t="shared" si="236"/>
        <v>0</v>
      </c>
      <c r="AC511" s="84">
        <f t="shared" si="221"/>
        <v>0</v>
      </c>
      <c r="AD511" s="84">
        <f t="shared" si="237"/>
        <v>0</v>
      </c>
      <c r="AE511" s="84" t="str">
        <f t="shared" si="238"/>
        <v/>
      </c>
      <c r="AF511" s="102">
        <f t="shared" si="222"/>
        <v>0</v>
      </c>
      <c r="AG511" s="102" t="str">
        <f t="shared" si="223"/>
        <v/>
      </c>
      <c r="AH511" s="103" t="str">
        <f t="shared" si="239"/>
        <v/>
      </c>
      <c r="AI511" s="104" t="str">
        <f t="shared" si="240"/>
        <v/>
      </c>
      <c r="AJ511" s="104" t="str">
        <f t="shared" si="241"/>
        <v/>
      </c>
      <c r="AK511" s="104" t="str">
        <f t="shared" si="242"/>
        <v/>
      </c>
      <c r="IX511" s="5"/>
      <c r="IY511" s="5"/>
      <c r="IZ511" s="5"/>
    </row>
    <row r="512" spans="8:260" ht="12.75" customHeight="1">
      <c r="H512" s="97">
        <v>91</v>
      </c>
      <c r="I512" s="97">
        <f t="shared" si="215"/>
        <v>276</v>
      </c>
      <c r="J512" s="98">
        <f t="shared" si="216"/>
        <v>45382</v>
      </c>
      <c r="K512" s="98">
        <f t="shared" si="224"/>
        <v>45382</v>
      </c>
      <c r="L512" s="99">
        <f t="shared" si="217"/>
        <v>0</v>
      </c>
      <c r="M512" s="99">
        <f t="shared" si="218"/>
        <v>0</v>
      </c>
      <c r="N512" s="99">
        <f t="shared" si="219"/>
        <v>0</v>
      </c>
      <c r="O512" s="100">
        <f t="shared" ref="O512:O575" si="243">IF(N512&lt;&gt;"",IF(AND(N512=1,L512=0),1,IF(L512=0,O511,0)),"")</f>
        <v>1</v>
      </c>
      <c r="P512" s="100" t="str">
        <f t="shared" si="225"/>
        <v/>
      </c>
      <c r="Q512" s="99">
        <f t="shared" si="226"/>
        <v>0</v>
      </c>
      <c r="R512" s="99">
        <f t="shared" si="227"/>
        <v>1</v>
      </c>
      <c r="S512" s="101">
        <f t="shared" si="228"/>
        <v>0</v>
      </c>
      <c r="T512" s="101">
        <f t="shared" si="229"/>
        <v>0</v>
      </c>
      <c r="U512" s="101">
        <f t="shared" si="220"/>
        <v>0</v>
      </c>
      <c r="V512" s="101">
        <f t="shared" si="230"/>
        <v>0</v>
      </c>
      <c r="W512" s="101">
        <f t="shared" si="231"/>
        <v>0</v>
      </c>
      <c r="X512" s="102">
        <f t="shared" si="232"/>
        <v>0</v>
      </c>
      <c r="Y512" s="101">
        <f t="shared" si="233"/>
        <v>0</v>
      </c>
      <c r="Z512" s="84">
        <f t="shared" si="234"/>
        <v>0</v>
      </c>
      <c r="AA512" s="84">
        <f t="shared" si="235"/>
        <v>0</v>
      </c>
      <c r="AB512" s="84">
        <f t="shared" si="236"/>
        <v>0</v>
      </c>
      <c r="AC512" s="84">
        <f t="shared" si="221"/>
        <v>0</v>
      </c>
      <c r="AD512" s="84">
        <f t="shared" si="237"/>
        <v>0</v>
      </c>
      <c r="AE512" s="84" t="str">
        <f t="shared" si="238"/>
        <v/>
      </c>
      <c r="AF512" s="102">
        <f t="shared" si="222"/>
        <v>0</v>
      </c>
      <c r="AG512" s="102" t="str">
        <f t="shared" si="223"/>
        <v/>
      </c>
      <c r="AH512" s="103" t="str">
        <f t="shared" si="239"/>
        <v/>
      </c>
      <c r="AI512" s="104" t="str">
        <f t="shared" si="240"/>
        <v/>
      </c>
      <c r="AJ512" s="104" t="str">
        <f t="shared" si="241"/>
        <v/>
      </c>
      <c r="AK512" s="104" t="str">
        <f t="shared" si="242"/>
        <v/>
      </c>
      <c r="IX512" s="5"/>
      <c r="IY512" s="5"/>
      <c r="IZ512" s="5"/>
    </row>
    <row r="513" spans="8:260" ht="12.75" customHeight="1">
      <c r="H513" s="97">
        <v>92</v>
      </c>
      <c r="I513" s="97">
        <f t="shared" si="215"/>
        <v>275</v>
      </c>
      <c r="J513" s="98">
        <f t="shared" si="216"/>
        <v>45383</v>
      </c>
      <c r="K513" s="98">
        <f t="shared" si="224"/>
        <v>45383</v>
      </c>
      <c r="L513" s="99">
        <f t="shared" si="217"/>
        <v>0</v>
      </c>
      <c r="M513" s="99">
        <f t="shared" si="218"/>
        <v>0</v>
      </c>
      <c r="N513" s="99">
        <f t="shared" si="219"/>
        <v>0</v>
      </c>
      <c r="O513" s="100">
        <f t="shared" si="243"/>
        <v>1</v>
      </c>
      <c r="P513" s="100" t="str">
        <f t="shared" si="225"/>
        <v/>
      </c>
      <c r="Q513" s="99">
        <f t="shared" si="226"/>
        <v>0</v>
      </c>
      <c r="R513" s="99">
        <f t="shared" si="227"/>
        <v>1</v>
      </c>
      <c r="S513" s="101">
        <f t="shared" si="228"/>
        <v>0</v>
      </c>
      <c r="T513" s="101">
        <f t="shared" si="229"/>
        <v>0</v>
      </c>
      <c r="U513" s="101">
        <f t="shared" si="220"/>
        <v>0</v>
      </c>
      <c r="V513" s="101">
        <f t="shared" si="230"/>
        <v>0</v>
      </c>
      <c r="W513" s="101">
        <f t="shared" si="231"/>
        <v>0</v>
      </c>
      <c r="X513" s="102">
        <f t="shared" si="232"/>
        <v>0</v>
      </c>
      <c r="Y513" s="101">
        <f t="shared" si="233"/>
        <v>0</v>
      </c>
      <c r="Z513" s="84">
        <f t="shared" si="234"/>
        <v>0</v>
      </c>
      <c r="AA513" s="84">
        <f t="shared" si="235"/>
        <v>0</v>
      </c>
      <c r="AB513" s="84">
        <f t="shared" si="236"/>
        <v>0</v>
      </c>
      <c r="AC513" s="84">
        <f t="shared" si="221"/>
        <v>0</v>
      </c>
      <c r="AD513" s="84">
        <f t="shared" si="237"/>
        <v>0</v>
      </c>
      <c r="AE513" s="84" t="str">
        <f t="shared" si="238"/>
        <v/>
      </c>
      <c r="AF513" s="102">
        <f t="shared" si="222"/>
        <v>0</v>
      </c>
      <c r="AG513" s="102" t="str">
        <f t="shared" si="223"/>
        <v/>
      </c>
      <c r="AH513" s="103" t="str">
        <f t="shared" si="239"/>
        <v/>
      </c>
      <c r="AI513" s="104" t="str">
        <f t="shared" si="240"/>
        <v/>
      </c>
      <c r="AJ513" s="104" t="str">
        <f t="shared" si="241"/>
        <v/>
      </c>
      <c r="AK513" s="104" t="str">
        <f t="shared" si="242"/>
        <v/>
      </c>
      <c r="IX513" s="5"/>
      <c r="IY513" s="5"/>
      <c r="IZ513" s="5"/>
    </row>
    <row r="514" spans="8:260" ht="12.75" customHeight="1">
      <c r="H514" s="97">
        <v>93</v>
      </c>
      <c r="I514" s="97">
        <f t="shared" si="215"/>
        <v>274</v>
      </c>
      <c r="J514" s="98">
        <f t="shared" si="216"/>
        <v>45384</v>
      </c>
      <c r="K514" s="98">
        <f t="shared" si="224"/>
        <v>45384</v>
      </c>
      <c r="L514" s="99">
        <f t="shared" si="217"/>
        <v>0</v>
      </c>
      <c r="M514" s="99">
        <f t="shared" si="218"/>
        <v>0</v>
      </c>
      <c r="N514" s="99">
        <f t="shared" si="219"/>
        <v>0</v>
      </c>
      <c r="O514" s="100">
        <f t="shared" si="243"/>
        <v>1</v>
      </c>
      <c r="P514" s="100" t="str">
        <f t="shared" si="225"/>
        <v/>
      </c>
      <c r="Q514" s="99">
        <f t="shared" si="226"/>
        <v>0</v>
      </c>
      <c r="R514" s="99">
        <f t="shared" si="227"/>
        <v>1</v>
      </c>
      <c r="S514" s="101">
        <f t="shared" si="228"/>
        <v>0</v>
      </c>
      <c r="T514" s="101">
        <f t="shared" si="229"/>
        <v>0</v>
      </c>
      <c r="U514" s="101">
        <f t="shared" si="220"/>
        <v>0</v>
      </c>
      <c r="V514" s="101">
        <f t="shared" si="230"/>
        <v>0</v>
      </c>
      <c r="W514" s="101">
        <f t="shared" si="231"/>
        <v>0</v>
      </c>
      <c r="X514" s="102">
        <f t="shared" si="232"/>
        <v>0</v>
      </c>
      <c r="Y514" s="101">
        <f t="shared" si="233"/>
        <v>0</v>
      </c>
      <c r="Z514" s="84">
        <f t="shared" si="234"/>
        <v>0</v>
      </c>
      <c r="AA514" s="84">
        <f t="shared" si="235"/>
        <v>0</v>
      </c>
      <c r="AB514" s="84">
        <f t="shared" si="236"/>
        <v>0</v>
      </c>
      <c r="AC514" s="84">
        <f t="shared" si="221"/>
        <v>0</v>
      </c>
      <c r="AD514" s="84">
        <f t="shared" si="237"/>
        <v>0</v>
      </c>
      <c r="AE514" s="84" t="str">
        <f t="shared" si="238"/>
        <v/>
      </c>
      <c r="AF514" s="102">
        <f t="shared" si="222"/>
        <v>0</v>
      </c>
      <c r="AG514" s="102" t="str">
        <f t="shared" si="223"/>
        <v/>
      </c>
      <c r="AH514" s="103" t="str">
        <f t="shared" si="239"/>
        <v/>
      </c>
      <c r="AI514" s="104" t="str">
        <f t="shared" si="240"/>
        <v/>
      </c>
      <c r="AJ514" s="104" t="str">
        <f t="shared" si="241"/>
        <v/>
      </c>
      <c r="AK514" s="104" t="str">
        <f t="shared" si="242"/>
        <v/>
      </c>
      <c r="IX514" s="5"/>
      <c r="IY514" s="5"/>
      <c r="IZ514" s="5"/>
    </row>
    <row r="515" spans="8:260" ht="12.75" customHeight="1">
      <c r="H515" s="97">
        <v>94</v>
      </c>
      <c r="I515" s="97">
        <f t="shared" si="215"/>
        <v>273</v>
      </c>
      <c r="J515" s="98">
        <f t="shared" si="216"/>
        <v>45385</v>
      </c>
      <c r="K515" s="98">
        <f t="shared" si="224"/>
        <v>45385</v>
      </c>
      <c r="L515" s="99">
        <f t="shared" si="217"/>
        <v>0</v>
      </c>
      <c r="M515" s="99">
        <f t="shared" si="218"/>
        <v>0</v>
      </c>
      <c r="N515" s="99">
        <f t="shared" si="219"/>
        <v>0</v>
      </c>
      <c r="O515" s="100">
        <f t="shared" si="243"/>
        <v>1</v>
      </c>
      <c r="P515" s="100" t="str">
        <f t="shared" si="225"/>
        <v/>
      </c>
      <c r="Q515" s="99">
        <f t="shared" si="226"/>
        <v>0</v>
      </c>
      <c r="R515" s="99">
        <f t="shared" si="227"/>
        <v>1</v>
      </c>
      <c r="S515" s="101">
        <f t="shared" si="228"/>
        <v>0</v>
      </c>
      <c r="T515" s="101">
        <f t="shared" si="229"/>
        <v>0</v>
      </c>
      <c r="U515" s="101">
        <f t="shared" si="220"/>
        <v>0</v>
      </c>
      <c r="V515" s="101">
        <f t="shared" si="230"/>
        <v>0</v>
      </c>
      <c r="W515" s="101">
        <f t="shared" si="231"/>
        <v>0</v>
      </c>
      <c r="X515" s="102">
        <f t="shared" si="232"/>
        <v>0</v>
      </c>
      <c r="Y515" s="101">
        <f t="shared" si="233"/>
        <v>0</v>
      </c>
      <c r="Z515" s="84">
        <f t="shared" si="234"/>
        <v>0</v>
      </c>
      <c r="AA515" s="84">
        <f t="shared" si="235"/>
        <v>0</v>
      </c>
      <c r="AB515" s="84">
        <f t="shared" si="236"/>
        <v>0</v>
      </c>
      <c r="AC515" s="84">
        <f t="shared" si="221"/>
        <v>0</v>
      </c>
      <c r="AD515" s="84">
        <f t="shared" si="237"/>
        <v>0</v>
      </c>
      <c r="AE515" s="84" t="str">
        <f t="shared" si="238"/>
        <v/>
      </c>
      <c r="AF515" s="102">
        <f t="shared" si="222"/>
        <v>0</v>
      </c>
      <c r="AG515" s="102" t="str">
        <f t="shared" si="223"/>
        <v/>
      </c>
      <c r="AH515" s="103" t="str">
        <f t="shared" si="239"/>
        <v/>
      </c>
      <c r="AI515" s="104" t="str">
        <f t="shared" si="240"/>
        <v/>
      </c>
      <c r="AJ515" s="104" t="str">
        <f t="shared" si="241"/>
        <v/>
      </c>
      <c r="AK515" s="104" t="str">
        <f t="shared" si="242"/>
        <v/>
      </c>
      <c r="IX515" s="5"/>
      <c r="IY515" s="5"/>
      <c r="IZ515" s="5"/>
    </row>
    <row r="516" spans="8:260" ht="12.75" customHeight="1">
      <c r="H516" s="97">
        <v>95</v>
      </c>
      <c r="I516" s="97">
        <f t="shared" si="215"/>
        <v>272</v>
      </c>
      <c r="J516" s="98">
        <f t="shared" si="216"/>
        <v>45386</v>
      </c>
      <c r="K516" s="98">
        <f t="shared" si="224"/>
        <v>45386</v>
      </c>
      <c r="L516" s="99">
        <f t="shared" si="217"/>
        <v>0</v>
      </c>
      <c r="M516" s="99">
        <f t="shared" si="218"/>
        <v>0</v>
      </c>
      <c r="N516" s="99">
        <f t="shared" si="219"/>
        <v>0</v>
      </c>
      <c r="O516" s="100">
        <f t="shared" si="243"/>
        <v>1</v>
      </c>
      <c r="P516" s="100" t="str">
        <f t="shared" si="225"/>
        <v/>
      </c>
      <c r="Q516" s="99">
        <f t="shared" si="226"/>
        <v>0</v>
      </c>
      <c r="R516" s="99">
        <f t="shared" si="227"/>
        <v>1</v>
      </c>
      <c r="S516" s="101">
        <f t="shared" si="228"/>
        <v>0</v>
      </c>
      <c r="T516" s="101">
        <f t="shared" si="229"/>
        <v>0</v>
      </c>
      <c r="U516" s="101">
        <f t="shared" si="220"/>
        <v>0</v>
      </c>
      <c r="V516" s="101">
        <f t="shared" si="230"/>
        <v>0</v>
      </c>
      <c r="W516" s="101">
        <f t="shared" si="231"/>
        <v>0</v>
      </c>
      <c r="X516" s="102">
        <f t="shared" si="232"/>
        <v>0</v>
      </c>
      <c r="Y516" s="101">
        <f t="shared" si="233"/>
        <v>0</v>
      </c>
      <c r="Z516" s="84">
        <f t="shared" si="234"/>
        <v>0</v>
      </c>
      <c r="AA516" s="84">
        <f t="shared" si="235"/>
        <v>0</v>
      </c>
      <c r="AB516" s="84">
        <f t="shared" si="236"/>
        <v>0</v>
      </c>
      <c r="AC516" s="84">
        <f t="shared" si="221"/>
        <v>0</v>
      </c>
      <c r="AD516" s="84">
        <f t="shared" si="237"/>
        <v>0</v>
      </c>
      <c r="AE516" s="84" t="str">
        <f t="shared" si="238"/>
        <v/>
      </c>
      <c r="AF516" s="102">
        <f t="shared" si="222"/>
        <v>0</v>
      </c>
      <c r="AG516" s="102" t="str">
        <f t="shared" si="223"/>
        <v/>
      </c>
      <c r="AH516" s="103" t="str">
        <f t="shared" si="239"/>
        <v/>
      </c>
      <c r="AI516" s="104" t="str">
        <f t="shared" si="240"/>
        <v/>
      </c>
      <c r="AJ516" s="104" t="str">
        <f t="shared" si="241"/>
        <v/>
      </c>
      <c r="AK516" s="104" t="str">
        <f t="shared" si="242"/>
        <v/>
      </c>
      <c r="IX516" s="5"/>
      <c r="IY516" s="5"/>
      <c r="IZ516" s="5"/>
    </row>
    <row r="517" spans="8:260" ht="12.75" customHeight="1">
      <c r="H517" s="97">
        <v>96</v>
      </c>
      <c r="I517" s="97">
        <f t="shared" si="215"/>
        <v>271</v>
      </c>
      <c r="J517" s="98">
        <f t="shared" si="216"/>
        <v>45387</v>
      </c>
      <c r="K517" s="98">
        <f t="shared" si="224"/>
        <v>45387</v>
      </c>
      <c r="L517" s="99">
        <f t="shared" si="217"/>
        <v>0</v>
      </c>
      <c r="M517" s="99">
        <f t="shared" si="218"/>
        <v>0</v>
      </c>
      <c r="N517" s="99">
        <f t="shared" si="219"/>
        <v>0</v>
      </c>
      <c r="O517" s="100">
        <f t="shared" si="243"/>
        <v>1</v>
      </c>
      <c r="P517" s="100" t="str">
        <f t="shared" si="225"/>
        <v/>
      </c>
      <c r="Q517" s="99">
        <f t="shared" si="226"/>
        <v>0</v>
      </c>
      <c r="R517" s="99">
        <f t="shared" si="227"/>
        <v>1</v>
      </c>
      <c r="S517" s="101">
        <f t="shared" si="228"/>
        <v>0</v>
      </c>
      <c r="T517" s="101">
        <f t="shared" si="229"/>
        <v>0</v>
      </c>
      <c r="U517" s="101">
        <f t="shared" si="220"/>
        <v>0</v>
      </c>
      <c r="V517" s="101">
        <f t="shared" si="230"/>
        <v>0</v>
      </c>
      <c r="W517" s="101">
        <f t="shared" si="231"/>
        <v>0</v>
      </c>
      <c r="X517" s="102">
        <f t="shared" si="232"/>
        <v>0</v>
      </c>
      <c r="Y517" s="101">
        <f t="shared" si="233"/>
        <v>0</v>
      </c>
      <c r="Z517" s="84">
        <f t="shared" si="234"/>
        <v>0</v>
      </c>
      <c r="AA517" s="84">
        <f t="shared" si="235"/>
        <v>0</v>
      </c>
      <c r="AB517" s="84">
        <f t="shared" si="236"/>
        <v>0</v>
      </c>
      <c r="AC517" s="84">
        <f t="shared" si="221"/>
        <v>0</v>
      </c>
      <c r="AD517" s="84">
        <f t="shared" si="237"/>
        <v>0</v>
      </c>
      <c r="AE517" s="84" t="str">
        <f t="shared" si="238"/>
        <v/>
      </c>
      <c r="AF517" s="102">
        <f t="shared" si="222"/>
        <v>0</v>
      </c>
      <c r="AG517" s="102" t="str">
        <f t="shared" si="223"/>
        <v/>
      </c>
      <c r="AH517" s="103" t="str">
        <f t="shared" si="239"/>
        <v/>
      </c>
      <c r="AI517" s="104" t="str">
        <f t="shared" si="240"/>
        <v/>
      </c>
      <c r="AJ517" s="104" t="str">
        <f t="shared" si="241"/>
        <v/>
      </c>
      <c r="AK517" s="104" t="str">
        <f t="shared" si="242"/>
        <v/>
      </c>
      <c r="IX517" s="5"/>
      <c r="IY517" s="5"/>
      <c r="IZ517" s="5"/>
    </row>
    <row r="518" spans="8:260" ht="12.75" customHeight="1">
      <c r="H518" s="97">
        <v>97</v>
      </c>
      <c r="I518" s="97">
        <f t="shared" si="215"/>
        <v>270</v>
      </c>
      <c r="J518" s="98">
        <f t="shared" si="216"/>
        <v>45388</v>
      </c>
      <c r="K518" s="98">
        <f t="shared" si="224"/>
        <v>45388</v>
      </c>
      <c r="L518" s="99">
        <f t="shared" si="217"/>
        <v>0</v>
      </c>
      <c r="M518" s="99">
        <f t="shared" si="218"/>
        <v>0</v>
      </c>
      <c r="N518" s="99">
        <f t="shared" si="219"/>
        <v>0</v>
      </c>
      <c r="O518" s="100">
        <f t="shared" si="243"/>
        <v>1</v>
      </c>
      <c r="P518" s="100" t="str">
        <f t="shared" si="225"/>
        <v/>
      </c>
      <c r="Q518" s="99">
        <f t="shared" si="226"/>
        <v>0</v>
      </c>
      <c r="R518" s="99">
        <f t="shared" si="227"/>
        <v>1</v>
      </c>
      <c r="S518" s="101">
        <f t="shared" si="228"/>
        <v>0</v>
      </c>
      <c r="T518" s="101">
        <f t="shared" si="229"/>
        <v>0</v>
      </c>
      <c r="U518" s="101">
        <f t="shared" si="220"/>
        <v>0</v>
      </c>
      <c r="V518" s="101">
        <f t="shared" si="230"/>
        <v>0</v>
      </c>
      <c r="W518" s="101">
        <f t="shared" si="231"/>
        <v>0</v>
      </c>
      <c r="X518" s="102">
        <f t="shared" si="232"/>
        <v>0</v>
      </c>
      <c r="Y518" s="101">
        <f t="shared" si="233"/>
        <v>0</v>
      </c>
      <c r="Z518" s="84">
        <f t="shared" si="234"/>
        <v>0</v>
      </c>
      <c r="AA518" s="84">
        <f t="shared" si="235"/>
        <v>0</v>
      </c>
      <c r="AB518" s="84">
        <f t="shared" si="236"/>
        <v>0</v>
      </c>
      <c r="AC518" s="84">
        <f t="shared" si="221"/>
        <v>0</v>
      </c>
      <c r="AD518" s="84">
        <f t="shared" si="237"/>
        <v>0</v>
      </c>
      <c r="AE518" s="84" t="str">
        <f t="shared" si="238"/>
        <v/>
      </c>
      <c r="AF518" s="102">
        <f t="shared" si="222"/>
        <v>0</v>
      </c>
      <c r="AG518" s="102" t="str">
        <f t="shared" si="223"/>
        <v/>
      </c>
      <c r="AH518" s="103" t="str">
        <f t="shared" si="239"/>
        <v/>
      </c>
      <c r="AI518" s="104" t="str">
        <f t="shared" si="240"/>
        <v/>
      </c>
      <c r="AJ518" s="104" t="str">
        <f t="shared" si="241"/>
        <v/>
      </c>
      <c r="AK518" s="104" t="str">
        <f t="shared" si="242"/>
        <v/>
      </c>
      <c r="IX518" s="5"/>
      <c r="IY518" s="5"/>
      <c r="IZ518" s="5"/>
    </row>
    <row r="519" spans="8:260" ht="12.75" customHeight="1">
      <c r="H519" s="97">
        <v>98</v>
      </c>
      <c r="I519" s="97">
        <f t="shared" si="215"/>
        <v>269</v>
      </c>
      <c r="J519" s="98">
        <f t="shared" si="216"/>
        <v>45389</v>
      </c>
      <c r="K519" s="98">
        <f t="shared" si="224"/>
        <v>45389</v>
      </c>
      <c r="L519" s="99">
        <f t="shared" si="217"/>
        <v>0</v>
      </c>
      <c r="M519" s="99">
        <f t="shared" si="218"/>
        <v>0</v>
      </c>
      <c r="N519" s="99">
        <f t="shared" si="219"/>
        <v>0</v>
      </c>
      <c r="O519" s="100">
        <f t="shared" si="243"/>
        <v>1</v>
      </c>
      <c r="P519" s="100" t="str">
        <f t="shared" si="225"/>
        <v/>
      </c>
      <c r="Q519" s="99">
        <f t="shared" si="226"/>
        <v>0</v>
      </c>
      <c r="R519" s="99">
        <f t="shared" si="227"/>
        <v>1</v>
      </c>
      <c r="S519" s="101">
        <f t="shared" si="228"/>
        <v>0</v>
      </c>
      <c r="T519" s="101">
        <f t="shared" si="229"/>
        <v>0</v>
      </c>
      <c r="U519" s="101">
        <f t="shared" si="220"/>
        <v>0</v>
      </c>
      <c r="V519" s="101">
        <f t="shared" si="230"/>
        <v>0</v>
      </c>
      <c r="W519" s="101">
        <f t="shared" si="231"/>
        <v>0</v>
      </c>
      <c r="X519" s="102">
        <f t="shared" si="232"/>
        <v>0</v>
      </c>
      <c r="Y519" s="101">
        <f t="shared" si="233"/>
        <v>0</v>
      </c>
      <c r="Z519" s="84">
        <f t="shared" si="234"/>
        <v>0</v>
      </c>
      <c r="AA519" s="84">
        <f t="shared" si="235"/>
        <v>0</v>
      </c>
      <c r="AB519" s="84">
        <f t="shared" si="236"/>
        <v>0</v>
      </c>
      <c r="AC519" s="84">
        <f t="shared" si="221"/>
        <v>0</v>
      </c>
      <c r="AD519" s="84">
        <f t="shared" si="237"/>
        <v>0</v>
      </c>
      <c r="AE519" s="84" t="str">
        <f t="shared" si="238"/>
        <v/>
      </c>
      <c r="AF519" s="102">
        <f t="shared" si="222"/>
        <v>0</v>
      </c>
      <c r="AG519" s="102" t="str">
        <f t="shared" si="223"/>
        <v/>
      </c>
      <c r="AH519" s="103" t="str">
        <f t="shared" si="239"/>
        <v/>
      </c>
      <c r="AI519" s="104" t="str">
        <f t="shared" si="240"/>
        <v/>
      </c>
      <c r="AJ519" s="104" t="str">
        <f t="shared" si="241"/>
        <v/>
      </c>
      <c r="AK519" s="104" t="str">
        <f t="shared" si="242"/>
        <v/>
      </c>
      <c r="IX519" s="5"/>
      <c r="IY519" s="5"/>
      <c r="IZ519" s="5"/>
    </row>
    <row r="520" spans="8:260" ht="12.75" customHeight="1">
      <c r="H520" s="97">
        <v>99</v>
      </c>
      <c r="I520" s="97">
        <f t="shared" si="215"/>
        <v>268</v>
      </c>
      <c r="J520" s="98">
        <f t="shared" si="216"/>
        <v>45390</v>
      </c>
      <c r="K520" s="98">
        <f t="shared" si="224"/>
        <v>45390</v>
      </c>
      <c r="L520" s="99">
        <f t="shared" si="217"/>
        <v>0</v>
      </c>
      <c r="M520" s="99">
        <f t="shared" si="218"/>
        <v>0</v>
      </c>
      <c r="N520" s="99">
        <f t="shared" si="219"/>
        <v>0</v>
      </c>
      <c r="O520" s="100">
        <f t="shared" si="243"/>
        <v>1</v>
      </c>
      <c r="P520" s="100" t="str">
        <f t="shared" si="225"/>
        <v/>
      </c>
      <c r="Q520" s="99">
        <f t="shared" si="226"/>
        <v>0</v>
      </c>
      <c r="R520" s="99">
        <f t="shared" si="227"/>
        <v>1</v>
      </c>
      <c r="S520" s="101">
        <f t="shared" si="228"/>
        <v>0</v>
      </c>
      <c r="T520" s="101">
        <f t="shared" si="229"/>
        <v>0</v>
      </c>
      <c r="U520" s="101">
        <f t="shared" si="220"/>
        <v>0</v>
      </c>
      <c r="V520" s="101">
        <f t="shared" si="230"/>
        <v>0</v>
      </c>
      <c r="W520" s="101">
        <f t="shared" si="231"/>
        <v>0</v>
      </c>
      <c r="X520" s="102">
        <f t="shared" si="232"/>
        <v>0</v>
      </c>
      <c r="Y520" s="101">
        <f t="shared" si="233"/>
        <v>0</v>
      </c>
      <c r="Z520" s="84">
        <f t="shared" si="234"/>
        <v>0</v>
      </c>
      <c r="AA520" s="84">
        <f t="shared" si="235"/>
        <v>0</v>
      </c>
      <c r="AB520" s="84">
        <f t="shared" si="236"/>
        <v>0</v>
      </c>
      <c r="AC520" s="84">
        <f t="shared" si="221"/>
        <v>0</v>
      </c>
      <c r="AD520" s="84">
        <f t="shared" si="237"/>
        <v>0</v>
      </c>
      <c r="AE520" s="84" t="str">
        <f t="shared" si="238"/>
        <v/>
      </c>
      <c r="AF520" s="102">
        <f t="shared" si="222"/>
        <v>0</v>
      </c>
      <c r="AG520" s="102" t="str">
        <f t="shared" si="223"/>
        <v/>
      </c>
      <c r="AH520" s="103" t="str">
        <f t="shared" si="239"/>
        <v/>
      </c>
      <c r="AI520" s="104" t="str">
        <f t="shared" si="240"/>
        <v/>
      </c>
      <c r="AJ520" s="104" t="str">
        <f t="shared" si="241"/>
        <v/>
      </c>
      <c r="AK520" s="104" t="str">
        <f t="shared" si="242"/>
        <v/>
      </c>
      <c r="IX520" s="5"/>
      <c r="IY520" s="5"/>
      <c r="IZ520" s="5"/>
    </row>
    <row r="521" spans="8:260" ht="12.75" customHeight="1">
      <c r="H521" s="97">
        <v>100</v>
      </c>
      <c r="I521" s="97">
        <f t="shared" si="215"/>
        <v>267</v>
      </c>
      <c r="J521" s="98">
        <f t="shared" si="216"/>
        <v>45391</v>
      </c>
      <c r="K521" s="98">
        <f t="shared" si="224"/>
        <v>45391</v>
      </c>
      <c r="L521" s="99">
        <f t="shared" si="217"/>
        <v>0</v>
      </c>
      <c r="M521" s="99">
        <f t="shared" si="218"/>
        <v>0</v>
      </c>
      <c r="N521" s="99">
        <f t="shared" si="219"/>
        <v>0</v>
      </c>
      <c r="O521" s="100">
        <f t="shared" si="243"/>
        <v>1</v>
      </c>
      <c r="P521" s="100" t="str">
        <f t="shared" si="225"/>
        <v/>
      </c>
      <c r="Q521" s="99">
        <f t="shared" si="226"/>
        <v>0</v>
      </c>
      <c r="R521" s="99">
        <f t="shared" si="227"/>
        <v>1</v>
      </c>
      <c r="S521" s="101">
        <f t="shared" si="228"/>
        <v>0</v>
      </c>
      <c r="T521" s="101">
        <f t="shared" si="229"/>
        <v>0</v>
      </c>
      <c r="U521" s="101">
        <f t="shared" si="220"/>
        <v>0</v>
      </c>
      <c r="V521" s="101">
        <f t="shared" si="230"/>
        <v>0</v>
      </c>
      <c r="W521" s="101">
        <f t="shared" si="231"/>
        <v>0</v>
      </c>
      <c r="X521" s="102">
        <f t="shared" si="232"/>
        <v>0</v>
      </c>
      <c r="Y521" s="101">
        <f t="shared" si="233"/>
        <v>0</v>
      </c>
      <c r="Z521" s="84">
        <f t="shared" si="234"/>
        <v>0</v>
      </c>
      <c r="AA521" s="84">
        <f t="shared" si="235"/>
        <v>0</v>
      </c>
      <c r="AB521" s="84">
        <f t="shared" si="236"/>
        <v>0</v>
      </c>
      <c r="AC521" s="84">
        <f t="shared" si="221"/>
        <v>0</v>
      </c>
      <c r="AD521" s="84">
        <f t="shared" si="237"/>
        <v>0</v>
      </c>
      <c r="AE521" s="84" t="str">
        <f t="shared" si="238"/>
        <v/>
      </c>
      <c r="AF521" s="102">
        <f t="shared" si="222"/>
        <v>0</v>
      </c>
      <c r="AG521" s="102" t="str">
        <f t="shared" si="223"/>
        <v/>
      </c>
      <c r="AH521" s="103" t="str">
        <f t="shared" si="239"/>
        <v/>
      </c>
      <c r="AI521" s="104" t="str">
        <f t="shared" si="240"/>
        <v/>
      </c>
      <c r="AJ521" s="104" t="str">
        <f t="shared" si="241"/>
        <v/>
      </c>
      <c r="AK521" s="104" t="str">
        <f t="shared" si="242"/>
        <v/>
      </c>
      <c r="IX521" s="5"/>
      <c r="IY521" s="5"/>
      <c r="IZ521" s="5"/>
    </row>
    <row r="522" spans="8:260" ht="12.75" customHeight="1">
      <c r="H522" s="97">
        <v>101</v>
      </c>
      <c r="I522" s="97">
        <f t="shared" si="215"/>
        <v>266</v>
      </c>
      <c r="J522" s="98">
        <f t="shared" si="216"/>
        <v>45392</v>
      </c>
      <c r="K522" s="98">
        <f t="shared" si="224"/>
        <v>45392</v>
      </c>
      <c r="L522" s="99">
        <f t="shared" si="217"/>
        <v>0</v>
      </c>
      <c r="M522" s="99">
        <f t="shared" si="218"/>
        <v>0</v>
      </c>
      <c r="N522" s="99">
        <f t="shared" si="219"/>
        <v>0</v>
      </c>
      <c r="O522" s="100">
        <f t="shared" si="243"/>
        <v>1</v>
      </c>
      <c r="P522" s="100" t="str">
        <f t="shared" si="225"/>
        <v/>
      </c>
      <c r="Q522" s="99">
        <f t="shared" si="226"/>
        <v>0</v>
      </c>
      <c r="R522" s="99">
        <f t="shared" si="227"/>
        <v>1</v>
      </c>
      <c r="S522" s="101">
        <f t="shared" si="228"/>
        <v>0</v>
      </c>
      <c r="T522" s="101">
        <f t="shared" si="229"/>
        <v>0</v>
      </c>
      <c r="U522" s="101">
        <f t="shared" si="220"/>
        <v>0</v>
      </c>
      <c r="V522" s="101">
        <f t="shared" si="230"/>
        <v>0</v>
      </c>
      <c r="W522" s="101">
        <f t="shared" si="231"/>
        <v>0</v>
      </c>
      <c r="X522" s="102">
        <f t="shared" si="232"/>
        <v>0</v>
      </c>
      <c r="Y522" s="101">
        <f t="shared" si="233"/>
        <v>0</v>
      </c>
      <c r="Z522" s="84">
        <f t="shared" si="234"/>
        <v>0</v>
      </c>
      <c r="AA522" s="84">
        <f t="shared" si="235"/>
        <v>0</v>
      </c>
      <c r="AB522" s="84">
        <f t="shared" si="236"/>
        <v>0</v>
      </c>
      <c r="AC522" s="84">
        <f t="shared" si="221"/>
        <v>0</v>
      </c>
      <c r="AD522" s="84">
        <f t="shared" si="237"/>
        <v>0</v>
      </c>
      <c r="AE522" s="84" t="str">
        <f t="shared" si="238"/>
        <v/>
      </c>
      <c r="AF522" s="102">
        <f t="shared" si="222"/>
        <v>0</v>
      </c>
      <c r="AG522" s="102" t="str">
        <f t="shared" si="223"/>
        <v/>
      </c>
      <c r="AH522" s="103" t="str">
        <f t="shared" si="239"/>
        <v/>
      </c>
      <c r="AI522" s="104" t="str">
        <f t="shared" si="240"/>
        <v/>
      </c>
      <c r="AJ522" s="104" t="str">
        <f t="shared" si="241"/>
        <v/>
      </c>
      <c r="AK522" s="104" t="str">
        <f t="shared" si="242"/>
        <v/>
      </c>
      <c r="IX522" s="5"/>
      <c r="IY522" s="5"/>
      <c r="IZ522" s="5"/>
    </row>
    <row r="523" spans="8:260" ht="12.75" customHeight="1">
      <c r="H523" s="97">
        <v>102</v>
      </c>
      <c r="I523" s="97">
        <f t="shared" si="215"/>
        <v>265</v>
      </c>
      <c r="J523" s="98">
        <f t="shared" si="216"/>
        <v>45393</v>
      </c>
      <c r="K523" s="98">
        <f t="shared" si="224"/>
        <v>45393</v>
      </c>
      <c r="L523" s="99">
        <f t="shared" si="217"/>
        <v>0</v>
      </c>
      <c r="M523" s="99">
        <f t="shared" si="218"/>
        <v>0</v>
      </c>
      <c r="N523" s="99">
        <f t="shared" si="219"/>
        <v>0</v>
      </c>
      <c r="O523" s="100">
        <f t="shared" si="243"/>
        <v>1</v>
      </c>
      <c r="P523" s="100" t="str">
        <f t="shared" si="225"/>
        <v/>
      </c>
      <c r="Q523" s="99">
        <f t="shared" si="226"/>
        <v>0</v>
      </c>
      <c r="R523" s="99">
        <f t="shared" si="227"/>
        <v>1</v>
      </c>
      <c r="S523" s="101">
        <f t="shared" si="228"/>
        <v>0</v>
      </c>
      <c r="T523" s="101">
        <f t="shared" si="229"/>
        <v>0</v>
      </c>
      <c r="U523" s="101">
        <f t="shared" si="220"/>
        <v>0</v>
      </c>
      <c r="V523" s="101">
        <f t="shared" si="230"/>
        <v>0</v>
      </c>
      <c r="W523" s="101">
        <f t="shared" si="231"/>
        <v>0</v>
      </c>
      <c r="X523" s="102">
        <f t="shared" si="232"/>
        <v>0</v>
      </c>
      <c r="Y523" s="101">
        <f t="shared" si="233"/>
        <v>0</v>
      </c>
      <c r="Z523" s="84">
        <f t="shared" si="234"/>
        <v>0</v>
      </c>
      <c r="AA523" s="84">
        <f t="shared" si="235"/>
        <v>0</v>
      </c>
      <c r="AB523" s="84">
        <f t="shared" si="236"/>
        <v>0</v>
      </c>
      <c r="AC523" s="84">
        <f t="shared" si="221"/>
        <v>0</v>
      </c>
      <c r="AD523" s="84">
        <f t="shared" si="237"/>
        <v>0</v>
      </c>
      <c r="AE523" s="84" t="str">
        <f t="shared" si="238"/>
        <v/>
      </c>
      <c r="AF523" s="102">
        <f t="shared" si="222"/>
        <v>0</v>
      </c>
      <c r="AG523" s="102" t="str">
        <f t="shared" si="223"/>
        <v/>
      </c>
      <c r="AH523" s="103" t="str">
        <f t="shared" si="239"/>
        <v/>
      </c>
      <c r="AI523" s="104" t="str">
        <f t="shared" si="240"/>
        <v/>
      </c>
      <c r="AJ523" s="104" t="str">
        <f t="shared" si="241"/>
        <v/>
      </c>
      <c r="AK523" s="104" t="str">
        <f t="shared" si="242"/>
        <v/>
      </c>
      <c r="IX523" s="5"/>
      <c r="IY523" s="5"/>
      <c r="IZ523" s="5"/>
    </row>
    <row r="524" spans="8:260" ht="12.75" customHeight="1">
      <c r="H524" s="97">
        <v>103</v>
      </c>
      <c r="I524" s="97">
        <f t="shared" si="215"/>
        <v>264</v>
      </c>
      <c r="J524" s="98">
        <f t="shared" si="216"/>
        <v>45394</v>
      </c>
      <c r="K524" s="98">
        <f t="shared" si="224"/>
        <v>45394</v>
      </c>
      <c r="L524" s="99">
        <f t="shared" si="217"/>
        <v>0</v>
      </c>
      <c r="M524" s="99">
        <f t="shared" si="218"/>
        <v>0</v>
      </c>
      <c r="N524" s="99">
        <f t="shared" si="219"/>
        <v>0</v>
      </c>
      <c r="O524" s="100">
        <f t="shared" si="243"/>
        <v>1</v>
      </c>
      <c r="P524" s="100" t="str">
        <f t="shared" si="225"/>
        <v/>
      </c>
      <c r="Q524" s="99">
        <f t="shared" si="226"/>
        <v>0</v>
      </c>
      <c r="R524" s="99">
        <f t="shared" si="227"/>
        <v>1</v>
      </c>
      <c r="S524" s="101">
        <f t="shared" si="228"/>
        <v>0</v>
      </c>
      <c r="T524" s="101">
        <f t="shared" si="229"/>
        <v>0</v>
      </c>
      <c r="U524" s="101">
        <f t="shared" si="220"/>
        <v>0</v>
      </c>
      <c r="V524" s="101">
        <f t="shared" si="230"/>
        <v>0</v>
      </c>
      <c r="W524" s="101">
        <f t="shared" si="231"/>
        <v>0</v>
      </c>
      <c r="X524" s="102">
        <f t="shared" si="232"/>
        <v>0</v>
      </c>
      <c r="Y524" s="101">
        <f t="shared" si="233"/>
        <v>0</v>
      </c>
      <c r="Z524" s="84">
        <f t="shared" si="234"/>
        <v>0</v>
      </c>
      <c r="AA524" s="84">
        <f t="shared" si="235"/>
        <v>0</v>
      </c>
      <c r="AB524" s="84">
        <f t="shared" si="236"/>
        <v>0</v>
      </c>
      <c r="AC524" s="84">
        <f t="shared" si="221"/>
        <v>0</v>
      </c>
      <c r="AD524" s="84">
        <f t="shared" si="237"/>
        <v>0</v>
      </c>
      <c r="AE524" s="84" t="str">
        <f t="shared" si="238"/>
        <v/>
      </c>
      <c r="AF524" s="102">
        <f t="shared" si="222"/>
        <v>0</v>
      </c>
      <c r="AG524" s="102" t="str">
        <f t="shared" si="223"/>
        <v/>
      </c>
      <c r="AH524" s="103" t="str">
        <f t="shared" si="239"/>
        <v/>
      </c>
      <c r="AI524" s="104" t="str">
        <f t="shared" si="240"/>
        <v/>
      </c>
      <c r="AJ524" s="104" t="str">
        <f t="shared" si="241"/>
        <v/>
      </c>
      <c r="AK524" s="104" t="str">
        <f t="shared" si="242"/>
        <v/>
      </c>
      <c r="IX524" s="5"/>
      <c r="IY524" s="5"/>
      <c r="IZ524" s="5"/>
    </row>
    <row r="525" spans="8:260" ht="12.75" customHeight="1">
      <c r="H525" s="97">
        <v>104</v>
      </c>
      <c r="I525" s="97">
        <f t="shared" si="215"/>
        <v>263</v>
      </c>
      <c r="J525" s="98">
        <f t="shared" si="216"/>
        <v>45395</v>
      </c>
      <c r="K525" s="98">
        <f t="shared" si="224"/>
        <v>45395</v>
      </c>
      <c r="L525" s="99">
        <f t="shared" si="217"/>
        <v>0</v>
      </c>
      <c r="M525" s="99">
        <f t="shared" si="218"/>
        <v>0</v>
      </c>
      <c r="N525" s="99">
        <f t="shared" si="219"/>
        <v>0</v>
      </c>
      <c r="O525" s="100">
        <f t="shared" si="243"/>
        <v>1</v>
      </c>
      <c r="P525" s="100" t="str">
        <f t="shared" si="225"/>
        <v/>
      </c>
      <c r="Q525" s="99">
        <f t="shared" si="226"/>
        <v>0</v>
      </c>
      <c r="R525" s="99">
        <f t="shared" si="227"/>
        <v>1</v>
      </c>
      <c r="S525" s="101">
        <f t="shared" si="228"/>
        <v>0</v>
      </c>
      <c r="T525" s="101">
        <f t="shared" si="229"/>
        <v>0</v>
      </c>
      <c r="U525" s="101">
        <f t="shared" si="220"/>
        <v>0</v>
      </c>
      <c r="V525" s="101">
        <f t="shared" si="230"/>
        <v>0</v>
      </c>
      <c r="W525" s="101">
        <f t="shared" si="231"/>
        <v>0</v>
      </c>
      <c r="X525" s="102">
        <f t="shared" si="232"/>
        <v>0</v>
      </c>
      <c r="Y525" s="101">
        <f t="shared" si="233"/>
        <v>0</v>
      </c>
      <c r="Z525" s="84">
        <f t="shared" si="234"/>
        <v>0</v>
      </c>
      <c r="AA525" s="84">
        <f t="shared" si="235"/>
        <v>0</v>
      </c>
      <c r="AB525" s="84">
        <f t="shared" si="236"/>
        <v>0</v>
      </c>
      <c r="AC525" s="84">
        <f t="shared" si="221"/>
        <v>0</v>
      </c>
      <c r="AD525" s="84">
        <f t="shared" si="237"/>
        <v>0</v>
      </c>
      <c r="AE525" s="84" t="str">
        <f t="shared" si="238"/>
        <v/>
      </c>
      <c r="AF525" s="102">
        <f t="shared" si="222"/>
        <v>0</v>
      </c>
      <c r="AG525" s="102" t="str">
        <f t="shared" si="223"/>
        <v/>
      </c>
      <c r="AH525" s="103" t="str">
        <f t="shared" si="239"/>
        <v/>
      </c>
      <c r="AI525" s="104" t="str">
        <f t="shared" si="240"/>
        <v/>
      </c>
      <c r="AJ525" s="104" t="str">
        <f t="shared" si="241"/>
        <v/>
      </c>
      <c r="AK525" s="104" t="str">
        <f t="shared" si="242"/>
        <v/>
      </c>
      <c r="IX525" s="5"/>
      <c r="IY525" s="5"/>
      <c r="IZ525" s="5"/>
    </row>
    <row r="526" spans="8:260" ht="12.75" customHeight="1">
      <c r="H526" s="97">
        <v>105</v>
      </c>
      <c r="I526" s="97">
        <f t="shared" si="215"/>
        <v>262</v>
      </c>
      <c r="J526" s="98">
        <f t="shared" si="216"/>
        <v>45396</v>
      </c>
      <c r="K526" s="98">
        <f t="shared" si="224"/>
        <v>45396</v>
      </c>
      <c r="L526" s="99">
        <f t="shared" si="217"/>
        <v>0</v>
      </c>
      <c r="M526" s="99">
        <f t="shared" si="218"/>
        <v>0</v>
      </c>
      <c r="N526" s="99">
        <f t="shared" si="219"/>
        <v>0</v>
      </c>
      <c r="O526" s="100">
        <f t="shared" si="243"/>
        <v>1</v>
      </c>
      <c r="P526" s="100" t="str">
        <f t="shared" si="225"/>
        <v/>
      </c>
      <c r="Q526" s="99">
        <f t="shared" si="226"/>
        <v>0</v>
      </c>
      <c r="R526" s="99">
        <f t="shared" si="227"/>
        <v>1</v>
      </c>
      <c r="S526" s="101">
        <f t="shared" si="228"/>
        <v>0</v>
      </c>
      <c r="T526" s="101">
        <f t="shared" si="229"/>
        <v>0</v>
      </c>
      <c r="U526" s="101">
        <f t="shared" si="220"/>
        <v>0</v>
      </c>
      <c r="V526" s="101">
        <f t="shared" si="230"/>
        <v>0</v>
      </c>
      <c r="W526" s="101">
        <f t="shared" si="231"/>
        <v>0</v>
      </c>
      <c r="X526" s="102">
        <f t="shared" si="232"/>
        <v>0</v>
      </c>
      <c r="Y526" s="101">
        <f t="shared" si="233"/>
        <v>0</v>
      </c>
      <c r="Z526" s="84">
        <f t="shared" si="234"/>
        <v>0</v>
      </c>
      <c r="AA526" s="84">
        <f t="shared" si="235"/>
        <v>0</v>
      </c>
      <c r="AB526" s="84">
        <f t="shared" si="236"/>
        <v>0</v>
      </c>
      <c r="AC526" s="84">
        <f t="shared" si="221"/>
        <v>0</v>
      </c>
      <c r="AD526" s="84">
        <f t="shared" si="237"/>
        <v>0</v>
      </c>
      <c r="AE526" s="84" t="str">
        <f t="shared" si="238"/>
        <v/>
      </c>
      <c r="AF526" s="102">
        <f t="shared" si="222"/>
        <v>0</v>
      </c>
      <c r="AG526" s="102" t="str">
        <f t="shared" si="223"/>
        <v/>
      </c>
      <c r="AH526" s="103" t="str">
        <f t="shared" si="239"/>
        <v/>
      </c>
      <c r="AI526" s="104" t="str">
        <f t="shared" si="240"/>
        <v/>
      </c>
      <c r="AJ526" s="104" t="str">
        <f t="shared" si="241"/>
        <v/>
      </c>
      <c r="AK526" s="104" t="str">
        <f t="shared" si="242"/>
        <v/>
      </c>
      <c r="IX526" s="5"/>
      <c r="IY526" s="5"/>
      <c r="IZ526" s="5"/>
    </row>
    <row r="527" spans="8:260" ht="12.75" customHeight="1">
      <c r="H527" s="97">
        <v>106</v>
      </c>
      <c r="I527" s="97">
        <f t="shared" si="215"/>
        <v>261</v>
      </c>
      <c r="J527" s="98">
        <f t="shared" si="216"/>
        <v>45397</v>
      </c>
      <c r="K527" s="98">
        <f t="shared" si="224"/>
        <v>45397</v>
      </c>
      <c r="L527" s="99">
        <f t="shared" si="217"/>
        <v>0</v>
      </c>
      <c r="M527" s="99">
        <f t="shared" si="218"/>
        <v>0</v>
      </c>
      <c r="N527" s="99">
        <f t="shared" si="219"/>
        <v>0</v>
      </c>
      <c r="O527" s="100">
        <f t="shared" si="243"/>
        <v>1</v>
      </c>
      <c r="P527" s="100" t="str">
        <f t="shared" si="225"/>
        <v/>
      </c>
      <c r="Q527" s="99">
        <f t="shared" si="226"/>
        <v>0</v>
      </c>
      <c r="R527" s="99">
        <f t="shared" si="227"/>
        <v>1</v>
      </c>
      <c r="S527" s="101">
        <f t="shared" si="228"/>
        <v>0</v>
      </c>
      <c r="T527" s="101">
        <f t="shared" si="229"/>
        <v>0</v>
      </c>
      <c r="U527" s="101">
        <f t="shared" si="220"/>
        <v>0</v>
      </c>
      <c r="V527" s="101">
        <f t="shared" si="230"/>
        <v>0</v>
      </c>
      <c r="W527" s="101">
        <f t="shared" si="231"/>
        <v>0</v>
      </c>
      <c r="X527" s="102">
        <f t="shared" si="232"/>
        <v>0</v>
      </c>
      <c r="Y527" s="101">
        <f t="shared" si="233"/>
        <v>0</v>
      </c>
      <c r="Z527" s="84">
        <f t="shared" si="234"/>
        <v>0</v>
      </c>
      <c r="AA527" s="84">
        <f t="shared" si="235"/>
        <v>0</v>
      </c>
      <c r="AB527" s="84">
        <f t="shared" si="236"/>
        <v>0</v>
      </c>
      <c r="AC527" s="84">
        <f t="shared" si="221"/>
        <v>0</v>
      </c>
      <c r="AD527" s="84">
        <f t="shared" si="237"/>
        <v>0</v>
      </c>
      <c r="AE527" s="84" t="str">
        <f t="shared" si="238"/>
        <v/>
      </c>
      <c r="AF527" s="102">
        <f t="shared" si="222"/>
        <v>0</v>
      </c>
      <c r="AG527" s="102" t="str">
        <f t="shared" si="223"/>
        <v/>
      </c>
      <c r="AH527" s="103" t="str">
        <f t="shared" si="239"/>
        <v/>
      </c>
      <c r="AI527" s="104" t="str">
        <f t="shared" si="240"/>
        <v/>
      </c>
      <c r="AJ527" s="104" t="str">
        <f t="shared" si="241"/>
        <v/>
      </c>
      <c r="AK527" s="104" t="str">
        <f t="shared" si="242"/>
        <v/>
      </c>
      <c r="IX527" s="5"/>
      <c r="IY527" s="5"/>
      <c r="IZ527" s="5"/>
    </row>
    <row r="528" spans="8:260" ht="12.75" customHeight="1">
      <c r="H528" s="97">
        <v>107</v>
      </c>
      <c r="I528" s="97">
        <f t="shared" si="215"/>
        <v>260</v>
      </c>
      <c r="J528" s="98">
        <f t="shared" si="216"/>
        <v>45398</v>
      </c>
      <c r="K528" s="98">
        <f t="shared" si="224"/>
        <v>45398</v>
      </c>
      <c r="L528" s="99">
        <f t="shared" si="217"/>
        <v>0</v>
      </c>
      <c r="M528" s="99">
        <f t="shared" si="218"/>
        <v>0</v>
      </c>
      <c r="N528" s="99">
        <f t="shared" si="219"/>
        <v>0</v>
      </c>
      <c r="O528" s="100">
        <f t="shared" si="243"/>
        <v>1</v>
      </c>
      <c r="P528" s="100" t="str">
        <f t="shared" si="225"/>
        <v/>
      </c>
      <c r="Q528" s="99">
        <f t="shared" si="226"/>
        <v>0</v>
      </c>
      <c r="R528" s="99">
        <f t="shared" si="227"/>
        <v>1</v>
      </c>
      <c r="S528" s="101">
        <f t="shared" si="228"/>
        <v>0</v>
      </c>
      <c r="T528" s="101">
        <f t="shared" si="229"/>
        <v>0</v>
      </c>
      <c r="U528" s="101">
        <f t="shared" si="220"/>
        <v>0</v>
      </c>
      <c r="V528" s="101">
        <f t="shared" si="230"/>
        <v>0</v>
      </c>
      <c r="W528" s="101">
        <f t="shared" si="231"/>
        <v>0</v>
      </c>
      <c r="X528" s="102">
        <f t="shared" si="232"/>
        <v>0</v>
      </c>
      <c r="Y528" s="101">
        <f t="shared" si="233"/>
        <v>0</v>
      </c>
      <c r="Z528" s="84">
        <f t="shared" si="234"/>
        <v>0</v>
      </c>
      <c r="AA528" s="84">
        <f t="shared" si="235"/>
        <v>0</v>
      </c>
      <c r="AB528" s="84">
        <f t="shared" si="236"/>
        <v>0</v>
      </c>
      <c r="AC528" s="84">
        <f t="shared" si="221"/>
        <v>0</v>
      </c>
      <c r="AD528" s="84">
        <f t="shared" si="237"/>
        <v>0</v>
      </c>
      <c r="AE528" s="84" t="str">
        <f t="shared" si="238"/>
        <v/>
      </c>
      <c r="AF528" s="102">
        <f t="shared" si="222"/>
        <v>0</v>
      </c>
      <c r="AG528" s="102" t="str">
        <f t="shared" si="223"/>
        <v/>
      </c>
      <c r="AH528" s="103" t="str">
        <f t="shared" si="239"/>
        <v/>
      </c>
      <c r="AI528" s="104" t="str">
        <f t="shared" si="240"/>
        <v/>
      </c>
      <c r="AJ528" s="104" t="str">
        <f t="shared" si="241"/>
        <v/>
      </c>
      <c r="AK528" s="104" t="str">
        <f t="shared" si="242"/>
        <v/>
      </c>
      <c r="IX528" s="5"/>
      <c r="IY528" s="5"/>
      <c r="IZ528" s="5"/>
    </row>
    <row r="529" spans="8:260" ht="12.75" customHeight="1">
      <c r="H529" s="97">
        <v>108</v>
      </c>
      <c r="I529" s="97">
        <f t="shared" si="215"/>
        <v>259</v>
      </c>
      <c r="J529" s="98">
        <f t="shared" si="216"/>
        <v>45399</v>
      </c>
      <c r="K529" s="98">
        <f t="shared" si="224"/>
        <v>45399</v>
      </c>
      <c r="L529" s="99">
        <f t="shared" si="217"/>
        <v>0</v>
      </c>
      <c r="M529" s="99">
        <f t="shared" si="218"/>
        <v>0</v>
      </c>
      <c r="N529" s="99">
        <f t="shared" si="219"/>
        <v>0</v>
      </c>
      <c r="O529" s="100">
        <f t="shared" si="243"/>
        <v>1</v>
      </c>
      <c r="P529" s="100" t="str">
        <f t="shared" si="225"/>
        <v/>
      </c>
      <c r="Q529" s="99">
        <f t="shared" si="226"/>
        <v>0</v>
      </c>
      <c r="R529" s="99">
        <f t="shared" si="227"/>
        <v>1</v>
      </c>
      <c r="S529" s="101">
        <f t="shared" si="228"/>
        <v>0</v>
      </c>
      <c r="T529" s="101">
        <f t="shared" si="229"/>
        <v>0</v>
      </c>
      <c r="U529" s="101">
        <f t="shared" si="220"/>
        <v>0</v>
      </c>
      <c r="V529" s="101">
        <f t="shared" si="230"/>
        <v>0</v>
      </c>
      <c r="W529" s="101">
        <f t="shared" si="231"/>
        <v>0</v>
      </c>
      <c r="X529" s="102">
        <f t="shared" si="232"/>
        <v>0</v>
      </c>
      <c r="Y529" s="101">
        <f t="shared" si="233"/>
        <v>0</v>
      </c>
      <c r="Z529" s="84">
        <f t="shared" si="234"/>
        <v>0</v>
      </c>
      <c r="AA529" s="84">
        <f t="shared" si="235"/>
        <v>0</v>
      </c>
      <c r="AB529" s="84">
        <f t="shared" si="236"/>
        <v>0</v>
      </c>
      <c r="AC529" s="84">
        <f t="shared" si="221"/>
        <v>0</v>
      </c>
      <c r="AD529" s="84">
        <f t="shared" si="237"/>
        <v>0</v>
      </c>
      <c r="AE529" s="84" t="str">
        <f t="shared" si="238"/>
        <v/>
      </c>
      <c r="AF529" s="102">
        <f t="shared" si="222"/>
        <v>0</v>
      </c>
      <c r="AG529" s="102" t="str">
        <f t="shared" si="223"/>
        <v/>
      </c>
      <c r="AH529" s="103" t="str">
        <f t="shared" si="239"/>
        <v/>
      </c>
      <c r="AI529" s="104" t="str">
        <f t="shared" si="240"/>
        <v/>
      </c>
      <c r="AJ529" s="104" t="str">
        <f t="shared" si="241"/>
        <v/>
      </c>
      <c r="AK529" s="104" t="str">
        <f t="shared" si="242"/>
        <v/>
      </c>
      <c r="IX529" s="5"/>
      <c r="IY529" s="5"/>
      <c r="IZ529" s="5"/>
    </row>
    <row r="530" spans="8:260" ht="12.75" customHeight="1">
      <c r="H530" s="97">
        <v>109</v>
      </c>
      <c r="I530" s="97">
        <f t="shared" si="215"/>
        <v>258</v>
      </c>
      <c r="J530" s="98">
        <f t="shared" si="216"/>
        <v>45400</v>
      </c>
      <c r="K530" s="98">
        <f t="shared" si="224"/>
        <v>45400</v>
      </c>
      <c r="L530" s="99">
        <f t="shared" si="217"/>
        <v>0</v>
      </c>
      <c r="M530" s="99">
        <f t="shared" si="218"/>
        <v>0</v>
      </c>
      <c r="N530" s="99">
        <f t="shared" si="219"/>
        <v>0</v>
      </c>
      <c r="O530" s="100">
        <f t="shared" si="243"/>
        <v>1</v>
      </c>
      <c r="P530" s="100" t="str">
        <f t="shared" si="225"/>
        <v/>
      </c>
      <c r="Q530" s="99">
        <f t="shared" si="226"/>
        <v>0</v>
      </c>
      <c r="R530" s="99">
        <f t="shared" si="227"/>
        <v>1</v>
      </c>
      <c r="S530" s="101">
        <f t="shared" si="228"/>
        <v>0</v>
      </c>
      <c r="T530" s="101">
        <f t="shared" si="229"/>
        <v>0</v>
      </c>
      <c r="U530" s="101">
        <f t="shared" si="220"/>
        <v>0</v>
      </c>
      <c r="V530" s="101">
        <f t="shared" si="230"/>
        <v>0</v>
      </c>
      <c r="W530" s="101">
        <f t="shared" si="231"/>
        <v>0</v>
      </c>
      <c r="X530" s="102">
        <f t="shared" si="232"/>
        <v>0</v>
      </c>
      <c r="Y530" s="101">
        <f t="shared" si="233"/>
        <v>0</v>
      </c>
      <c r="Z530" s="84">
        <f t="shared" si="234"/>
        <v>0</v>
      </c>
      <c r="AA530" s="84">
        <f t="shared" si="235"/>
        <v>0</v>
      </c>
      <c r="AB530" s="84">
        <f t="shared" si="236"/>
        <v>0</v>
      </c>
      <c r="AC530" s="84">
        <f t="shared" si="221"/>
        <v>0</v>
      </c>
      <c r="AD530" s="84">
        <f t="shared" si="237"/>
        <v>0</v>
      </c>
      <c r="AE530" s="84" t="str">
        <f t="shared" si="238"/>
        <v/>
      </c>
      <c r="AF530" s="102">
        <f t="shared" si="222"/>
        <v>0</v>
      </c>
      <c r="AG530" s="102" t="str">
        <f t="shared" si="223"/>
        <v/>
      </c>
      <c r="AH530" s="103" t="str">
        <f t="shared" si="239"/>
        <v/>
      </c>
      <c r="AI530" s="104" t="str">
        <f t="shared" si="240"/>
        <v/>
      </c>
      <c r="AJ530" s="104" t="str">
        <f t="shared" si="241"/>
        <v/>
      </c>
      <c r="AK530" s="104" t="str">
        <f t="shared" si="242"/>
        <v/>
      </c>
      <c r="IX530" s="5"/>
      <c r="IY530" s="5"/>
      <c r="IZ530" s="5"/>
    </row>
    <row r="531" spans="8:260" ht="12.75" customHeight="1">
      <c r="H531" s="97">
        <v>110</v>
      </c>
      <c r="I531" s="97">
        <f t="shared" si="215"/>
        <v>257</v>
      </c>
      <c r="J531" s="98">
        <f t="shared" si="216"/>
        <v>45401</v>
      </c>
      <c r="K531" s="98">
        <f t="shared" si="224"/>
        <v>45401</v>
      </c>
      <c r="L531" s="99">
        <f t="shared" si="217"/>
        <v>0</v>
      </c>
      <c r="M531" s="99">
        <f t="shared" si="218"/>
        <v>0</v>
      </c>
      <c r="N531" s="99">
        <f t="shared" si="219"/>
        <v>0</v>
      </c>
      <c r="O531" s="100">
        <f t="shared" si="243"/>
        <v>1</v>
      </c>
      <c r="P531" s="100" t="str">
        <f t="shared" si="225"/>
        <v/>
      </c>
      <c r="Q531" s="99">
        <f t="shared" si="226"/>
        <v>0</v>
      </c>
      <c r="R531" s="99">
        <f t="shared" si="227"/>
        <v>1</v>
      </c>
      <c r="S531" s="101">
        <f t="shared" si="228"/>
        <v>0</v>
      </c>
      <c r="T531" s="101">
        <f t="shared" si="229"/>
        <v>0</v>
      </c>
      <c r="U531" s="101">
        <f t="shared" si="220"/>
        <v>0</v>
      </c>
      <c r="V531" s="101">
        <f t="shared" si="230"/>
        <v>0</v>
      </c>
      <c r="W531" s="101">
        <f t="shared" si="231"/>
        <v>0</v>
      </c>
      <c r="X531" s="102">
        <f t="shared" si="232"/>
        <v>0</v>
      </c>
      <c r="Y531" s="101">
        <f t="shared" si="233"/>
        <v>0</v>
      </c>
      <c r="Z531" s="84">
        <f t="shared" si="234"/>
        <v>0</v>
      </c>
      <c r="AA531" s="84">
        <f t="shared" si="235"/>
        <v>0</v>
      </c>
      <c r="AB531" s="84">
        <f t="shared" si="236"/>
        <v>0</v>
      </c>
      <c r="AC531" s="84">
        <f t="shared" si="221"/>
        <v>0</v>
      </c>
      <c r="AD531" s="84">
        <f t="shared" si="237"/>
        <v>0</v>
      </c>
      <c r="AE531" s="84" t="str">
        <f t="shared" si="238"/>
        <v/>
      </c>
      <c r="AF531" s="102">
        <f t="shared" si="222"/>
        <v>0</v>
      </c>
      <c r="AG531" s="102" t="str">
        <f t="shared" si="223"/>
        <v/>
      </c>
      <c r="AH531" s="103" t="str">
        <f t="shared" si="239"/>
        <v/>
      </c>
      <c r="AI531" s="104" t="str">
        <f t="shared" si="240"/>
        <v/>
      </c>
      <c r="AJ531" s="104" t="str">
        <f t="shared" si="241"/>
        <v/>
      </c>
      <c r="AK531" s="104" t="str">
        <f t="shared" si="242"/>
        <v/>
      </c>
      <c r="IX531" s="5"/>
      <c r="IY531" s="5"/>
      <c r="IZ531" s="5"/>
    </row>
    <row r="532" spans="8:260" ht="12.75" customHeight="1">
      <c r="H532" s="97">
        <v>111</v>
      </c>
      <c r="I532" s="97">
        <f t="shared" si="215"/>
        <v>256</v>
      </c>
      <c r="J532" s="98">
        <f t="shared" si="216"/>
        <v>45402</v>
      </c>
      <c r="K532" s="98">
        <f t="shared" si="224"/>
        <v>45402</v>
      </c>
      <c r="L532" s="99">
        <f t="shared" si="217"/>
        <v>0</v>
      </c>
      <c r="M532" s="99">
        <f t="shared" si="218"/>
        <v>0</v>
      </c>
      <c r="N532" s="99">
        <f t="shared" si="219"/>
        <v>0</v>
      </c>
      <c r="O532" s="100">
        <f t="shared" si="243"/>
        <v>1</v>
      </c>
      <c r="P532" s="100" t="str">
        <f t="shared" si="225"/>
        <v/>
      </c>
      <c r="Q532" s="99">
        <f t="shared" si="226"/>
        <v>0</v>
      </c>
      <c r="R532" s="99">
        <f t="shared" si="227"/>
        <v>1</v>
      </c>
      <c r="S532" s="101">
        <f t="shared" si="228"/>
        <v>0</v>
      </c>
      <c r="T532" s="101">
        <f t="shared" si="229"/>
        <v>0</v>
      </c>
      <c r="U532" s="101">
        <f t="shared" si="220"/>
        <v>0</v>
      </c>
      <c r="V532" s="101">
        <f t="shared" si="230"/>
        <v>0</v>
      </c>
      <c r="W532" s="101">
        <f t="shared" si="231"/>
        <v>0</v>
      </c>
      <c r="X532" s="102">
        <f t="shared" si="232"/>
        <v>0</v>
      </c>
      <c r="Y532" s="101">
        <f t="shared" si="233"/>
        <v>0</v>
      </c>
      <c r="Z532" s="84">
        <f t="shared" si="234"/>
        <v>0</v>
      </c>
      <c r="AA532" s="84">
        <f t="shared" si="235"/>
        <v>0</v>
      </c>
      <c r="AB532" s="84">
        <f t="shared" si="236"/>
        <v>0</v>
      </c>
      <c r="AC532" s="84">
        <f t="shared" si="221"/>
        <v>0</v>
      </c>
      <c r="AD532" s="84">
        <f t="shared" si="237"/>
        <v>0</v>
      </c>
      <c r="AE532" s="84" t="str">
        <f t="shared" si="238"/>
        <v/>
      </c>
      <c r="AF532" s="102">
        <f t="shared" si="222"/>
        <v>0</v>
      </c>
      <c r="AG532" s="102" t="str">
        <f t="shared" si="223"/>
        <v/>
      </c>
      <c r="AH532" s="103" t="str">
        <f t="shared" si="239"/>
        <v/>
      </c>
      <c r="AI532" s="104" t="str">
        <f t="shared" si="240"/>
        <v/>
      </c>
      <c r="AJ532" s="104" t="str">
        <f t="shared" si="241"/>
        <v/>
      </c>
      <c r="AK532" s="104" t="str">
        <f t="shared" si="242"/>
        <v/>
      </c>
      <c r="IX532" s="5"/>
      <c r="IY532" s="5"/>
      <c r="IZ532" s="5"/>
    </row>
    <row r="533" spans="8:260" ht="12.75" customHeight="1">
      <c r="H533" s="97">
        <v>112</v>
      </c>
      <c r="I533" s="97">
        <f t="shared" si="215"/>
        <v>255</v>
      </c>
      <c r="J533" s="98">
        <f t="shared" si="216"/>
        <v>45403</v>
      </c>
      <c r="K533" s="98">
        <f t="shared" si="224"/>
        <v>45403</v>
      </c>
      <c r="L533" s="99">
        <f t="shared" si="217"/>
        <v>0</v>
      </c>
      <c r="M533" s="99">
        <f t="shared" si="218"/>
        <v>0</v>
      </c>
      <c r="N533" s="99">
        <f t="shared" si="219"/>
        <v>0</v>
      </c>
      <c r="O533" s="100">
        <f t="shared" si="243"/>
        <v>1</v>
      </c>
      <c r="P533" s="100" t="str">
        <f t="shared" si="225"/>
        <v/>
      </c>
      <c r="Q533" s="99">
        <f t="shared" si="226"/>
        <v>0</v>
      </c>
      <c r="R533" s="99">
        <f t="shared" si="227"/>
        <v>1</v>
      </c>
      <c r="S533" s="101">
        <f t="shared" si="228"/>
        <v>0</v>
      </c>
      <c r="T533" s="101">
        <f t="shared" si="229"/>
        <v>0</v>
      </c>
      <c r="U533" s="101">
        <f t="shared" si="220"/>
        <v>0</v>
      </c>
      <c r="V533" s="101">
        <f t="shared" si="230"/>
        <v>0</v>
      </c>
      <c r="W533" s="101">
        <f t="shared" si="231"/>
        <v>0</v>
      </c>
      <c r="X533" s="102">
        <f t="shared" si="232"/>
        <v>0</v>
      </c>
      <c r="Y533" s="101">
        <f t="shared" si="233"/>
        <v>0</v>
      </c>
      <c r="Z533" s="84">
        <f t="shared" si="234"/>
        <v>0</v>
      </c>
      <c r="AA533" s="84">
        <f t="shared" si="235"/>
        <v>0</v>
      </c>
      <c r="AB533" s="84">
        <f t="shared" si="236"/>
        <v>0</v>
      </c>
      <c r="AC533" s="84">
        <f t="shared" si="221"/>
        <v>0</v>
      </c>
      <c r="AD533" s="84">
        <f t="shared" si="237"/>
        <v>0</v>
      </c>
      <c r="AE533" s="84" t="str">
        <f t="shared" si="238"/>
        <v/>
      </c>
      <c r="AF533" s="102">
        <f t="shared" si="222"/>
        <v>0</v>
      </c>
      <c r="AG533" s="102" t="str">
        <f t="shared" si="223"/>
        <v/>
      </c>
      <c r="AH533" s="103" t="str">
        <f t="shared" si="239"/>
        <v/>
      </c>
      <c r="AI533" s="104" t="str">
        <f t="shared" si="240"/>
        <v/>
      </c>
      <c r="AJ533" s="104" t="str">
        <f t="shared" si="241"/>
        <v/>
      </c>
      <c r="AK533" s="104" t="str">
        <f t="shared" si="242"/>
        <v/>
      </c>
      <c r="IX533" s="5"/>
      <c r="IY533" s="5"/>
      <c r="IZ533" s="5"/>
    </row>
    <row r="534" spans="8:260" ht="12.75" customHeight="1">
      <c r="H534" s="97">
        <v>113</v>
      </c>
      <c r="I534" s="97">
        <f t="shared" si="215"/>
        <v>254</v>
      </c>
      <c r="J534" s="98">
        <f t="shared" si="216"/>
        <v>45404</v>
      </c>
      <c r="K534" s="98">
        <f t="shared" si="224"/>
        <v>45404</v>
      </c>
      <c r="L534" s="99">
        <f t="shared" si="217"/>
        <v>0</v>
      </c>
      <c r="M534" s="99">
        <f t="shared" si="218"/>
        <v>0</v>
      </c>
      <c r="N534" s="99">
        <f t="shared" si="219"/>
        <v>0</v>
      </c>
      <c r="O534" s="100">
        <f t="shared" si="243"/>
        <v>1</v>
      </c>
      <c r="P534" s="100" t="str">
        <f t="shared" si="225"/>
        <v/>
      </c>
      <c r="Q534" s="99">
        <f t="shared" si="226"/>
        <v>0</v>
      </c>
      <c r="R534" s="99">
        <f t="shared" si="227"/>
        <v>1</v>
      </c>
      <c r="S534" s="101">
        <f t="shared" si="228"/>
        <v>0</v>
      </c>
      <c r="T534" s="101">
        <f t="shared" si="229"/>
        <v>0</v>
      </c>
      <c r="U534" s="101">
        <f t="shared" si="220"/>
        <v>0</v>
      </c>
      <c r="V534" s="101">
        <f t="shared" si="230"/>
        <v>0</v>
      </c>
      <c r="W534" s="101">
        <f t="shared" si="231"/>
        <v>0</v>
      </c>
      <c r="X534" s="102">
        <f t="shared" si="232"/>
        <v>0</v>
      </c>
      <c r="Y534" s="101">
        <f t="shared" si="233"/>
        <v>0</v>
      </c>
      <c r="Z534" s="84">
        <f t="shared" si="234"/>
        <v>0</v>
      </c>
      <c r="AA534" s="84">
        <f t="shared" si="235"/>
        <v>0</v>
      </c>
      <c r="AB534" s="84">
        <f t="shared" si="236"/>
        <v>0</v>
      </c>
      <c r="AC534" s="84">
        <f t="shared" si="221"/>
        <v>0</v>
      </c>
      <c r="AD534" s="84">
        <f t="shared" si="237"/>
        <v>0</v>
      </c>
      <c r="AE534" s="84" t="str">
        <f t="shared" si="238"/>
        <v/>
      </c>
      <c r="AF534" s="102">
        <f t="shared" si="222"/>
        <v>0</v>
      </c>
      <c r="AG534" s="102" t="str">
        <f t="shared" si="223"/>
        <v/>
      </c>
      <c r="AH534" s="103" t="str">
        <f t="shared" si="239"/>
        <v/>
      </c>
      <c r="AI534" s="104" t="str">
        <f t="shared" si="240"/>
        <v/>
      </c>
      <c r="AJ534" s="104" t="str">
        <f t="shared" si="241"/>
        <v/>
      </c>
      <c r="AK534" s="104" t="str">
        <f t="shared" si="242"/>
        <v/>
      </c>
      <c r="IX534" s="5"/>
      <c r="IY534" s="5"/>
      <c r="IZ534" s="5"/>
    </row>
    <row r="535" spans="8:260" ht="12.75" customHeight="1">
      <c r="H535" s="97">
        <v>114</v>
      </c>
      <c r="I535" s="97">
        <f t="shared" si="215"/>
        <v>253</v>
      </c>
      <c r="J535" s="98">
        <f t="shared" si="216"/>
        <v>45405</v>
      </c>
      <c r="K535" s="98">
        <f t="shared" si="224"/>
        <v>45405</v>
      </c>
      <c r="L535" s="99">
        <f t="shared" si="217"/>
        <v>0</v>
      </c>
      <c r="M535" s="99">
        <f t="shared" si="218"/>
        <v>0</v>
      </c>
      <c r="N535" s="99">
        <f t="shared" si="219"/>
        <v>0</v>
      </c>
      <c r="O535" s="100">
        <f t="shared" si="243"/>
        <v>1</v>
      </c>
      <c r="P535" s="100" t="str">
        <f t="shared" si="225"/>
        <v/>
      </c>
      <c r="Q535" s="99">
        <f t="shared" si="226"/>
        <v>0</v>
      </c>
      <c r="R535" s="99">
        <f t="shared" si="227"/>
        <v>1</v>
      </c>
      <c r="S535" s="101">
        <f t="shared" si="228"/>
        <v>0</v>
      </c>
      <c r="T535" s="101">
        <f t="shared" si="229"/>
        <v>0</v>
      </c>
      <c r="U535" s="101">
        <f t="shared" si="220"/>
        <v>0</v>
      </c>
      <c r="V535" s="101">
        <f t="shared" si="230"/>
        <v>0</v>
      </c>
      <c r="W535" s="101">
        <f t="shared" si="231"/>
        <v>0</v>
      </c>
      <c r="X535" s="102">
        <f t="shared" si="232"/>
        <v>0</v>
      </c>
      <c r="Y535" s="101">
        <f t="shared" si="233"/>
        <v>0</v>
      </c>
      <c r="Z535" s="84">
        <f t="shared" si="234"/>
        <v>0</v>
      </c>
      <c r="AA535" s="84">
        <f t="shared" si="235"/>
        <v>0</v>
      </c>
      <c r="AB535" s="84">
        <f t="shared" si="236"/>
        <v>0</v>
      </c>
      <c r="AC535" s="84">
        <f t="shared" si="221"/>
        <v>0</v>
      </c>
      <c r="AD535" s="84">
        <f t="shared" si="237"/>
        <v>0</v>
      </c>
      <c r="AE535" s="84" t="str">
        <f t="shared" si="238"/>
        <v/>
      </c>
      <c r="AF535" s="102">
        <f t="shared" si="222"/>
        <v>0</v>
      </c>
      <c r="AG535" s="102" t="str">
        <f t="shared" si="223"/>
        <v/>
      </c>
      <c r="AH535" s="103" t="str">
        <f t="shared" si="239"/>
        <v/>
      </c>
      <c r="AI535" s="104" t="str">
        <f t="shared" si="240"/>
        <v/>
      </c>
      <c r="AJ535" s="104" t="str">
        <f t="shared" si="241"/>
        <v/>
      </c>
      <c r="AK535" s="104" t="str">
        <f t="shared" si="242"/>
        <v/>
      </c>
      <c r="IX535" s="5"/>
      <c r="IY535" s="5"/>
      <c r="IZ535" s="5"/>
    </row>
    <row r="536" spans="8:260" ht="12.75" customHeight="1">
      <c r="H536" s="97">
        <v>115</v>
      </c>
      <c r="I536" s="97">
        <f t="shared" si="215"/>
        <v>252</v>
      </c>
      <c r="J536" s="98">
        <f t="shared" si="216"/>
        <v>45406</v>
      </c>
      <c r="K536" s="98">
        <f t="shared" si="224"/>
        <v>45406</v>
      </c>
      <c r="L536" s="99">
        <f t="shared" si="217"/>
        <v>0</v>
      </c>
      <c r="M536" s="99">
        <f t="shared" si="218"/>
        <v>0</v>
      </c>
      <c r="N536" s="99">
        <f t="shared" si="219"/>
        <v>0</v>
      </c>
      <c r="O536" s="100">
        <f t="shared" si="243"/>
        <v>1</v>
      </c>
      <c r="P536" s="100" t="str">
        <f t="shared" si="225"/>
        <v/>
      </c>
      <c r="Q536" s="99">
        <f t="shared" si="226"/>
        <v>0</v>
      </c>
      <c r="R536" s="99">
        <f t="shared" si="227"/>
        <v>1</v>
      </c>
      <c r="S536" s="101">
        <f t="shared" si="228"/>
        <v>0</v>
      </c>
      <c r="T536" s="101">
        <f t="shared" si="229"/>
        <v>0</v>
      </c>
      <c r="U536" s="101">
        <f t="shared" si="220"/>
        <v>0</v>
      </c>
      <c r="V536" s="101">
        <f t="shared" si="230"/>
        <v>0</v>
      </c>
      <c r="W536" s="101">
        <f t="shared" si="231"/>
        <v>0</v>
      </c>
      <c r="X536" s="102">
        <f t="shared" si="232"/>
        <v>0</v>
      </c>
      <c r="Y536" s="101">
        <f t="shared" si="233"/>
        <v>0</v>
      </c>
      <c r="Z536" s="84">
        <f t="shared" si="234"/>
        <v>0</v>
      </c>
      <c r="AA536" s="84">
        <f t="shared" si="235"/>
        <v>0</v>
      </c>
      <c r="AB536" s="84">
        <f t="shared" si="236"/>
        <v>0</v>
      </c>
      <c r="AC536" s="84">
        <f t="shared" si="221"/>
        <v>0</v>
      </c>
      <c r="AD536" s="84">
        <f t="shared" si="237"/>
        <v>0</v>
      </c>
      <c r="AE536" s="84" t="str">
        <f t="shared" si="238"/>
        <v/>
      </c>
      <c r="AF536" s="102">
        <f t="shared" si="222"/>
        <v>0</v>
      </c>
      <c r="AG536" s="102" t="str">
        <f t="shared" si="223"/>
        <v/>
      </c>
      <c r="AH536" s="103" t="str">
        <f t="shared" si="239"/>
        <v/>
      </c>
      <c r="AI536" s="104" t="str">
        <f t="shared" si="240"/>
        <v/>
      </c>
      <c r="AJ536" s="104" t="str">
        <f t="shared" si="241"/>
        <v/>
      </c>
      <c r="AK536" s="104" t="str">
        <f t="shared" si="242"/>
        <v/>
      </c>
      <c r="IX536" s="5"/>
      <c r="IY536" s="5"/>
      <c r="IZ536" s="5"/>
    </row>
    <row r="537" spans="8:260" ht="12.75" customHeight="1">
      <c r="H537" s="97">
        <v>116</v>
      </c>
      <c r="I537" s="97">
        <f t="shared" si="215"/>
        <v>251</v>
      </c>
      <c r="J537" s="98">
        <f t="shared" si="216"/>
        <v>45407</v>
      </c>
      <c r="K537" s="98">
        <f t="shared" si="224"/>
        <v>45407</v>
      </c>
      <c r="L537" s="99">
        <f t="shared" si="217"/>
        <v>0</v>
      </c>
      <c r="M537" s="99">
        <f t="shared" si="218"/>
        <v>0</v>
      </c>
      <c r="N537" s="99">
        <f t="shared" si="219"/>
        <v>0</v>
      </c>
      <c r="O537" s="100">
        <f t="shared" si="243"/>
        <v>1</v>
      </c>
      <c r="P537" s="100" t="str">
        <f t="shared" si="225"/>
        <v/>
      </c>
      <c r="Q537" s="99">
        <f t="shared" si="226"/>
        <v>0</v>
      </c>
      <c r="R537" s="99">
        <f t="shared" si="227"/>
        <v>1</v>
      </c>
      <c r="S537" s="101">
        <f t="shared" si="228"/>
        <v>0</v>
      </c>
      <c r="T537" s="101">
        <f t="shared" si="229"/>
        <v>0</v>
      </c>
      <c r="U537" s="101">
        <f t="shared" si="220"/>
        <v>0</v>
      </c>
      <c r="V537" s="101">
        <f t="shared" si="230"/>
        <v>0</v>
      </c>
      <c r="W537" s="101">
        <f t="shared" si="231"/>
        <v>0</v>
      </c>
      <c r="X537" s="102">
        <f t="shared" si="232"/>
        <v>0</v>
      </c>
      <c r="Y537" s="101">
        <f t="shared" si="233"/>
        <v>0</v>
      </c>
      <c r="Z537" s="84">
        <f t="shared" si="234"/>
        <v>0</v>
      </c>
      <c r="AA537" s="84">
        <f t="shared" si="235"/>
        <v>0</v>
      </c>
      <c r="AB537" s="84">
        <f t="shared" si="236"/>
        <v>0</v>
      </c>
      <c r="AC537" s="84">
        <f t="shared" si="221"/>
        <v>0</v>
      </c>
      <c r="AD537" s="84">
        <f t="shared" si="237"/>
        <v>0</v>
      </c>
      <c r="AE537" s="84" t="str">
        <f t="shared" si="238"/>
        <v/>
      </c>
      <c r="AF537" s="102">
        <f t="shared" si="222"/>
        <v>0</v>
      </c>
      <c r="AG537" s="102" t="str">
        <f t="shared" si="223"/>
        <v/>
      </c>
      <c r="AH537" s="103" t="str">
        <f t="shared" si="239"/>
        <v/>
      </c>
      <c r="AI537" s="104" t="str">
        <f t="shared" si="240"/>
        <v/>
      </c>
      <c r="AJ537" s="104" t="str">
        <f t="shared" si="241"/>
        <v/>
      </c>
      <c r="AK537" s="104" t="str">
        <f t="shared" si="242"/>
        <v/>
      </c>
      <c r="IX537" s="5"/>
      <c r="IY537" s="5"/>
      <c r="IZ537" s="5"/>
    </row>
    <row r="538" spans="8:260" ht="12.75" customHeight="1">
      <c r="H538" s="97">
        <v>117</v>
      </c>
      <c r="I538" s="97">
        <f t="shared" si="215"/>
        <v>250</v>
      </c>
      <c r="J538" s="98">
        <f t="shared" si="216"/>
        <v>45408</v>
      </c>
      <c r="K538" s="98">
        <f t="shared" si="224"/>
        <v>45408</v>
      </c>
      <c r="L538" s="99">
        <f t="shared" si="217"/>
        <v>0</v>
      </c>
      <c r="M538" s="99">
        <f t="shared" si="218"/>
        <v>0</v>
      </c>
      <c r="N538" s="99">
        <f t="shared" si="219"/>
        <v>0</v>
      </c>
      <c r="O538" s="100">
        <f t="shared" si="243"/>
        <v>1</v>
      </c>
      <c r="P538" s="100" t="str">
        <f t="shared" si="225"/>
        <v/>
      </c>
      <c r="Q538" s="99">
        <f t="shared" si="226"/>
        <v>0</v>
      </c>
      <c r="R538" s="99">
        <f t="shared" si="227"/>
        <v>1</v>
      </c>
      <c r="S538" s="101">
        <f t="shared" si="228"/>
        <v>0</v>
      </c>
      <c r="T538" s="101">
        <f t="shared" si="229"/>
        <v>0</v>
      </c>
      <c r="U538" s="101">
        <f t="shared" si="220"/>
        <v>0</v>
      </c>
      <c r="V538" s="101">
        <f t="shared" si="230"/>
        <v>0</v>
      </c>
      <c r="W538" s="101">
        <f t="shared" si="231"/>
        <v>0</v>
      </c>
      <c r="X538" s="102">
        <f t="shared" si="232"/>
        <v>0</v>
      </c>
      <c r="Y538" s="101">
        <f t="shared" si="233"/>
        <v>0</v>
      </c>
      <c r="Z538" s="84">
        <f t="shared" si="234"/>
        <v>0</v>
      </c>
      <c r="AA538" s="84">
        <f t="shared" si="235"/>
        <v>0</v>
      </c>
      <c r="AB538" s="84">
        <f t="shared" si="236"/>
        <v>0</v>
      </c>
      <c r="AC538" s="84">
        <f t="shared" si="221"/>
        <v>0</v>
      </c>
      <c r="AD538" s="84">
        <f t="shared" si="237"/>
        <v>0</v>
      </c>
      <c r="AE538" s="84" t="str">
        <f t="shared" si="238"/>
        <v/>
      </c>
      <c r="AF538" s="102">
        <f t="shared" si="222"/>
        <v>0</v>
      </c>
      <c r="AG538" s="102" t="str">
        <f t="shared" si="223"/>
        <v/>
      </c>
      <c r="AH538" s="103" t="str">
        <f t="shared" si="239"/>
        <v/>
      </c>
      <c r="AI538" s="104" t="str">
        <f t="shared" si="240"/>
        <v/>
      </c>
      <c r="AJ538" s="104" t="str">
        <f t="shared" si="241"/>
        <v/>
      </c>
      <c r="AK538" s="104" t="str">
        <f t="shared" si="242"/>
        <v/>
      </c>
      <c r="IX538" s="5"/>
      <c r="IY538" s="5"/>
      <c r="IZ538" s="5"/>
    </row>
    <row r="539" spans="8:260" ht="12.75" customHeight="1">
      <c r="H539" s="97">
        <v>118</v>
      </c>
      <c r="I539" s="97">
        <f t="shared" si="215"/>
        <v>249</v>
      </c>
      <c r="J539" s="98">
        <f t="shared" si="216"/>
        <v>45409</v>
      </c>
      <c r="K539" s="98">
        <f t="shared" si="224"/>
        <v>45409</v>
      </c>
      <c r="L539" s="99">
        <f t="shared" si="217"/>
        <v>0</v>
      </c>
      <c r="M539" s="99">
        <f t="shared" si="218"/>
        <v>0</v>
      </c>
      <c r="N539" s="99">
        <f t="shared" si="219"/>
        <v>0</v>
      </c>
      <c r="O539" s="100">
        <f t="shared" si="243"/>
        <v>1</v>
      </c>
      <c r="P539" s="100" t="str">
        <f t="shared" si="225"/>
        <v/>
      </c>
      <c r="Q539" s="99">
        <f t="shared" si="226"/>
        <v>0</v>
      </c>
      <c r="R539" s="99">
        <f t="shared" si="227"/>
        <v>1</v>
      </c>
      <c r="S539" s="101">
        <f t="shared" si="228"/>
        <v>0</v>
      </c>
      <c r="T539" s="101">
        <f t="shared" si="229"/>
        <v>0</v>
      </c>
      <c r="U539" s="101">
        <f t="shared" si="220"/>
        <v>0</v>
      </c>
      <c r="V539" s="101">
        <f t="shared" si="230"/>
        <v>0</v>
      </c>
      <c r="W539" s="101">
        <f t="shared" si="231"/>
        <v>0</v>
      </c>
      <c r="X539" s="102">
        <f t="shared" si="232"/>
        <v>0</v>
      </c>
      <c r="Y539" s="101">
        <f t="shared" si="233"/>
        <v>0</v>
      </c>
      <c r="Z539" s="84">
        <f t="shared" si="234"/>
        <v>0</v>
      </c>
      <c r="AA539" s="84">
        <f t="shared" si="235"/>
        <v>0</v>
      </c>
      <c r="AB539" s="84">
        <f t="shared" si="236"/>
        <v>0</v>
      </c>
      <c r="AC539" s="84">
        <f t="shared" si="221"/>
        <v>0</v>
      </c>
      <c r="AD539" s="84">
        <f t="shared" si="237"/>
        <v>0</v>
      </c>
      <c r="AE539" s="84" t="str">
        <f t="shared" si="238"/>
        <v/>
      </c>
      <c r="AF539" s="102">
        <f t="shared" si="222"/>
        <v>0</v>
      </c>
      <c r="AG539" s="102" t="str">
        <f t="shared" si="223"/>
        <v/>
      </c>
      <c r="AH539" s="103" t="str">
        <f t="shared" si="239"/>
        <v/>
      </c>
      <c r="AI539" s="104" t="str">
        <f t="shared" si="240"/>
        <v/>
      </c>
      <c r="AJ539" s="104" t="str">
        <f t="shared" si="241"/>
        <v/>
      </c>
      <c r="AK539" s="104" t="str">
        <f t="shared" si="242"/>
        <v/>
      </c>
      <c r="IX539" s="5"/>
      <c r="IY539" s="5"/>
      <c r="IZ539" s="5"/>
    </row>
    <row r="540" spans="8:260" ht="12.75" customHeight="1">
      <c r="H540" s="97">
        <v>119</v>
      </c>
      <c r="I540" s="97">
        <f t="shared" si="215"/>
        <v>248</v>
      </c>
      <c r="J540" s="98">
        <f t="shared" si="216"/>
        <v>45410</v>
      </c>
      <c r="K540" s="98">
        <f t="shared" si="224"/>
        <v>45410</v>
      </c>
      <c r="L540" s="99">
        <f t="shared" si="217"/>
        <v>0</v>
      </c>
      <c r="M540" s="99">
        <f t="shared" si="218"/>
        <v>0</v>
      </c>
      <c r="N540" s="99">
        <f t="shared" si="219"/>
        <v>0</v>
      </c>
      <c r="O540" s="100">
        <f t="shared" si="243"/>
        <v>1</v>
      </c>
      <c r="P540" s="100" t="str">
        <f t="shared" si="225"/>
        <v/>
      </c>
      <c r="Q540" s="99">
        <f t="shared" si="226"/>
        <v>0</v>
      </c>
      <c r="R540" s="99">
        <f t="shared" si="227"/>
        <v>1</v>
      </c>
      <c r="S540" s="101">
        <f t="shared" si="228"/>
        <v>0</v>
      </c>
      <c r="T540" s="101">
        <f t="shared" si="229"/>
        <v>0</v>
      </c>
      <c r="U540" s="101">
        <f t="shared" si="220"/>
        <v>0</v>
      </c>
      <c r="V540" s="101">
        <f t="shared" si="230"/>
        <v>0</v>
      </c>
      <c r="W540" s="101">
        <f t="shared" si="231"/>
        <v>0</v>
      </c>
      <c r="X540" s="102">
        <f t="shared" si="232"/>
        <v>0</v>
      </c>
      <c r="Y540" s="101">
        <f t="shared" si="233"/>
        <v>0</v>
      </c>
      <c r="Z540" s="84">
        <f t="shared" si="234"/>
        <v>0</v>
      </c>
      <c r="AA540" s="84">
        <f t="shared" si="235"/>
        <v>0</v>
      </c>
      <c r="AB540" s="84">
        <f t="shared" si="236"/>
        <v>0</v>
      </c>
      <c r="AC540" s="84">
        <f t="shared" si="221"/>
        <v>0</v>
      </c>
      <c r="AD540" s="84">
        <f t="shared" si="237"/>
        <v>0</v>
      </c>
      <c r="AE540" s="84" t="str">
        <f t="shared" si="238"/>
        <v/>
      </c>
      <c r="AF540" s="102">
        <f t="shared" si="222"/>
        <v>0</v>
      </c>
      <c r="AG540" s="102" t="str">
        <f t="shared" si="223"/>
        <v/>
      </c>
      <c r="AH540" s="103" t="str">
        <f t="shared" si="239"/>
        <v/>
      </c>
      <c r="AI540" s="104" t="str">
        <f t="shared" si="240"/>
        <v/>
      </c>
      <c r="AJ540" s="104" t="str">
        <f t="shared" si="241"/>
        <v/>
      </c>
      <c r="AK540" s="104" t="str">
        <f t="shared" si="242"/>
        <v/>
      </c>
      <c r="IX540" s="5"/>
      <c r="IY540" s="5"/>
      <c r="IZ540" s="5"/>
    </row>
    <row r="541" spans="8:260" ht="12.75" customHeight="1">
      <c r="H541" s="97">
        <v>120</v>
      </c>
      <c r="I541" s="97">
        <f t="shared" si="215"/>
        <v>247</v>
      </c>
      <c r="J541" s="98">
        <f t="shared" si="216"/>
        <v>45411</v>
      </c>
      <c r="K541" s="98">
        <f t="shared" si="224"/>
        <v>45411</v>
      </c>
      <c r="L541" s="99">
        <f t="shared" si="217"/>
        <v>0</v>
      </c>
      <c r="M541" s="99">
        <f t="shared" si="218"/>
        <v>0</v>
      </c>
      <c r="N541" s="99">
        <f t="shared" si="219"/>
        <v>0</v>
      </c>
      <c r="O541" s="100">
        <f t="shared" si="243"/>
        <v>1</v>
      </c>
      <c r="P541" s="100" t="str">
        <f t="shared" si="225"/>
        <v/>
      </c>
      <c r="Q541" s="99">
        <f t="shared" si="226"/>
        <v>0</v>
      </c>
      <c r="R541" s="99">
        <f t="shared" si="227"/>
        <v>1</v>
      </c>
      <c r="S541" s="101">
        <f t="shared" si="228"/>
        <v>0</v>
      </c>
      <c r="T541" s="101">
        <f t="shared" si="229"/>
        <v>0</v>
      </c>
      <c r="U541" s="101">
        <f t="shared" si="220"/>
        <v>0</v>
      </c>
      <c r="V541" s="101">
        <f t="shared" si="230"/>
        <v>0</v>
      </c>
      <c r="W541" s="101">
        <f t="shared" si="231"/>
        <v>0</v>
      </c>
      <c r="X541" s="102">
        <f t="shared" si="232"/>
        <v>0</v>
      </c>
      <c r="Y541" s="101">
        <f t="shared" si="233"/>
        <v>0</v>
      </c>
      <c r="Z541" s="84">
        <f t="shared" si="234"/>
        <v>0</v>
      </c>
      <c r="AA541" s="84">
        <f t="shared" si="235"/>
        <v>0</v>
      </c>
      <c r="AB541" s="84">
        <f t="shared" si="236"/>
        <v>0</v>
      </c>
      <c r="AC541" s="84">
        <f t="shared" si="221"/>
        <v>0</v>
      </c>
      <c r="AD541" s="84">
        <f t="shared" si="237"/>
        <v>0</v>
      </c>
      <c r="AE541" s="84" t="str">
        <f t="shared" si="238"/>
        <v/>
      </c>
      <c r="AF541" s="102">
        <f t="shared" si="222"/>
        <v>0</v>
      </c>
      <c r="AG541" s="102" t="str">
        <f t="shared" si="223"/>
        <v/>
      </c>
      <c r="AH541" s="103" t="str">
        <f t="shared" si="239"/>
        <v/>
      </c>
      <c r="AI541" s="104" t="str">
        <f t="shared" si="240"/>
        <v/>
      </c>
      <c r="AJ541" s="104" t="str">
        <f t="shared" si="241"/>
        <v/>
      </c>
      <c r="AK541" s="104" t="str">
        <f t="shared" si="242"/>
        <v/>
      </c>
      <c r="IX541" s="5"/>
      <c r="IY541" s="5"/>
      <c r="IZ541" s="5"/>
    </row>
    <row r="542" spans="8:260" ht="12.75" customHeight="1">
      <c r="H542" s="97">
        <v>121</v>
      </c>
      <c r="I542" s="97">
        <f t="shared" si="215"/>
        <v>246</v>
      </c>
      <c r="J542" s="98">
        <f t="shared" si="216"/>
        <v>45412</v>
      </c>
      <c r="K542" s="98">
        <f t="shared" si="224"/>
        <v>45412</v>
      </c>
      <c r="L542" s="99">
        <f t="shared" si="217"/>
        <v>0</v>
      </c>
      <c r="M542" s="99">
        <f t="shared" si="218"/>
        <v>0</v>
      </c>
      <c r="N542" s="99">
        <f t="shared" si="219"/>
        <v>0</v>
      </c>
      <c r="O542" s="100">
        <f t="shared" si="243"/>
        <v>1</v>
      </c>
      <c r="P542" s="100" t="str">
        <f t="shared" si="225"/>
        <v/>
      </c>
      <c r="Q542" s="99">
        <f t="shared" si="226"/>
        <v>0</v>
      </c>
      <c r="R542" s="99">
        <f t="shared" si="227"/>
        <v>1</v>
      </c>
      <c r="S542" s="101">
        <f t="shared" si="228"/>
        <v>0</v>
      </c>
      <c r="T542" s="101">
        <f t="shared" si="229"/>
        <v>0</v>
      </c>
      <c r="U542" s="101">
        <f t="shared" si="220"/>
        <v>0</v>
      </c>
      <c r="V542" s="101">
        <f t="shared" si="230"/>
        <v>0</v>
      </c>
      <c r="W542" s="101">
        <f t="shared" si="231"/>
        <v>0</v>
      </c>
      <c r="X542" s="102">
        <f t="shared" si="232"/>
        <v>0</v>
      </c>
      <c r="Y542" s="101">
        <f t="shared" si="233"/>
        <v>0</v>
      </c>
      <c r="Z542" s="84">
        <f t="shared" si="234"/>
        <v>0</v>
      </c>
      <c r="AA542" s="84">
        <f t="shared" si="235"/>
        <v>0</v>
      </c>
      <c r="AB542" s="84">
        <f t="shared" si="236"/>
        <v>0</v>
      </c>
      <c r="AC542" s="84">
        <f t="shared" si="221"/>
        <v>0</v>
      </c>
      <c r="AD542" s="84">
        <f t="shared" si="237"/>
        <v>0</v>
      </c>
      <c r="AE542" s="84" t="str">
        <f t="shared" si="238"/>
        <v/>
      </c>
      <c r="AF542" s="102">
        <f t="shared" si="222"/>
        <v>0</v>
      </c>
      <c r="AG542" s="102" t="str">
        <f t="shared" si="223"/>
        <v/>
      </c>
      <c r="AH542" s="103" t="str">
        <f t="shared" si="239"/>
        <v/>
      </c>
      <c r="AI542" s="104" t="str">
        <f t="shared" si="240"/>
        <v/>
      </c>
      <c r="AJ542" s="104" t="str">
        <f t="shared" si="241"/>
        <v/>
      </c>
      <c r="AK542" s="104" t="str">
        <f t="shared" si="242"/>
        <v/>
      </c>
      <c r="IX542" s="5"/>
      <c r="IY542" s="5"/>
      <c r="IZ542" s="5"/>
    </row>
    <row r="543" spans="8:260" ht="12.75" customHeight="1">
      <c r="H543" s="97">
        <v>122</v>
      </c>
      <c r="I543" s="97">
        <f t="shared" si="215"/>
        <v>245</v>
      </c>
      <c r="J543" s="98">
        <f t="shared" si="216"/>
        <v>45413</v>
      </c>
      <c r="K543" s="98">
        <f t="shared" si="224"/>
        <v>45413</v>
      </c>
      <c r="L543" s="99">
        <f t="shared" si="217"/>
        <v>0</v>
      </c>
      <c r="M543" s="99">
        <f t="shared" si="218"/>
        <v>0</v>
      </c>
      <c r="N543" s="99">
        <f t="shared" si="219"/>
        <v>0</v>
      </c>
      <c r="O543" s="100">
        <f t="shared" si="243"/>
        <v>1</v>
      </c>
      <c r="P543" s="100" t="str">
        <f t="shared" si="225"/>
        <v/>
      </c>
      <c r="Q543" s="99">
        <f t="shared" si="226"/>
        <v>0</v>
      </c>
      <c r="R543" s="99">
        <f t="shared" si="227"/>
        <v>1</v>
      </c>
      <c r="S543" s="101">
        <f t="shared" si="228"/>
        <v>0</v>
      </c>
      <c r="T543" s="101">
        <f t="shared" si="229"/>
        <v>0</v>
      </c>
      <c r="U543" s="101">
        <f t="shared" si="220"/>
        <v>0</v>
      </c>
      <c r="V543" s="101">
        <f t="shared" si="230"/>
        <v>0</v>
      </c>
      <c r="W543" s="101">
        <f t="shared" si="231"/>
        <v>0</v>
      </c>
      <c r="X543" s="102">
        <f t="shared" si="232"/>
        <v>0</v>
      </c>
      <c r="Y543" s="101">
        <f t="shared" si="233"/>
        <v>0</v>
      </c>
      <c r="Z543" s="84">
        <f t="shared" si="234"/>
        <v>0</v>
      </c>
      <c r="AA543" s="84">
        <f t="shared" si="235"/>
        <v>0</v>
      </c>
      <c r="AB543" s="84">
        <f t="shared" si="236"/>
        <v>0</v>
      </c>
      <c r="AC543" s="84">
        <f t="shared" si="221"/>
        <v>0</v>
      </c>
      <c r="AD543" s="84">
        <f t="shared" si="237"/>
        <v>0</v>
      </c>
      <c r="AE543" s="84" t="str">
        <f t="shared" si="238"/>
        <v/>
      </c>
      <c r="AF543" s="102">
        <f t="shared" si="222"/>
        <v>0</v>
      </c>
      <c r="AG543" s="102" t="str">
        <f t="shared" si="223"/>
        <v/>
      </c>
      <c r="AH543" s="103" t="str">
        <f t="shared" si="239"/>
        <v/>
      </c>
      <c r="AI543" s="104" t="str">
        <f t="shared" si="240"/>
        <v/>
      </c>
      <c r="AJ543" s="104" t="str">
        <f t="shared" si="241"/>
        <v/>
      </c>
      <c r="AK543" s="104" t="str">
        <f t="shared" si="242"/>
        <v/>
      </c>
      <c r="IX543" s="5"/>
      <c r="IY543" s="5"/>
      <c r="IZ543" s="5"/>
    </row>
    <row r="544" spans="8:260" ht="12.75" customHeight="1">
      <c r="H544" s="97">
        <v>123</v>
      </c>
      <c r="I544" s="97">
        <f t="shared" si="215"/>
        <v>244</v>
      </c>
      <c r="J544" s="98">
        <f t="shared" si="216"/>
        <v>45414</v>
      </c>
      <c r="K544" s="98">
        <f t="shared" si="224"/>
        <v>45414</v>
      </c>
      <c r="L544" s="99">
        <f t="shared" si="217"/>
        <v>0</v>
      </c>
      <c r="M544" s="99">
        <f t="shared" si="218"/>
        <v>0</v>
      </c>
      <c r="N544" s="99">
        <f t="shared" si="219"/>
        <v>0</v>
      </c>
      <c r="O544" s="100">
        <f t="shared" si="243"/>
        <v>1</v>
      </c>
      <c r="P544" s="100" t="str">
        <f t="shared" si="225"/>
        <v/>
      </c>
      <c r="Q544" s="99">
        <f t="shared" si="226"/>
        <v>0</v>
      </c>
      <c r="R544" s="99">
        <f t="shared" si="227"/>
        <v>1</v>
      </c>
      <c r="S544" s="101">
        <f t="shared" si="228"/>
        <v>0</v>
      </c>
      <c r="T544" s="101">
        <f t="shared" si="229"/>
        <v>0</v>
      </c>
      <c r="U544" s="101">
        <f t="shared" si="220"/>
        <v>0</v>
      </c>
      <c r="V544" s="101">
        <f t="shared" si="230"/>
        <v>0</v>
      </c>
      <c r="W544" s="101">
        <f t="shared" si="231"/>
        <v>0</v>
      </c>
      <c r="X544" s="102">
        <f t="shared" si="232"/>
        <v>0</v>
      </c>
      <c r="Y544" s="101">
        <f t="shared" si="233"/>
        <v>0</v>
      </c>
      <c r="Z544" s="84">
        <f t="shared" si="234"/>
        <v>0</v>
      </c>
      <c r="AA544" s="84">
        <f t="shared" si="235"/>
        <v>0</v>
      </c>
      <c r="AB544" s="84">
        <f t="shared" si="236"/>
        <v>0</v>
      </c>
      <c r="AC544" s="84">
        <f t="shared" si="221"/>
        <v>0</v>
      </c>
      <c r="AD544" s="84">
        <f t="shared" si="237"/>
        <v>0</v>
      </c>
      <c r="AE544" s="84" t="str">
        <f t="shared" si="238"/>
        <v/>
      </c>
      <c r="AF544" s="102">
        <f t="shared" si="222"/>
        <v>0</v>
      </c>
      <c r="AG544" s="102" t="str">
        <f t="shared" si="223"/>
        <v/>
      </c>
      <c r="AH544" s="103" t="str">
        <f t="shared" si="239"/>
        <v/>
      </c>
      <c r="AI544" s="104" t="str">
        <f t="shared" si="240"/>
        <v/>
      </c>
      <c r="AJ544" s="104" t="str">
        <f t="shared" si="241"/>
        <v/>
      </c>
      <c r="AK544" s="104" t="str">
        <f t="shared" si="242"/>
        <v/>
      </c>
      <c r="IX544" s="5"/>
      <c r="IY544" s="5"/>
      <c r="IZ544" s="5"/>
    </row>
    <row r="545" spans="8:260" ht="12.75" customHeight="1">
      <c r="H545" s="97">
        <v>124</v>
      </c>
      <c r="I545" s="97">
        <f t="shared" si="215"/>
        <v>243</v>
      </c>
      <c r="J545" s="98">
        <f t="shared" si="216"/>
        <v>45415</v>
      </c>
      <c r="K545" s="98">
        <f t="shared" si="224"/>
        <v>45415</v>
      </c>
      <c r="L545" s="99">
        <f t="shared" si="217"/>
        <v>0</v>
      </c>
      <c r="M545" s="99">
        <f t="shared" si="218"/>
        <v>0</v>
      </c>
      <c r="N545" s="99">
        <f t="shared" si="219"/>
        <v>0</v>
      </c>
      <c r="O545" s="100">
        <f t="shared" si="243"/>
        <v>1</v>
      </c>
      <c r="P545" s="100" t="str">
        <f t="shared" si="225"/>
        <v/>
      </c>
      <c r="Q545" s="99">
        <f t="shared" si="226"/>
        <v>0</v>
      </c>
      <c r="R545" s="99">
        <f t="shared" si="227"/>
        <v>1</v>
      </c>
      <c r="S545" s="101">
        <f t="shared" si="228"/>
        <v>0</v>
      </c>
      <c r="T545" s="101">
        <f t="shared" si="229"/>
        <v>0</v>
      </c>
      <c r="U545" s="101">
        <f t="shared" si="220"/>
        <v>0</v>
      </c>
      <c r="V545" s="101">
        <f t="shared" si="230"/>
        <v>0</v>
      </c>
      <c r="W545" s="101">
        <f t="shared" si="231"/>
        <v>0</v>
      </c>
      <c r="X545" s="102">
        <f t="shared" si="232"/>
        <v>0</v>
      </c>
      <c r="Y545" s="101">
        <f t="shared" si="233"/>
        <v>0</v>
      </c>
      <c r="Z545" s="84">
        <f t="shared" si="234"/>
        <v>0</v>
      </c>
      <c r="AA545" s="84">
        <f t="shared" si="235"/>
        <v>0</v>
      </c>
      <c r="AB545" s="84">
        <f t="shared" si="236"/>
        <v>0</v>
      </c>
      <c r="AC545" s="84">
        <f t="shared" si="221"/>
        <v>0</v>
      </c>
      <c r="AD545" s="84">
        <f t="shared" si="237"/>
        <v>0</v>
      </c>
      <c r="AE545" s="84" t="str">
        <f t="shared" si="238"/>
        <v/>
      </c>
      <c r="AF545" s="102">
        <f t="shared" si="222"/>
        <v>0</v>
      </c>
      <c r="AG545" s="102" t="str">
        <f t="shared" si="223"/>
        <v/>
      </c>
      <c r="AH545" s="103" t="str">
        <f t="shared" si="239"/>
        <v/>
      </c>
      <c r="AI545" s="104" t="str">
        <f t="shared" si="240"/>
        <v/>
      </c>
      <c r="AJ545" s="104" t="str">
        <f t="shared" si="241"/>
        <v/>
      </c>
      <c r="AK545" s="104" t="str">
        <f t="shared" si="242"/>
        <v/>
      </c>
      <c r="IX545" s="5"/>
      <c r="IY545" s="5"/>
      <c r="IZ545" s="5"/>
    </row>
    <row r="546" spans="8:260" ht="12.75" customHeight="1">
      <c r="H546" s="97">
        <v>125</v>
      </c>
      <c r="I546" s="97">
        <f t="shared" si="215"/>
        <v>242</v>
      </c>
      <c r="J546" s="98">
        <f t="shared" si="216"/>
        <v>45416</v>
      </c>
      <c r="K546" s="98">
        <f t="shared" si="224"/>
        <v>45416</v>
      </c>
      <c r="L546" s="99">
        <f t="shared" si="217"/>
        <v>0</v>
      </c>
      <c r="M546" s="99">
        <f t="shared" si="218"/>
        <v>0</v>
      </c>
      <c r="N546" s="99">
        <f t="shared" si="219"/>
        <v>0</v>
      </c>
      <c r="O546" s="100">
        <f t="shared" si="243"/>
        <v>1</v>
      </c>
      <c r="P546" s="100" t="str">
        <f t="shared" si="225"/>
        <v/>
      </c>
      <c r="Q546" s="99">
        <f t="shared" si="226"/>
        <v>0</v>
      </c>
      <c r="R546" s="99">
        <f t="shared" si="227"/>
        <v>1</v>
      </c>
      <c r="S546" s="101">
        <f t="shared" si="228"/>
        <v>0</v>
      </c>
      <c r="T546" s="101">
        <f t="shared" si="229"/>
        <v>0</v>
      </c>
      <c r="U546" s="101">
        <f t="shared" si="220"/>
        <v>0</v>
      </c>
      <c r="V546" s="101">
        <f t="shared" si="230"/>
        <v>0</v>
      </c>
      <c r="W546" s="101">
        <f t="shared" si="231"/>
        <v>0</v>
      </c>
      <c r="X546" s="102">
        <f t="shared" si="232"/>
        <v>0</v>
      </c>
      <c r="Y546" s="101">
        <f t="shared" si="233"/>
        <v>0</v>
      </c>
      <c r="Z546" s="84">
        <f t="shared" si="234"/>
        <v>0</v>
      </c>
      <c r="AA546" s="84">
        <f t="shared" si="235"/>
        <v>0</v>
      </c>
      <c r="AB546" s="84">
        <f t="shared" si="236"/>
        <v>0</v>
      </c>
      <c r="AC546" s="84">
        <f t="shared" si="221"/>
        <v>0</v>
      </c>
      <c r="AD546" s="84">
        <f t="shared" si="237"/>
        <v>0</v>
      </c>
      <c r="AE546" s="84" t="str">
        <f t="shared" si="238"/>
        <v/>
      </c>
      <c r="AF546" s="102">
        <f t="shared" si="222"/>
        <v>0</v>
      </c>
      <c r="AG546" s="102" t="str">
        <f t="shared" si="223"/>
        <v/>
      </c>
      <c r="AH546" s="103" t="str">
        <f t="shared" si="239"/>
        <v/>
      </c>
      <c r="AI546" s="104" t="str">
        <f t="shared" si="240"/>
        <v/>
      </c>
      <c r="AJ546" s="104" t="str">
        <f t="shared" si="241"/>
        <v/>
      </c>
      <c r="AK546" s="104" t="str">
        <f t="shared" si="242"/>
        <v/>
      </c>
      <c r="IX546" s="5"/>
      <c r="IY546" s="5"/>
      <c r="IZ546" s="5"/>
    </row>
    <row r="547" spans="8:260" ht="12.75" customHeight="1">
      <c r="H547" s="97">
        <v>126</v>
      </c>
      <c r="I547" s="97">
        <f t="shared" si="215"/>
        <v>241</v>
      </c>
      <c r="J547" s="98">
        <f t="shared" si="216"/>
        <v>45417</v>
      </c>
      <c r="K547" s="98">
        <f t="shared" si="224"/>
        <v>45417</v>
      </c>
      <c r="L547" s="99">
        <f t="shared" si="217"/>
        <v>0</v>
      </c>
      <c r="M547" s="99">
        <f t="shared" si="218"/>
        <v>0</v>
      </c>
      <c r="N547" s="99">
        <f t="shared" si="219"/>
        <v>0</v>
      </c>
      <c r="O547" s="100">
        <f t="shared" si="243"/>
        <v>1</v>
      </c>
      <c r="P547" s="100" t="str">
        <f t="shared" si="225"/>
        <v/>
      </c>
      <c r="Q547" s="99">
        <f t="shared" si="226"/>
        <v>0</v>
      </c>
      <c r="R547" s="99">
        <f t="shared" si="227"/>
        <v>1</v>
      </c>
      <c r="S547" s="101">
        <f t="shared" si="228"/>
        <v>0</v>
      </c>
      <c r="T547" s="101">
        <f t="shared" si="229"/>
        <v>0</v>
      </c>
      <c r="U547" s="101">
        <f t="shared" si="220"/>
        <v>0</v>
      </c>
      <c r="V547" s="101">
        <f t="shared" si="230"/>
        <v>0</v>
      </c>
      <c r="W547" s="101">
        <f t="shared" si="231"/>
        <v>0</v>
      </c>
      <c r="X547" s="102">
        <f t="shared" si="232"/>
        <v>0</v>
      </c>
      <c r="Y547" s="101">
        <f t="shared" si="233"/>
        <v>0</v>
      </c>
      <c r="Z547" s="84">
        <f t="shared" si="234"/>
        <v>0</v>
      </c>
      <c r="AA547" s="84">
        <f t="shared" si="235"/>
        <v>0</v>
      </c>
      <c r="AB547" s="84">
        <f t="shared" si="236"/>
        <v>0</v>
      </c>
      <c r="AC547" s="84">
        <f t="shared" si="221"/>
        <v>0</v>
      </c>
      <c r="AD547" s="84">
        <f t="shared" si="237"/>
        <v>0</v>
      </c>
      <c r="AE547" s="84" t="str">
        <f t="shared" si="238"/>
        <v/>
      </c>
      <c r="AF547" s="102">
        <f t="shared" si="222"/>
        <v>0</v>
      </c>
      <c r="AG547" s="102" t="str">
        <f t="shared" si="223"/>
        <v/>
      </c>
      <c r="AH547" s="103" t="str">
        <f t="shared" si="239"/>
        <v/>
      </c>
      <c r="AI547" s="104" t="str">
        <f t="shared" si="240"/>
        <v/>
      </c>
      <c r="AJ547" s="104" t="str">
        <f t="shared" si="241"/>
        <v/>
      </c>
      <c r="AK547" s="104" t="str">
        <f t="shared" si="242"/>
        <v/>
      </c>
      <c r="IX547" s="5"/>
      <c r="IY547" s="5"/>
      <c r="IZ547" s="5"/>
    </row>
    <row r="548" spans="8:260" ht="12.75" customHeight="1">
      <c r="H548" s="97">
        <v>127</v>
      </c>
      <c r="I548" s="97">
        <f t="shared" si="215"/>
        <v>240</v>
      </c>
      <c r="J548" s="98">
        <f t="shared" si="216"/>
        <v>45418</v>
      </c>
      <c r="K548" s="98">
        <f t="shared" si="224"/>
        <v>45418</v>
      </c>
      <c r="L548" s="99">
        <f t="shared" si="217"/>
        <v>0</v>
      </c>
      <c r="M548" s="99">
        <f t="shared" si="218"/>
        <v>0</v>
      </c>
      <c r="N548" s="99">
        <f t="shared" si="219"/>
        <v>0</v>
      </c>
      <c r="O548" s="100">
        <f t="shared" si="243"/>
        <v>1</v>
      </c>
      <c r="P548" s="100" t="str">
        <f t="shared" si="225"/>
        <v/>
      </c>
      <c r="Q548" s="99">
        <f t="shared" si="226"/>
        <v>0</v>
      </c>
      <c r="R548" s="99">
        <f t="shared" si="227"/>
        <v>1</v>
      </c>
      <c r="S548" s="101">
        <f t="shared" si="228"/>
        <v>0</v>
      </c>
      <c r="T548" s="101">
        <f t="shared" si="229"/>
        <v>0</v>
      </c>
      <c r="U548" s="101">
        <f t="shared" si="220"/>
        <v>0</v>
      </c>
      <c r="V548" s="101">
        <f t="shared" si="230"/>
        <v>0</v>
      </c>
      <c r="W548" s="101">
        <f t="shared" si="231"/>
        <v>0</v>
      </c>
      <c r="X548" s="102">
        <f t="shared" si="232"/>
        <v>0</v>
      </c>
      <c r="Y548" s="101">
        <f t="shared" si="233"/>
        <v>0</v>
      </c>
      <c r="Z548" s="84">
        <f t="shared" si="234"/>
        <v>0</v>
      </c>
      <c r="AA548" s="84">
        <f t="shared" si="235"/>
        <v>0</v>
      </c>
      <c r="AB548" s="84">
        <f t="shared" si="236"/>
        <v>0</v>
      </c>
      <c r="AC548" s="84">
        <f t="shared" si="221"/>
        <v>0</v>
      </c>
      <c r="AD548" s="84">
        <f t="shared" si="237"/>
        <v>0</v>
      </c>
      <c r="AE548" s="84" t="str">
        <f t="shared" si="238"/>
        <v/>
      </c>
      <c r="AF548" s="102">
        <f t="shared" si="222"/>
        <v>0</v>
      </c>
      <c r="AG548" s="102" t="str">
        <f t="shared" si="223"/>
        <v/>
      </c>
      <c r="AH548" s="103" t="str">
        <f t="shared" si="239"/>
        <v/>
      </c>
      <c r="AI548" s="104" t="str">
        <f t="shared" si="240"/>
        <v/>
      </c>
      <c r="AJ548" s="104" t="str">
        <f t="shared" si="241"/>
        <v/>
      </c>
      <c r="AK548" s="104" t="str">
        <f t="shared" si="242"/>
        <v/>
      </c>
      <c r="IX548" s="5"/>
      <c r="IY548" s="5"/>
      <c r="IZ548" s="5"/>
    </row>
    <row r="549" spans="8:260" ht="12.75" customHeight="1">
      <c r="H549" s="97">
        <v>128</v>
      </c>
      <c r="I549" s="97">
        <f t="shared" si="215"/>
        <v>239</v>
      </c>
      <c r="J549" s="98">
        <f t="shared" si="216"/>
        <v>45419</v>
      </c>
      <c r="K549" s="98">
        <f t="shared" si="224"/>
        <v>45419</v>
      </c>
      <c r="L549" s="99">
        <f t="shared" si="217"/>
        <v>0</v>
      </c>
      <c r="M549" s="99">
        <f t="shared" si="218"/>
        <v>0</v>
      </c>
      <c r="N549" s="99">
        <f t="shared" si="219"/>
        <v>0</v>
      </c>
      <c r="O549" s="100">
        <f t="shared" si="243"/>
        <v>1</v>
      </c>
      <c r="P549" s="100" t="str">
        <f t="shared" si="225"/>
        <v/>
      </c>
      <c r="Q549" s="99">
        <f t="shared" si="226"/>
        <v>0</v>
      </c>
      <c r="R549" s="99">
        <f t="shared" si="227"/>
        <v>1</v>
      </c>
      <c r="S549" s="101">
        <f t="shared" si="228"/>
        <v>0</v>
      </c>
      <c r="T549" s="101">
        <f t="shared" si="229"/>
        <v>0</v>
      </c>
      <c r="U549" s="101">
        <f t="shared" si="220"/>
        <v>0</v>
      </c>
      <c r="V549" s="101">
        <f t="shared" si="230"/>
        <v>0</v>
      </c>
      <c r="W549" s="101">
        <f t="shared" si="231"/>
        <v>0</v>
      </c>
      <c r="X549" s="102">
        <f t="shared" si="232"/>
        <v>0</v>
      </c>
      <c r="Y549" s="101">
        <f t="shared" si="233"/>
        <v>0</v>
      </c>
      <c r="Z549" s="84">
        <f t="shared" si="234"/>
        <v>0</v>
      </c>
      <c r="AA549" s="84">
        <f t="shared" si="235"/>
        <v>0</v>
      </c>
      <c r="AB549" s="84">
        <f t="shared" si="236"/>
        <v>0</v>
      </c>
      <c r="AC549" s="84">
        <f t="shared" si="221"/>
        <v>0</v>
      </c>
      <c r="AD549" s="84">
        <f t="shared" si="237"/>
        <v>0</v>
      </c>
      <c r="AE549" s="84" t="str">
        <f t="shared" si="238"/>
        <v/>
      </c>
      <c r="AF549" s="102">
        <f t="shared" si="222"/>
        <v>0</v>
      </c>
      <c r="AG549" s="102" t="str">
        <f t="shared" si="223"/>
        <v/>
      </c>
      <c r="AH549" s="103" t="str">
        <f t="shared" si="239"/>
        <v/>
      </c>
      <c r="AI549" s="104" t="str">
        <f t="shared" si="240"/>
        <v/>
      </c>
      <c r="AJ549" s="104" t="str">
        <f t="shared" si="241"/>
        <v/>
      </c>
      <c r="AK549" s="104" t="str">
        <f t="shared" si="242"/>
        <v/>
      </c>
      <c r="IX549" s="5"/>
      <c r="IY549" s="5"/>
      <c r="IZ549" s="5"/>
    </row>
    <row r="550" spans="8:260" ht="12.75" customHeight="1">
      <c r="H550" s="97">
        <v>129</v>
      </c>
      <c r="I550" s="97">
        <f t="shared" ref="I550:I613" si="244">J$788-J550</f>
        <v>238</v>
      </c>
      <c r="J550" s="98">
        <f t="shared" ref="J550:J613" si="245">J549+1</f>
        <v>45420</v>
      </c>
      <c r="K550" s="98">
        <f t="shared" si="224"/>
        <v>45420</v>
      </c>
      <c r="L550" s="99">
        <f t="shared" ref="L550:L613" si="246">IF(J550&lt;AQ$53,"",(_xlfn.IFNA(VLOOKUP(J550,$B$55:$D$84,2,),0)))</f>
        <v>0</v>
      </c>
      <c r="M550" s="99">
        <f t="shared" ref="M550:M613" si="247">IF(J550&lt;AQ$53,"",(_xlfn.IFNA(VLOOKUP(J550,$B$55:$D$84,3,),0)))</f>
        <v>0</v>
      </c>
      <c r="N550" s="99">
        <f t="shared" ref="N550:N613" si="248">IF(J550&lt;AQ$53,"",IF(J550=AQ$53,1,(_xlfn.IFNA(VLOOKUP(J550,$B$55:$E$84,4,),0))))</f>
        <v>0</v>
      </c>
      <c r="O550" s="100">
        <f t="shared" si="243"/>
        <v>1</v>
      </c>
      <c r="P550" s="100" t="str">
        <f t="shared" si="225"/>
        <v/>
      </c>
      <c r="Q550" s="99">
        <f t="shared" si="226"/>
        <v>0</v>
      </c>
      <c r="R550" s="99">
        <f t="shared" si="227"/>
        <v>1</v>
      </c>
      <c r="S550" s="101">
        <f t="shared" si="228"/>
        <v>0</v>
      </c>
      <c r="T550" s="101">
        <f t="shared" si="229"/>
        <v>0</v>
      </c>
      <c r="U550" s="101">
        <f t="shared" ref="U550:U613" si="249">IF(AND(S$788&lt;&gt;0,S550=S$53),0,T550)</f>
        <v>0</v>
      </c>
      <c r="V550" s="101">
        <f t="shared" si="230"/>
        <v>0</v>
      </c>
      <c r="W550" s="101">
        <f t="shared" si="231"/>
        <v>0</v>
      </c>
      <c r="X550" s="102">
        <f t="shared" si="232"/>
        <v>0</v>
      </c>
      <c r="Y550" s="101">
        <f t="shared" si="233"/>
        <v>0</v>
      </c>
      <c r="Z550" s="84">
        <f t="shared" si="234"/>
        <v>0</v>
      </c>
      <c r="AA550" s="84">
        <f t="shared" si="235"/>
        <v>0</v>
      </c>
      <c r="AB550" s="84">
        <f t="shared" si="236"/>
        <v>0</v>
      </c>
      <c r="AC550" s="84">
        <f t="shared" ref="AC550:AC613" si="250">IF(Q550=1,AC549+1,0)</f>
        <v>0</v>
      </c>
      <c r="AD550" s="84">
        <f t="shared" si="237"/>
        <v>0</v>
      </c>
      <c r="AE550" s="84" t="str">
        <f t="shared" si="238"/>
        <v/>
      </c>
      <c r="AF550" s="102">
        <f t="shared" ref="AF550:AF613" si="251">IF(J550&gt;=AQ$53,IF(O550=0,X550-Z550-AB550/AD550*(AC550),0),"")</f>
        <v>0</v>
      </c>
      <c r="AG550" s="102" t="str">
        <f t="shared" ref="AG550:AG613" si="252">IF(J550&gt;=AQ$53,IF(R550&lt;=V$53,IF(O550=0,X550-Z550-AB550/AD550*(AC550),0),""),"")</f>
        <v/>
      </c>
      <c r="AH550" s="103" t="str">
        <f t="shared" si="239"/>
        <v/>
      </c>
      <c r="AI550" s="104" t="str">
        <f t="shared" si="240"/>
        <v/>
      </c>
      <c r="AJ550" s="104" t="str">
        <f t="shared" si="241"/>
        <v/>
      </c>
      <c r="AK550" s="104" t="str">
        <f t="shared" si="242"/>
        <v/>
      </c>
      <c r="IX550" s="5"/>
      <c r="IY550" s="5"/>
      <c r="IZ550" s="5"/>
    </row>
    <row r="551" spans="8:260" ht="12.75" customHeight="1">
      <c r="H551" s="97">
        <v>130</v>
      </c>
      <c r="I551" s="97">
        <f t="shared" si="244"/>
        <v>237</v>
      </c>
      <c r="J551" s="98">
        <f t="shared" si="245"/>
        <v>45421</v>
      </c>
      <c r="K551" s="98">
        <f t="shared" si="224"/>
        <v>45421</v>
      </c>
      <c r="L551" s="99">
        <f t="shared" si="246"/>
        <v>0</v>
      </c>
      <c r="M551" s="99">
        <f t="shared" si="247"/>
        <v>0</v>
      </c>
      <c r="N551" s="99">
        <f t="shared" si="248"/>
        <v>0</v>
      </c>
      <c r="O551" s="100">
        <f t="shared" si="243"/>
        <v>1</v>
      </c>
      <c r="P551" s="100" t="str">
        <f t="shared" si="225"/>
        <v/>
      </c>
      <c r="Q551" s="99">
        <f t="shared" si="226"/>
        <v>0</v>
      </c>
      <c r="R551" s="99">
        <f t="shared" si="227"/>
        <v>1</v>
      </c>
      <c r="S551" s="101">
        <f t="shared" si="228"/>
        <v>0</v>
      </c>
      <c r="T551" s="101">
        <f t="shared" si="229"/>
        <v>0</v>
      </c>
      <c r="U551" s="101">
        <f t="shared" si="249"/>
        <v>0</v>
      </c>
      <c r="V551" s="101">
        <f t="shared" si="230"/>
        <v>0</v>
      </c>
      <c r="W551" s="101">
        <f t="shared" si="231"/>
        <v>0</v>
      </c>
      <c r="X551" s="102">
        <f t="shared" si="232"/>
        <v>0</v>
      </c>
      <c r="Y551" s="101">
        <f t="shared" si="233"/>
        <v>0</v>
      </c>
      <c r="Z551" s="84">
        <f t="shared" si="234"/>
        <v>0</v>
      </c>
      <c r="AA551" s="84">
        <f t="shared" si="235"/>
        <v>0</v>
      </c>
      <c r="AB551" s="84">
        <f t="shared" si="236"/>
        <v>0</v>
      </c>
      <c r="AC551" s="84">
        <f t="shared" si="250"/>
        <v>0</v>
      </c>
      <c r="AD551" s="84">
        <f t="shared" si="237"/>
        <v>0</v>
      </c>
      <c r="AE551" s="84" t="str">
        <f t="shared" si="238"/>
        <v/>
      </c>
      <c r="AF551" s="102">
        <f t="shared" si="251"/>
        <v>0</v>
      </c>
      <c r="AG551" s="102" t="str">
        <f t="shared" si="252"/>
        <v/>
      </c>
      <c r="AH551" s="103" t="str">
        <f t="shared" si="239"/>
        <v/>
      </c>
      <c r="AI551" s="104" t="str">
        <f t="shared" si="240"/>
        <v/>
      </c>
      <c r="AJ551" s="104" t="str">
        <f t="shared" si="241"/>
        <v/>
      </c>
      <c r="AK551" s="104" t="str">
        <f t="shared" si="242"/>
        <v/>
      </c>
      <c r="IX551" s="5"/>
      <c r="IY551" s="5"/>
      <c r="IZ551" s="5"/>
    </row>
    <row r="552" spans="8:260" ht="12.75" customHeight="1">
      <c r="H552" s="97">
        <v>131</v>
      </c>
      <c r="I552" s="97">
        <f t="shared" si="244"/>
        <v>236</v>
      </c>
      <c r="J552" s="98">
        <f t="shared" si="245"/>
        <v>45422</v>
      </c>
      <c r="K552" s="98">
        <f t="shared" si="224"/>
        <v>45422</v>
      </c>
      <c r="L552" s="99">
        <f t="shared" si="246"/>
        <v>0</v>
      </c>
      <c r="M552" s="99">
        <f t="shared" si="247"/>
        <v>0</v>
      </c>
      <c r="N552" s="99">
        <f t="shared" si="248"/>
        <v>0</v>
      </c>
      <c r="O552" s="100">
        <f t="shared" si="243"/>
        <v>1</v>
      </c>
      <c r="P552" s="100" t="str">
        <f t="shared" si="225"/>
        <v/>
      </c>
      <c r="Q552" s="99">
        <f t="shared" si="226"/>
        <v>0</v>
      </c>
      <c r="R552" s="99">
        <f t="shared" si="227"/>
        <v>1</v>
      </c>
      <c r="S552" s="101">
        <f t="shared" si="228"/>
        <v>0</v>
      </c>
      <c r="T552" s="101">
        <f t="shared" si="229"/>
        <v>0</v>
      </c>
      <c r="U552" s="101">
        <f t="shared" si="249"/>
        <v>0</v>
      </c>
      <c r="V552" s="101">
        <f t="shared" si="230"/>
        <v>0</v>
      </c>
      <c r="W552" s="101">
        <f t="shared" si="231"/>
        <v>0</v>
      </c>
      <c r="X552" s="102">
        <f t="shared" si="232"/>
        <v>0</v>
      </c>
      <c r="Y552" s="101">
        <f t="shared" si="233"/>
        <v>0</v>
      </c>
      <c r="Z552" s="84">
        <f t="shared" si="234"/>
        <v>0</v>
      </c>
      <c r="AA552" s="84">
        <f t="shared" si="235"/>
        <v>0</v>
      </c>
      <c r="AB552" s="84">
        <f t="shared" si="236"/>
        <v>0</v>
      </c>
      <c r="AC552" s="84">
        <f t="shared" si="250"/>
        <v>0</v>
      </c>
      <c r="AD552" s="84">
        <f t="shared" si="237"/>
        <v>0</v>
      </c>
      <c r="AE552" s="84" t="str">
        <f t="shared" si="238"/>
        <v/>
      </c>
      <c r="AF552" s="102">
        <f t="shared" si="251"/>
        <v>0</v>
      </c>
      <c r="AG552" s="102" t="str">
        <f t="shared" si="252"/>
        <v/>
      </c>
      <c r="AH552" s="103" t="str">
        <f t="shared" si="239"/>
        <v/>
      </c>
      <c r="AI552" s="104" t="str">
        <f t="shared" si="240"/>
        <v/>
      </c>
      <c r="AJ552" s="104" t="str">
        <f t="shared" si="241"/>
        <v/>
      </c>
      <c r="AK552" s="104" t="str">
        <f t="shared" si="242"/>
        <v/>
      </c>
      <c r="IX552" s="5"/>
      <c r="IY552" s="5"/>
      <c r="IZ552" s="5"/>
    </row>
    <row r="553" spans="8:260" ht="12.75" customHeight="1">
      <c r="H553" s="97">
        <v>132</v>
      </c>
      <c r="I553" s="97">
        <f t="shared" si="244"/>
        <v>235</v>
      </c>
      <c r="J553" s="98">
        <f t="shared" si="245"/>
        <v>45423</v>
      </c>
      <c r="K553" s="98">
        <f t="shared" si="224"/>
        <v>45423</v>
      </c>
      <c r="L553" s="99">
        <f t="shared" si="246"/>
        <v>0</v>
      </c>
      <c r="M553" s="99">
        <f t="shared" si="247"/>
        <v>0</v>
      </c>
      <c r="N553" s="99">
        <f t="shared" si="248"/>
        <v>0</v>
      </c>
      <c r="O553" s="100">
        <f t="shared" si="243"/>
        <v>1</v>
      </c>
      <c r="P553" s="100" t="str">
        <f t="shared" si="225"/>
        <v/>
      </c>
      <c r="Q553" s="99">
        <f t="shared" si="226"/>
        <v>0</v>
      </c>
      <c r="R553" s="99">
        <f t="shared" si="227"/>
        <v>1</v>
      </c>
      <c r="S553" s="101">
        <f t="shared" si="228"/>
        <v>0</v>
      </c>
      <c r="T553" s="101">
        <f t="shared" si="229"/>
        <v>0</v>
      </c>
      <c r="U553" s="101">
        <f t="shared" si="249"/>
        <v>0</v>
      </c>
      <c r="V553" s="101">
        <f t="shared" si="230"/>
        <v>0</v>
      </c>
      <c r="W553" s="101">
        <f t="shared" si="231"/>
        <v>0</v>
      </c>
      <c r="X553" s="102">
        <f t="shared" si="232"/>
        <v>0</v>
      </c>
      <c r="Y553" s="101">
        <f t="shared" si="233"/>
        <v>0</v>
      </c>
      <c r="Z553" s="84">
        <f t="shared" si="234"/>
        <v>0</v>
      </c>
      <c r="AA553" s="84">
        <f t="shared" si="235"/>
        <v>0</v>
      </c>
      <c r="AB553" s="84">
        <f t="shared" si="236"/>
        <v>0</v>
      </c>
      <c r="AC553" s="84">
        <f t="shared" si="250"/>
        <v>0</v>
      </c>
      <c r="AD553" s="84">
        <f t="shared" si="237"/>
        <v>0</v>
      </c>
      <c r="AE553" s="84" t="str">
        <f t="shared" si="238"/>
        <v/>
      </c>
      <c r="AF553" s="102">
        <f t="shared" si="251"/>
        <v>0</v>
      </c>
      <c r="AG553" s="102" t="str">
        <f t="shared" si="252"/>
        <v/>
      </c>
      <c r="AH553" s="103" t="str">
        <f t="shared" si="239"/>
        <v/>
      </c>
      <c r="AI553" s="104" t="str">
        <f t="shared" si="240"/>
        <v/>
      </c>
      <c r="AJ553" s="104" t="str">
        <f t="shared" si="241"/>
        <v/>
      </c>
      <c r="AK553" s="104" t="str">
        <f t="shared" si="242"/>
        <v/>
      </c>
      <c r="IX553" s="5"/>
      <c r="IY553" s="5"/>
      <c r="IZ553" s="5"/>
    </row>
    <row r="554" spans="8:260" ht="12.75" customHeight="1">
      <c r="H554" s="97">
        <v>133</v>
      </c>
      <c r="I554" s="97">
        <f t="shared" si="244"/>
        <v>234</v>
      </c>
      <c r="J554" s="98">
        <f t="shared" si="245"/>
        <v>45424</v>
      </c>
      <c r="K554" s="98">
        <f t="shared" si="224"/>
        <v>45424</v>
      </c>
      <c r="L554" s="99">
        <f t="shared" si="246"/>
        <v>0</v>
      </c>
      <c r="M554" s="99">
        <f t="shared" si="247"/>
        <v>0</v>
      </c>
      <c r="N554" s="99">
        <f t="shared" si="248"/>
        <v>0</v>
      </c>
      <c r="O554" s="100">
        <f t="shared" si="243"/>
        <v>1</v>
      </c>
      <c r="P554" s="100" t="str">
        <f t="shared" si="225"/>
        <v/>
      </c>
      <c r="Q554" s="99">
        <f t="shared" si="226"/>
        <v>0</v>
      </c>
      <c r="R554" s="99">
        <f t="shared" si="227"/>
        <v>1</v>
      </c>
      <c r="S554" s="101">
        <f t="shared" si="228"/>
        <v>0</v>
      </c>
      <c r="T554" s="101">
        <f t="shared" si="229"/>
        <v>0</v>
      </c>
      <c r="U554" s="101">
        <f t="shared" si="249"/>
        <v>0</v>
      </c>
      <c r="V554" s="101">
        <f t="shared" si="230"/>
        <v>0</v>
      </c>
      <c r="W554" s="101">
        <f t="shared" si="231"/>
        <v>0</v>
      </c>
      <c r="X554" s="102">
        <f t="shared" si="232"/>
        <v>0</v>
      </c>
      <c r="Y554" s="101">
        <f t="shared" si="233"/>
        <v>0</v>
      </c>
      <c r="Z554" s="84">
        <f t="shared" si="234"/>
        <v>0</v>
      </c>
      <c r="AA554" s="84">
        <f t="shared" si="235"/>
        <v>0</v>
      </c>
      <c r="AB554" s="84">
        <f t="shared" si="236"/>
        <v>0</v>
      </c>
      <c r="AC554" s="84">
        <f t="shared" si="250"/>
        <v>0</v>
      </c>
      <c r="AD554" s="84">
        <f t="shared" si="237"/>
        <v>0</v>
      </c>
      <c r="AE554" s="84" t="str">
        <f t="shared" si="238"/>
        <v/>
      </c>
      <c r="AF554" s="102">
        <f t="shared" si="251"/>
        <v>0</v>
      </c>
      <c r="AG554" s="102" t="str">
        <f t="shared" si="252"/>
        <v/>
      </c>
      <c r="AH554" s="103" t="str">
        <f t="shared" si="239"/>
        <v/>
      </c>
      <c r="AI554" s="104" t="str">
        <f t="shared" si="240"/>
        <v/>
      </c>
      <c r="AJ554" s="104" t="str">
        <f t="shared" si="241"/>
        <v/>
      </c>
      <c r="AK554" s="104" t="str">
        <f t="shared" si="242"/>
        <v/>
      </c>
      <c r="IX554" s="5"/>
      <c r="IY554" s="5"/>
      <c r="IZ554" s="5"/>
    </row>
    <row r="555" spans="8:260" ht="12.75" customHeight="1">
      <c r="H555" s="97">
        <v>134</v>
      </c>
      <c r="I555" s="97">
        <f t="shared" si="244"/>
        <v>233</v>
      </c>
      <c r="J555" s="98">
        <f t="shared" si="245"/>
        <v>45425</v>
      </c>
      <c r="K555" s="98">
        <f t="shared" si="224"/>
        <v>45425</v>
      </c>
      <c r="L555" s="99">
        <f t="shared" si="246"/>
        <v>0</v>
      </c>
      <c r="M555" s="99">
        <f t="shared" si="247"/>
        <v>0</v>
      </c>
      <c r="N555" s="99">
        <f t="shared" si="248"/>
        <v>0</v>
      </c>
      <c r="O555" s="100">
        <f t="shared" si="243"/>
        <v>1</v>
      </c>
      <c r="P555" s="100" t="str">
        <f t="shared" si="225"/>
        <v/>
      </c>
      <c r="Q555" s="99">
        <f t="shared" si="226"/>
        <v>0</v>
      </c>
      <c r="R555" s="99">
        <f t="shared" si="227"/>
        <v>1</v>
      </c>
      <c r="S555" s="101">
        <f t="shared" si="228"/>
        <v>0</v>
      </c>
      <c r="T555" s="101">
        <f t="shared" si="229"/>
        <v>0</v>
      </c>
      <c r="U555" s="101">
        <f t="shared" si="249"/>
        <v>0</v>
      </c>
      <c r="V555" s="101">
        <f t="shared" si="230"/>
        <v>0</v>
      </c>
      <c r="W555" s="101">
        <f t="shared" si="231"/>
        <v>0</v>
      </c>
      <c r="X555" s="102">
        <f t="shared" si="232"/>
        <v>0</v>
      </c>
      <c r="Y555" s="101">
        <f t="shared" si="233"/>
        <v>0</v>
      </c>
      <c r="Z555" s="84">
        <f t="shared" si="234"/>
        <v>0</v>
      </c>
      <c r="AA555" s="84">
        <f t="shared" si="235"/>
        <v>0</v>
      </c>
      <c r="AB555" s="84">
        <f t="shared" si="236"/>
        <v>0</v>
      </c>
      <c r="AC555" s="84">
        <f t="shared" si="250"/>
        <v>0</v>
      </c>
      <c r="AD555" s="84">
        <f t="shared" si="237"/>
        <v>0</v>
      </c>
      <c r="AE555" s="84" t="str">
        <f t="shared" si="238"/>
        <v/>
      </c>
      <c r="AF555" s="102">
        <f t="shared" si="251"/>
        <v>0</v>
      </c>
      <c r="AG555" s="102" t="str">
        <f t="shared" si="252"/>
        <v/>
      </c>
      <c r="AH555" s="103" t="str">
        <f t="shared" si="239"/>
        <v/>
      </c>
      <c r="AI555" s="104" t="str">
        <f t="shared" si="240"/>
        <v/>
      </c>
      <c r="AJ555" s="104" t="str">
        <f t="shared" si="241"/>
        <v/>
      </c>
      <c r="AK555" s="104" t="str">
        <f t="shared" si="242"/>
        <v/>
      </c>
      <c r="IX555" s="5"/>
      <c r="IY555" s="5"/>
      <c r="IZ555" s="5"/>
    </row>
    <row r="556" spans="8:260" ht="12.75" customHeight="1">
      <c r="H556" s="97">
        <v>135</v>
      </c>
      <c r="I556" s="97">
        <f t="shared" si="244"/>
        <v>232</v>
      </c>
      <c r="J556" s="98">
        <f t="shared" si="245"/>
        <v>45426</v>
      </c>
      <c r="K556" s="98">
        <f t="shared" si="224"/>
        <v>45426</v>
      </c>
      <c r="L556" s="99">
        <f t="shared" si="246"/>
        <v>0</v>
      </c>
      <c r="M556" s="99">
        <f t="shared" si="247"/>
        <v>0</v>
      </c>
      <c r="N556" s="99">
        <f t="shared" si="248"/>
        <v>0</v>
      </c>
      <c r="O556" s="100">
        <f t="shared" si="243"/>
        <v>1</v>
      </c>
      <c r="P556" s="100" t="str">
        <f t="shared" si="225"/>
        <v/>
      </c>
      <c r="Q556" s="99">
        <f t="shared" si="226"/>
        <v>0</v>
      </c>
      <c r="R556" s="99">
        <f t="shared" si="227"/>
        <v>1</v>
      </c>
      <c r="S556" s="101">
        <f t="shared" si="228"/>
        <v>0</v>
      </c>
      <c r="T556" s="101">
        <f t="shared" si="229"/>
        <v>0</v>
      </c>
      <c r="U556" s="101">
        <f t="shared" si="249"/>
        <v>0</v>
      </c>
      <c r="V556" s="101">
        <f t="shared" si="230"/>
        <v>0</v>
      </c>
      <c r="W556" s="101">
        <f t="shared" si="231"/>
        <v>0</v>
      </c>
      <c r="X556" s="102">
        <f t="shared" si="232"/>
        <v>0</v>
      </c>
      <c r="Y556" s="101">
        <f t="shared" si="233"/>
        <v>0</v>
      </c>
      <c r="Z556" s="84">
        <f t="shared" si="234"/>
        <v>0</v>
      </c>
      <c r="AA556" s="84">
        <f t="shared" si="235"/>
        <v>0</v>
      </c>
      <c r="AB556" s="84">
        <f t="shared" si="236"/>
        <v>0</v>
      </c>
      <c r="AC556" s="84">
        <f t="shared" si="250"/>
        <v>0</v>
      </c>
      <c r="AD556" s="84">
        <f t="shared" si="237"/>
        <v>0</v>
      </c>
      <c r="AE556" s="84" t="str">
        <f t="shared" si="238"/>
        <v/>
      </c>
      <c r="AF556" s="102">
        <f t="shared" si="251"/>
        <v>0</v>
      </c>
      <c r="AG556" s="102" t="str">
        <f t="shared" si="252"/>
        <v/>
      </c>
      <c r="AH556" s="103" t="str">
        <f t="shared" si="239"/>
        <v/>
      </c>
      <c r="AI556" s="104" t="str">
        <f t="shared" si="240"/>
        <v/>
      </c>
      <c r="AJ556" s="104" t="str">
        <f t="shared" si="241"/>
        <v/>
      </c>
      <c r="AK556" s="104" t="str">
        <f t="shared" si="242"/>
        <v/>
      </c>
      <c r="IX556" s="5"/>
      <c r="IY556" s="5"/>
      <c r="IZ556" s="5"/>
    </row>
    <row r="557" spans="8:260" ht="12.75" customHeight="1">
      <c r="H557" s="97">
        <v>136</v>
      </c>
      <c r="I557" s="97">
        <f t="shared" si="244"/>
        <v>231</v>
      </c>
      <c r="J557" s="98">
        <f t="shared" si="245"/>
        <v>45427</v>
      </c>
      <c r="K557" s="98">
        <f t="shared" si="224"/>
        <v>45427</v>
      </c>
      <c r="L557" s="99">
        <f t="shared" si="246"/>
        <v>0</v>
      </c>
      <c r="M557" s="99">
        <f t="shared" si="247"/>
        <v>0</v>
      </c>
      <c r="N557" s="99">
        <f t="shared" si="248"/>
        <v>0</v>
      </c>
      <c r="O557" s="100">
        <f t="shared" si="243"/>
        <v>1</v>
      </c>
      <c r="P557" s="100" t="str">
        <f t="shared" si="225"/>
        <v/>
      </c>
      <c r="Q557" s="99">
        <f t="shared" si="226"/>
        <v>0</v>
      </c>
      <c r="R557" s="99">
        <f t="shared" si="227"/>
        <v>1</v>
      </c>
      <c r="S557" s="101">
        <f t="shared" si="228"/>
        <v>0</v>
      </c>
      <c r="T557" s="101">
        <f t="shared" si="229"/>
        <v>0</v>
      </c>
      <c r="U557" s="101">
        <f t="shared" si="249"/>
        <v>0</v>
      </c>
      <c r="V557" s="101">
        <f t="shared" si="230"/>
        <v>0</v>
      </c>
      <c r="W557" s="101">
        <f t="shared" si="231"/>
        <v>0</v>
      </c>
      <c r="X557" s="102">
        <f t="shared" si="232"/>
        <v>0</v>
      </c>
      <c r="Y557" s="101">
        <f t="shared" si="233"/>
        <v>0</v>
      </c>
      <c r="Z557" s="84">
        <f t="shared" si="234"/>
        <v>0</v>
      </c>
      <c r="AA557" s="84">
        <f t="shared" si="235"/>
        <v>0</v>
      </c>
      <c r="AB557" s="84">
        <f t="shared" si="236"/>
        <v>0</v>
      </c>
      <c r="AC557" s="84">
        <f t="shared" si="250"/>
        <v>0</v>
      </c>
      <c r="AD557" s="84">
        <f t="shared" si="237"/>
        <v>0</v>
      </c>
      <c r="AE557" s="84" t="str">
        <f t="shared" si="238"/>
        <v/>
      </c>
      <c r="AF557" s="102">
        <f t="shared" si="251"/>
        <v>0</v>
      </c>
      <c r="AG557" s="102" t="str">
        <f t="shared" si="252"/>
        <v/>
      </c>
      <c r="AH557" s="103" t="str">
        <f t="shared" si="239"/>
        <v/>
      </c>
      <c r="AI557" s="104" t="str">
        <f t="shared" si="240"/>
        <v/>
      </c>
      <c r="AJ557" s="104" t="str">
        <f t="shared" si="241"/>
        <v/>
      </c>
      <c r="AK557" s="104" t="str">
        <f t="shared" si="242"/>
        <v/>
      </c>
      <c r="IX557" s="5"/>
      <c r="IY557" s="5"/>
      <c r="IZ557" s="5"/>
    </row>
    <row r="558" spans="8:260" ht="12.75" customHeight="1">
      <c r="H558" s="97">
        <v>137</v>
      </c>
      <c r="I558" s="97">
        <f t="shared" si="244"/>
        <v>230</v>
      </c>
      <c r="J558" s="98">
        <f t="shared" si="245"/>
        <v>45428</v>
      </c>
      <c r="K558" s="98">
        <f t="shared" si="224"/>
        <v>45428</v>
      </c>
      <c r="L558" s="99">
        <f t="shared" si="246"/>
        <v>0</v>
      </c>
      <c r="M558" s="99">
        <f t="shared" si="247"/>
        <v>0</v>
      </c>
      <c r="N558" s="99">
        <f t="shared" si="248"/>
        <v>0</v>
      </c>
      <c r="O558" s="100">
        <f t="shared" si="243"/>
        <v>1</v>
      </c>
      <c r="P558" s="100" t="str">
        <f t="shared" si="225"/>
        <v/>
      </c>
      <c r="Q558" s="99">
        <f t="shared" si="226"/>
        <v>0</v>
      </c>
      <c r="R558" s="99">
        <f t="shared" si="227"/>
        <v>1</v>
      </c>
      <c r="S558" s="101">
        <f t="shared" si="228"/>
        <v>0</v>
      </c>
      <c r="T558" s="101">
        <f t="shared" si="229"/>
        <v>0</v>
      </c>
      <c r="U558" s="101">
        <f t="shared" si="249"/>
        <v>0</v>
      </c>
      <c r="V558" s="101">
        <f t="shared" si="230"/>
        <v>0</v>
      </c>
      <c r="W558" s="101">
        <f t="shared" si="231"/>
        <v>0</v>
      </c>
      <c r="X558" s="102">
        <f t="shared" si="232"/>
        <v>0</v>
      </c>
      <c r="Y558" s="101">
        <f t="shared" si="233"/>
        <v>0</v>
      </c>
      <c r="Z558" s="84">
        <f t="shared" si="234"/>
        <v>0</v>
      </c>
      <c r="AA558" s="84">
        <f t="shared" si="235"/>
        <v>0</v>
      </c>
      <c r="AB558" s="84">
        <f t="shared" si="236"/>
        <v>0</v>
      </c>
      <c r="AC558" s="84">
        <f t="shared" si="250"/>
        <v>0</v>
      </c>
      <c r="AD558" s="84">
        <f t="shared" si="237"/>
        <v>0</v>
      </c>
      <c r="AE558" s="84" t="str">
        <f t="shared" si="238"/>
        <v/>
      </c>
      <c r="AF558" s="102">
        <f t="shared" si="251"/>
        <v>0</v>
      </c>
      <c r="AG558" s="102" t="str">
        <f t="shared" si="252"/>
        <v/>
      </c>
      <c r="AH558" s="103" t="str">
        <f t="shared" si="239"/>
        <v/>
      </c>
      <c r="AI558" s="104" t="str">
        <f t="shared" si="240"/>
        <v/>
      </c>
      <c r="AJ558" s="104" t="str">
        <f t="shared" si="241"/>
        <v/>
      </c>
      <c r="AK558" s="104" t="str">
        <f t="shared" si="242"/>
        <v/>
      </c>
      <c r="IX558" s="5"/>
      <c r="IY558" s="5"/>
      <c r="IZ558" s="5"/>
    </row>
    <row r="559" spans="8:260" ht="12.75" customHeight="1">
      <c r="H559" s="97">
        <v>138</v>
      </c>
      <c r="I559" s="97">
        <f t="shared" si="244"/>
        <v>229</v>
      </c>
      <c r="J559" s="98">
        <f t="shared" si="245"/>
        <v>45429</v>
      </c>
      <c r="K559" s="98">
        <f t="shared" si="224"/>
        <v>45429</v>
      </c>
      <c r="L559" s="99">
        <f t="shared" si="246"/>
        <v>0</v>
      </c>
      <c r="M559" s="99">
        <f t="shared" si="247"/>
        <v>0</v>
      </c>
      <c r="N559" s="99">
        <f t="shared" si="248"/>
        <v>0</v>
      </c>
      <c r="O559" s="100">
        <f t="shared" si="243"/>
        <v>1</v>
      </c>
      <c r="P559" s="100" t="str">
        <f t="shared" si="225"/>
        <v/>
      </c>
      <c r="Q559" s="99">
        <f t="shared" si="226"/>
        <v>0</v>
      </c>
      <c r="R559" s="99">
        <f t="shared" si="227"/>
        <v>1</v>
      </c>
      <c r="S559" s="101">
        <f t="shared" si="228"/>
        <v>0</v>
      </c>
      <c r="T559" s="101">
        <f t="shared" si="229"/>
        <v>0</v>
      </c>
      <c r="U559" s="101">
        <f t="shared" si="249"/>
        <v>0</v>
      </c>
      <c r="V559" s="101">
        <f t="shared" si="230"/>
        <v>0</v>
      </c>
      <c r="W559" s="101">
        <f t="shared" si="231"/>
        <v>0</v>
      </c>
      <c r="X559" s="102">
        <f t="shared" si="232"/>
        <v>0</v>
      </c>
      <c r="Y559" s="101">
        <f t="shared" si="233"/>
        <v>0</v>
      </c>
      <c r="Z559" s="84">
        <f t="shared" si="234"/>
        <v>0</v>
      </c>
      <c r="AA559" s="84">
        <f t="shared" si="235"/>
        <v>0</v>
      </c>
      <c r="AB559" s="84">
        <f t="shared" si="236"/>
        <v>0</v>
      </c>
      <c r="AC559" s="84">
        <f t="shared" si="250"/>
        <v>0</v>
      </c>
      <c r="AD559" s="84">
        <f t="shared" si="237"/>
        <v>0</v>
      </c>
      <c r="AE559" s="84" t="str">
        <f t="shared" si="238"/>
        <v/>
      </c>
      <c r="AF559" s="102">
        <f t="shared" si="251"/>
        <v>0</v>
      </c>
      <c r="AG559" s="102" t="str">
        <f t="shared" si="252"/>
        <v/>
      </c>
      <c r="AH559" s="103" t="str">
        <f t="shared" si="239"/>
        <v/>
      </c>
      <c r="AI559" s="104" t="str">
        <f t="shared" si="240"/>
        <v/>
      </c>
      <c r="AJ559" s="104" t="str">
        <f t="shared" si="241"/>
        <v/>
      </c>
      <c r="AK559" s="104" t="str">
        <f t="shared" si="242"/>
        <v/>
      </c>
      <c r="IX559" s="5"/>
      <c r="IY559" s="5"/>
      <c r="IZ559" s="5"/>
    </row>
    <row r="560" spans="8:260" ht="12.75" customHeight="1">
      <c r="H560" s="97">
        <v>139</v>
      </c>
      <c r="I560" s="97">
        <f t="shared" si="244"/>
        <v>228</v>
      </c>
      <c r="J560" s="98">
        <f t="shared" si="245"/>
        <v>45430</v>
      </c>
      <c r="K560" s="98">
        <f t="shared" si="224"/>
        <v>45430</v>
      </c>
      <c r="L560" s="99">
        <f t="shared" si="246"/>
        <v>0</v>
      </c>
      <c r="M560" s="99">
        <f t="shared" si="247"/>
        <v>0</v>
      </c>
      <c r="N560" s="99">
        <f t="shared" si="248"/>
        <v>0</v>
      </c>
      <c r="O560" s="100">
        <f t="shared" si="243"/>
        <v>1</v>
      </c>
      <c r="P560" s="100" t="str">
        <f t="shared" si="225"/>
        <v/>
      </c>
      <c r="Q560" s="99">
        <f t="shared" si="226"/>
        <v>0</v>
      </c>
      <c r="R560" s="99">
        <f t="shared" si="227"/>
        <v>1</v>
      </c>
      <c r="S560" s="101">
        <f t="shared" si="228"/>
        <v>0</v>
      </c>
      <c r="T560" s="101">
        <f t="shared" si="229"/>
        <v>0</v>
      </c>
      <c r="U560" s="101">
        <f t="shared" si="249"/>
        <v>0</v>
      </c>
      <c r="V560" s="101">
        <f t="shared" si="230"/>
        <v>0</v>
      </c>
      <c r="W560" s="101">
        <f t="shared" si="231"/>
        <v>0</v>
      </c>
      <c r="X560" s="102">
        <f t="shared" si="232"/>
        <v>0</v>
      </c>
      <c r="Y560" s="101">
        <f t="shared" si="233"/>
        <v>0</v>
      </c>
      <c r="Z560" s="84">
        <f t="shared" si="234"/>
        <v>0</v>
      </c>
      <c r="AA560" s="84">
        <f t="shared" si="235"/>
        <v>0</v>
      </c>
      <c r="AB560" s="84">
        <f t="shared" si="236"/>
        <v>0</v>
      </c>
      <c r="AC560" s="84">
        <f t="shared" si="250"/>
        <v>0</v>
      </c>
      <c r="AD560" s="84">
        <f t="shared" si="237"/>
        <v>0</v>
      </c>
      <c r="AE560" s="84" t="str">
        <f t="shared" si="238"/>
        <v/>
      </c>
      <c r="AF560" s="102">
        <f t="shared" si="251"/>
        <v>0</v>
      </c>
      <c r="AG560" s="102" t="str">
        <f t="shared" si="252"/>
        <v/>
      </c>
      <c r="AH560" s="103" t="str">
        <f t="shared" si="239"/>
        <v/>
      </c>
      <c r="AI560" s="104" t="str">
        <f t="shared" si="240"/>
        <v/>
      </c>
      <c r="AJ560" s="104" t="str">
        <f t="shared" si="241"/>
        <v/>
      </c>
      <c r="AK560" s="104" t="str">
        <f t="shared" si="242"/>
        <v/>
      </c>
      <c r="IX560" s="5"/>
      <c r="IY560" s="5"/>
      <c r="IZ560" s="5"/>
    </row>
    <row r="561" spans="8:260" ht="12.75" customHeight="1">
      <c r="H561" s="97">
        <v>140</v>
      </c>
      <c r="I561" s="97">
        <f t="shared" si="244"/>
        <v>227</v>
      </c>
      <c r="J561" s="98">
        <f t="shared" si="245"/>
        <v>45431</v>
      </c>
      <c r="K561" s="98">
        <f t="shared" si="224"/>
        <v>45431</v>
      </c>
      <c r="L561" s="99">
        <f t="shared" si="246"/>
        <v>0</v>
      </c>
      <c r="M561" s="99">
        <f t="shared" si="247"/>
        <v>0</v>
      </c>
      <c r="N561" s="99">
        <f t="shared" si="248"/>
        <v>0</v>
      </c>
      <c r="O561" s="100">
        <f t="shared" si="243"/>
        <v>1</v>
      </c>
      <c r="P561" s="100" t="str">
        <f t="shared" si="225"/>
        <v/>
      </c>
      <c r="Q561" s="99">
        <f t="shared" si="226"/>
        <v>0</v>
      </c>
      <c r="R561" s="99">
        <f t="shared" si="227"/>
        <v>1</v>
      </c>
      <c r="S561" s="101">
        <f t="shared" si="228"/>
        <v>0</v>
      </c>
      <c r="T561" s="101">
        <f t="shared" si="229"/>
        <v>0</v>
      </c>
      <c r="U561" s="101">
        <f t="shared" si="249"/>
        <v>0</v>
      </c>
      <c r="V561" s="101">
        <f t="shared" si="230"/>
        <v>0</v>
      </c>
      <c r="W561" s="101">
        <f t="shared" si="231"/>
        <v>0</v>
      </c>
      <c r="X561" s="102">
        <f t="shared" si="232"/>
        <v>0</v>
      </c>
      <c r="Y561" s="101">
        <f t="shared" si="233"/>
        <v>0</v>
      </c>
      <c r="Z561" s="84">
        <f t="shared" si="234"/>
        <v>0</v>
      </c>
      <c r="AA561" s="84">
        <f t="shared" si="235"/>
        <v>0</v>
      </c>
      <c r="AB561" s="84">
        <f t="shared" si="236"/>
        <v>0</v>
      </c>
      <c r="AC561" s="84">
        <f t="shared" si="250"/>
        <v>0</v>
      </c>
      <c r="AD561" s="84">
        <f t="shared" si="237"/>
        <v>0</v>
      </c>
      <c r="AE561" s="84" t="str">
        <f t="shared" si="238"/>
        <v/>
      </c>
      <c r="AF561" s="102">
        <f t="shared" si="251"/>
        <v>0</v>
      </c>
      <c r="AG561" s="102" t="str">
        <f t="shared" si="252"/>
        <v/>
      </c>
      <c r="AH561" s="103" t="str">
        <f t="shared" si="239"/>
        <v/>
      </c>
      <c r="AI561" s="104" t="str">
        <f t="shared" si="240"/>
        <v/>
      </c>
      <c r="AJ561" s="104" t="str">
        <f t="shared" si="241"/>
        <v/>
      </c>
      <c r="AK561" s="104" t="str">
        <f t="shared" si="242"/>
        <v/>
      </c>
      <c r="IX561" s="5"/>
      <c r="IY561" s="5"/>
      <c r="IZ561" s="5"/>
    </row>
    <row r="562" spans="8:260" ht="12.75" customHeight="1">
      <c r="H562" s="97">
        <v>141</v>
      </c>
      <c r="I562" s="97">
        <f t="shared" si="244"/>
        <v>226</v>
      </c>
      <c r="J562" s="98">
        <f t="shared" si="245"/>
        <v>45432</v>
      </c>
      <c r="K562" s="98">
        <f t="shared" si="224"/>
        <v>45432</v>
      </c>
      <c r="L562" s="99">
        <f t="shared" si="246"/>
        <v>0</v>
      </c>
      <c r="M562" s="99">
        <f t="shared" si="247"/>
        <v>0</v>
      </c>
      <c r="N562" s="99">
        <f t="shared" si="248"/>
        <v>0</v>
      </c>
      <c r="O562" s="100">
        <f t="shared" si="243"/>
        <v>1</v>
      </c>
      <c r="P562" s="100" t="str">
        <f t="shared" si="225"/>
        <v/>
      </c>
      <c r="Q562" s="99">
        <f t="shared" si="226"/>
        <v>0</v>
      </c>
      <c r="R562" s="99">
        <f t="shared" si="227"/>
        <v>1</v>
      </c>
      <c r="S562" s="101">
        <f t="shared" si="228"/>
        <v>0</v>
      </c>
      <c r="T562" s="101">
        <f t="shared" si="229"/>
        <v>0</v>
      </c>
      <c r="U562" s="101">
        <f t="shared" si="249"/>
        <v>0</v>
      </c>
      <c r="V562" s="101">
        <f t="shared" si="230"/>
        <v>0</v>
      </c>
      <c r="W562" s="101">
        <f t="shared" si="231"/>
        <v>0</v>
      </c>
      <c r="X562" s="102">
        <f t="shared" si="232"/>
        <v>0</v>
      </c>
      <c r="Y562" s="101">
        <f t="shared" si="233"/>
        <v>0</v>
      </c>
      <c r="Z562" s="84">
        <f t="shared" si="234"/>
        <v>0</v>
      </c>
      <c r="AA562" s="84">
        <f t="shared" si="235"/>
        <v>0</v>
      </c>
      <c r="AB562" s="84">
        <f t="shared" si="236"/>
        <v>0</v>
      </c>
      <c r="AC562" s="84">
        <f t="shared" si="250"/>
        <v>0</v>
      </c>
      <c r="AD562" s="84">
        <f t="shared" si="237"/>
        <v>0</v>
      </c>
      <c r="AE562" s="84" t="str">
        <f t="shared" si="238"/>
        <v/>
      </c>
      <c r="AF562" s="102">
        <f t="shared" si="251"/>
        <v>0</v>
      </c>
      <c r="AG562" s="102" t="str">
        <f t="shared" si="252"/>
        <v/>
      </c>
      <c r="AH562" s="103" t="str">
        <f t="shared" si="239"/>
        <v/>
      </c>
      <c r="AI562" s="104" t="str">
        <f t="shared" si="240"/>
        <v/>
      </c>
      <c r="AJ562" s="104" t="str">
        <f t="shared" si="241"/>
        <v/>
      </c>
      <c r="AK562" s="104" t="str">
        <f t="shared" si="242"/>
        <v/>
      </c>
      <c r="IX562" s="5"/>
      <c r="IY562" s="5"/>
      <c r="IZ562" s="5"/>
    </row>
    <row r="563" spans="8:260" ht="12.75" customHeight="1">
      <c r="H563" s="97">
        <v>142</v>
      </c>
      <c r="I563" s="97">
        <f t="shared" si="244"/>
        <v>225</v>
      </c>
      <c r="J563" s="98">
        <f t="shared" si="245"/>
        <v>45433</v>
      </c>
      <c r="K563" s="98">
        <f t="shared" si="224"/>
        <v>45433</v>
      </c>
      <c r="L563" s="99">
        <f t="shared" si="246"/>
        <v>0</v>
      </c>
      <c r="M563" s="99">
        <f t="shared" si="247"/>
        <v>0</v>
      </c>
      <c r="N563" s="99">
        <f t="shared" si="248"/>
        <v>0</v>
      </c>
      <c r="O563" s="100">
        <f t="shared" si="243"/>
        <v>1</v>
      </c>
      <c r="P563" s="100" t="str">
        <f t="shared" si="225"/>
        <v/>
      </c>
      <c r="Q563" s="99">
        <f t="shared" si="226"/>
        <v>0</v>
      </c>
      <c r="R563" s="99">
        <f t="shared" si="227"/>
        <v>1</v>
      </c>
      <c r="S563" s="101">
        <f t="shared" si="228"/>
        <v>0</v>
      </c>
      <c r="T563" s="101">
        <f t="shared" si="229"/>
        <v>0</v>
      </c>
      <c r="U563" s="101">
        <f t="shared" si="249"/>
        <v>0</v>
      </c>
      <c r="V563" s="101">
        <f t="shared" si="230"/>
        <v>0</v>
      </c>
      <c r="W563" s="101">
        <f t="shared" si="231"/>
        <v>0</v>
      </c>
      <c r="X563" s="102">
        <f t="shared" si="232"/>
        <v>0</v>
      </c>
      <c r="Y563" s="101">
        <f t="shared" si="233"/>
        <v>0</v>
      </c>
      <c r="Z563" s="84">
        <f t="shared" si="234"/>
        <v>0</v>
      </c>
      <c r="AA563" s="84">
        <f t="shared" si="235"/>
        <v>0</v>
      </c>
      <c r="AB563" s="84">
        <f t="shared" si="236"/>
        <v>0</v>
      </c>
      <c r="AC563" s="84">
        <f t="shared" si="250"/>
        <v>0</v>
      </c>
      <c r="AD563" s="84">
        <f t="shared" si="237"/>
        <v>0</v>
      </c>
      <c r="AE563" s="84" t="str">
        <f t="shared" si="238"/>
        <v/>
      </c>
      <c r="AF563" s="102">
        <f t="shared" si="251"/>
        <v>0</v>
      </c>
      <c r="AG563" s="102" t="str">
        <f t="shared" si="252"/>
        <v/>
      </c>
      <c r="AH563" s="103" t="str">
        <f t="shared" si="239"/>
        <v/>
      </c>
      <c r="AI563" s="104" t="str">
        <f t="shared" si="240"/>
        <v/>
      </c>
      <c r="AJ563" s="104" t="str">
        <f t="shared" si="241"/>
        <v/>
      </c>
      <c r="AK563" s="104" t="str">
        <f t="shared" si="242"/>
        <v/>
      </c>
      <c r="IX563" s="5"/>
      <c r="IY563" s="5"/>
      <c r="IZ563" s="5"/>
    </row>
    <row r="564" spans="8:260" ht="12.75" customHeight="1">
      <c r="H564" s="97">
        <v>143</v>
      </c>
      <c r="I564" s="97">
        <f t="shared" si="244"/>
        <v>224</v>
      </c>
      <c r="J564" s="98">
        <f t="shared" si="245"/>
        <v>45434</v>
      </c>
      <c r="K564" s="98">
        <f t="shared" si="224"/>
        <v>45434</v>
      </c>
      <c r="L564" s="99">
        <f t="shared" si="246"/>
        <v>0</v>
      </c>
      <c r="M564" s="99">
        <f t="shared" si="247"/>
        <v>0</v>
      </c>
      <c r="N564" s="99">
        <f t="shared" si="248"/>
        <v>0</v>
      </c>
      <c r="O564" s="100">
        <f t="shared" si="243"/>
        <v>1</v>
      </c>
      <c r="P564" s="100" t="str">
        <f t="shared" si="225"/>
        <v/>
      </c>
      <c r="Q564" s="99">
        <f t="shared" si="226"/>
        <v>0</v>
      </c>
      <c r="R564" s="99">
        <f t="shared" si="227"/>
        <v>1</v>
      </c>
      <c r="S564" s="101">
        <f t="shared" si="228"/>
        <v>0</v>
      </c>
      <c r="T564" s="101">
        <f t="shared" si="229"/>
        <v>0</v>
      </c>
      <c r="U564" s="101">
        <f t="shared" si="249"/>
        <v>0</v>
      </c>
      <c r="V564" s="101">
        <f t="shared" si="230"/>
        <v>0</v>
      </c>
      <c r="W564" s="101">
        <f t="shared" si="231"/>
        <v>0</v>
      </c>
      <c r="X564" s="102">
        <f t="shared" si="232"/>
        <v>0</v>
      </c>
      <c r="Y564" s="101">
        <f t="shared" si="233"/>
        <v>0</v>
      </c>
      <c r="Z564" s="84">
        <f t="shared" si="234"/>
        <v>0</v>
      </c>
      <c r="AA564" s="84">
        <f t="shared" si="235"/>
        <v>0</v>
      </c>
      <c r="AB564" s="84">
        <f t="shared" si="236"/>
        <v>0</v>
      </c>
      <c r="AC564" s="84">
        <f t="shared" si="250"/>
        <v>0</v>
      </c>
      <c r="AD564" s="84">
        <f t="shared" si="237"/>
        <v>0</v>
      </c>
      <c r="AE564" s="84" t="str">
        <f t="shared" si="238"/>
        <v/>
      </c>
      <c r="AF564" s="102">
        <f t="shared" si="251"/>
        <v>0</v>
      </c>
      <c r="AG564" s="102" t="str">
        <f t="shared" si="252"/>
        <v/>
      </c>
      <c r="AH564" s="103" t="str">
        <f t="shared" si="239"/>
        <v/>
      </c>
      <c r="AI564" s="104" t="str">
        <f t="shared" si="240"/>
        <v/>
      </c>
      <c r="AJ564" s="104" t="str">
        <f t="shared" si="241"/>
        <v/>
      </c>
      <c r="AK564" s="104" t="str">
        <f t="shared" si="242"/>
        <v/>
      </c>
      <c r="IX564" s="5"/>
      <c r="IY564" s="5"/>
      <c r="IZ564" s="5"/>
    </row>
    <row r="565" spans="8:260" ht="12.75" customHeight="1">
      <c r="H565" s="97">
        <v>144</v>
      </c>
      <c r="I565" s="97">
        <f t="shared" si="244"/>
        <v>223</v>
      </c>
      <c r="J565" s="98">
        <f t="shared" si="245"/>
        <v>45435</v>
      </c>
      <c r="K565" s="98">
        <f t="shared" si="224"/>
        <v>45435</v>
      </c>
      <c r="L565" s="99">
        <f t="shared" si="246"/>
        <v>0</v>
      </c>
      <c r="M565" s="99">
        <f t="shared" si="247"/>
        <v>0</v>
      </c>
      <c r="N565" s="99">
        <f t="shared" si="248"/>
        <v>0</v>
      </c>
      <c r="O565" s="100">
        <f t="shared" si="243"/>
        <v>1</v>
      </c>
      <c r="P565" s="100" t="str">
        <f t="shared" si="225"/>
        <v/>
      </c>
      <c r="Q565" s="99">
        <f t="shared" si="226"/>
        <v>0</v>
      </c>
      <c r="R565" s="99">
        <f t="shared" si="227"/>
        <v>1</v>
      </c>
      <c r="S565" s="101">
        <f t="shared" si="228"/>
        <v>0</v>
      </c>
      <c r="T565" s="101">
        <f t="shared" si="229"/>
        <v>0</v>
      </c>
      <c r="U565" s="101">
        <f t="shared" si="249"/>
        <v>0</v>
      </c>
      <c r="V565" s="101">
        <f t="shared" si="230"/>
        <v>0</v>
      </c>
      <c r="W565" s="101">
        <f t="shared" si="231"/>
        <v>0</v>
      </c>
      <c r="X565" s="102">
        <f t="shared" si="232"/>
        <v>0</v>
      </c>
      <c r="Y565" s="101">
        <f t="shared" si="233"/>
        <v>0</v>
      </c>
      <c r="Z565" s="84">
        <f t="shared" si="234"/>
        <v>0</v>
      </c>
      <c r="AA565" s="84">
        <f t="shared" si="235"/>
        <v>0</v>
      </c>
      <c r="AB565" s="84">
        <f t="shared" si="236"/>
        <v>0</v>
      </c>
      <c r="AC565" s="84">
        <f t="shared" si="250"/>
        <v>0</v>
      </c>
      <c r="AD565" s="84">
        <f t="shared" si="237"/>
        <v>0</v>
      </c>
      <c r="AE565" s="84" t="str">
        <f t="shared" si="238"/>
        <v/>
      </c>
      <c r="AF565" s="102">
        <f t="shared" si="251"/>
        <v>0</v>
      </c>
      <c r="AG565" s="102" t="str">
        <f t="shared" si="252"/>
        <v/>
      </c>
      <c r="AH565" s="103" t="str">
        <f t="shared" si="239"/>
        <v/>
      </c>
      <c r="AI565" s="104" t="str">
        <f t="shared" si="240"/>
        <v/>
      </c>
      <c r="AJ565" s="104" t="str">
        <f t="shared" si="241"/>
        <v/>
      </c>
      <c r="AK565" s="104" t="str">
        <f t="shared" si="242"/>
        <v/>
      </c>
      <c r="IX565" s="5"/>
      <c r="IY565" s="5"/>
      <c r="IZ565" s="5"/>
    </row>
    <row r="566" spans="8:260" ht="12.75" customHeight="1">
      <c r="H566" s="97">
        <v>145</v>
      </c>
      <c r="I566" s="97">
        <f t="shared" si="244"/>
        <v>222</v>
      </c>
      <c r="J566" s="98">
        <f t="shared" si="245"/>
        <v>45436</v>
      </c>
      <c r="K566" s="98">
        <f t="shared" si="224"/>
        <v>45436</v>
      </c>
      <c r="L566" s="99">
        <f t="shared" si="246"/>
        <v>0</v>
      </c>
      <c r="M566" s="99">
        <f t="shared" si="247"/>
        <v>0</v>
      </c>
      <c r="N566" s="99">
        <f t="shared" si="248"/>
        <v>0</v>
      </c>
      <c r="O566" s="100">
        <f t="shared" si="243"/>
        <v>1</v>
      </c>
      <c r="P566" s="100" t="str">
        <f t="shared" si="225"/>
        <v/>
      </c>
      <c r="Q566" s="99">
        <f t="shared" si="226"/>
        <v>0</v>
      </c>
      <c r="R566" s="99">
        <f t="shared" si="227"/>
        <v>1</v>
      </c>
      <c r="S566" s="101">
        <f t="shared" si="228"/>
        <v>0</v>
      </c>
      <c r="T566" s="101">
        <f t="shared" si="229"/>
        <v>0</v>
      </c>
      <c r="U566" s="101">
        <f t="shared" si="249"/>
        <v>0</v>
      </c>
      <c r="V566" s="101">
        <f t="shared" si="230"/>
        <v>0</v>
      </c>
      <c r="W566" s="101">
        <f t="shared" si="231"/>
        <v>0</v>
      </c>
      <c r="X566" s="102">
        <f t="shared" si="232"/>
        <v>0</v>
      </c>
      <c r="Y566" s="101">
        <f t="shared" si="233"/>
        <v>0</v>
      </c>
      <c r="Z566" s="84">
        <f t="shared" si="234"/>
        <v>0</v>
      </c>
      <c r="AA566" s="84">
        <f t="shared" si="235"/>
        <v>0</v>
      </c>
      <c r="AB566" s="84">
        <f t="shared" si="236"/>
        <v>0</v>
      </c>
      <c r="AC566" s="84">
        <f t="shared" si="250"/>
        <v>0</v>
      </c>
      <c r="AD566" s="84">
        <f t="shared" si="237"/>
        <v>0</v>
      </c>
      <c r="AE566" s="84" t="str">
        <f t="shared" si="238"/>
        <v/>
      </c>
      <c r="AF566" s="102">
        <f t="shared" si="251"/>
        <v>0</v>
      </c>
      <c r="AG566" s="102" t="str">
        <f t="shared" si="252"/>
        <v/>
      </c>
      <c r="AH566" s="103" t="str">
        <f t="shared" si="239"/>
        <v/>
      </c>
      <c r="AI566" s="104" t="str">
        <f t="shared" si="240"/>
        <v/>
      </c>
      <c r="AJ566" s="104" t="str">
        <f t="shared" si="241"/>
        <v/>
      </c>
      <c r="AK566" s="104" t="str">
        <f t="shared" si="242"/>
        <v/>
      </c>
      <c r="IX566" s="5"/>
      <c r="IY566" s="5"/>
      <c r="IZ566" s="5"/>
    </row>
    <row r="567" spans="8:260" ht="12.75" customHeight="1">
      <c r="H567" s="97">
        <v>146</v>
      </c>
      <c r="I567" s="97">
        <f t="shared" si="244"/>
        <v>221</v>
      </c>
      <c r="J567" s="98">
        <f t="shared" si="245"/>
        <v>45437</v>
      </c>
      <c r="K567" s="98">
        <f t="shared" si="224"/>
        <v>45437</v>
      </c>
      <c r="L567" s="99">
        <f t="shared" si="246"/>
        <v>0</v>
      </c>
      <c r="M567" s="99">
        <f t="shared" si="247"/>
        <v>0</v>
      </c>
      <c r="N567" s="99">
        <f t="shared" si="248"/>
        <v>0</v>
      </c>
      <c r="O567" s="100">
        <f t="shared" si="243"/>
        <v>1</v>
      </c>
      <c r="P567" s="100" t="str">
        <f t="shared" si="225"/>
        <v/>
      </c>
      <c r="Q567" s="99">
        <f t="shared" si="226"/>
        <v>0</v>
      </c>
      <c r="R567" s="99">
        <f t="shared" si="227"/>
        <v>1</v>
      </c>
      <c r="S567" s="101">
        <f t="shared" si="228"/>
        <v>0</v>
      </c>
      <c r="T567" s="101">
        <f t="shared" si="229"/>
        <v>0</v>
      </c>
      <c r="U567" s="101">
        <f t="shared" si="249"/>
        <v>0</v>
      </c>
      <c r="V567" s="101">
        <f t="shared" si="230"/>
        <v>0</v>
      </c>
      <c r="W567" s="101">
        <f t="shared" si="231"/>
        <v>0</v>
      </c>
      <c r="X567" s="102">
        <f t="shared" si="232"/>
        <v>0</v>
      </c>
      <c r="Y567" s="101">
        <f t="shared" si="233"/>
        <v>0</v>
      </c>
      <c r="Z567" s="84">
        <f t="shared" si="234"/>
        <v>0</v>
      </c>
      <c r="AA567" s="84">
        <f t="shared" si="235"/>
        <v>0</v>
      </c>
      <c r="AB567" s="84">
        <f t="shared" si="236"/>
        <v>0</v>
      </c>
      <c r="AC567" s="84">
        <f t="shared" si="250"/>
        <v>0</v>
      </c>
      <c r="AD567" s="84">
        <f t="shared" si="237"/>
        <v>0</v>
      </c>
      <c r="AE567" s="84" t="str">
        <f t="shared" si="238"/>
        <v/>
      </c>
      <c r="AF567" s="102">
        <f t="shared" si="251"/>
        <v>0</v>
      </c>
      <c r="AG567" s="102" t="str">
        <f t="shared" si="252"/>
        <v/>
      </c>
      <c r="AH567" s="103" t="str">
        <f t="shared" si="239"/>
        <v/>
      </c>
      <c r="AI567" s="104" t="str">
        <f t="shared" si="240"/>
        <v/>
      </c>
      <c r="AJ567" s="104" t="str">
        <f t="shared" si="241"/>
        <v/>
      </c>
      <c r="AK567" s="104" t="str">
        <f t="shared" si="242"/>
        <v/>
      </c>
      <c r="IX567" s="5"/>
      <c r="IY567" s="5"/>
      <c r="IZ567" s="5"/>
    </row>
    <row r="568" spans="8:260" ht="12.75" customHeight="1">
      <c r="H568" s="97">
        <v>147</v>
      </c>
      <c r="I568" s="97">
        <f t="shared" si="244"/>
        <v>220</v>
      </c>
      <c r="J568" s="98">
        <f t="shared" si="245"/>
        <v>45438</v>
      </c>
      <c r="K568" s="98">
        <f t="shared" ref="K568:K631" si="253">IF(J568&gt;=AQ$53,J568,"")</f>
        <v>45438</v>
      </c>
      <c r="L568" s="99">
        <f t="shared" si="246"/>
        <v>0</v>
      </c>
      <c r="M568" s="99">
        <f t="shared" si="247"/>
        <v>0</v>
      </c>
      <c r="N568" s="99">
        <f t="shared" si="248"/>
        <v>0</v>
      </c>
      <c r="O568" s="100">
        <f t="shared" si="243"/>
        <v>1</v>
      </c>
      <c r="P568" s="100" t="str">
        <f t="shared" ref="P568:P631" si="254">IF(R569&lt;=V$53,O568,"")</f>
        <v/>
      </c>
      <c r="Q568" s="99">
        <f t="shared" ref="Q568:Q631" si="255">IF(O568&lt;&gt;"",IF(O568=1,0,1),"")</f>
        <v>0</v>
      </c>
      <c r="R568" s="99">
        <f t="shared" ref="R568:R631" si="256">IF(N567=1,R567+1,R567)</f>
        <v>1</v>
      </c>
      <c r="S568" s="101">
        <f t="shared" ref="S568:S631" si="257">IF(J568&gt;=AQ$53,Q568*R568,"")</f>
        <v>0</v>
      </c>
      <c r="T568" s="101">
        <f t="shared" ref="T568:T631" si="258">S568</f>
        <v>0</v>
      </c>
      <c r="U568" s="101">
        <f t="shared" si="249"/>
        <v>0</v>
      </c>
      <c r="V568" s="101">
        <f t="shared" ref="V568:V631" si="259">IF(J568&gt;=AQ$53,U568*NOT(O568),"")</f>
        <v>0</v>
      </c>
      <c r="W568" s="101">
        <f t="shared" ref="W568:W631" si="260">IF(J568&gt;=AQ$53,IF(T568&lt;&gt;T569,T568,0),"")</f>
        <v>0</v>
      </c>
      <c r="X568" s="102">
        <f t="shared" ref="X568:X631" si="261">IF(J568&gt;=AQ$53,IF(N568=0,X567+L568,L568),"")</f>
        <v>0</v>
      </c>
      <c r="Y568" s="101">
        <f t="shared" ref="Y568:Y631" si="262">IF(J568&gt;=AQ$53,IF(V568&lt;&gt;V569,V568,0),"")</f>
        <v>0</v>
      </c>
      <c r="Z568" s="84">
        <f t="shared" ref="Z568:Z631" si="263">IF(J568&gt;=AQ$53,IF(N568=0,Z567+M569,0),"")</f>
        <v>0</v>
      </c>
      <c r="AA568" s="84">
        <f t="shared" ref="AA568:AA631" si="264">IF(J568&gt;=AQ$53,IF(N569=1,X568-Z568,0),"")</f>
        <v>0</v>
      </c>
      <c r="AB568" s="84">
        <f t="shared" ref="AB568:AB631" si="265">IF(J568&gt;=AQ$53,IF(Q568=1,IF(T568&lt;&gt;T569,AA568,AB569),0),"")</f>
        <v>0</v>
      </c>
      <c r="AC568" s="84">
        <f t="shared" si="250"/>
        <v>0</v>
      </c>
      <c r="AD568" s="84">
        <f t="shared" ref="AD568:AD631" si="266">IF(Q568=1,IF(S568&lt;&gt;S569,AC568,AD569),0)</f>
        <v>0</v>
      </c>
      <c r="AE568" s="84" t="str">
        <f t="shared" ref="AE568:AE631" si="267">IF(J568&gt;=AQ$53,IF(V568=0,"",IF(Q568=1,IF(S568&lt;&gt;S569,AC568,AD569),0)),"")</f>
        <v/>
      </c>
      <c r="AF568" s="102">
        <f t="shared" si="251"/>
        <v>0</v>
      </c>
      <c r="AG568" s="102" t="str">
        <f t="shared" si="252"/>
        <v/>
      </c>
      <c r="AH568" s="103" t="str">
        <f t="shared" ref="AH568:AH631" si="268">IF(J568&gt;=AQ$53,IF(R568&lt;=V$53,_xlfn.IFNA(VLOOKUP(J568,$B$55:$G$84,5,),0),""),"")</f>
        <v/>
      </c>
      <c r="AI568" s="104" t="str">
        <f t="shared" ref="AI568:AI631" si="269">IF(J568&gt;=AQ$53,IF(R568&lt;=V$53,_xlfn.IFNA(VLOOKUP(J568,$B$55:$G$84,6,),0),""),"")</f>
        <v/>
      </c>
      <c r="AJ568" s="104" t="str">
        <f t="shared" ref="AJ568:AJ631" si="270">IF(AH568&lt;&gt;"",AH568*L568,"")</f>
        <v/>
      </c>
      <c r="AK568" s="104" t="str">
        <f t="shared" ref="AK568:AK631" si="271">IF(AI568&lt;&gt;"",AI568*M568,"")</f>
        <v/>
      </c>
      <c r="IX568" s="5"/>
      <c r="IY568" s="5"/>
      <c r="IZ568" s="5"/>
    </row>
    <row r="569" spans="8:260" ht="12.75" customHeight="1">
      <c r="H569" s="97">
        <v>148</v>
      </c>
      <c r="I569" s="97">
        <f t="shared" si="244"/>
        <v>219</v>
      </c>
      <c r="J569" s="98">
        <f t="shared" si="245"/>
        <v>45439</v>
      </c>
      <c r="K569" s="98">
        <f t="shared" si="253"/>
        <v>45439</v>
      </c>
      <c r="L569" s="99">
        <f t="shared" si="246"/>
        <v>0</v>
      </c>
      <c r="M569" s="99">
        <f t="shared" si="247"/>
        <v>0</v>
      </c>
      <c r="N569" s="99">
        <f t="shared" si="248"/>
        <v>0</v>
      </c>
      <c r="O569" s="100">
        <f t="shared" si="243"/>
        <v>1</v>
      </c>
      <c r="P569" s="100" t="str">
        <f t="shared" si="254"/>
        <v/>
      </c>
      <c r="Q569" s="99">
        <f t="shared" si="255"/>
        <v>0</v>
      </c>
      <c r="R569" s="99">
        <f t="shared" si="256"/>
        <v>1</v>
      </c>
      <c r="S569" s="101">
        <f t="shared" si="257"/>
        <v>0</v>
      </c>
      <c r="T569" s="101">
        <f t="shared" si="258"/>
        <v>0</v>
      </c>
      <c r="U569" s="101">
        <f t="shared" si="249"/>
        <v>0</v>
      </c>
      <c r="V569" s="101">
        <f t="shared" si="259"/>
        <v>0</v>
      </c>
      <c r="W569" s="101">
        <f t="shared" si="260"/>
        <v>0</v>
      </c>
      <c r="X569" s="102">
        <f t="shared" si="261"/>
        <v>0</v>
      </c>
      <c r="Y569" s="101">
        <f t="shared" si="262"/>
        <v>0</v>
      </c>
      <c r="Z569" s="84">
        <f t="shared" si="263"/>
        <v>0</v>
      </c>
      <c r="AA569" s="84">
        <f t="shared" si="264"/>
        <v>0</v>
      </c>
      <c r="AB569" s="84">
        <f t="shared" si="265"/>
        <v>0</v>
      </c>
      <c r="AC569" s="84">
        <f t="shared" si="250"/>
        <v>0</v>
      </c>
      <c r="AD569" s="84">
        <f t="shared" si="266"/>
        <v>0</v>
      </c>
      <c r="AE569" s="84" t="str">
        <f t="shared" si="267"/>
        <v/>
      </c>
      <c r="AF569" s="102">
        <f t="shared" si="251"/>
        <v>0</v>
      </c>
      <c r="AG569" s="102" t="str">
        <f t="shared" si="252"/>
        <v/>
      </c>
      <c r="AH569" s="103" t="str">
        <f t="shared" si="268"/>
        <v/>
      </c>
      <c r="AI569" s="104" t="str">
        <f t="shared" si="269"/>
        <v/>
      </c>
      <c r="AJ569" s="104" t="str">
        <f t="shared" si="270"/>
        <v/>
      </c>
      <c r="AK569" s="104" t="str">
        <f t="shared" si="271"/>
        <v/>
      </c>
      <c r="IX569" s="5"/>
      <c r="IY569" s="5"/>
      <c r="IZ569" s="5"/>
    </row>
    <row r="570" spans="8:260" ht="12.75" customHeight="1">
      <c r="H570" s="97">
        <v>149</v>
      </c>
      <c r="I570" s="97">
        <f t="shared" si="244"/>
        <v>218</v>
      </c>
      <c r="J570" s="98">
        <f t="shared" si="245"/>
        <v>45440</v>
      </c>
      <c r="K570" s="98">
        <f t="shared" si="253"/>
        <v>45440</v>
      </c>
      <c r="L570" s="99">
        <f t="shared" si="246"/>
        <v>0</v>
      </c>
      <c r="M570" s="99">
        <f t="shared" si="247"/>
        <v>0</v>
      </c>
      <c r="N570" s="99">
        <f t="shared" si="248"/>
        <v>0</v>
      </c>
      <c r="O570" s="100">
        <f t="shared" si="243"/>
        <v>1</v>
      </c>
      <c r="P570" s="100" t="str">
        <f t="shared" si="254"/>
        <v/>
      </c>
      <c r="Q570" s="99">
        <f t="shared" si="255"/>
        <v>0</v>
      </c>
      <c r="R570" s="99">
        <f t="shared" si="256"/>
        <v>1</v>
      </c>
      <c r="S570" s="101">
        <f t="shared" si="257"/>
        <v>0</v>
      </c>
      <c r="T570" s="101">
        <f t="shared" si="258"/>
        <v>0</v>
      </c>
      <c r="U570" s="101">
        <f t="shared" si="249"/>
        <v>0</v>
      </c>
      <c r="V570" s="101">
        <f t="shared" si="259"/>
        <v>0</v>
      </c>
      <c r="W570" s="101">
        <f t="shared" si="260"/>
        <v>0</v>
      </c>
      <c r="X570" s="102">
        <f t="shared" si="261"/>
        <v>0</v>
      </c>
      <c r="Y570" s="101">
        <f t="shared" si="262"/>
        <v>0</v>
      </c>
      <c r="Z570" s="84">
        <f t="shared" si="263"/>
        <v>0</v>
      </c>
      <c r="AA570" s="84">
        <f t="shared" si="264"/>
        <v>0</v>
      </c>
      <c r="AB570" s="84">
        <f t="shared" si="265"/>
        <v>0</v>
      </c>
      <c r="AC570" s="84">
        <f t="shared" si="250"/>
        <v>0</v>
      </c>
      <c r="AD570" s="84">
        <f t="shared" si="266"/>
        <v>0</v>
      </c>
      <c r="AE570" s="84" t="str">
        <f t="shared" si="267"/>
        <v/>
      </c>
      <c r="AF570" s="102">
        <f t="shared" si="251"/>
        <v>0</v>
      </c>
      <c r="AG570" s="102" t="str">
        <f t="shared" si="252"/>
        <v/>
      </c>
      <c r="AH570" s="103" t="str">
        <f t="shared" si="268"/>
        <v/>
      </c>
      <c r="AI570" s="104" t="str">
        <f t="shared" si="269"/>
        <v/>
      </c>
      <c r="AJ570" s="104" t="str">
        <f t="shared" si="270"/>
        <v/>
      </c>
      <c r="AK570" s="104" t="str">
        <f t="shared" si="271"/>
        <v/>
      </c>
      <c r="IX570" s="5"/>
      <c r="IY570" s="5"/>
      <c r="IZ570" s="5"/>
    </row>
    <row r="571" spans="8:260" ht="12.75" customHeight="1">
      <c r="H571" s="97">
        <v>150</v>
      </c>
      <c r="I571" s="97">
        <f t="shared" si="244"/>
        <v>217</v>
      </c>
      <c r="J571" s="98">
        <f t="shared" si="245"/>
        <v>45441</v>
      </c>
      <c r="K571" s="98">
        <f t="shared" si="253"/>
        <v>45441</v>
      </c>
      <c r="L571" s="99">
        <f t="shared" si="246"/>
        <v>0</v>
      </c>
      <c r="M571" s="99">
        <f t="shared" si="247"/>
        <v>0</v>
      </c>
      <c r="N571" s="99">
        <f t="shared" si="248"/>
        <v>0</v>
      </c>
      <c r="O571" s="100">
        <f t="shared" si="243"/>
        <v>1</v>
      </c>
      <c r="P571" s="100" t="str">
        <f t="shared" si="254"/>
        <v/>
      </c>
      <c r="Q571" s="99">
        <f t="shared" si="255"/>
        <v>0</v>
      </c>
      <c r="R571" s="99">
        <f t="shared" si="256"/>
        <v>1</v>
      </c>
      <c r="S571" s="101">
        <f t="shared" si="257"/>
        <v>0</v>
      </c>
      <c r="T571" s="101">
        <f t="shared" si="258"/>
        <v>0</v>
      </c>
      <c r="U571" s="101">
        <f t="shared" si="249"/>
        <v>0</v>
      </c>
      <c r="V571" s="101">
        <f t="shared" si="259"/>
        <v>0</v>
      </c>
      <c r="W571" s="101">
        <f t="shared" si="260"/>
        <v>0</v>
      </c>
      <c r="X571" s="102">
        <f t="shared" si="261"/>
        <v>0</v>
      </c>
      <c r="Y571" s="101">
        <f t="shared" si="262"/>
        <v>0</v>
      </c>
      <c r="Z571" s="84">
        <f t="shared" si="263"/>
        <v>0</v>
      </c>
      <c r="AA571" s="84">
        <f t="shared" si="264"/>
        <v>0</v>
      </c>
      <c r="AB571" s="84">
        <f t="shared" si="265"/>
        <v>0</v>
      </c>
      <c r="AC571" s="84">
        <f t="shared" si="250"/>
        <v>0</v>
      </c>
      <c r="AD571" s="84">
        <f t="shared" si="266"/>
        <v>0</v>
      </c>
      <c r="AE571" s="84" t="str">
        <f t="shared" si="267"/>
        <v/>
      </c>
      <c r="AF571" s="102">
        <f t="shared" si="251"/>
        <v>0</v>
      </c>
      <c r="AG571" s="102" t="str">
        <f t="shared" si="252"/>
        <v/>
      </c>
      <c r="AH571" s="103" t="str">
        <f t="shared" si="268"/>
        <v/>
      </c>
      <c r="AI571" s="104" t="str">
        <f t="shared" si="269"/>
        <v/>
      </c>
      <c r="AJ571" s="104" t="str">
        <f t="shared" si="270"/>
        <v/>
      </c>
      <c r="AK571" s="104" t="str">
        <f t="shared" si="271"/>
        <v/>
      </c>
      <c r="IX571" s="5"/>
      <c r="IY571" s="5"/>
      <c r="IZ571" s="5"/>
    </row>
    <row r="572" spans="8:260" ht="12.75" customHeight="1">
      <c r="H572" s="97">
        <v>151</v>
      </c>
      <c r="I572" s="97">
        <f t="shared" si="244"/>
        <v>216</v>
      </c>
      <c r="J572" s="98">
        <f t="shared" si="245"/>
        <v>45442</v>
      </c>
      <c r="K572" s="98">
        <f t="shared" si="253"/>
        <v>45442</v>
      </c>
      <c r="L572" s="99">
        <f t="shared" si="246"/>
        <v>0</v>
      </c>
      <c r="M572" s="99">
        <f t="shared" si="247"/>
        <v>0</v>
      </c>
      <c r="N572" s="99">
        <f t="shared" si="248"/>
        <v>0</v>
      </c>
      <c r="O572" s="100">
        <f t="shared" si="243"/>
        <v>1</v>
      </c>
      <c r="P572" s="100" t="str">
        <f t="shared" si="254"/>
        <v/>
      </c>
      <c r="Q572" s="99">
        <f t="shared" si="255"/>
        <v>0</v>
      </c>
      <c r="R572" s="99">
        <f t="shared" si="256"/>
        <v>1</v>
      </c>
      <c r="S572" s="101">
        <f t="shared" si="257"/>
        <v>0</v>
      </c>
      <c r="T572" s="101">
        <f t="shared" si="258"/>
        <v>0</v>
      </c>
      <c r="U572" s="101">
        <f t="shared" si="249"/>
        <v>0</v>
      </c>
      <c r="V572" s="101">
        <f t="shared" si="259"/>
        <v>0</v>
      </c>
      <c r="W572" s="101">
        <f t="shared" si="260"/>
        <v>0</v>
      </c>
      <c r="X572" s="102">
        <f t="shared" si="261"/>
        <v>0</v>
      </c>
      <c r="Y572" s="101">
        <f t="shared" si="262"/>
        <v>0</v>
      </c>
      <c r="Z572" s="84">
        <f t="shared" si="263"/>
        <v>0</v>
      </c>
      <c r="AA572" s="84">
        <f t="shared" si="264"/>
        <v>0</v>
      </c>
      <c r="AB572" s="84">
        <f t="shared" si="265"/>
        <v>0</v>
      </c>
      <c r="AC572" s="84">
        <f t="shared" si="250"/>
        <v>0</v>
      </c>
      <c r="AD572" s="84">
        <f t="shared" si="266"/>
        <v>0</v>
      </c>
      <c r="AE572" s="84" t="str">
        <f t="shared" si="267"/>
        <v/>
      </c>
      <c r="AF572" s="102">
        <f t="shared" si="251"/>
        <v>0</v>
      </c>
      <c r="AG572" s="102" t="str">
        <f t="shared" si="252"/>
        <v/>
      </c>
      <c r="AH572" s="103" t="str">
        <f t="shared" si="268"/>
        <v/>
      </c>
      <c r="AI572" s="104" t="str">
        <f t="shared" si="269"/>
        <v/>
      </c>
      <c r="AJ572" s="104" t="str">
        <f t="shared" si="270"/>
        <v/>
      </c>
      <c r="AK572" s="104" t="str">
        <f t="shared" si="271"/>
        <v/>
      </c>
      <c r="IX572" s="5"/>
      <c r="IY572" s="5"/>
      <c r="IZ572" s="5"/>
    </row>
    <row r="573" spans="8:260" ht="12.75" customHeight="1">
      <c r="H573" s="97">
        <v>152</v>
      </c>
      <c r="I573" s="97">
        <f t="shared" si="244"/>
        <v>215</v>
      </c>
      <c r="J573" s="98">
        <f t="shared" si="245"/>
        <v>45443</v>
      </c>
      <c r="K573" s="98">
        <f t="shared" si="253"/>
        <v>45443</v>
      </c>
      <c r="L573" s="99">
        <f t="shared" si="246"/>
        <v>0</v>
      </c>
      <c r="M573" s="99">
        <f t="shared" si="247"/>
        <v>0</v>
      </c>
      <c r="N573" s="99">
        <f t="shared" si="248"/>
        <v>0</v>
      </c>
      <c r="O573" s="100">
        <f t="shared" si="243"/>
        <v>1</v>
      </c>
      <c r="P573" s="100" t="str">
        <f t="shared" si="254"/>
        <v/>
      </c>
      <c r="Q573" s="99">
        <f t="shared" si="255"/>
        <v>0</v>
      </c>
      <c r="R573" s="99">
        <f t="shared" si="256"/>
        <v>1</v>
      </c>
      <c r="S573" s="101">
        <f t="shared" si="257"/>
        <v>0</v>
      </c>
      <c r="T573" s="101">
        <f t="shared" si="258"/>
        <v>0</v>
      </c>
      <c r="U573" s="101">
        <f t="shared" si="249"/>
        <v>0</v>
      </c>
      <c r="V573" s="101">
        <f t="shared" si="259"/>
        <v>0</v>
      </c>
      <c r="W573" s="101">
        <f t="shared" si="260"/>
        <v>0</v>
      </c>
      <c r="X573" s="102">
        <f t="shared" si="261"/>
        <v>0</v>
      </c>
      <c r="Y573" s="101">
        <f t="shared" si="262"/>
        <v>0</v>
      </c>
      <c r="Z573" s="84">
        <f t="shared" si="263"/>
        <v>0</v>
      </c>
      <c r="AA573" s="84">
        <f t="shared" si="264"/>
        <v>0</v>
      </c>
      <c r="AB573" s="84">
        <f t="shared" si="265"/>
        <v>0</v>
      </c>
      <c r="AC573" s="84">
        <f t="shared" si="250"/>
        <v>0</v>
      </c>
      <c r="AD573" s="84">
        <f t="shared" si="266"/>
        <v>0</v>
      </c>
      <c r="AE573" s="84" t="str">
        <f t="shared" si="267"/>
        <v/>
      </c>
      <c r="AF573" s="102">
        <f t="shared" si="251"/>
        <v>0</v>
      </c>
      <c r="AG573" s="102" t="str">
        <f t="shared" si="252"/>
        <v/>
      </c>
      <c r="AH573" s="103" t="str">
        <f t="shared" si="268"/>
        <v/>
      </c>
      <c r="AI573" s="104" t="str">
        <f t="shared" si="269"/>
        <v/>
      </c>
      <c r="AJ573" s="104" t="str">
        <f t="shared" si="270"/>
        <v/>
      </c>
      <c r="AK573" s="104" t="str">
        <f t="shared" si="271"/>
        <v/>
      </c>
      <c r="IX573" s="5"/>
      <c r="IY573" s="5"/>
      <c r="IZ573" s="5"/>
    </row>
    <row r="574" spans="8:260" ht="12.75" customHeight="1">
      <c r="H574" s="97">
        <v>153</v>
      </c>
      <c r="I574" s="97">
        <f t="shared" si="244"/>
        <v>214</v>
      </c>
      <c r="J574" s="98">
        <f t="shared" si="245"/>
        <v>45444</v>
      </c>
      <c r="K574" s="98">
        <f t="shared" si="253"/>
        <v>45444</v>
      </c>
      <c r="L574" s="99">
        <f t="shared" si="246"/>
        <v>0</v>
      </c>
      <c r="M574" s="99">
        <f t="shared" si="247"/>
        <v>0</v>
      </c>
      <c r="N574" s="99">
        <f t="shared" si="248"/>
        <v>0</v>
      </c>
      <c r="O574" s="100">
        <f t="shared" si="243"/>
        <v>1</v>
      </c>
      <c r="P574" s="100" t="str">
        <f t="shared" si="254"/>
        <v/>
      </c>
      <c r="Q574" s="99">
        <f t="shared" si="255"/>
        <v>0</v>
      </c>
      <c r="R574" s="99">
        <f t="shared" si="256"/>
        <v>1</v>
      </c>
      <c r="S574" s="101">
        <f t="shared" si="257"/>
        <v>0</v>
      </c>
      <c r="T574" s="101">
        <f t="shared" si="258"/>
        <v>0</v>
      </c>
      <c r="U574" s="101">
        <f t="shared" si="249"/>
        <v>0</v>
      </c>
      <c r="V574" s="101">
        <f t="shared" si="259"/>
        <v>0</v>
      </c>
      <c r="W574" s="101">
        <f t="shared" si="260"/>
        <v>0</v>
      </c>
      <c r="X574" s="102">
        <f t="shared" si="261"/>
        <v>0</v>
      </c>
      <c r="Y574" s="101">
        <f t="shared" si="262"/>
        <v>0</v>
      </c>
      <c r="Z574" s="84">
        <f t="shared" si="263"/>
        <v>0</v>
      </c>
      <c r="AA574" s="84">
        <f t="shared" si="264"/>
        <v>0</v>
      </c>
      <c r="AB574" s="84">
        <f t="shared" si="265"/>
        <v>0</v>
      </c>
      <c r="AC574" s="84">
        <f t="shared" si="250"/>
        <v>0</v>
      </c>
      <c r="AD574" s="84">
        <f t="shared" si="266"/>
        <v>0</v>
      </c>
      <c r="AE574" s="84" t="str">
        <f t="shared" si="267"/>
        <v/>
      </c>
      <c r="AF574" s="102">
        <f t="shared" si="251"/>
        <v>0</v>
      </c>
      <c r="AG574" s="102" t="str">
        <f t="shared" si="252"/>
        <v/>
      </c>
      <c r="AH574" s="103" t="str">
        <f t="shared" si="268"/>
        <v/>
      </c>
      <c r="AI574" s="104" t="str">
        <f t="shared" si="269"/>
        <v/>
      </c>
      <c r="AJ574" s="104" t="str">
        <f t="shared" si="270"/>
        <v/>
      </c>
      <c r="AK574" s="104" t="str">
        <f t="shared" si="271"/>
        <v/>
      </c>
      <c r="IX574" s="5"/>
      <c r="IY574" s="5"/>
      <c r="IZ574" s="5"/>
    </row>
    <row r="575" spans="8:260" ht="12.75" customHeight="1">
      <c r="H575" s="97">
        <v>154</v>
      </c>
      <c r="I575" s="97">
        <f t="shared" si="244"/>
        <v>213</v>
      </c>
      <c r="J575" s="98">
        <f t="shared" si="245"/>
        <v>45445</v>
      </c>
      <c r="K575" s="98">
        <f t="shared" si="253"/>
        <v>45445</v>
      </c>
      <c r="L575" s="99">
        <f t="shared" si="246"/>
        <v>0</v>
      </c>
      <c r="M575" s="99">
        <f t="shared" si="247"/>
        <v>0</v>
      </c>
      <c r="N575" s="99">
        <f t="shared" si="248"/>
        <v>0</v>
      </c>
      <c r="O575" s="100">
        <f t="shared" si="243"/>
        <v>1</v>
      </c>
      <c r="P575" s="100" t="str">
        <f t="shared" si="254"/>
        <v/>
      </c>
      <c r="Q575" s="99">
        <f t="shared" si="255"/>
        <v>0</v>
      </c>
      <c r="R575" s="99">
        <f t="shared" si="256"/>
        <v>1</v>
      </c>
      <c r="S575" s="101">
        <f t="shared" si="257"/>
        <v>0</v>
      </c>
      <c r="T575" s="101">
        <f t="shared" si="258"/>
        <v>0</v>
      </c>
      <c r="U575" s="101">
        <f t="shared" si="249"/>
        <v>0</v>
      </c>
      <c r="V575" s="101">
        <f t="shared" si="259"/>
        <v>0</v>
      </c>
      <c r="W575" s="101">
        <f t="shared" si="260"/>
        <v>0</v>
      </c>
      <c r="X575" s="102">
        <f t="shared" si="261"/>
        <v>0</v>
      </c>
      <c r="Y575" s="101">
        <f t="shared" si="262"/>
        <v>0</v>
      </c>
      <c r="Z575" s="84">
        <f t="shared" si="263"/>
        <v>0</v>
      </c>
      <c r="AA575" s="84">
        <f t="shared" si="264"/>
        <v>0</v>
      </c>
      <c r="AB575" s="84">
        <f t="shared" si="265"/>
        <v>0</v>
      </c>
      <c r="AC575" s="84">
        <f t="shared" si="250"/>
        <v>0</v>
      </c>
      <c r="AD575" s="84">
        <f t="shared" si="266"/>
        <v>0</v>
      </c>
      <c r="AE575" s="84" t="str">
        <f t="shared" si="267"/>
        <v/>
      </c>
      <c r="AF575" s="102">
        <f t="shared" si="251"/>
        <v>0</v>
      </c>
      <c r="AG575" s="102" t="str">
        <f t="shared" si="252"/>
        <v/>
      </c>
      <c r="AH575" s="103" t="str">
        <f t="shared" si="268"/>
        <v/>
      </c>
      <c r="AI575" s="104" t="str">
        <f t="shared" si="269"/>
        <v/>
      </c>
      <c r="AJ575" s="104" t="str">
        <f t="shared" si="270"/>
        <v/>
      </c>
      <c r="AK575" s="104" t="str">
        <f t="shared" si="271"/>
        <v/>
      </c>
      <c r="IX575" s="5"/>
      <c r="IY575" s="5"/>
      <c r="IZ575" s="5"/>
    </row>
    <row r="576" spans="8:260" ht="12.75" customHeight="1">
      <c r="H576" s="97">
        <v>155</v>
      </c>
      <c r="I576" s="97">
        <f t="shared" si="244"/>
        <v>212</v>
      </c>
      <c r="J576" s="98">
        <f t="shared" si="245"/>
        <v>45446</v>
      </c>
      <c r="K576" s="98">
        <f t="shared" si="253"/>
        <v>45446</v>
      </c>
      <c r="L576" s="99">
        <f t="shared" si="246"/>
        <v>0</v>
      </c>
      <c r="M576" s="99">
        <f t="shared" si="247"/>
        <v>0</v>
      </c>
      <c r="N576" s="99">
        <f t="shared" si="248"/>
        <v>0</v>
      </c>
      <c r="O576" s="100">
        <f t="shared" ref="O576:O639" si="272">IF(N576&lt;&gt;"",IF(AND(N576=1,L576=0),1,IF(L576=0,O575,0)),"")</f>
        <v>1</v>
      </c>
      <c r="P576" s="100" t="str">
        <f t="shared" si="254"/>
        <v/>
      </c>
      <c r="Q576" s="99">
        <f t="shared" si="255"/>
        <v>0</v>
      </c>
      <c r="R576" s="99">
        <f t="shared" si="256"/>
        <v>1</v>
      </c>
      <c r="S576" s="101">
        <f t="shared" si="257"/>
        <v>0</v>
      </c>
      <c r="T576" s="101">
        <f t="shared" si="258"/>
        <v>0</v>
      </c>
      <c r="U576" s="101">
        <f t="shared" si="249"/>
        <v>0</v>
      </c>
      <c r="V576" s="101">
        <f t="shared" si="259"/>
        <v>0</v>
      </c>
      <c r="W576" s="101">
        <f t="shared" si="260"/>
        <v>0</v>
      </c>
      <c r="X576" s="102">
        <f t="shared" si="261"/>
        <v>0</v>
      </c>
      <c r="Y576" s="101">
        <f t="shared" si="262"/>
        <v>0</v>
      </c>
      <c r="Z576" s="84">
        <f t="shared" si="263"/>
        <v>0</v>
      </c>
      <c r="AA576" s="84">
        <f t="shared" si="264"/>
        <v>0</v>
      </c>
      <c r="AB576" s="84">
        <f t="shared" si="265"/>
        <v>0</v>
      </c>
      <c r="AC576" s="84">
        <f t="shared" si="250"/>
        <v>0</v>
      </c>
      <c r="AD576" s="84">
        <f t="shared" si="266"/>
        <v>0</v>
      </c>
      <c r="AE576" s="84" t="str">
        <f t="shared" si="267"/>
        <v/>
      </c>
      <c r="AF576" s="102">
        <f t="shared" si="251"/>
        <v>0</v>
      </c>
      <c r="AG576" s="102" t="str">
        <f t="shared" si="252"/>
        <v/>
      </c>
      <c r="AH576" s="103" t="str">
        <f t="shared" si="268"/>
        <v/>
      </c>
      <c r="AI576" s="104" t="str">
        <f t="shared" si="269"/>
        <v/>
      </c>
      <c r="AJ576" s="104" t="str">
        <f t="shared" si="270"/>
        <v/>
      </c>
      <c r="AK576" s="104" t="str">
        <f t="shared" si="271"/>
        <v/>
      </c>
      <c r="IX576" s="5"/>
      <c r="IY576" s="5"/>
      <c r="IZ576" s="5"/>
    </row>
    <row r="577" spans="8:260" ht="12.75" customHeight="1">
      <c r="H577" s="97">
        <v>156</v>
      </c>
      <c r="I577" s="97">
        <f t="shared" si="244"/>
        <v>211</v>
      </c>
      <c r="J577" s="98">
        <f t="shared" si="245"/>
        <v>45447</v>
      </c>
      <c r="K577" s="98">
        <f t="shared" si="253"/>
        <v>45447</v>
      </c>
      <c r="L577" s="99">
        <f t="shared" si="246"/>
        <v>0</v>
      </c>
      <c r="M577" s="99">
        <f t="shared" si="247"/>
        <v>0</v>
      </c>
      <c r="N577" s="99">
        <f t="shared" si="248"/>
        <v>0</v>
      </c>
      <c r="O577" s="100">
        <f t="shared" si="272"/>
        <v>1</v>
      </c>
      <c r="P577" s="100" t="str">
        <f t="shared" si="254"/>
        <v/>
      </c>
      <c r="Q577" s="99">
        <f t="shared" si="255"/>
        <v>0</v>
      </c>
      <c r="R577" s="99">
        <f t="shared" si="256"/>
        <v>1</v>
      </c>
      <c r="S577" s="101">
        <f t="shared" si="257"/>
        <v>0</v>
      </c>
      <c r="T577" s="101">
        <f t="shared" si="258"/>
        <v>0</v>
      </c>
      <c r="U577" s="101">
        <f t="shared" si="249"/>
        <v>0</v>
      </c>
      <c r="V577" s="101">
        <f t="shared" si="259"/>
        <v>0</v>
      </c>
      <c r="W577" s="101">
        <f t="shared" si="260"/>
        <v>0</v>
      </c>
      <c r="X577" s="102">
        <f t="shared" si="261"/>
        <v>0</v>
      </c>
      <c r="Y577" s="101">
        <f t="shared" si="262"/>
        <v>0</v>
      </c>
      <c r="Z577" s="84">
        <f t="shared" si="263"/>
        <v>0</v>
      </c>
      <c r="AA577" s="84">
        <f t="shared" si="264"/>
        <v>0</v>
      </c>
      <c r="AB577" s="84">
        <f t="shared" si="265"/>
        <v>0</v>
      </c>
      <c r="AC577" s="84">
        <f t="shared" si="250"/>
        <v>0</v>
      </c>
      <c r="AD577" s="84">
        <f t="shared" si="266"/>
        <v>0</v>
      </c>
      <c r="AE577" s="84" t="str">
        <f t="shared" si="267"/>
        <v/>
      </c>
      <c r="AF577" s="102">
        <f t="shared" si="251"/>
        <v>0</v>
      </c>
      <c r="AG577" s="102" t="str">
        <f t="shared" si="252"/>
        <v/>
      </c>
      <c r="AH577" s="103" t="str">
        <f t="shared" si="268"/>
        <v/>
      </c>
      <c r="AI577" s="104" t="str">
        <f t="shared" si="269"/>
        <v/>
      </c>
      <c r="AJ577" s="104" t="str">
        <f t="shared" si="270"/>
        <v/>
      </c>
      <c r="AK577" s="104" t="str">
        <f t="shared" si="271"/>
        <v/>
      </c>
      <c r="IX577" s="5"/>
      <c r="IY577" s="5"/>
      <c r="IZ577" s="5"/>
    </row>
    <row r="578" spans="8:260" ht="12.75" customHeight="1">
      <c r="H578" s="97">
        <v>157</v>
      </c>
      <c r="I578" s="97">
        <f t="shared" si="244"/>
        <v>210</v>
      </c>
      <c r="J578" s="98">
        <f t="shared" si="245"/>
        <v>45448</v>
      </c>
      <c r="K578" s="98">
        <f t="shared" si="253"/>
        <v>45448</v>
      </c>
      <c r="L578" s="99">
        <f t="shared" si="246"/>
        <v>0</v>
      </c>
      <c r="M578" s="99">
        <f t="shared" si="247"/>
        <v>0</v>
      </c>
      <c r="N578" s="99">
        <f t="shared" si="248"/>
        <v>0</v>
      </c>
      <c r="O578" s="100">
        <f t="shared" si="272"/>
        <v>1</v>
      </c>
      <c r="P578" s="100" t="str">
        <f t="shared" si="254"/>
        <v/>
      </c>
      <c r="Q578" s="99">
        <f t="shared" si="255"/>
        <v>0</v>
      </c>
      <c r="R578" s="99">
        <f t="shared" si="256"/>
        <v>1</v>
      </c>
      <c r="S578" s="101">
        <f t="shared" si="257"/>
        <v>0</v>
      </c>
      <c r="T578" s="101">
        <f t="shared" si="258"/>
        <v>0</v>
      </c>
      <c r="U578" s="101">
        <f t="shared" si="249"/>
        <v>0</v>
      </c>
      <c r="V578" s="101">
        <f t="shared" si="259"/>
        <v>0</v>
      </c>
      <c r="W578" s="101">
        <f t="shared" si="260"/>
        <v>0</v>
      </c>
      <c r="X578" s="102">
        <f t="shared" si="261"/>
        <v>0</v>
      </c>
      <c r="Y578" s="101">
        <f t="shared" si="262"/>
        <v>0</v>
      </c>
      <c r="Z578" s="84">
        <f t="shared" si="263"/>
        <v>0</v>
      </c>
      <c r="AA578" s="84">
        <f t="shared" si="264"/>
        <v>0</v>
      </c>
      <c r="AB578" s="84">
        <f t="shared" si="265"/>
        <v>0</v>
      </c>
      <c r="AC578" s="84">
        <f t="shared" si="250"/>
        <v>0</v>
      </c>
      <c r="AD578" s="84">
        <f t="shared" si="266"/>
        <v>0</v>
      </c>
      <c r="AE578" s="84" t="str">
        <f t="shared" si="267"/>
        <v/>
      </c>
      <c r="AF578" s="102">
        <f t="shared" si="251"/>
        <v>0</v>
      </c>
      <c r="AG578" s="102" t="str">
        <f t="shared" si="252"/>
        <v/>
      </c>
      <c r="AH578" s="103" t="str">
        <f t="shared" si="268"/>
        <v/>
      </c>
      <c r="AI578" s="104" t="str">
        <f t="shared" si="269"/>
        <v/>
      </c>
      <c r="AJ578" s="104" t="str">
        <f t="shared" si="270"/>
        <v/>
      </c>
      <c r="AK578" s="104" t="str">
        <f t="shared" si="271"/>
        <v/>
      </c>
      <c r="IX578" s="5"/>
      <c r="IY578" s="5"/>
      <c r="IZ578" s="5"/>
    </row>
    <row r="579" spans="8:260" ht="12.75" customHeight="1">
      <c r="H579" s="97">
        <v>158</v>
      </c>
      <c r="I579" s="97">
        <f t="shared" si="244"/>
        <v>209</v>
      </c>
      <c r="J579" s="98">
        <f t="shared" si="245"/>
        <v>45449</v>
      </c>
      <c r="K579" s="98">
        <f t="shared" si="253"/>
        <v>45449</v>
      </c>
      <c r="L579" s="99">
        <f t="shared" si="246"/>
        <v>0</v>
      </c>
      <c r="M579" s="99">
        <f t="shared" si="247"/>
        <v>0</v>
      </c>
      <c r="N579" s="99">
        <f t="shared" si="248"/>
        <v>0</v>
      </c>
      <c r="O579" s="100">
        <f t="shared" si="272"/>
        <v>1</v>
      </c>
      <c r="P579" s="100" t="str">
        <f t="shared" si="254"/>
        <v/>
      </c>
      <c r="Q579" s="99">
        <f t="shared" si="255"/>
        <v>0</v>
      </c>
      <c r="R579" s="99">
        <f t="shared" si="256"/>
        <v>1</v>
      </c>
      <c r="S579" s="101">
        <f t="shared" si="257"/>
        <v>0</v>
      </c>
      <c r="T579" s="101">
        <f t="shared" si="258"/>
        <v>0</v>
      </c>
      <c r="U579" s="101">
        <f t="shared" si="249"/>
        <v>0</v>
      </c>
      <c r="V579" s="101">
        <f t="shared" si="259"/>
        <v>0</v>
      </c>
      <c r="W579" s="101">
        <f t="shared" si="260"/>
        <v>0</v>
      </c>
      <c r="X579" s="102">
        <f t="shared" si="261"/>
        <v>0</v>
      </c>
      <c r="Y579" s="101">
        <f t="shared" si="262"/>
        <v>0</v>
      </c>
      <c r="Z579" s="84">
        <f t="shared" si="263"/>
        <v>0</v>
      </c>
      <c r="AA579" s="84">
        <f t="shared" si="264"/>
        <v>0</v>
      </c>
      <c r="AB579" s="84">
        <f t="shared" si="265"/>
        <v>0</v>
      </c>
      <c r="AC579" s="84">
        <f t="shared" si="250"/>
        <v>0</v>
      </c>
      <c r="AD579" s="84">
        <f t="shared" si="266"/>
        <v>0</v>
      </c>
      <c r="AE579" s="84" t="str">
        <f t="shared" si="267"/>
        <v/>
      </c>
      <c r="AF579" s="102">
        <f t="shared" si="251"/>
        <v>0</v>
      </c>
      <c r="AG579" s="102" t="str">
        <f t="shared" si="252"/>
        <v/>
      </c>
      <c r="AH579" s="103" t="str">
        <f t="shared" si="268"/>
        <v/>
      </c>
      <c r="AI579" s="104" t="str">
        <f t="shared" si="269"/>
        <v/>
      </c>
      <c r="AJ579" s="104" t="str">
        <f t="shared" si="270"/>
        <v/>
      </c>
      <c r="AK579" s="104" t="str">
        <f t="shared" si="271"/>
        <v/>
      </c>
      <c r="IX579" s="5"/>
      <c r="IY579" s="5"/>
      <c r="IZ579" s="5"/>
    </row>
    <row r="580" spans="8:260" ht="12.75" customHeight="1">
      <c r="H580" s="97">
        <v>159</v>
      </c>
      <c r="I580" s="97">
        <f t="shared" si="244"/>
        <v>208</v>
      </c>
      <c r="J580" s="98">
        <f t="shared" si="245"/>
        <v>45450</v>
      </c>
      <c r="K580" s="98">
        <f t="shared" si="253"/>
        <v>45450</v>
      </c>
      <c r="L580" s="99">
        <f t="shared" si="246"/>
        <v>0</v>
      </c>
      <c r="M580" s="99">
        <f t="shared" si="247"/>
        <v>0</v>
      </c>
      <c r="N580" s="99">
        <f t="shared" si="248"/>
        <v>0</v>
      </c>
      <c r="O580" s="100">
        <f t="shared" si="272"/>
        <v>1</v>
      </c>
      <c r="P580" s="100" t="str">
        <f t="shared" si="254"/>
        <v/>
      </c>
      <c r="Q580" s="99">
        <f t="shared" si="255"/>
        <v>0</v>
      </c>
      <c r="R580" s="99">
        <f t="shared" si="256"/>
        <v>1</v>
      </c>
      <c r="S580" s="101">
        <f t="shared" si="257"/>
        <v>0</v>
      </c>
      <c r="T580" s="101">
        <f t="shared" si="258"/>
        <v>0</v>
      </c>
      <c r="U580" s="101">
        <f t="shared" si="249"/>
        <v>0</v>
      </c>
      <c r="V580" s="101">
        <f t="shared" si="259"/>
        <v>0</v>
      </c>
      <c r="W580" s="101">
        <f t="shared" si="260"/>
        <v>0</v>
      </c>
      <c r="X580" s="102">
        <f t="shared" si="261"/>
        <v>0</v>
      </c>
      <c r="Y580" s="101">
        <f t="shared" si="262"/>
        <v>0</v>
      </c>
      <c r="Z580" s="84">
        <f t="shared" si="263"/>
        <v>0</v>
      </c>
      <c r="AA580" s="84">
        <f t="shared" si="264"/>
        <v>0</v>
      </c>
      <c r="AB580" s="84">
        <f t="shared" si="265"/>
        <v>0</v>
      </c>
      <c r="AC580" s="84">
        <f t="shared" si="250"/>
        <v>0</v>
      </c>
      <c r="AD580" s="84">
        <f t="shared" si="266"/>
        <v>0</v>
      </c>
      <c r="AE580" s="84" t="str">
        <f t="shared" si="267"/>
        <v/>
      </c>
      <c r="AF580" s="102">
        <f t="shared" si="251"/>
        <v>0</v>
      </c>
      <c r="AG580" s="102" t="str">
        <f t="shared" si="252"/>
        <v/>
      </c>
      <c r="AH580" s="103" t="str">
        <f t="shared" si="268"/>
        <v/>
      </c>
      <c r="AI580" s="104" t="str">
        <f t="shared" si="269"/>
        <v/>
      </c>
      <c r="AJ580" s="104" t="str">
        <f t="shared" si="270"/>
        <v/>
      </c>
      <c r="AK580" s="104" t="str">
        <f t="shared" si="271"/>
        <v/>
      </c>
      <c r="IX580" s="5"/>
      <c r="IY580" s="5"/>
      <c r="IZ580" s="5"/>
    </row>
    <row r="581" spans="8:260" ht="12.75" customHeight="1">
      <c r="H581" s="97">
        <v>160</v>
      </c>
      <c r="I581" s="97">
        <f t="shared" si="244"/>
        <v>207</v>
      </c>
      <c r="J581" s="98">
        <f t="shared" si="245"/>
        <v>45451</v>
      </c>
      <c r="K581" s="98">
        <f t="shared" si="253"/>
        <v>45451</v>
      </c>
      <c r="L581" s="99">
        <f t="shared" si="246"/>
        <v>0</v>
      </c>
      <c r="M581" s="99">
        <f t="shared" si="247"/>
        <v>0</v>
      </c>
      <c r="N581" s="99">
        <f t="shared" si="248"/>
        <v>0</v>
      </c>
      <c r="O581" s="100">
        <f t="shared" si="272"/>
        <v>1</v>
      </c>
      <c r="P581" s="100" t="str">
        <f t="shared" si="254"/>
        <v/>
      </c>
      <c r="Q581" s="99">
        <f t="shared" si="255"/>
        <v>0</v>
      </c>
      <c r="R581" s="99">
        <f t="shared" si="256"/>
        <v>1</v>
      </c>
      <c r="S581" s="101">
        <f t="shared" si="257"/>
        <v>0</v>
      </c>
      <c r="T581" s="101">
        <f t="shared" si="258"/>
        <v>0</v>
      </c>
      <c r="U581" s="101">
        <f t="shared" si="249"/>
        <v>0</v>
      </c>
      <c r="V581" s="101">
        <f t="shared" si="259"/>
        <v>0</v>
      </c>
      <c r="W581" s="101">
        <f t="shared" si="260"/>
        <v>0</v>
      </c>
      <c r="X581" s="102">
        <f t="shared" si="261"/>
        <v>0</v>
      </c>
      <c r="Y581" s="101">
        <f t="shared" si="262"/>
        <v>0</v>
      </c>
      <c r="Z581" s="84">
        <f t="shared" si="263"/>
        <v>0</v>
      </c>
      <c r="AA581" s="84">
        <f t="shared" si="264"/>
        <v>0</v>
      </c>
      <c r="AB581" s="84">
        <f t="shared" si="265"/>
        <v>0</v>
      </c>
      <c r="AC581" s="84">
        <f t="shared" si="250"/>
        <v>0</v>
      </c>
      <c r="AD581" s="84">
        <f t="shared" si="266"/>
        <v>0</v>
      </c>
      <c r="AE581" s="84" t="str">
        <f t="shared" si="267"/>
        <v/>
      </c>
      <c r="AF581" s="102">
        <f t="shared" si="251"/>
        <v>0</v>
      </c>
      <c r="AG581" s="102" t="str">
        <f t="shared" si="252"/>
        <v/>
      </c>
      <c r="AH581" s="103" t="str">
        <f t="shared" si="268"/>
        <v/>
      </c>
      <c r="AI581" s="104" t="str">
        <f t="shared" si="269"/>
        <v/>
      </c>
      <c r="AJ581" s="104" t="str">
        <f t="shared" si="270"/>
        <v/>
      </c>
      <c r="AK581" s="104" t="str">
        <f t="shared" si="271"/>
        <v/>
      </c>
      <c r="IX581" s="5"/>
      <c r="IY581" s="5"/>
      <c r="IZ581" s="5"/>
    </row>
    <row r="582" spans="8:260" ht="12.75" customHeight="1">
      <c r="H582" s="97">
        <v>161</v>
      </c>
      <c r="I582" s="97">
        <f t="shared" si="244"/>
        <v>206</v>
      </c>
      <c r="J582" s="98">
        <f t="shared" si="245"/>
        <v>45452</v>
      </c>
      <c r="K582" s="98">
        <f t="shared" si="253"/>
        <v>45452</v>
      </c>
      <c r="L582" s="99">
        <f t="shared" si="246"/>
        <v>0</v>
      </c>
      <c r="M582" s="99">
        <f t="shared" si="247"/>
        <v>0</v>
      </c>
      <c r="N582" s="99">
        <f t="shared" si="248"/>
        <v>0</v>
      </c>
      <c r="O582" s="100">
        <f t="shared" si="272"/>
        <v>1</v>
      </c>
      <c r="P582" s="100" t="str">
        <f t="shared" si="254"/>
        <v/>
      </c>
      <c r="Q582" s="99">
        <f t="shared" si="255"/>
        <v>0</v>
      </c>
      <c r="R582" s="99">
        <f t="shared" si="256"/>
        <v>1</v>
      </c>
      <c r="S582" s="101">
        <f t="shared" si="257"/>
        <v>0</v>
      </c>
      <c r="T582" s="101">
        <f t="shared" si="258"/>
        <v>0</v>
      </c>
      <c r="U582" s="101">
        <f t="shared" si="249"/>
        <v>0</v>
      </c>
      <c r="V582" s="101">
        <f t="shared" si="259"/>
        <v>0</v>
      </c>
      <c r="W582" s="101">
        <f t="shared" si="260"/>
        <v>0</v>
      </c>
      <c r="X582" s="102">
        <f t="shared" si="261"/>
        <v>0</v>
      </c>
      <c r="Y582" s="101">
        <f t="shared" si="262"/>
        <v>0</v>
      </c>
      <c r="Z582" s="84">
        <f t="shared" si="263"/>
        <v>0</v>
      </c>
      <c r="AA582" s="84">
        <f t="shared" si="264"/>
        <v>0</v>
      </c>
      <c r="AB582" s="84">
        <f t="shared" si="265"/>
        <v>0</v>
      </c>
      <c r="AC582" s="84">
        <f t="shared" si="250"/>
        <v>0</v>
      </c>
      <c r="AD582" s="84">
        <f t="shared" si="266"/>
        <v>0</v>
      </c>
      <c r="AE582" s="84" t="str">
        <f t="shared" si="267"/>
        <v/>
      </c>
      <c r="AF582" s="102">
        <f t="shared" si="251"/>
        <v>0</v>
      </c>
      <c r="AG582" s="102" t="str">
        <f t="shared" si="252"/>
        <v/>
      </c>
      <c r="AH582" s="103" t="str">
        <f t="shared" si="268"/>
        <v/>
      </c>
      <c r="AI582" s="104" t="str">
        <f t="shared" si="269"/>
        <v/>
      </c>
      <c r="AJ582" s="104" t="str">
        <f t="shared" si="270"/>
        <v/>
      </c>
      <c r="AK582" s="104" t="str">
        <f t="shared" si="271"/>
        <v/>
      </c>
      <c r="IX582" s="5"/>
      <c r="IY582" s="5"/>
      <c r="IZ582" s="5"/>
    </row>
    <row r="583" spans="8:260" ht="12.75" customHeight="1">
      <c r="H583" s="97">
        <v>162</v>
      </c>
      <c r="I583" s="97">
        <f t="shared" si="244"/>
        <v>205</v>
      </c>
      <c r="J583" s="98">
        <f t="shared" si="245"/>
        <v>45453</v>
      </c>
      <c r="K583" s="98">
        <f t="shared" si="253"/>
        <v>45453</v>
      </c>
      <c r="L583" s="99">
        <f t="shared" si="246"/>
        <v>0</v>
      </c>
      <c r="M583" s="99">
        <f t="shared" si="247"/>
        <v>0</v>
      </c>
      <c r="N583" s="99">
        <f t="shared" si="248"/>
        <v>0</v>
      </c>
      <c r="O583" s="100">
        <f t="shared" si="272"/>
        <v>1</v>
      </c>
      <c r="P583" s="100" t="str">
        <f t="shared" si="254"/>
        <v/>
      </c>
      <c r="Q583" s="99">
        <f t="shared" si="255"/>
        <v>0</v>
      </c>
      <c r="R583" s="99">
        <f t="shared" si="256"/>
        <v>1</v>
      </c>
      <c r="S583" s="101">
        <f t="shared" si="257"/>
        <v>0</v>
      </c>
      <c r="T583" s="101">
        <f t="shared" si="258"/>
        <v>0</v>
      </c>
      <c r="U583" s="101">
        <f t="shared" si="249"/>
        <v>0</v>
      </c>
      <c r="V583" s="101">
        <f t="shared" si="259"/>
        <v>0</v>
      </c>
      <c r="W583" s="101">
        <f t="shared" si="260"/>
        <v>0</v>
      </c>
      <c r="X583" s="102">
        <f t="shared" si="261"/>
        <v>0</v>
      </c>
      <c r="Y583" s="101">
        <f t="shared" si="262"/>
        <v>0</v>
      </c>
      <c r="Z583" s="84">
        <f t="shared" si="263"/>
        <v>0</v>
      </c>
      <c r="AA583" s="84">
        <f t="shared" si="264"/>
        <v>0</v>
      </c>
      <c r="AB583" s="84">
        <f t="shared" si="265"/>
        <v>0</v>
      </c>
      <c r="AC583" s="84">
        <f t="shared" si="250"/>
        <v>0</v>
      </c>
      <c r="AD583" s="84">
        <f t="shared" si="266"/>
        <v>0</v>
      </c>
      <c r="AE583" s="84" t="str">
        <f t="shared" si="267"/>
        <v/>
      </c>
      <c r="AF583" s="102">
        <f t="shared" si="251"/>
        <v>0</v>
      </c>
      <c r="AG583" s="102" t="str">
        <f t="shared" si="252"/>
        <v/>
      </c>
      <c r="AH583" s="103" t="str">
        <f t="shared" si="268"/>
        <v/>
      </c>
      <c r="AI583" s="104" t="str">
        <f t="shared" si="269"/>
        <v/>
      </c>
      <c r="AJ583" s="104" t="str">
        <f t="shared" si="270"/>
        <v/>
      </c>
      <c r="AK583" s="104" t="str">
        <f t="shared" si="271"/>
        <v/>
      </c>
      <c r="IX583" s="5"/>
      <c r="IY583" s="5"/>
      <c r="IZ583" s="5"/>
    </row>
    <row r="584" spans="8:260" ht="12.75" customHeight="1">
      <c r="H584" s="97">
        <v>163</v>
      </c>
      <c r="I584" s="97">
        <f t="shared" si="244"/>
        <v>204</v>
      </c>
      <c r="J584" s="98">
        <f t="shared" si="245"/>
        <v>45454</v>
      </c>
      <c r="K584" s="98">
        <f t="shared" si="253"/>
        <v>45454</v>
      </c>
      <c r="L584" s="99">
        <f t="shared" si="246"/>
        <v>0</v>
      </c>
      <c r="M584" s="99">
        <f t="shared" si="247"/>
        <v>0</v>
      </c>
      <c r="N584" s="99">
        <f t="shared" si="248"/>
        <v>0</v>
      </c>
      <c r="O584" s="100">
        <f t="shared" si="272"/>
        <v>1</v>
      </c>
      <c r="P584" s="100" t="str">
        <f t="shared" si="254"/>
        <v/>
      </c>
      <c r="Q584" s="99">
        <f t="shared" si="255"/>
        <v>0</v>
      </c>
      <c r="R584" s="99">
        <f t="shared" si="256"/>
        <v>1</v>
      </c>
      <c r="S584" s="101">
        <f t="shared" si="257"/>
        <v>0</v>
      </c>
      <c r="T584" s="101">
        <f t="shared" si="258"/>
        <v>0</v>
      </c>
      <c r="U584" s="101">
        <f t="shared" si="249"/>
        <v>0</v>
      </c>
      <c r="V584" s="101">
        <f t="shared" si="259"/>
        <v>0</v>
      </c>
      <c r="W584" s="101">
        <f t="shared" si="260"/>
        <v>0</v>
      </c>
      <c r="X584" s="102">
        <f t="shared" si="261"/>
        <v>0</v>
      </c>
      <c r="Y584" s="101">
        <f t="shared" si="262"/>
        <v>0</v>
      </c>
      <c r="Z584" s="84">
        <f t="shared" si="263"/>
        <v>0</v>
      </c>
      <c r="AA584" s="84">
        <f t="shared" si="264"/>
        <v>0</v>
      </c>
      <c r="AB584" s="84">
        <f t="shared" si="265"/>
        <v>0</v>
      </c>
      <c r="AC584" s="84">
        <f t="shared" si="250"/>
        <v>0</v>
      </c>
      <c r="AD584" s="84">
        <f t="shared" si="266"/>
        <v>0</v>
      </c>
      <c r="AE584" s="84" t="str">
        <f t="shared" si="267"/>
        <v/>
      </c>
      <c r="AF584" s="102">
        <f t="shared" si="251"/>
        <v>0</v>
      </c>
      <c r="AG584" s="102" t="str">
        <f t="shared" si="252"/>
        <v/>
      </c>
      <c r="AH584" s="103" t="str">
        <f t="shared" si="268"/>
        <v/>
      </c>
      <c r="AI584" s="104" t="str">
        <f t="shared" si="269"/>
        <v/>
      </c>
      <c r="AJ584" s="104" t="str">
        <f t="shared" si="270"/>
        <v/>
      </c>
      <c r="AK584" s="104" t="str">
        <f t="shared" si="271"/>
        <v/>
      </c>
      <c r="IX584" s="5"/>
      <c r="IY584" s="5"/>
      <c r="IZ584" s="5"/>
    </row>
    <row r="585" spans="8:260" ht="12.75" customHeight="1">
      <c r="H585" s="97">
        <v>164</v>
      </c>
      <c r="I585" s="97">
        <f t="shared" si="244"/>
        <v>203</v>
      </c>
      <c r="J585" s="98">
        <f t="shared" si="245"/>
        <v>45455</v>
      </c>
      <c r="K585" s="98">
        <f t="shared" si="253"/>
        <v>45455</v>
      </c>
      <c r="L585" s="99">
        <f t="shared" si="246"/>
        <v>0</v>
      </c>
      <c r="M585" s="99">
        <f t="shared" si="247"/>
        <v>0</v>
      </c>
      <c r="N585" s="99">
        <f t="shared" si="248"/>
        <v>0</v>
      </c>
      <c r="O585" s="100">
        <f t="shared" si="272"/>
        <v>1</v>
      </c>
      <c r="P585" s="100" t="str">
        <f t="shared" si="254"/>
        <v/>
      </c>
      <c r="Q585" s="99">
        <f t="shared" si="255"/>
        <v>0</v>
      </c>
      <c r="R585" s="99">
        <f t="shared" si="256"/>
        <v>1</v>
      </c>
      <c r="S585" s="101">
        <f t="shared" si="257"/>
        <v>0</v>
      </c>
      <c r="T585" s="101">
        <f t="shared" si="258"/>
        <v>0</v>
      </c>
      <c r="U585" s="101">
        <f t="shared" si="249"/>
        <v>0</v>
      </c>
      <c r="V585" s="101">
        <f t="shared" si="259"/>
        <v>0</v>
      </c>
      <c r="W585" s="101">
        <f t="shared" si="260"/>
        <v>0</v>
      </c>
      <c r="X585" s="102">
        <f t="shared" si="261"/>
        <v>0</v>
      </c>
      <c r="Y585" s="101">
        <f t="shared" si="262"/>
        <v>0</v>
      </c>
      <c r="Z585" s="84">
        <f t="shared" si="263"/>
        <v>0</v>
      </c>
      <c r="AA585" s="84">
        <f t="shared" si="264"/>
        <v>0</v>
      </c>
      <c r="AB585" s="84">
        <f t="shared" si="265"/>
        <v>0</v>
      </c>
      <c r="AC585" s="84">
        <f t="shared" si="250"/>
        <v>0</v>
      </c>
      <c r="AD585" s="84">
        <f t="shared" si="266"/>
        <v>0</v>
      </c>
      <c r="AE585" s="84" t="str">
        <f t="shared" si="267"/>
        <v/>
      </c>
      <c r="AF585" s="102">
        <f t="shared" si="251"/>
        <v>0</v>
      </c>
      <c r="AG585" s="102" t="str">
        <f t="shared" si="252"/>
        <v/>
      </c>
      <c r="AH585" s="103" t="str">
        <f t="shared" si="268"/>
        <v/>
      </c>
      <c r="AI585" s="104" t="str">
        <f t="shared" si="269"/>
        <v/>
      </c>
      <c r="AJ585" s="104" t="str">
        <f t="shared" si="270"/>
        <v/>
      </c>
      <c r="AK585" s="104" t="str">
        <f t="shared" si="271"/>
        <v/>
      </c>
      <c r="IX585" s="5"/>
      <c r="IY585" s="5"/>
      <c r="IZ585" s="5"/>
    </row>
    <row r="586" spans="8:260" ht="12.75" customHeight="1">
      <c r="H586" s="97">
        <v>165</v>
      </c>
      <c r="I586" s="97">
        <f t="shared" si="244"/>
        <v>202</v>
      </c>
      <c r="J586" s="98">
        <f t="shared" si="245"/>
        <v>45456</v>
      </c>
      <c r="K586" s="98">
        <f t="shared" si="253"/>
        <v>45456</v>
      </c>
      <c r="L586" s="99">
        <f t="shared" si="246"/>
        <v>0</v>
      </c>
      <c r="M586" s="99">
        <f t="shared" si="247"/>
        <v>0</v>
      </c>
      <c r="N586" s="99">
        <f t="shared" si="248"/>
        <v>0</v>
      </c>
      <c r="O586" s="100">
        <f t="shared" si="272"/>
        <v>1</v>
      </c>
      <c r="P586" s="100" t="str">
        <f t="shared" si="254"/>
        <v/>
      </c>
      <c r="Q586" s="99">
        <f t="shared" si="255"/>
        <v>0</v>
      </c>
      <c r="R586" s="99">
        <f t="shared" si="256"/>
        <v>1</v>
      </c>
      <c r="S586" s="101">
        <f t="shared" si="257"/>
        <v>0</v>
      </c>
      <c r="T586" s="101">
        <f t="shared" si="258"/>
        <v>0</v>
      </c>
      <c r="U586" s="101">
        <f t="shared" si="249"/>
        <v>0</v>
      </c>
      <c r="V586" s="101">
        <f t="shared" si="259"/>
        <v>0</v>
      </c>
      <c r="W586" s="101">
        <f t="shared" si="260"/>
        <v>0</v>
      </c>
      <c r="X586" s="102">
        <f t="shared" si="261"/>
        <v>0</v>
      </c>
      <c r="Y586" s="101">
        <f t="shared" si="262"/>
        <v>0</v>
      </c>
      <c r="Z586" s="84">
        <f t="shared" si="263"/>
        <v>0</v>
      </c>
      <c r="AA586" s="84">
        <f t="shared" si="264"/>
        <v>0</v>
      </c>
      <c r="AB586" s="84">
        <f t="shared" si="265"/>
        <v>0</v>
      </c>
      <c r="AC586" s="84">
        <f t="shared" si="250"/>
        <v>0</v>
      </c>
      <c r="AD586" s="84">
        <f t="shared" si="266"/>
        <v>0</v>
      </c>
      <c r="AE586" s="84" t="str">
        <f t="shared" si="267"/>
        <v/>
      </c>
      <c r="AF586" s="102">
        <f t="shared" si="251"/>
        <v>0</v>
      </c>
      <c r="AG586" s="102" t="str">
        <f t="shared" si="252"/>
        <v/>
      </c>
      <c r="AH586" s="103" t="str">
        <f t="shared" si="268"/>
        <v/>
      </c>
      <c r="AI586" s="104" t="str">
        <f t="shared" si="269"/>
        <v/>
      </c>
      <c r="AJ586" s="104" t="str">
        <f t="shared" si="270"/>
        <v/>
      </c>
      <c r="AK586" s="104" t="str">
        <f t="shared" si="271"/>
        <v/>
      </c>
      <c r="IX586" s="5"/>
      <c r="IY586" s="5"/>
      <c r="IZ586" s="5"/>
    </row>
    <row r="587" spans="8:260" ht="12.75" customHeight="1">
      <c r="H587" s="97">
        <v>166</v>
      </c>
      <c r="I587" s="97">
        <f t="shared" si="244"/>
        <v>201</v>
      </c>
      <c r="J587" s="98">
        <f t="shared" si="245"/>
        <v>45457</v>
      </c>
      <c r="K587" s="98">
        <f t="shared" si="253"/>
        <v>45457</v>
      </c>
      <c r="L587" s="99">
        <f t="shared" si="246"/>
        <v>0</v>
      </c>
      <c r="M587" s="99">
        <f t="shared" si="247"/>
        <v>0</v>
      </c>
      <c r="N587" s="99">
        <f t="shared" si="248"/>
        <v>0</v>
      </c>
      <c r="O587" s="100">
        <f t="shared" si="272"/>
        <v>1</v>
      </c>
      <c r="P587" s="100" t="str">
        <f t="shared" si="254"/>
        <v/>
      </c>
      <c r="Q587" s="99">
        <f t="shared" si="255"/>
        <v>0</v>
      </c>
      <c r="R587" s="99">
        <f t="shared" si="256"/>
        <v>1</v>
      </c>
      <c r="S587" s="101">
        <f t="shared" si="257"/>
        <v>0</v>
      </c>
      <c r="T587" s="101">
        <f t="shared" si="258"/>
        <v>0</v>
      </c>
      <c r="U587" s="101">
        <f t="shared" si="249"/>
        <v>0</v>
      </c>
      <c r="V587" s="101">
        <f t="shared" si="259"/>
        <v>0</v>
      </c>
      <c r="W587" s="101">
        <f t="shared" si="260"/>
        <v>0</v>
      </c>
      <c r="X587" s="102">
        <f t="shared" si="261"/>
        <v>0</v>
      </c>
      <c r="Y587" s="101">
        <f t="shared" si="262"/>
        <v>0</v>
      </c>
      <c r="Z587" s="84">
        <f t="shared" si="263"/>
        <v>0</v>
      </c>
      <c r="AA587" s="84">
        <f t="shared" si="264"/>
        <v>0</v>
      </c>
      <c r="AB587" s="84">
        <f t="shared" si="265"/>
        <v>0</v>
      </c>
      <c r="AC587" s="84">
        <f t="shared" si="250"/>
        <v>0</v>
      </c>
      <c r="AD587" s="84">
        <f t="shared" si="266"/>
        <v>0</v>
      </c>
      <c r="AE587" s="84" t="str">
        <f t="shared" si="267"/>
        <v/>
      </c>
      <c r="AF587" s="102">
        <f t="shared" si="251"/>
        <v>0</v>
      </c>
      <c r="AG587" s="102" t="str">
        <f t="shared" si="252"/>
        <v/>
      </c>
      <c r="AH587" s="103" t="str">
        <f t="shared" si="268"/>
        <v/>
      </c>
      <c r="AI587" s="104" t="str">
        <f t="shared" si="269"/>
        <v/>
      </c>
      <c r="AJ587" s="104" t="str">
        <f t="shared" si="270"/>
        <v/>
      </c>
      <c r="AK587" s="104" t="str">
        <f t="shared" si="271"/>
        <v/>
      </c>
      <c r="IX587" s="5"/>
      <c r="IY587" s="5"/>
      <c r="IZ587" s="5"/>
    </row>
    <row r="588" spans="8:260" ht="12.75" customHeight="1">
      <c r="H588" s="97">
        <v>167</v>
      </c>
      <c r="I588" s="97">
        <f t="shared" si="244"/>
        <v>200</v>
      </c>
      <c r="J588" s="98">
        <f t="shared" si="245"/>
        <v>45458</v>
      </c>
      <c r="K588" s="98">
        <f t="shared" si="253"/>
        <v>45458</v>
      </c>
      <c r="L588" s="99">
        <f t="shared" si="246"/>
        <v>0</v>
      </c>
      <c r="M588" s="99">
        <f t="shared" si="247"/>
        <v>0</v>
      </c>
      <c r="N588" s="99">
        <f t="shared" si="248"/>
        <v>0</v>
      </c>
      <c r="O588" s="100">
        <f t="shared" si="272"/>
        <v>1</v>
      </c>
      <c r="P588" s="100" t="str">
        <f t="shared" si="254"/>
        <v/>
      </c>
      <c r="Q588" s="99">
        <f t="shared" si="255"/>
        <v>0</v>
      </c>
      <c r="R588" s="99">
        <f t="shared" si="256"/>
        <v>1</v>
      </c>
      <c r="S588" s="101">
        <f t="shared" si="257"/>
        <v>0</v>
      </c>
      <c r="T588" s="101">
        <f t="shared" si="258"/>
        <v>0</v>
      </c>
      <c r="U588" s="101">
        <f t="shared" si="249"/>
        <v>0</v>
      </c>
      <c r="V588" s="101">
        <f t="shared" si="259"/>
        <v>0</v>
      </c>
      <c r="W588" s="101">
        <f t="shared" si="260"/>
        <v>0</v>
      </c>
      <c r="X588" s="102">
        <f t="shared" si="261"/>
        <v>0</v>
      </c>
      <c r="Y588" s="101">
        <f t="shared" si="262"/>
        <v>0</v>
      </c>
      <c r="Z588" s="84">
        <f t="shared" si="263"/>
        <v>0</v>
      </c>
      <c r="AA588" s="84">
        <f t="shared" si="264"/>
        <v>0</v>
      </c>
      <c r="AB588" s="84">
        <f t="shared" si="265"/>
        <v>0</v>
      </c>
      <c r="AC588" s="84">
        <f t="shared" si="250"/>
        <v>0</v>
      </c>
      <c r="AD588" s="84">
        <f t="shared" si="266"/>
        <v>0</v>
      </c>
      <c r="AE588" s="84" t="str">
        <f t="shared" si="267"/>
        <v/>
      </c>
      <c r="AF588" s="102">
        <f t="shared" si="251"/>
        <v>0</v>
      </c>
      <c r="AG588" s="102" t="str">
        <f t="shared" si="252"/>
        <v/>
      </c>
      <c r="AH588" s="103" t="str">
        <f t="shared" si="268"/>
        <v/>
      </c>
      <c r="AI588" s="104" t="str">
        <f t="shared" si="269"/>
        <v/>
      </c>
      <c r="AJ588" s="104" t="str">
        <f t="shared" si="270"/>
        <v/>
      </c>
      <c r="AK588" s="104" t="str">
        <f t="shared" si="271"/>
        <v/>
      </c>
      <c r="IX588" s="5"/>
      <c r="IY588" s="5"/>
      <c r="IZ588" s="5"/>
    </row>
    <row r="589" spans="8:260" ht="12.75" customHeight="1">
      <c r="H589" s="97">
        <v>168</v>
      </c>
      <c r="I589" s="97">
        <f t="shared" si="244"/>
        <v>199</v>
      </c>
      <c r="J589" s="98">
        <f t="shared" si="245"/>
        <v>45459</v>
      </c>
      <c r="K589" s="98">
        <f t="shared" si="253"/>
        <v>45459</v>
      </c>
      <c r="L589" s="99">
        <f t="shared" si="246"/>
        <v>0</v>
      </c>
      <c r="M589" s="99">
        <f t="shared" si="247"/>
        <v>0</v>
      </c>
      <c r="N589" s="99">
        <f t="shared" si="248"/>
        <v>0</v>
      </c>
      <c r="O589" s="100">
        <f t="shared" si="272"/>
        <v>1</v>
      </c>
      <c r="P589" s="100" t="str">
        <f t="shared" si="254"/>
        <v/>
      </c>
      <c r="Q589" s="99">
        <f t="shared" si="255"/>
        <v>0</v>
      </c>
      <c r="R589" s="99">
        <f t="shared" si="256"/>
        <v>1</v>
      </c>
      <c r="S589" s="101">
        <f t="shared" si="257"/>
        <v>0</v>
      </c>
      <c r="T589" s="101">
        <f t="shared" si="258"/>
        <v>0</v>
      </c>
      <c r="U589" s="101">
        <f t="shared" si="249"/>
        <v>0</v>
      </c>
      <c r="V589" s="101">
        <f t="shared" si="259"/>
        <v>0</v>
      </c>
      <c r="W589" s="101">
        <f t="shared" si="260"/>
        <v>0</v>
      </c>
      <c r="X589" s="102">
        <f t="shared" si="261"/>
        <v>0</v>
      </c>
      <c r="Y589" s="101">
        <f t="shared" si="262"/>
        <v>0</v>
      </c>
      <c r="Z589" s="84">
        <f t="shared" si="263"/>
        <v>0</v>
      </c>
      <c r="AA589" s="84">
        <f t="shared" si="264"/>
        <v>0</v>
      </c>
      <c r="AB589" s="84">
        <f t="shared" si="265"/>
        <v>0</v>
      </c>
      <c r="AC589" s="84">
        <f t="shared" si="250"/>
        <v>0</v>
      </c>
      <c r="AD589" s="84">
        <f t="shared" si="266"/>
        <v>0</v>
      </c>
      <c r="AE589" s="84" t="str">
        <f t="shared" si="267"/>
        <v/>
      </c>
      <c r="AF589" s="102">
        <f t="shared" si="251"/>
        <v>0</v>
      </c>
      <c r="AG589" s="102" t="str">
        <f t="shared" si="252"/>
        <v/>
      </c>
      <c r="AH589" s="103" t="str">
        <f t="shared" si="268"/>
        <v/>
      </c>
      <c r="AI589" s="104" t="str">
        <f t="shared" si="269"/>
        <v/>
      </c>
      <c r="AJ589" s="104" t="str">
        <f t="shared" si="270"/>
        <v/>
      </c>
      <c r="AK589" s="104" t="str">
        <f t="shared" si="271"/>
        <v/>
      </c>
      <c r="IX589" s="5"/>
      <c r="IY589" s="5"/>
      <c r="IZ589" s="5"/>
    </row>
    <row r="590" spans="8:260" ht="12.75" customHeight="1">
      <c r="H590" s="97">
        <v>169</v>
      </c>
      <c r="I590" s="97">
        <f t="shared" si="244"/>
        <v>198</v>
      </c>
      <c r="J590" s="98">
        <f t="shared" si="245"/>
        <v>45460</v>
      </c>
      <c r="K590" s="98">
        <f t="shared" si="253"/>
        <v>45460</v>
      </c>
      <c r="L590" s="99">
        <f t="shared" si="246"/>
        <v>0</v>
      </c>
      <c r="M590" s="99">
        <f t="shared" si="247"/>
        <v>0</v>
      </c>
      <c r="N590" s="99">
        <f t="shared" si="248"/>
        <v>0</v>
      </c>
      <c r="O590" s="100">
        <f t="shared" si="272"/>
        <v>1</v>
      </c>
      <c r="P590" s="100" t="str">
        <f t="shared" si="254"/>
        <v/>
      </c>
      <c r="Q590" s="99">
        <f t="shared" si="255"/>
        <v>0</v>
      </c>
      <c r="R590" s="99">
        <f t="shared" si="256"/>
        <v>1</v>
      </c>
      <c r="S590" s="101">
        <f t="shared" si="257"/>
        <v>0</v>
      </c>
      <c r="T590" s="101">
        <f t="shared" si="258"/>
        <v>0</v>
      </c>
      <c r="U590" s="101">
        <f t="shared" si="249"/>
        <v>0</v>
      </c>
      <c r="V590" s="101">
        <f t="shared" si="259"/>
        <v>0</v>
      </c>
      <c r="W590" s="101">
        <f t="shared" si="260"/>
        <v>0</v>
      </c>
      <c r="X590" s="102">
        <f t="shared" si="261"/>
        <v>0</v>
      </c>
      <c r="Y590" s="101">
        <f t="shared" si="262"/>
        <v>0</v>
      </c>
      <c r="Z590" s="84">
        <f t="shared" si="263"/>
        <v>0</v>
      </c>
      <c r="AA590" s="84">
        <f t="shared" si="264"/>
        <v>0</v>
      </c>
      <c r="AB590" s="84">
        <f t="shared" si="265"/>
        <v>0</v>
      </c>
      <c r="AC590" s="84">
        <f t="shared" si="250"/>
        <v>0</v>
      </c>
      <c r="AD590" s="84">
        <f t="shared" si="266"/>
        <v>0</v>
      </c>
      <c r="AE590" s="84" t="str">
        <f t="shared" si="267"/>
        <v/>
      </c>
      <c r="AF590" s="102">
        <f t="shared" si="251"/>
        <v>0</v>
      </c>
      <c r="AG590" s="102" t="str">
        <f t="shared" si="252"/>
        <v/>
      </c>
      <c r="AH590" s="103" t="str">
        <f t="shared" si="268"/>
        <v/>
      </c>
      <c r="AI590" s="104" t="str">
        <f t="shared" si="269"/>
        <v/>
      </c>
      <c r="AJ590" s="104" t="str">
        <f t="shared" si="270"/>
        <v/>
      </c>
      <c r="AK590" s="104" t="str">
        <f t="shared" si="271"/>
        <v/>
      </c>
      <c r="IX590" s="5"/>
      <c r="IY590" s="5"/>
      <c r="IZ590" s="5"/>
    </row>
    <row r="591" spans="8:260" ht="12.75" customHeight="1">
      <c r="H591" s="97">
        <v>170</v>
      </c>
      <c r="I591" s="97">
        <f t="shared" si="244"/>
        <v>197</v>
      </c>
      <c r="J591" s="98">
        <f t="shared" si="245"/>
        <v>45461</v>
      </c>
      <c r="K591" s="98">
        <f t="shared" si="253"/>
        <v>45461</v>
      </c>
      <c r="L591" s="99">
        <f t="shared" si="246"/>
        <v>0</v>
      </c>
      <c r="M591" s="99">
        <f t="shared" si="247"/>
        <v>0</v>
      </c>
      <c r="N591" s="99">
        <f t="shared" si="248"/>
        <v>0</v>
      </c>
      <c r="O591" s="100">
        <f t="shared" si="272"/>
        <v>1</v>
      </c>
      <c r="P591" s="100" t="str">
        <f t="shared" si="254"/>
        <v/>
      </c>
      <c r="Q591" s="99">
        <f t="shared" si="255"/>
        <v>0</v>
      </c>
      <c r="R591" s="99">
        <f t="shared" si="256"/>
        <v>1</v>
      </c>
      <c r="S591" s="101">
        <f t="shared" si="257"/>
        <v>0</v>
      </c>
      <c r="T591" s="101">
        <f t="shared" si="258"/>
        <v>0</v>
      </c>
      <c r="U591" s="101">
        <f t="shared" si="249"/>
        <v>0</v>
      </c>
      <c r="V591" s="101">
        <f t="shared" si="259"/>
        <v>0</v>
      </c>
      <c r="W591" s="101">
        <f t="shared" si="260"/>
        <v>0</v>
      </c>
      <c r="X591" s="102">
        <f t="shared" si="261"/>
        <v>0</v>
      </c>
      <c r="Y591" s="101">
        <f t="shared" si="262"/>
        <v>0</v>
      </c>
      <c r="Z591" s="84">
        <f t="shared" si="263"/>
        <v>0</v>
      </c>
      <c r="AA591" s="84">
        <f t="shared" si="264"/>
        <v>0</v>
      </c>
      <c r="AB591" s="84">
        <f t="shared" si="265"/>
        <v>0</v>
      </c>
      <c r="AC591" s="84">
        <f t="shared" si="250"/>
        <v>0</v>
      </c>
      <c r="AD591" s="84">
        <f t="shared" si="266"/>
        <v>0</v>
      </c>
      <c r="AE591" s="84" t="str">
        <f t="shared" si="267"/>
        <v/>
      </c>
      <c r="AF591" s="102">
        <f t="shared" si="251"/>
        <v>0</v>
      </c>
      <c r="AG591" s="102" t="str">
        <f t="shared" si="252"/>
        <v/>
      </c>
      <c r="AH591" s="103" t="str">
        <f t="shared" si="268"/>
        <v/>
      </c>
      <c r="AI591" s="104" t="str">
        <f t="shared" si="269"/>
        <v/>
      </c>
      <c r="AJ591" s="104" t="str">
        <f t="shared" si="270"/>
        <v/>
      </c>
      <c r="AK591" s="104" t="str">
        <f t="shared" si="271"/>
        <v/>
      </c>
      <c r="IX591" s="5"/>
      <c r="IY591" s="5"/>
      <c r="IZ591" s="5"/>
    </row>
    <row r="592" spans="8:260" ht="12.75" customHeight="1">
      <c r="H592" s="97">
        <v>171</v>
      </c>
      <c r="I592" s="97">
        <f t="shared" si="244"/>
        <v>196</v>
      </c>
      <c r="J592" s="98">
        <f t="shared" si="245"/>
        <v>45462</v>
      </c>
      <c r="K592" s="98">
        <f t="shared" si="253"/>
        <v>45462</v>
      </c>
      <c r="L592" s="99">
        <f t="shared" si="246"/>
        <v>0</v>
      </c>
      <c r="M592" s="99">
        <f t="shared" si="247"/>
        <v>0</v>
      </c>
      <c r="N592" s="99">
        <f t="shared" si="248"/>
        <v>0</v>
      </c>
      <c r="O592" s="100">
        <f t="shared" si="272"/>
        <v>1</v>
      </c>
      <c r="P592" s="100" t="str">
        <f t="shared" si="254"/>
        <v/>
      </c>
      <c r="Q592" s="99">
        <f t="shared" si="255"/>
        <v>0</v>
      </c>
      <c r="R592" s="99">
        <f t="shared" si="256"/>
        <v>1</v>
      </c>
      <c r="S592" s="101">
        <f t="shared" si="257"/>
        <v>0</v>
      </c>
      <c r="T592" s="101">
        <f t="shared" si="258"/>
        <v>0</v>
      </c>
      <c r="U592" s="101">
        <f t="shared" si="249"/>
        <v>0</v>
      </c>
      <c r="V592" s="101">
        <f t="shared" si="259"/>
        <v>0</v>
      </c>
      <c r="W592" s="101">
        <f t="shared" si="260"/>
        <v>0</v>
      </c>
      <c r="X592" s="102">
        <f t="shared" si="261"/>
        <v>0</v>
      </c>
      <c r="Y592" s="101">
        <f t="shared" si="262"/>
        <v>0</v>
      </c>
      <c r="Z592" s="84">
        <f t="shared" si="263"/>
        <v>0</v>
      </c>
      <c r="AA592" s="84">
        <f t="shared" si="264"/>
        <v>0</v>
      </c>
      <c r="AB592" s="84">
        <f t="shared" si="265"/>
        <v>0</v>
      </c>
      <c r="AC592" s="84">
        <f t="shared" si="250"/>
        <v>0</v>
      </c>
      <c r="AD592" s="84">
        <f t="shared" si="266"/>
        <v>0</v>
      </c>
      <c r="AE592" s="84" t="str">
        <f t="shared" si="267"/>
        <v/>
      </c>
      <c r="AF592" s="102">
        <f t="shared" si="251"/>
        <v>0</v>
      </c>
      <c r="AG592" s="102" t="str">
        <f t="shared" si="252"/>
        <v/>
      </c>
      <c r="AH592" s="103" t="str">
        <f t="shared" si="268"/>
        <v/>
      </c>
      <c r="AI592" s="104" t="str">
        <f t="shared" si="269"/>
        <v/>
      </c>
      <c r="AJ592" s="104" t="str">
        <f t="shared" si="270"/>
        <v/>
      </c>
      <c r="AK592" s="104" t="str">
        <f t="shared" si="271"/>
        <v/>
      </c>
      <c r="IX592" s="5"/>
      <c r="IY592" s="5"/>
      <c r="IZ592" s="5"/>
    </row>
    <row r="593" spans="8:260" ht="12.75" customHeight="1">
      <c r="H593" s="97">
        <v>172</v>
      </c>
      <c r="I593" s="97">
        <f t="shared" si="244"/>
        <v>195</v>
      </c>
      <c r="J593" s="98">
        <f t="shared" si="245"/>
        <v>45463</v>
      </c>
      <c r="K593" s="98">
        <f t="shared" si="253"/>
        <v>45463</v>
      </c>
      <c r="L593" s="99">
        <f t="shared" si="246"/>
        <v>0</v>
      </c>
      <c r="M593" s="99">
        <f t="shared" si="247"/>
        <v>0</v>
      </c>
      <c r="N593" s="99">
        <f t="shared" si="248"/>
        <v>0</v>
      </c>
      <c r="O593" s="100">
        <f t="shared" si="272"/>
        <v>1</v>
      </c>
      <c r="P593" s="100" t="str">
        <f t="shared" si="254"/>
        <v/>
      </c>
      <c r="Q593" s="99">
        <f t="shared" si="255"/>
        <v>0</v>
      </c>
      <c r="R593" s="99">
        <f t="shared" si="256"/>
        <v>1</v>
      </c>
      <c r="S593" s="101">
        <f t="shared" si="257"/>
        <v>0</v>
      </c>
      <c r="T593" s="101">
        <f t="shared" si="258"/>
        <v>0</v>
      </c>
      <c r="U593" s="101">
        <f t="shared" si="249"/>
        <v>0</v>
      </c>
      <c r="V593" s="101">
        <f t="shared" si="259"/>
        <v>0</v>
      </c>
      <c r="W593" s="101">
        <f t="shared" si="260"/>
        <v>0</v>
      </c>
      <c r="X593" s="102">
        <f t="shared" si="261"/>
        <v>0</v>
      </c>
      <c r="Y593" s="101">
        <f t="shared" si="262"/>
        <v>0</v>
      </c>
      <c r="Z593" s="84">
        <f t="shared" si="263"/>
        <v>0</v>
      </c>
      <c r="AA593" s="84">
        <f t="shared" si="264"/>
        <v>0</v>
      </c>
      <c r="AB593" s="84">
        <f t="shared" si="265"/>
        <v>0</v>
      </c>
      <c r="AC593" s="84">
        <f t="shared" si="250"/>
        <v>0</v>
      </c>
      <c r="AD593" s="84">
        <f t="shared" si="266"/>
        <v>0</v>
      </c>
      <c r="AE593" s="84" t="str">
        <f t="shared" si="267"/>
        <v/>
      </c>
      <c r="AF593" s="102">
        <f t="shared" si="251"/>
        <v>0</v>
      </c>
      <c r="AG593" s="102" t="str">
        <f t="shared" si="252"/>
        <v/>
      </c>
      <c r="AH593" s="103" t="str">
        <f t="shared" si="268"/>
        <v/>
      </c>
      <c r="AI593" s="104" t="str">
        <f t="shared" si="269"/>
        <v/>
      </c>
      <c r="AJ593" s="104" t="str">
        <f t="shared" si="270"/>
        <v/>
      </c>
      <c r="AK593" s="104" t="str">
        <f t="shared" si="271"/>
        <v/>
      </c>
      <c r="IX593" s="5"/>
      <c r="IY593" s="5"/>
      <c r="IZ593" s="5"/>
    </row>
    <row r="594" spans="8:260" ht="12.75" customHeight="1">
      <c r="H594" s="97">
        <v>173</v>
      </c>
      <c r="I594" s="97">
        <f t="shared" si="244"/>
        <v>194</v>
      </c>
      <c r="J594" s="98">
        <f t="shared" si="245"/>
        <v>45464</v>
      </c>
      <c r="K594" s="98">
        <f t="shared" si="253"/>
        <v>45464</v>
      </c>
      <c r="L594" s="99">
        <f t="shared" si="246"/>
        <v>0</v>
      </c>
      <c r="M594" s="99">
        <f t="shared" si="247"/>
        <v>0</v>
      </c>
      <c r="N594" s="99">
        <f t="shared" si="248"/>
        <v>0</v>
      </c>
      <c r="O594" s="100">
        <f t="shared" si="272"/>
        <v>1</v>
      </c>
      <c r="P594" s="100" t="str">
        <f t="shared" si="254"/>
        <v/>
      </c>
      <c r="Q594" s="99">
        <f t="shared" si="255"/>
        <v>0</v>
      </c>
      <c r="R594" s="99">
        <f t="shared" si="256"/>
        <v>1</v>
      </c>
      <c r="S594" s="101">
        <f t="shared" si="257"/>
        <v>0</v>
      </c>
      <c r="T594" s="101">
        <f t="shared" si="258"/>
        <v>0</v>
      </c>
      <c r="U594" s="101">
        <f t="shared" si="249"/>
        <v>0</v>
      </c>
      <c r="V594" s="101">
        <f t="shared" si="259"/>
        <v>0</v>
      </c>
      <c r="W594" s="101">
        <f t="shared" si="260"/>
        <v>0</v>
      </c>
      <c r="X594" s="102">
        <f t="shared" si="261"/>
        <v>0</v>
      </c>
      <c r="Y594" s="101">
        <f t="shared" si="262"/>
        <v>0</v>
      </c>
      <c r="Z594" s="84">
        <f t="shared" si="263"/>
        <v>0</v>
      </c>
      <c r="AA594" s="84">
        <f t="shared" si="264"/>
        <v>0</v>
      </c>
      <c r="AB594" s="84">
        <f t="shared" si="265"/>
        <v>0</v>
      </c>
      <c r="AC594" s="84">
        <f t="shared" si="250"/>
        <v>0</v>
      </c>
      <c r="AD594" s="84">
        <f t="shared" si="266"/>
        <v>0</v>
      </c>
      <c r="AE594" s="84" t="str">
        <f t="shared" si="267"/>
        <v/>
      </c>
      <c r="AF594" s="102">
        <f t="shared" si="251"/>
        <v>0</v>
      </c>
      <c r="AG594" s="102" t="str">
        <f t="shared" si="252"/>
        <v/>
      </c>
      <c r="AH594" s="103" t="str">
        <f t="shared" si="268"/>
        <v/>
      </c>
      <c r="AI594" s="104" t="str">
        <f t="shared" si="269"/>
        <v/>
      </c>
      <c r="AJ594" s="104" t="str">
        <f t="shared" si="270"/>
        <v/>
      </c>
      <c r="AK594" s="104" t="str">
        <f t="shared" si="271"/>
        <v/>
      </c>
      <c r="IX594" s="5"/>
      <c r="IY594" s="5"/>
      <c r="IZ594" s="5"/>
    </row>
    <row r="595" spans="8:260" ht="12.75" customHeight="1">
      <c r="H595" s="97">
        <v>174</v>
      </c>
      <c r="I595" s="97">
        <f t="shared" si="244"/>
        <v>193</v>
      </c>
      <c r="J595" s="98">
        <f t="shared" si="245"/>
        <v>45465</v>
      </c>
      <c r="K595" s="98">
        <f t="shared" si="253"/>
        <v>45465</v>
      </c>
      <c r="L595" s="99">
        <f t="shared" si="246"/>
        <v>0</v>
      </c>
      <c r="M595" s="99">
        <f t="shared" si="247"/>
        <v>0</v>
      </c>
      <c r="N595" s="99">
        <f t="shared" si="248"/>
        <v>0</v>
      </c>
      <c r="O595" s="100">
        <f t="shared" si="272"/>
        <v>1</v>
      </c>
      <c r="P595" s="100" t="str">
        <f t="shared" si="254"/>
        <v/>
      </c>
      <c r="Q595" s="99">
        <f t="shared" si="255"/>
        <v>0</v>
      </c>
      <c r="R595" s="99">
        <f t="shared" si="256"/>
        <v>1</v>
      </c>
      <c r="S595" s="101">
        <f t="shared" si="257"/>
        <v>0</v>
      </c>
      <c r="T595" s="101">
        <f t="shared" si="258"/>
        <v>0</v>
      </c>
      <c r="U595" s="101">
        <f t="shared" si="249"/>
        <v>0</v>
      </c>
      <c r="V595" s="101">
        <f t="shared" si="259"/>
        <v>0</v>
      </c>
      <c r="W595" s="101">
        <f t="shared" si="260"/>
        <v>0</v>
      </c>
      <c r="X595" s="102">
        <f t="shared" si="261"/>
        <v>0</v>
      </c>
      <c r="Y595" s="101">
        <f t="shared" si="262"/>
        <v>0</v>
      </c>
      <c r="Z595" s="84">
        <f t="shared" si="263"/>
        <v>0</v>
      </c>
      <c r="AA595" s="84">
        <f t="shared" si="264"/>
        <v>0</v>
      </c>
      <c r="AB595" s="84">
        <f t="shared" si="265"/>
        <v>0</v>
      </c>
      <c r="AC595" s="84">
        <f t="shared" si="250"/>
        <v>0</v>
      </c>
      <c r="AD595" s="84">
        <f t="shared" si="266"/>
        <v>0</v>
      </c>
      <c r="AE595" s="84" t="str">
        <f t="shared" si="267"/>
        <v/>
      </c>
      <c r="AF595" s="102">
        <f t="shared" si="251"/>
        <v>0</v>
      </c>
      <c r="AG595" s="102" t="str">
        <f t="shared" si="252"/>
        <v/>
      </c>
      <c r="AH595" s="103" t="str">
        <f t="shared" si="268"/>
        <v/>
      </c>
      <c r="AI595" s="104" t="str">
        <f t="shared" si="269"/>
        <v/>
      </c>
      <c r="AJ595" s="104" t="str">
        <f t="shared" si="270"/>
        <v/>
      </c>
      <c r="AK595" s="104" t="str">
        <f t="shared" si="271"/>
        <v/>
      </c>
      <c r="IX595" s="5"/>
      <c r="IY595" s="5"/>
      <c r="IZ595" s="5"/>
    </row>
    <row r="596" spans="8:260" ht="12.75" customHeight="1">
      <c r="H596" s="97">
        <v>175</v>
      </c>
      <c r="I596" s="97">
        <f t="shared" si="244"/>
        <v>192</v>
      </c>
      <c r="J596" s="98">
        <f t="shared" si="245"/>
        <v>45466</v>
      </c>
      <c r="K596" s="98">
        <f t="shared" si="253"/>
        <v>45466</v>
      </c>
      <c r="L596" s="99">
        <f t="shared" si="246"/>
        <v>0</v>
      </c>
      <c r="M596" s="99">
        <f t="shared" si="247"/>
        <v>0</v>
      </c>
      <c r="N596" s="99">
        <f t="shared" si="248"/>
        <v>0</v>
      </c>
      <c r="O596" s="100">
        <f t="shared" si="272"/>
        <v>1</v>
      </c>
      <c r="P596" s="100" t="str">
        <f t="shared" si="254"/>
        <v/>
      </c>
      <c r="Q596" s="99">
        <f t="shared" si="255"/>
        <v>0</v>
      </c>
      <c r="R596" s="99">
        <f t="shared" si="256"/>
        <v>1</v>
      </c>
      <c r="S596" s="101">
        <f t="shared" si="257"/>
        <v>0</v>
      </c>
      <c r="T596" s="101">
        <f t="shared" si="258"/>
        <v>0</v>
      </c>
      <c r="U596" s="101">
        <f t="shared" si="249"/>
        <v>0</v>
      </c>
      <c r="V596" s="101">
        <f t="shared" si="259"/>
        <v>0</v>
      </c>
      <c r="W596" s="101">
        <f t="shared" si="260"/>
        <v>0</v>
      </c>
      <c r="X596" s="102">
        <f t="shared" si="261"/>
        <v>0</v>
      </c>
      <c r="Y596" s="101">
        <f t="shared" si="262"/>
        <v>0</v>
      </c>
      <c r="Z596" s="84">
        <f t="shared" si="263"/>
        <v>0</v>
      </c>
      <c r="AA596" s="84">
        <f t="shared" si="264"/>
        <v>0</v>
      </c>
      <c r="AB596" s="84">
        <f t="shared" si="265"/>
        <v>0</v>
      </c>
      <c r="AC596" s="84">
        <f t="shared" si="250"/>
        <v>0</v>
      </c>
      <c r="AD596" s="84">
        <f t="shared" si="266"/>
        <v>0</v>
      </c>
      <c r="AE596" s="84" t="str">
        <f t="shared" si="267"/>
        <v/>
      </c>
      <c r="AF596" s="102">
        <f t="shared" si="251"/>
        <v>0</v>
      </c>
      <c r="AG596" s="102" t="str">
        <f t="shared" si="252"/>
        <v/>
      </c>
      <c r="AH596" s="103" t="str">
        <f t="shared" si="268"/>
        <v/>
      </c>
      <c r="AI596" s="104" t="str">
        <f t="shared" si="269"/>
        <v/>
      </c>
      <c r="AJ596" s="104" t="str">
        <f t="shared" si="270"/>
        <v/>
      </c>
      <c r="AK596" s="104" t="str">
        <f t="shared" si="271"/>
        <v/>
      </c>
      <c r="IX596" s="5"/>
      <c r="IY596" s="5"/>
      <c r="IZ596" s="5"/>
    </row>
    <row r="597" spans="8:260" ht="12.75" customHeight="1">
      <c r="H597" s="97">
        <v>176</v>
      </c>
      <c r="I597" s="97">
        <f t="shared" si="244"/>
        <v>191</v>
      </c>
      <c r="J597" s="98">
        <f t="shared" si="245"/>
        <v>45467</v>
      </c>
      <c r="K597" s="98">
        <f t="shared" si="253"/>
        <v>45467</v>
      </c>
      <c r="L597" s="99">
        <f t="shared" si="246"/>
        <v>0</v>
      </c>
      <c r="M597" s="99">
        <f t="shared" si="247"/>
        <v>0</v>
      </c>
      <c r="N597" s="99">
        <f t="shared" si="248"/>
        <v>0</v>
      </c>
      <c r="O597" s="100">
        <f t="shared" si="272"/>
        <v>1</v>
      </c>
      <c r="P597" s="100" t="str">
        <f t="shared" si="254"/>
        <v/>
      </c>
      <c r="Q597" s="99">
        <f t="shared" si="255"/>
        <v>0</v>
      </c>
      <c r="R597" s="99">
        <f t="shared" si="256"/>
        <v>1</v>
      </c>
      <c r="S597" s="101">
        <f t="shared" si="257"/>
        <v>0</v>
      </c>
      <c r="T597" s="101">
        <f t="shared" si="258"/>
        <v>0</v>
      </c>
      <c r="U597" s="101">
        <f t="shared" si="249"/>
        <v>0</v>
      </c>
      <c r="V597" s="101">
        <f t="shared" si="259"/>
        <v>0</v>
      </c>
      <c r="W597" s="101">
        <f t="shared" si="260"/>
        <v>0</v>
      </c>
      <c r="X597" s="102">
        <f t="shared" si="261"/>
        <v>0</v>
      </c>
      <c r="Y597" s="101">
        <f t="shared" si="262"/>
        <v>0</v>
      </c>
      <c r="Z597" s="84">
        <f t="shared" si="263"/>
        <v>0</v>
      </c>
      <c r="AA597" s="84">
        <f t="shared" si="264"/>
        <v>0</v>
      </c>
      <c r="AB597" s="84">
        <f t="shared" si="265"/>
        <v>0</v>
      </c>
      <c r="AC597" s="84">
        <f t="shared" si="250"/>
        <v>0</v>
      </c>
      <c r="AD597" s="84">
        <f t="shared" si="266"/>
        <v>0</v>
      </c>
      <c r="AE597" s="84" t="str">
        <f t="shared" si="267"/>
        <v/>
      </c>
      <c r="AF597" s="102">
        <f t="shared" si="251"/>
        <v>0</v>
      </c>
      <c r="AG597" s="102" t="str">
        <f t="shared" si="252"/>
        <v/>
      </c>
      <c r="AH597" s="103" t="str">
        <f t="shared" si="268"/>
        <v/>
      </c>
      <c r="AI597" s="104" t="str">
        <f t="shared" si="269"/>
        <v/>
      </c>
      <c r="AJ597" s="104" t="str">
        <f t="shared" si="270"/>
        <v/>
      </c>
      <c r="AK597" s="104" t="str">
        <f t="shared" si="271"/>
        <v/>
      </c>
      <c r="IX597" s="5"/>
      <c r="IY597" s="5"/>
      <c r="IZ597" s="5"/>
    </row>
    <row r="598" spans="8:260" ht="12.75" customHeight="1">
      <c r="H598" s="97">
        <v>177</v>
      </c>
      <c r="I598" s="97">
        <f t="shared" si="244"/>
        <v>190</v>
      </c>
      <c r="J598" s="98">
        <f t="shared" si="245"/>
        <v>45468</v>
      </c>
      <c r="K598" s="98">
        <f t="shared" si="253"/>
        <v>45468</v>
      </c>
      <c r="L598" s="99">
        <f t="shared" si="246"/>
        <v>0</v>
      </c>
      <c r="M598" s="99">
        <f t="shared" si="247"/>
        <v>0</v>
      </c>
      <c r="N598" s="99">
        <f t="shared" si="248"/>
        <v>0</v>
      </c>
      <c r="O598" s="100">
        <f t="shared" si="272"/>
        <v>1</v>
      </c>
      <c r="P598" s="100" t="str">
        <f t="shared" si="254"/>
        <v/>
      </c>
      <c r="Q598" s="99">
        <f t="shared" si="255"/>
        <v>0</v>
      </c>
      <c r="R598" s="99">
        <f t="shared" si="256"/>
        <v>1</v>
      </c>
      <c r="S598" s="101">
        <f t="shared" si="257"/>
        <v>0</v>
      </c>
      <c r="T598" s="101">
        <f t="shared" si="258"/>
        <v>0</v>
      </c>
      <c r="U598" s="101">
        <f t="shared" si="249"/>
        <v>0</v>
      </c>
      <c r="V598" s="101">
        <f t="shared" si="259"/>
        <v>0</v>
      </c>
      <c r="W598" s="101">
        <f t="shared" si="260"/>
        <v>0</v>
      </c>
      <c r="X598" s="102">
        <f t="shared" si="261"/>
        <v>0</v>
      </c>
      <c r="Y598" s="101">
        <f t="shared" si="262"/>
        <v>0</v>
      </c>
      <c r="Z598" s="84">
        <f t="shared" si="263"/>
        <v>0</v>
      </c>
      <c r="AA598" s="84">
        <f t="shared" si="264"/>
        <v>0</v>
      </c>
      <c r="AB598" s="84">
        <f t="shared" si="265"/>
        <v>0</v>
      </c>
      <c r="AC598" s="84">
        <f t="shared" si="250"/>
        <v>0</v>
      </c>
      <c r="AD598" s="84">
        <f t="shared" si="266"/>
        <v>0</v>
      </c>
      <c r="AE598" s="84" t="str">
        <f t="shared" si="267"/>
        <v/>
      </c>
      <c r="AF598" s="102">
        <f t="shared" si="251"/>
        <v>0</v>
      </c>
      <c r="AG598" s="102" t="str">
        <f t="shared" si="252"/>
        <v/>
      </c>
      <c r="AH598" s="103" t="str">
        <f t="shared" si="268"/>
        <v/>
      </c>
      <c r="AI598" s="104" t="str">
        <f t="shared" si="269"/>
        <v/>
      </c>
      <c r="AJ598" s="104" t="str">
        <f t="shared" si="270"/>
        <v/>
      </c>
      <c r="AK598" s="104" t="str">
        <f t="shared" si="271"/>
        <v/>
      </c>
      <c r="IX598" s="5"/>
      <c r="IY598" s="5"/>
      <c r="IZ598" s="5"/>
    </row>
    <row r="599" spans="8:260" ht="12.75" customHeight="1">
      <c r="H599" s="97">
        <v>178</v>
      </c>
      <c r="I599" s="97">
        <f t="shared" si="244"/>
        <v>189</v>
      </c>
      <c r="J599" s="98">
        <f t="shared" si="245"/>
        <v>45469</v>
      </c>
      <c r="K599" s="98">
        <f t="shared" si="253"/>
        <v>45469</v>
      </c>
      <c r="L599" s="99">
        <f t="shared" si="246"/>
        <v>0</v>
      </c>
      <c r="M599" s="99">
        <f t="shared" si="247"/>
        <v>0</v>
      </c>
      <c r="N599" s="99">
        <f t="shared" si="248"/>
        <v>0</v>
      </c>
      <c r="O599" s="100">
        <f t="shared" si="272"/>
        <v>1</v>
      </c>
      <c r="P599" s="100" t="str">
        <f t="shared" si="254"/>
        <v/>
      </c>
      <c r="Q599" s="99">
        <f t="shared" si="255"/>
        <v>0</v>
      </c>
      <c r="R599" s="99">
        <f t="shared" si="256"/>
        <v>1</v>
      </c>
      <c r="S599" s="101">
        <f t="shared" si="257"/>
        <v>0</v>
      </c>
      <c r="T599" s="101">
        <f t="shared" si="258"/>
        <v>0</v>
      </c>
      <c r="U599" s="101">
        <f t="shared" si="249"/>
        <v>0</v>
      </c>
      <c r="V599" s="101">
        <f t="shared" si="259"/>
        <v>0</v>
      </c>
      <c r="W599" s="101">
        <f t="shared" si="260"/>
        <v>0</v>
      </c>
      <c r="X599" s="102">
        <f t="shared" si="261"/>
        <v>0</v>
      </c>
      <c r="Y599" s="101">
        <f t="shared" si="262"/>
        <v>0</v>
      </c>
      <c r="Z599" s="84">
        <f t="shared" si="263"/>
        <v>0</v>
      </c>
      <c r="AA599" s="84">
        <f t="shared" si="264"/>
        <v>0</v>
      </c>
      <c r="AB599" s="84">
        <f t="shared" si="265"/>
        <v>0</v>
      </c>
      <c r="AC599" s="84">
        <f t="shared" si="250"/>
        <v>0</v>
      </c>
      <c r="AD599" s="84">
        <f t="shared" si="266"/>
        <v>0</v>
      </c>
      <c r="AE599" s="84" t="str">
        <f t="shared" si="267"/>
        <v/>
      </c>
      <c r="AF599" s="102">
        <f t="shared" si="251"/>
        <v>0</v>
      </c>
      <c r="AG599" s="102" t="str">
        <f t="shared" si="252"/>
        <v/>
      </c>
      <c r="AH599" s="103" t="str">
        <f t="shared" si="268"/>
        <v/>
      </c>
      <c r="AI599" s="104" t="str">
        <f t="shared" si="269"/>
        <v/>
      </c>
      <c r="AJ599" s="104" t="str">
        <f t="shared" si="270"/>
        <v/>
      </c>
      <c r="AK599" s="104" t="str">
        <f t="shared" si="271"/>
        <v/>
      </c>
      <c r="IX599" s="5"/>
      <c r="IY599" s="5"/>
      <c r="IZ599" s="5"/>
    </row>
    <row r="600" spans="8:260" ht="12.75" customHeight="1">
      <c r="H600" s="97">
        <v>179</v>
      </c>
      <c r="I600" s="97">
        <f t="shared" si="244"/>
        <v>188</v>
      </c>
      <c r="J600" s="98">
        <f t="shared" si="245"/>
        <v>45470</v>
      </c>
      <c r="K600" s="98">
        <f t="shared" si="253"/>
        <v>45470</v>
      </c>
      <c r="L600" s="99">
        <f t="shared" si="246"/>
        <v>0</v>
      </c>
      <c r="M600" s="99">
        <f t="shared" si="247"/>
        <v>0</v>
      </c>
      <c r="N600" s="99">
        <f t="shared" si="248"/>
        <v>0</v>
      </c>
      <c r="O600" s="100">
        <f t="shared" si="272"/>
        <v>1</v>
      </c>
      <c r="P600" s="100" t="str">
        <f t="shared" si="254"/>
        <v/>
      </c>
      <c r="Q600" s="99">
        <f t="shared" si="255"/>
        <v>0</v>
      </c>
      <c r="R600" s="99">
        <f t="shared" si="256"/>
        <v>1</v>
      </c>
      <c r="S600" s="101">
        <f t="shared" si="257"/>
        <v>0</v>
      </c>
      <c r="T600" s="101">
        <f t="shared" si="258"/>
        <v>0</v>
      </c>
      <c r="U600" s="101">
        <f t="shared" si="249"/>
        <v>0</v>
      </c>
      <c r="V600" s="101">
        <f t="shared" si="259"/>
        <v>0</v>
      </c>
      <c r="W600" s="101">
        <f t="shared" si="260"/>
        <v>0</v>
      </c>
      <c r="X600" s="102">
        <f t="shared" si="261"/>
        <v>0</v>
      </c>
      <c r="Y600" s="101">
        <f t="shared" si="262"/>
        <v>0</v>
      </c>
      <c r="Z600" s="84">
        <f t="shared" si="263"/>
        <v>0</v>
      </c>
      <c r="AA600" s="84">
        <f t="shared" si="264"/>
        <v>0</v>
      </c>
      <c r="AB600" s="84">
        <f t="shared" si="265"/>
        <v>0</v>
      </c>
      <c r="AC600" s="84">
        <f t="shared" si="250"/>
        <v>0</v>
      </c>
      <c r="AD600" s="84">
        <f t="shared" si="266"/>
        <v>0</v>
      </c>
      <c r="AE600" s="84" t="str">
        <f t="shared" si="267"/>
        <v/>
      </c>
      <c r="AF600" s="102">
        <f t="shared" si="251"/>
        <v>0</v>
      </c>
      <c r="AG600" s="102" t="str">
        <f t="shared" si="252"/>
        <v/>
      </c>
      <c r="AH600" s="103" t="str">
        <f t="shared" si="268"/>
        <v/>
      </c>
      <c r="AI600" s="104" t="str">
        <f t="shared" si="269"/>
        <v/>
      </c>
      <c r="AJ600" s="104" t="str">
        <f t="shared" si="270"/>
        <v/>
      </c>
      <c r="AK600" s="104" t="str">
        <f t="shared" si="271"/>
        <v/>
      </c>
      <c r="IX600" s="5"/>
      <c r="IY600" s="5"/>
      <c r="IZ600" s="5"/>
    </row>
    <row r="601" spans="8:260" ht="12.75" customHeight="1">
      <c r="H601" s="97">
        <v>180</v>
      </c>
      <c r="I601" s="97">
        <f t="shared" si="244"/>
        <v>187</v>
      </c>
      <c r="J601" s="98">
        <f t="shared" si="245"/>
        <v>45471</v>
      </c>
      <c r="K601" s="98">
        <f t="shared" si="253"/>
        <v>45471</v>
      </c>
      <c r="L601" s="99">
        <f t="shared" si="246"/>
        <v>0</v>
      </c>
      <c r="M601" s="99">
        <f t="shared" si="247"/>
        <v>0</v>
      </c>
      <c r="N601" s="99">
        <f t="shared" si="248"/>
        <v>0</v>
      </c>
      <c r="O601" s="100">
        <f t="shared" si="272"/>
        <v>1</v>
      </c>
      <c r="P601" s="100" t="str">
        <f t="shared" si="254"/>
        <v/>
      </c>
      <c r="Q601" s="99">
        <f t="shared" si="255"/>
        <v>0</v>
      </c>
      <c r="R601" s="99">
        <f t="shared" si="256"/>
        <v>1</v>
      </c>
      <c r="S601" s="101">
        <f t="shared" si="257"/>
        <v>0</v>
      </c>
      <c r="T601" s="101">
        <f t="shared" si="258"/>
        <v>0</v>
      </c>
      <c r="U601" s="101">
        <f t="shared" si="249"/>
        <v>0</v>
      </c>
      <c r="V601" s="101">
        <f t="shared" si="259"/>
        <v>0</v>
      </c>
      <c r="W601" s="101">
        <f t="shared" si="260"/>
        <v>0</v>
      </c>
      <c r="X601" s="102">
        <f t="shared" si="261"/>
        <v>0</v>
      </c>
      <c r="Y601" s="101">
        <f t="shared" si="262"/>
        <v>0</v>
      </c>
      <c r="Z601" s="84">
        <f t="shared" si="263"/>
        <v>0</v>
      </c>
      <c r="AA601" s="84">
        <f t="shared" si="264"/>
        <v>0</v>
      </c>
      <c r="AB601" s="84">
        <f t="shared" si="265"/>
        <v>0</v>
      </c>
      <c r="AC601" s="84">
        <f t="shared" si="250"/>
        <v>0</v>
      </c>
      <c r="AD601" s="84">
        <f t="shared" si="266"/>
        <v>0</v>
      </c>
      <c r="AE601" s="84" t="str">
        <f t="shared" si="267"/>
        <v/>
      </c>
      <c r="AF601" s="102">
        <f t="shared" si="251"/>
        <v>0</v>
      </c>
      <c r="AG601" s="102" t="str">
        <f t="shared" si="252"/>
        <v/>
      </c>
      <c r="AH601" s="103" t="str">
        <f t="shared" si="268"/>
        <v/>
      </c>
      <c r="AI601" s="104" t="str">
        <f t="shared" si="269"/>
        <v/>
      </c>
      <c r="AJ601" s="104" t="str">
        <f t="shared" si="270"/>
        <v/>
      </c>
      <c r="AK601" s="104" t="str">
        <f t="shared" si="271"/>
        <v/>
      </c>
      <c r="IX601" s="5"/>
      <c r="IY601" s="5"/>
      <c r="IZ601" s="5"/>
    </row>
    <row r="602" spans="8:260" ht="12.75" customHeight="1">
      <c r="H602" s="97">
        <v>181</v>
      </c>
      <c r="I602" s="97">
        <f t="shared" si="244"/>
        <v>186</v>
      </c>
      <c r="J602" s="98">
        <f t="shared" si="245"/>
        <v>45472</v>
      </c>
      <c r="K602" s="98">
        <f t="shared" si="253"/>
        <v>45472</v>
      </c>
      <c r="L602" s="99">
        <f t="shared" si="246"/>
        <v>0</v>
      </c>
      <c r="M602" s="99">
        <f t="shared" si="247"/>
        <v>0</v>
      </c>
      <c r="N602" s="99">
        <f t="shared" si="248"/>
        <v>0</v>
      </c>
      <c r="O602" s="100">
        <f t="shared" si="272"/>
        <v>1</v>
      </c>
      <c r="P602" s="100" t="str">
        <f t="shared" si="254"/>
        <v/>
      </c>
      <c r="Q602" s="99">
        <f t="shared" si="255"/>
        <v>0</v>
      </c>
      <c r="R602" s="99">
        <f t="shared" si="256"/>
        <v>1</v>
      </c>
      <c r="S602" s="101">
        <f t="shared" si="257"/>
        <v>0</v>
      </c>
      <c r="T602" s="101">
        <f t="shared" si="258"/>
        <v>0</v>
      </c>
      <c r="U602" s="101">
        <f t="shared" si="249"/>
        <v>0</v>
      </c>
      <c r="V602" s="101">
        <f t="shared" si="259"/>
        <v>0</v>
      </c>
      <c r="W602" s="101">
        <f t="shared" si="260"/>
        <v>0</v>
      </c>
      <c r="X602" s="102">
        <f t="shared" si="261"/>
        <v>0</v>
      </c>
      <c r="Y602" s="101">
        <f t="shared" si="262"/>
        <v>0</v>
      </c>
      <c r="Z602" s="84">
        <f t="shared" si="263"/>
        <v>0</v>
      </c>
      <c r="AA602" s="84">
        <f t="shared" si="264"/>
        <v>0</v>
      </c>
      <c r="AB602" s="84">
        <f t="shared" si="265"/>
        <v>0</v>
      </c>
      <c r="AC602" s="84">
        <f t="shared" si="250"/>
        <v>0</v>
      </c>
      <c r="AD602" s="84">
        <f t="shared" si="266"/>
        <v>0</v>
      </c>
      <c r="AE602" s="84" t="str">
        <f t="shared" si="267"/>
        <v/>
      </c>
      <c r="AF602" s="102">
        <f t="shared" si="251"/>
        <v>0</v>
      </c>
      <c r="AG602" s="102" t="str">
        <f t="shared" si="252"/>
        <v/>
      </c>
      <c r="AH602" s="103" t="str">
        <f t="shared" si="268"/>
        <v/>
      </c>
      <c r="AI602" s="104" t="str">
        <f t="shared" si="269"/>
        <v/>
      </c>
      <c r="AJ602" s="104" t="str">
        <f t="shared" si="270"/>
        <v/>
      </c>
      <c r="AK602" s="104" t="str">
        <f t="shared" si="271"/>
        <v/>
      </c>
      <c r="IX602" s="5"/>
      <c r="IY602" s="5"/>
      <c r="IZ602" s="5"/>
    </row>
    <row r="603" spans="8:260" ht="12.75" customHeight="1">
      <c r="H603" s="97">
        <v>182</v>
      </c>
      <c r="I603" s="97">
        <f t="shared" si="244"/>
        <v>185</v>
      </c>
      <c r="J603" s="98">
        <f t="shared" si="245"/>
        <v>45473</v>
      </c>
      <c r="K603" s="98">
        <f t="shared" si="253"/>
        <v>45473</v>
      </c>
      <c r="L603" s="99">
        <f t="shared" si="246"/>
        <v>0</v>
      </c>
      <c r="M603" s="99">
        <f t="shared" si="247"/>
        <v>0</v>
      </c>
      <c r="N603" s="99">
        <f t="shared" si="248"/>
        <v>0</v>
      </c>
      <c r="O603" s="100">
        <f t="shared" si="272"/>
        <v>1</v>
      </c>
      <c r="P603" s="100" t="str">
        <f t="shared" si="254"/>
        <v/>
      </c>
      <c r="Q603" s="99">
        <f t="shared" si="255"/>
        <v>0</v>
      </c>
      <c r="R603" s="99">
        <f t="shared" si="256"/>
        <v>1</v>
      </c>
      <c r="S603" s="101">
        <f t="shared" si="257"/>
        <v>0</v>
      </c>
      <c r="T603" s="101">
        <f t="shared" si="258"/>
        <v>0</v>
      </c>
      <c r="U603" s="101">
        <f t="shared" si="249"/>
        <v>0</v>
      </c>
      <c r="V603" s="101">
        <f t="shared" si="259"/>
        <v>0</v>
      </c>
      <c r="W603" s="101">
        <f t="shared" si="260"/>
        <v>0</v>
      </c>
      <c r="X603" s="102">
        <f t="shared" si="261"/>
        <v>0</v>
      </c>
      <c r="Y603" s="101">
        <f t="shared" si="262"/>
        <v>0</v>
      </c>
      <c r="Z603" s="84">
        <f t="shared" si="263"/>
        <v>0</v>
      </c>
      <c r="AA603" s="84">
        <f t="shared" si="264"/>
        <v>0</v>
      </c>
      <c r="AB603" s="84">
        <f t="shared" si="265"/>
        <v>0</v>
      </c>
      <c r="AC603" s="84">
        <f t="shared" si="250"/>
        <v>0</v>
      </c>
      <c r="AD603" s="84">
        <f t="shared" si="266"/>
        <v>0</v>
      </c>
      <c r="AE603" s="84" t="str">
        <f t="shared" si="267"/>
        <v/>
      </c>
      <c r="AF603" s="102">
        <f t="shared" si="251"/>
        <v>0</v>
      </c>
      <c r="AG603" s="102" t="str">
        <f t="shared" si="252"/>
        <v/>
      </c>
      <c r="AH603" s="103" t="str">
        <f t="shared" si="268"/>
        <v/>
      </c>
      <c r="AI603" s="104" t="str">
        <f t="shared" si="269"/>
        <v/>
      </c>
      <c r="AJ603" s="104" t="str">
        <f t="shared" si="270"/>
        <v/>
      </c>
      <c r="AK603" s="104" t="str">
        <f t="shared" si="271"/>
        <v/>
      </c>
      <c r="IX603" s="5"/>
      <c r="IY603" s="5"/>
      <c r="IZ603" s="5"/>
    </row>
    <row r="604" spans="8:260" ht="12.75" customHeight="1">
      <c r="H604" s="97">
        <v>183</v>
      </c>
      <c r="I604" s="97">
        <f t="shared" si="244"/>
        <v>184</v>
      </c>
      <c r="J604" s="98">
        <f t="shared" si="245"/>
        <v>45474</v>
      </c>
      <c r="K604" s="98">
        <f t="shared" si="253"/>
        <v>45474</v>
      </c>
      <c r="L604" s="99">
        <f t="shared" si="246"/>
        <v>0</v>
      </c>
      <c r="M604" s="99">
        <f t="shared" si="247"/>
        <v>0</v>
      </c>
      <c r="N604" s="99">
        <f t="shared" si="248"/>
        <v>0</v>
      </c>
      <c r="O604" s="100">
        <f t="shared" si="272"/>
        <v>1</v>
      </c>
      <c r="P604" s="100" t="str">
        <f t="shared" si="254"/>
        <v/>
      </c>
      <c r="Q604" s="99">
        <f t="shared" si="255"/>
        <v>0</v>
      </c>
      <c r="R604" s="99">
        <f t="shared" si="256"/>
        <v>1</v>
      </c>
      <c r="S604" s="101">
        <f t="shared" si="257"/>
        <v>0</v>
      </c>
      <c r="T604" s="101">
        <f t="shared" si="258"/>
        <v>0</v>
      </c>
      <c r="U604" s="101">
        <f t="shared" si="249"/>
        <v>0</v>
      </c>
      <c r="V604" s="101">
        <f t="shared" si="259"/>
        <v>0</v>
      </c>
      <c r="W604" s="101">
        <f t="shared" si="260"/>
        <v>0</v>
      </c>
      <c r="X604" s="102">
        <f t="shared" si="261"/>
        <v>0</v>
      </c>
      <c r="Y604" s="101">
        <f t="shared" si="262"/>
        <v>0</v>
      </c>
      <c r="Z604" s="84">
        <f t="shared" si="263"/>
        <v>0</v>
      </c>
      <c r="AA604" s="84">
        <f t="shared" si="264"/>
        <v>0</v>
      </c>
      <c r="AB604" s="84">
        <f t="shared" si="265"/>
        <v>0</v>
      </c>
      <c r="AC604" s="84">
        <f t="shared" si="250"/>
        <v>0</v>
      </c>
      <c r="AD604" s="84">
        <f t="shared" si="266"/>
        <v>0</v>
      </c>
      <c r="AE604" s="84" t="str">
        <f t="shared" si="267"/>
        <v/>
      </c>
      <c r="AF604" s="102">
        <f t="shared" si="251"/>
        <v>0</v>
      </c>
      <c r="AG604" s="102" t="str">
        <f t="shared" si="252"/>
        <v/>
      </c>
      <c r="AH604" s="103" t="str">
        <f t="shared" si="268"/>
        <v/>
      </c>
      <c r="AI604" s="104" t="str">
        <f t="shared" si="269"/>
        <v/>
      </c>
      <c r="AJ604" s="104" t="str">
        <f t="shared" si="270"/>
        <v/>
      </c>
      <c r="AK604" s="104" t="str">
        <f t="shared" si="271"/>
        <v/>
      </c>
      <c r="IX604" s="5"/>
      <c r="IY604" s="5"/>
      <c r="IZ604" s="5"/>
    </row>
    <row r="605" spans="8:260" ht="12.75" customHeight="1">
      <c r="H605" s="97">
        <v>184</v>
      </c>
      <c r="I605" s="97">
        <f t="shared" si="244"/>
        <v>183</v>
      </c>
      <c r="J605" s="98">
        <f t="shared" si="245"/>
        <v>45475</v>
      </c>
      <c r="K605" s="98">
        <f t="shared" si="253"/>
        <v>45475</v>
      </c>
      <c r="L605" s="99">
        <f t="shared" si="246"/>
        <v>0</v>
      </c>
      <c r="M605" s="99">
        <f t="shared" si="247"/>
        <v>0</v>
      </c>
      <c r="N605" s="99">
        <f t="shared" si="248"/>
        <v>0</v>
      </c>
      <c r="O605" s="100">
        <f t="shared" si="272"/>
        <v>1</v>
      </c>
      <c r="P605" s="100" t="str">
        <f t="shared" si="254"/>
        <v/>
      </c>
      <c r="Q605" s="99">
        <f t="shared" si="255"/>
        <v>0</v>
      </c>
      <c r="R605" s="99">
        <f t="shared" si="256"/>
        <v>1</v>
      </c>
      <c r="S605" s="101">
        <f t="shared" si="257"/>
        <v>0</v>
      </c>
      <c r="T605" s="101">
        <f t="shared" si="258"/>
        <v>0</v>
      </c>
      <c r="U605" s="101">
        <f t="shared" si="249"/>
        <v>0</v>
      </c>
      <c r="V605" s="101">
        <f t="shared" si="259"/>
        <v>0</v>
      </c>
      <c r="W605" s="101">
        <f t="shared" si="260"/>
        <v>0</v>
      </c>
      <c r="X605" s="102">
        <f t="shared" si="261"/>
        <v>0</v>
      </c>
      <c r="Y605" s="101">
        <f t="shared" si="262"/>
        <v>0</v>
      </c>
      <c r="Z605" s="84">
        <f t="shared" si="263"/>
        <v>0</v>
      </c>
      <c r="AA605" s="84">
        <f t="shared" si="264"/>
        <v>0</v>
      </c>
      <c r="AB605" s="84">
        <f t="shared" si="265"/>
        <v>0</v>
      </c>
      <c r="AC605" s="84">
        <f t="shared" si="250"/>
        <v>0</v>
      </c>
      <c r="AD605" s="84">
        <f t="shared" si="266"/>
        <v>0</v>
      </c>
      <c r="AE605" s="84" t="str">
        <f t="shared" si="267"/>
        <v/>
      </c>
      <c r="AF605" s="102">
        <f t="shared" si="251"/>
        <v>0</v>
      </c>
      <c r="AG605" s="102" t="str">
        <f t="shared" si="252"/>
        <v/>
      </c>
      <c r="AH605" s="103" t="str">
        <f t="shared" si="268"/>
        <v/>
      </c>
      <c r="AI605" s="104" t="str">
        <f t="shared" si="269"/>
        <v/>
      </c>
      <c r="AJ605" s="104" t="str">
        <f t="shared" si="270"/>
        <v/>
      </c>
      <c r="AK605" s="104" t="str">
        <f t="shared" si="271"/>
        <v/>
      </c>
      <c r="IX605" s="5"/>
      <c r="IY605" s="5"/>
      <c r="IZ605" s="5"/>
    </row>
    <row r="606" spans="8:260" ht="12.75" customHeight="1">
      <c r="H606" s="97">
        <v>185</v>
      </c>
      <c r="I606" s="97">
        <f t="shared" si="244"/>
        <v>182</v>
      </c>
      <c r="J606" s="98">
        <f t="shared" si="245"/>
        <v>45476</v>
      </c>
      <c r="K606" s="98">
        <f t="shared" si="253"/>
        <v>45476</v>
      </c>
      <c r="L606" s="99">
        <f t="shared" si="246"/>
        <v>0</v>
      </c>
      <c r="M606" s="99">
        <f t="shared" si="247"/>
        <v>0</v>
      </c>
      <c r="N606" s="99">
        <f t="shared" si="248"/>
        <v>0</v>
      </c>
      <c r="O606" s="100">
        <f t="shared" si="272"/>
        <v>1</v>
      </c>
      <c r="P606" s="100" t="str">
        <f t="shared" si="254"/>
        <v/>
      </c>
      <c r="Q606" s="99">
        <f t="shared" si="255"/>
        <v>0</v>
      </c>
      <c r="R606" s="99">
        <f t="shared" si="256"/>
        <v>1</v>
      </c>
      <c r="S606" s="101">
        <f t="shared" si="257"/>
        <v>0</v>
      </c>
      <c r="T606" s="101">
        <f t="shared" si="258"/>
        <v>0</v>
      </c>
      <c r="U606" s="101">
        <f t="shared" si="249"/>
        <v>0</v>
      </c>
      <c r="V606" s="101">
        <f t="shared" si="259"/>
        <v>0</v>
      </c>
      <c r="W606" s="101">
        <f t="shared" si="260"/>
        <v>0</v>
      </c>
      <c r="X606" s="102">
        <f t="shared" si="261"/>
        <v>0</v>
      </c>
      <c r="Y606" s="101">
        <f t="shared" si="262"/>
        <v>0</v>
      </c>
      <c r="Z606" s="84">
        <f t="shared" si="263"/>
        <v>0</v>
      </c>
      <c r="AA606" s="84">
        <f t="shared" si="264"/>
        <v>0</v>
      </c>
      <c r="AB606" s="84">
        <f t="shared" si="265"/>
        <v>0</v>
      </c>
      <c r="AC606" s="84">
        <f t="shared" si="250"/>
        <v>0</v>
      </c>
      <c r="AD606" s="84">
        <f t="shared" si="266"/>
        <v>0</v>
      </c>
      <c r="AE606" s="84" t="str">
        <f t="shared" si="267"/>
        <v/>
      </c>
      <c r="AF606" s="102">
        <f t="shared" si="251"/>
        <v>0</v>
      </c>
      <c r="AG606" s="102" t="str">
        <f t="shared" si="252"/>
        <v/>
      </c>
      <c r="AH606" s="103" t="str">
        <f t="shared" si="268"/>
        <v/>
      </c>
      <c r="AI606" s="104" t="str">
        <f t="shared" si="269"/>
        <v/>
      </c>
      <c r="AJ606" s="104" t="str">
        <f t="shared" si="270"/>
        <v/>
      </c>
      <c r="AK606" s="104" t="str">
        <f t="shared" si="271"/>
        <v/>
      </c>
      <c r="IX606" s="5"/>
      <c r="IY606" s="5"/>
      <c r="IZ606" s="5"/>
    </row>
    <row r="607" spans="8:260" ht="12.75" customHeight="1">
      <c r="H607" s="97">
        <v>186</v>
      </c>
      <c r="I607" s="97">
        <f t="shared" si="244"/>
        <v>181</v>
      </c>
      <c r="J607" s="98">
        <f t="shared" si="245"/>
        <v>45477</v>
      </c>
      <c r="K607" s="98">
        <f t="shared" si="253"/>
        <v>45477</v>
      </c>
      <c r="L607" s="99">
        <f t="shared" si="246"/>
        <v>0</v>
      </c>
      <c r="M607" s="99">
        <f t="shared" si="247"/>
        <v>0</v>
      </c>
      <c r="N607" s="99">
        <f t="shared" si="248"/>
        <v>0</v>
      </c>
      <c r="O607" s="100">
        <f t="shared" si="272"/>
        <v>1</v>
      </c>
      <c r="P607" s="100" t="str">
        <f t="shared" si="254"/>
        <v/>
      </c>
      <c r="Q607" s="99">
        <f t="shared" si="255"/>
        <v>0</v>
      </c>
      <c r="R607" s="99">
        <f t="shared" si="256"/>
        <v>1</v>
      </c>
      <c r="S607" s="101">
        <f t="shared" si="257"/>
        <v>0</v>
      </c>
      <c r="T607" s="101">
        <f t="shared" si="258"/>
        <v>0</v>
      </c>
      <c r="U607" s="101">
        <f t="shared" si="249"/>
        <v>0</v>
      </c>
      <c r="V607" s="101">
        <f t="shared" si="259"/>
        <v>0</v>
      </c>
      <c r="W607" s="101">
        <f t="shared" si="260"/>
        <v>0</v>
      </c>
      <c r="X607" s="102">
        <f t="shared" si="261"/>
        <v>0</v>
      </c>
      <c r="Y607" s="101">
        <f t="shared" si="262"/>
        <v>0</v>
      </c>
      <c r="Z607" s="84">
        <f t="shared" si="263"/>
        <v>0</v>
      </c>
      <c r="AA607" s="84">
        <f t="shared" si="264"/>
        <v>0</v>
      </c>
      <c r="AB607" s="84">
        <f t="shared" si="265"/>
        <v>0</v>
      </c>
      <c r="AC607" s="84">
        <f t="shared" si="250"/>
        <v>0</v>
      </c>
      <c r="AD607" s="84">
        <f t="shared" si="266"/>
        <v>0</v>
      </c>
      <c r="AE607" s="84" t="str">
        <f t="shared" si="267"/>
        <v/>
      </c>
      <c r="AF607" s="102">
        <f t="shared" si="251"/>
        <v>0</v>
      </c>
      <c r="AG607" s="102" t="str">
        <f t="shared" si="252"/>
        <v/>
      </c>
      <c r="AH607" s="103" t="str">
        <f t="shared" si="268"/>
        <v/>
      </c>
      <c r="AI607" s="104" t="str">
        <f t="shared" si="269"/>
        <v/>
      </c>
      <c r="AJ607" s="104" t="str">
        <f t="shared" si="270"/>
        <v/>
      </c>
      <c r="AK607" s="104" t="str">
        <f t="shared" si="271"/>
        <v/>
      </c>
      <c r="IX607" s="5"/>
      <c r="IY607" s="5"/>
      <c r="IZ607" s="5"/>
    </row>
    <row r="608" spans="8:260" ht="12.75" customHeight="1">
      <c r="H608" s="97">
        <v>187</v>
      </c>
      <c r="I608" s="97">
        <f t="shared" si="244"/>
        <v>180</v>
      </c>
      <c r="J608" s="98">
        <f t="shared" si="245"/>
        <v>45478</v>
      </c>
      <c r="K608" s="98">
        <f t="shared" si="253"/>
        <v>45478</v>
      </c>
      <c r="L608" s="99">
        <f t="shared" si="246"/>
        <v>0</v>
      </c>
      <c r="M608" s="99">
        <f t="shared" si="247"/>
        <v>0</v>
      </c>
      <c r="N608" s="99">
        <f t="shared" si="248"/>
        <v>0</v>
      </c>
      <c r="O608" s="100">
        <f t="shared" si="272"/>
        <v>1</v>
      </c>
      <c r="P608" s="100" t="str">
        <f t="shared" si="254"/>
        <v/>
      </c>
      <c r="Q608" s="99">
        <f t="shared" si="255"/>
        <v>0</v>
      </c>
      <c r="R608" s="99">
        <f t="shared" si="256"/>
        <v>1</v>
      </c>
      <c r="S608" s="101">
        <f t="shared" si="257"/>
        <v>0</v>
      </c>
      <c r="T608" s="101">
        <f t="shared" si="258"/>
        <v>0</v>
      </c>
      <c r="U608" s="101">
        <f t="shared" si="249"/>
        <v>0</v>
      </c>
      <c r="V608" s="101">
        <f t="shared" si="259"/>
        <v>0</v>
      </c>
      <c r="W608" s="101">
        <f t="shared" si="260"/>
        <v>0</v>
      </c>
      <c r="X608" s="102">
        <f t="shared" si="261"/>
        <v>0</v>
      </c>
      <c r="Y608" s="101">
        <f t="shared" si="262"/>
        <v>0</v>
      </c>
      <c r="Z608" s="84">
        <f t="shared" si="263"/>
        <v>0</v>
      </c>
      <c r="AA608" s="84">
        <f t="shared" si="264"/>
        <v>0</v>
      </c>
      <c r="AB608" s="84">
        <f t="shared" si="265"/>
        <v>0</v>
      </c>
      <c r="AC608" s="84">
        <f t="shared" si="250"/>
        <v>0</v>
      </c>
      <c r="AD608" s="84">
        <f t="shared" si="266"/>
        <v>0</v>
      </c>
      <c r="AE608" s="84" t="str">
        <f t="shared" si="267"/>
        <v/>
      </c>
      <c r="AF608" s="102">
        <f t="shared" si="251"/>
        <v>0</v>
      </c>
      <c r="AG608" s="102" t="str">
        <f t="shared" si="252"/>
        <v/>
      </c>
      <c r="AH608" s="103" t="str">
        <f t="shared" si="268"/>
        <v/>
      </c>
      <c r="AI608" s="104" t="str">
        <f t="shared" si="269"/>
        <v/>
      </c>
      <c r="AJ608" s="104" t="str">
        <f t="shared" si="270"/>
        <v/>
      </c>
      <c r="AK608" s="104" t="str">
        <f t="shared" si="271"/>
        <v/>
      </c>
      <c r="IX608" s="5"/>
      <c r="IY608" s="5"/>
      <c r="IZ608" s="5"/>
    </row>
    <row r="609" spans="8:260" ht="12.75" customHeight="1">
      <c r="H609" s="97">
        <v>188</v>
      </c>
      <c r="I609" s="97">
        <f t="shared" si="244"/>
        <v>179</v>
      </c>
      <c r="J609" s="98">
        <f t="shared" si="245"/>
        <v>45479</v>
      </c>
      <c r="K609" s="98">
        <f t="shared" si="253"/>
        <v>45479</v>
      </c>
      <c r="L609" s="99">
        <f t="shared" si="246"/>
        <v>0</v>
      </c>
      <c r="M609" s="99">
        <f t="shared" si="247"/>
        <v>0</v>
      </c>
      <c r="N609" s="99">
        <f t="shared" si="248"/>
        <v>0</v>
      </c>
      <c r="O609" s="100">
        <f t="shared" si="272"/>
        <v>1</v>
      </c>
      <c r="P609" s="100" t="str">
        <f t="shared" si="254"/>
        <v/>
      </c>
      <c r="Q609" s="99">
        <f t="shared" si="255"/>
        <v>0</v>
      </c>
      <c r="R609" s="99">
        <f t="shared" si="256"/>
        <v>1</v>
      </c>
      <c r="S609" s="101">
        <f t="shared" si="257"/>
        <v>0</v>
      </c>
      <c r="T609" s="101">
        <f t="shared" si="258"/>
        <v>0</v>
      </c>
      <c r="U609" s="101">
        <f t="shared" si="249"/>
        <v>0</v>
      </c>
      <c r="V609" s="101">
        <f t="shared" si="259"/>
        <v>0</v>
      </c>
      <c r="W609" s="101">
        <f t="shared" si="260"/>
        <v>0</v>
      </c>
      <c r="X609" s="102">
        <f t="shared" si="261"/>
        <v>0</v>
      </c>
      <c r="Y609" s="101">
        <f t="shared" si="262"/>
        <v>0</v>
      </c>
      <c r="Z609" s="84">
        <f t="shared" si="263"/>
        <v>0</v>
      </c>
      <c r="AA609" s="84">
        <f t="shared" si="264"/>
        <v>0</v>
      </c>
      <c r="AB609" s="84">
        <f t="shared" si="265"/>
        <v>0</v>
      </c>
      <c r="AC609" s="84">
        <f t="shared" si="250"/>
        <v>0</v>
      </c>
      <c r="AD609" s="84">
        <f t="shared" si="266"/>
        <v>0</v>
      </c>
      <c r="AE609" s="84" t="str">
        <f t="shared" si="267"/>
        <v/>
      </c>
      <c r="AF609" s="102">
        <f t="shared" si="251"/>
        <v>0</v>
      </c>
      <c r="AG609" s="102" t="str">
        <f t="shared" si="252"/>
        <v/>
      </c>
      <c r="AH609" s="103" t="str">
        <f t="shared" si="268"/>
        <v/>
      </c>
      <c r="AI609" s="104" t="str">
        <f t="shared" si="269"/>
        <v/>
      </c>
      <c r="AJ609" s="104" t="str">
        <f t="shared" si="270"/>
        <v/>
      </c>
      <c r="AK609" s="104" t="str">
        <f t="shared" si="271"/>
        <v/>
      </c>
      <c r="IX609" s="5"/>
      <c r="IY609" s="5"/>
      <c r="IZ609" s="5"/>
    </row>
    <row r="610" spans="8:260" ht="12.75" customHeight="1">
      <c r="H610" s="97">
        <v>189</v>
      </c>
      <c r="I610" s="97">
        <f t="shared" si="244"/>
        <v>178</v>
      </c>
      <c r="J610" s="98">
        <f t="shared" si="245"/>
        <v>45480</v>
      </c>
      <c r="K610" s="98">
        <f t="shared" si="253"/>
        <v>45480</v>
      </c>
      <c r="L610" s="99">
        <f t="shared" si="246"/>
        <v>0</v>
      </c>
      <c r="M610" s="99">
        <f t="shared" si="247"/>
        <v>0</v>
      </c>
      <c r="N610" s="99">
        <f t="shared" si="248"/>
        <v>0</v>
      </c>
      <c r="O610" s="100">
        <f t="shared" si="272"/>
        <v>1</v>
      </c>
      <c r="P610" s="100" t="str">
        <f t="shared" si="254"/>
        <v/>
      </c>
      <c r="Q610" s="99">
        <f t="shared" si="255"/>
        <v>0</v>
      </c>
      <c r="R610" s="99">
        <f t="shared" si="256"/>
        <v>1</v>
      </c>
      <c r="S610" s="101">
        <f t="shared" si="257"/>
        <v>0</v>
      </c>
      <c r="T610" s="101">
        <f t="shared" si="258"/>
        <v>0</v>
      </c>
      <c r="U610" s="101">
        <f t="shared" si="249"/>
        <v>0</v>
      </c>
      <c r="V610" s="101">
        <f t="shared" si="259"/>
        <v>0</v>
      </c>
      <c r="W610" s="101">
        <f t="shared" si="260"/>
        <v>0</v>
      </c>
      <c r="X610" s="102">
        <f t="shared" si="261"/>
        <v>0</v>
      </c>
      <c r="Y610" s="101">
        <f t="shared" si="262"/>
        <v>0</v>
      </c>
      <c r="Z610" s="84">
        <f t="shared" si="263"/>
        <v>0</v>
      </c>
      <c r="AA610" s="84">
        <f t="shared" si="264"/>
        <v>0</v>
      </c>
      <c r="AB610" s="84">
        <f t="shared" si="265"/>
        <v>0</v>
      </c>
      <c r="AC610" s="84">
        <f t="shared" si="250"/>
        <v>0</v>
      </c>
      <c r="AD610" s="84">
        <f t="shared" si="266"/>
        <v>0</v>
      </c>
      <c r="AE610" s="84" t="str">
        <f t="shared" si="267"/>
        <v/>
      </c>
      <c r="AF610" s="102">
        <f t="shared" si="251"/>
        <v>0</v>
      </c>
      <c r="AG610" s="102" t="str">
        <f t="shared" si="252"/>
        <v/>
      </c>
      <c r="AH610" s="103" t="str">
        <f t="shared" si="268"/>
        <v/>
      </c>
      <c r="AI610" s="104" t="str">
        <f t="shared" si="269"/>
        <v/>
      </c>
      <c r="AJ610" s="104" t="str">
        <f t="shared" si="270"/>
        <v/>
      </c>
      <c r="AK610" s="104" t="str">
        <f t="shared" si="271"/>
        <v/>
      </c>
      <c r="IX610" s="5"/>
      <c r="IY610" s="5"/>
      <c r="IZ610" s="5"/>
    </row>
    <row r="611" spans="8:260" ht="12.75" customHeight="1">
      <c r="H611" s="97">
        <v>190</v>
      </c>
      <c r="I611" s="97">
        <f t="shared" si="244"/>
        <v>177</v>
      </c>
      <c r="J611" s="98">
        <f t="shared" si="245"/>
        <v>45481</v>
      </c>
      <c r="K611" s="98">
        <f t="shared" si="253"/>
        <v>45481</v>
      </c>
      <c r="L611" s="99">
        <f t="shared" si="246"/>
        <v>0</v>
      </c>
      <c r="M611" s="99">
        <f t="shared" si="247"/>
        <v>0</v>
      </c>
      <c r="N611" s="99">
        <f t="shared" si="248"/>
        <v>0</v>
      </c>
      <c r="O611" s="100">
        <f t="shared" si="272"/>
        <v>1</v>
      </c>
      <c r="P611" s="100" t="str">
        <f t="shared" si="254"/>
        <v/>
      </c>
      <c r="Q611" s="99">
        <f t="shared" si="255"/>
        <v>0</v>
      </c>
      <c r="R611" s="99">
        <f t="shared" si="256"/>
        <v>1</v>
      </c>
      <c r="S611" s="101">
        <f t="shared" si="257"/>
        <v>0</v>
      </c>
      <c r="T611" s="101">
        <f t="shared" si="258"/>
        <v>0</v>
      </c>
      <c r="U611" s="101">
        <f t="shared" si="249"/>
        <v>0</v>
      </c>
      <c r="V611" s="101">
        <f t="shared" si="259"/>
        <v>0</v>
      </c>
      <c r="W611" s="101">
        <f t="shared" si="260"/>
        <v>0</v>
      </c>
      <c r="X611" s="102">
        <f t="shared" si="261"/>
        <v>0</v>
      </c>
      <c r="Y611" s="101">
        <f t="shared" si="262"/>
        <v>0</v>
      </c>
      <c r="Z611" s="84">
        <f t="shared" si="263"/>
        <v>0</v>
      </c>
      <c r="AA611" s="84">
        <f t="shared" si="264"/>
        <v>0</v>
      </c>
      <c r="AB611" s="84">
        <f t="shared" si="265"/>
        <v>0</v>
      </c>
      <c r="AC611" s="84">
        <f t="shared" si="250"/>
        <v>0</v>
      </c>
      <c r="AD611" s="84">
        <f t="shared" si="266"/>
        <v>0</v>
      </c>
      <c r="AE611" s="84" t="str">
        <f t="shared" si="267"/>
        <v/>
      </c>
      <c r="AF611" s="102">
        <f t="shared" si="251"/>
        <v>0</v>
      </c>
      <c r="AG611" s="102" t="str">
        <f t="shared" si="252"/>
        <v/>
      </c>
      <c r="AH611" s="103" t="str">
        <f t="shared" si="268"/>
        <v/>
      </c>
      <c r="AI611" s="104" t="str">
        <f t="shared" si="269"/>
        <v/>
      </c>
      <c r="AJ611" s="104" t="str">
        <f t="shared" si="270"/>
        <v/>
      </c>
      <c r="AK611" s="104" t="str">
        <f t="shared" si="271"/>
        <v/>
      </c>
      <c r="IX611" s="5"/>
      <c r="IY611" s="5"/>
      <c r="IZ611" s="5"/>
    </row>
    <row r="612" spans="8:260" ht="12.75" customHeight="1">
      <c r="H612" s="97">
        <v>191</v>
      </c>
      <c r="I612" s="97">
        <f t="shared" si="244"/>
        <v>176</v>
      </c>
      <c r="J612" s="98">
        <f t="shared" si="245"/>
        <v>45482</v>
      </c>
      <c r="K612" s="98">
        <f t="shared" si="253"/>
        <v>45482</v>
      </c>
      <c r="L612" s="99">
        <f t="shared" si="246"/>
        <v>0</v>
      </c>
      <c r="M612" s="99">
        <f t="shared" si="247"/>
        <v>0</v>
      </c>
      <c r="N612" s="99">
        <f t="shared" si="248"/>
        <v>0</v>
      </c>
      <c r="O612" s="100">
        <f t="shared" si="272"/>
        <v>1</v>
      </c>
      <c r="P612" s="100" t="str">
        <f t="shared" si="254"/>
        <v/>
      </c>
      <c r="Q612" s="99">
        <f t="shared" si="255"/>
        <v>0</v>
      </c>
      <c r="R612" s="99">
        <f t="shared" si="256"/>
        <v>1</v>
      </c>
      <c r="S612" s="101">
        <f t="shared" si="257"/>
        <v>0</v>
      </c>
      <c r="T612" s="101">
        <f t="shared" si="258"/>
        <v>0</v>
      </c>
      <c r="U612" s="101">
        <f t="shared" si="249"/>
        <v>0</v>
      </c>
      <c r="V612" s="101">
        <f t="shared" si="259"/>
        <v>0</v>
      </c>
      <c r="W612" s="101">
        <f t="shared" si="260"/>
        <v>0</v>
      </c>
      <c r="X612" s="102">
        <f t="shared" si="261"/>
        <v>0</v>
      </c>
      <c r="Y612" s="101">
        <f t="shared" si="262"/>
        <v>0</v>
      </c>
      <c r="Z612" s="84">
        <f t="shared" si="263"/>
        <v>0</v>
      </c>
      <c r="AA612" s="84">
        <f t="shared" si="264"/>
        <v>0</v>
      </c>
      <c r="AB612" s="84">
        <f t="shared" si="265"/>
        <v>0</v>
      </c>
      <c r="AC612" s="84">
        <f t="shared" si="250"/>
        <v>0</v>
      </c>
      <c r="AD612" s="84">
        <f t="shared" si="266"/>
        <v>0</v>
      </c>
      <c r="AE612" s="84" t="str">
        <f t="shared" si="267"/>
        <v/>
      </c>
      <c r="AF612" s="102">
        <f t="shared" si="251"/>
        <v>0</v>
      </c>
      <c r="AG612" s="102" t="str">
        <f t="shared" si="252"/>
        <v/>
      </c>
      <c r="AH612" s="103" t="str">
        <f t="shared" si="268"/>
        <v/>
      </c>
      <c r="AI612" s="104" t="str">
        <f t="shared" si="269"/>
        <v/>
      </c>
      <c r="AJ612" s="104" t="str">
        <f t="shared" si="270"/>
        <v/>
      </c>
      <c r="AK612" s="104" t="str">
        <f t="shared" si="271"/>
        <v/>
      </c>
      <c r="IX612" s="5"/>
      <c r="IY612" s="5"/>
      <c r="IZ612" s="5"/>
    </row>
    <row r="613" spans="8:260" ht="12.75" customHeight="1">
      <c r="H613" s="97">
        <v>192</v>
      </c>
      <c r="I613" s="97">
        <f t="shared" si="244"/>
        <v>175</v>
      </c>
      <c r="J613" s="98">
        <f t="shared" si="245"/>
        <v>45483</v>
      </c>
      <c r="K613" s="98">
        <f t="shared" si="253"/>
        <v>45483</v>
      </c>
      <c r="L613" s="99">
        <f t="shared" si="246"/>
        <v>0</v>
      </c>
      <c r="M613" s="99">
        <f t="shared" si="247"/>
        <v>0</v>
      </c>
      <c r="N613" s="99">
        <f t="shared" si="248"/>
        <v>0</v>
      </c>
      <c r="O613" s="100">
        <f t="shared" si="272"/>
        <v>1</v>
      </c>
      <c r="P613" s="100" t="str">
        <f t="shared" si="254"/>
        <v/>
      </c>
      <c r="Q613" s="99">
        <f t="shared" si="255"/>
        <v>0</v>
      </c>
      <c r="R613" s="99">
        <f t="shared" si="256"/>
        <v>1</v>
      </c>
      <c r="S613" s="101">
        <f t="shared" si="257"/>
        <v>0</v>
      </c>
      <c r="T613" s="101">
        <f t="shared" si="258"/>
        <v>0</v>
      </c>
      <c r="U613" s="101">
        <f t="shared" si="249"/>
        <v>0</v>
      </c>
      <c r="V613" s="101">
        <f t="shared" si="259"/>
        <v>0</v>
      </c>
      <c r="W613" s="101">
        <f t="shared" si="260"/>
        <v>0</v>
      </c>
      <c r="X613" s="102">
        <f t="shared" si="261"/>
        <v>0</v>
      </c>
      <c r="Y613" s="101">
        <f t="shared" si="262"/>
        <v>0</v>
      </c>
      <c r="Z613" s="84">
        <f t="shared" si="263"/>
        <v>0</v>
      </c>
      <c r="AA613" s="84">
        <f t="shared" si="264"/>
        <v>0</v>
      </c>
      <c r="AB613" s="84">
        <f t="shared" si="265"/>
        <v>0</v>
      </c>
      <c r="AC613" s="84">
        <f t="shared" si="250"/>
        <v>0</v>
      </c>
      <c r="AD613" s="84">
        <f t="shared" si="266"/>
        <v>0</v>
      </c>
      <c r="AE613" s="84" t="str">
        <f t="shared" si="267"/>
        <v/>
      </c>
      <c r="AF613" s="102">
        <f t="shared" si="251"/>
        <v>0</v>
      </c>
      <c r="AG613" s="102" t="str">
        <f t="shared" si="252"/>
        <v/>
      </c>
      <c r="AH613" s="103" t="str">
        <f t="shared" si="268"/>
        <v/>
      </c>
      <c r="AI613" s="104" t="str">
        <f t="shared" si="269"/>
        <v/>
      </c>
      <c r="AJ613" s="104" t="str">
        <f t="shared" si="270"/>
        <v/>
      </c>
      <c r="AK613" s="104" t="str">
        <f t="shared" si="271"/>
        <v/>
      </c>
      <c r="IX613" s="5"/>
      <c r="IY613" s="5"/>
      <c r="IZ613" s="5"/>
    </row>
    <row r="614" spans="8:260" ht="12.75" customHeight="1">
      <c r="H614" s="97">
        <v>193</v>
      </c>
      <c r="I614" s="97">
        <f t="shared" ref="I614:I677" si="273">J$788-J614</f>
        <v>174</v>
      </c>
      <c r="J614" s="98">
        <f t="shared" ref="J614:J677" si="274">J613+1</f>
        <v>45484</v>
      </c>
      <c r="K614" s="98">
        <f t="shared" si="253"/>
        <v>45484</v>
      </c>
      <c r="L614" s="99">
        <f t="shared" ref="L614:L677" si="275">IF(J614&lt;AQ$53,"",(_xlfn.IFNA(VLOOKUP(J614,$B$55:$D$84,2,),0)))</f>
        <v>0</v>
      </c>
      <c r="M614" s="99">
        <f t="shared" ref="M614:M677" si="276">IF(J614&lt;AQ$53,"",(_xlfn.IFNA(VLOOKUP(J614,$B$55:$D$84,3,),0)))</f>
        <v>0</v>
      </c>
      <c r="N614" s="99">
        <f t="shared" ref="N614:N677" si="277">IF(J614&lt;AQ$53,"",IF(J614=AQ$53,1,(_xlfn.IFNA(VLOOKUP(J614,$B$55:$E$84,4,),0))))</f>
        <v>0</v>
      </c>
      <c r="O614" s="100">
        <f t="shared" si="272"/>
        <v>1</v>
      </c>
      <c r="P614" s="100" t="str">
        <f t="shared" si="254"/>
        <v/>
      </c>
      <c r="Q614" s="99">
        <f t="shared" si="255"/>
        <v>0</v>
      </c>
      <c r="R614" s="99">
        <f t="shared" si="256"/>
        <v>1</v>
      </c>
      <c r="S614" s="101">
        <f t="shared" si="257"/>
        <v>0</v>
      </c>
      <c r="T614" s="101">
        <f t="shared" si="258"/>
        <v>0</v>
      </c>
      <c r="U614" s="101">
        <f t="shared" ref="U614:U677" si="278">IF(AND(S$788&lt;&gt;0,S614=S$53),0,T614)</f>
        <v>0</v>
      </c>
      <c r="V614" s="101">
        <f t="shared" si="259"/>
        <v>0</v>
      </c>
      <c r="W614" s="101">
        <f t="shared" si="260"/>
        <v>0</v>
      </c>
      <c r="X614" s="102">
        <f t="shared" si="261"/>
        <v>0</v>
      </c>
      <c r="Y614" s="101">
        <f t="shared" si="262"/>
        <v>0</v>
      </c>
      <c r="Z614" s="84">
        <f t="shared" si="263"/>
        <v>0</v>
      </c>
      <c r="AA614" s="84">
        <f t="shared" si="264"/>
        <v>0</v>
      </c>
      <c r="AB614" s="84">
        <f t="shared" si="265"/>
        <v>0</v>
      </c>
      <c r="AC614" s="84">
        <f t="shared" ref="AC614:AC677" si="279">IF(Q614=1,AC613+1,0)</f>
        <v>0</v>
      </c>
      <c r="AD614" s="84">
        <f t="shared" si="266"/>
        <v>0</v>
      </c>
      <c r="AE614" s="84" t="str">
        <f t="shared" si="267"/>
        <v/>
      </c>
      <c r="AF614" s="102">
        <f t="shared" ref="AF614:AF677" si="280">IF(J614&gt;=AQ$53,IF(O614=0,X614-Z614-AB614/AD614*(AC614),0),"")</f>
        <v>0</v>
      </c>
      <c r="AG614" s="102" t="str">
        <f t="shared" ref="AG614:AG677" si="281">IF(J614&gt;=AQ$53,IF(R614&lt;=V$53,IF(O614=0,X614-Z614-AB614/AD614*(AC614),0),""),"")</f>
        <v/>
      </c>
      <c r="AH614" s="103" t="str">
        <f t="shared" si="268"/>
        <v/>
      </c>
      <c r="AI614" s="104" t="str">
        <f t="shared" si="269"/>
        <v/>
      </c>
      <c r="AJ614" s="104" t="str">
        <f t="shared" si="270"/>
        <v/>
      </c>
      <c r="AK614" s="104" t="str">
        <f t="shared" si="271"/>
        <v/>
      </c>
      <c r="IX614" s="5"/>
      <c r="IY614" s="5"/>
      <c r="IZ614" s="5"/>
    </row>
    <row r="615" spans="8:260" ht="12.75" customHeight="1">
      <c r="H615" s="97">
        <v>194</v>
      </c>
      <c r="I615" s="97">
        <f t="shared" si="273"/>
        <v>173</v>
      </c>
      <c r="J615" s="98">
        <f t="shared" si="274"/>
        <v>45485</v>
      </c>
      <c r="K615" s="98">
        <f t="shared" si="253"/>
        <v>45485</v>
      </c>
      <c r="L615" s="99">
        <f t="shared" si="275"/>
        <v>0</v>
      </c>
      <c r="M615" s="99">
        <f t="shared" si="276"/>
        <v>0</v>
      </c>
      <c r="N615" s="99">
        <f t="shared" si="277"/>
        <v>0</v>
      </c>
      <c r="O615" s="100">
        <f t="shared" si="272"/>
        <v>1</v>
      </c>
      <c r="P615" s="100" t="str">
        <f t="shared" si="254"/>
        <v/>
      </c>
      <c r="Q615" s="99">
        <f t="shared" si="255"/>
        <v>0</v>
      </c>
      <c r="R615" s="99">
        <f t="shared" si="256"/>
        <v>1</v>
      </c>
      <c r="S615" s="101">
        <f t="shared" si="257"/>
        <v>0</v>
      </c>
      <c r="T615" s="101">
        <f t="shared" si="258"/>
        <v>0</v>
      </c>
      <c r="U615" s="101">
        <f t="shared" si="278"/>
        <v>0</v>
      </c>
      <c r="V615" s="101">
        <f t="shared" si="259"/>
        <v>0</v>
      </c>
      <c r="W615" s="101">
        <f t="shared" si="260"/>
        <v>0</v>
      </c>
      <c r="X615" s="102">
        <f t="shared" si="261"/>
        <v>0</v>
      </c>
      <c r="Y615" s="101">
        <f t="shared" si="262"/>
        <v>0</v>
      </c>
      <c r="Z615" s="84">
        <f t="shared" si="263"/>
        <v>0</v>
      </c>
      <c r="AA615" s="84">
        <f t="shared" si="264"/>
        <v>0</v>
      </c>
      <c r="AB615" s="84">
        <f t="shared" si="265"/>
        <v>0</v>
      </c>
      <c r="AC615" s="84">
        <f t="shared" si="279"/>
        <v>0</v>
      </c>
      <c r="AD615" s="84">
        <f t="shared" si="266"/>
        <v>0</v>
      </c>
      <c r="AE615" s="84" t="str">
        <f t="shared" si="267"/>
        <v/>
      </c>
      <c r="AF615" s="102">
        <f t="shared" si="280"/>
        <v>0</v>
      </c>
      <c r="AG615" s="102" t="str">
        <f t="shared" si="281"/>
        <v/>
      </c>
      <c r="AH615" s="103" t="str">
        <f t="shared" si="268"/>
        <v/>
      </c>
      <c r="AI615" s="104" t="str">
        <f t="shared" si="269"/>
        <v/>
      </c>
      <c r="AJ615" s="104" t="str">
        <f t="shared" si="270"/>
        <v/>
      </c>
      <c r="AK615" s="104" t="str">
        <f t="shared" si="271"/>
        <v/>
      </c>
      <c r="IX615" s="5"/>
      <c r="IY615" s="5"/>
      <c r="IZ615" s="5"/>
    </row>
    <row r="616" spans="8:260" ht="12.75" customHeight="1">
      <c r="H616" s="97">
        <v>195</v>
      </c>
      <c r="I616" s="97">
        <f t="shared" si="273"/>
        <v>172</v>
      </c>
      <c r="J616" s="98">
        <f t="shared" si="274"/>
        <v>45486</v>
      </c>
      <c r="K616" s="98">
        <f t="shared" si="253"/>
        <v>45486</v>
      </c>
      <c r="L616" s="99">
        <f t="shared" si="275"/>
        <v>0</v>
      </c>
      <c r="M616" s="99">
        <f t="shared" si="276"/>
        <v>0</v>
      </c>
      <c r="N616" s="99">
        <f t="shared" si="277"/>
        <v>0</v>
      </c>
      <c r="O616" s="100">
        <f t="shared" si="272"/>
        <v>1</v>
      </c>
      <c r="P616" s="100" t="str">
        <f t="shared" si="254"/>
        <v/>
      </c>
      <c r="Q616" s="99">
        <f t="shared" si="255"/>
        <v>0</v>
      </c>
      <c r="R616" s="99">
        <f t="shared" si="256"/>
        <v>1</v>
      </c>
      <c r="S616" s="101">
        <f t="shared" si="257"/>
        <v>0</v>
      </c>
      <c r="T616" s="101">
        <f t="shared" si="258"/>
        <v>0</v>
      </c>
      <c r="U616" s="101">
        <f t="shared" si="278"/>
        <v>0</v>
      </c>
      <c r="V616" s="101">
        <f t="shared" si="259"/>
        <v>0</v>
      </c>
      <c r="W616" s="101">
        <f t="shared" si="260"/>
        <v>0</v>
      </c>
      <c r="X616" s="102">
        <f t="shared" si="261"/>
        <v>0</v>
      </c>
      <c r="Y616" s="101">
        <f t="shared" si="262"/>
        <v>0</v>
      </c>
      <c r="Z616" s="84">
        <f t="shared" si="263"/>
        <v>0</v>
      </c>
      <c r="AA616" s="84">
        <f t="shared" si="264"/>
        <v>0</v>
      </c>
      <c r="AB616" s="84">
        <f t="shared" si="265"/>
        <v>0</v>
      </c>
      <c r="AC616" s="84">
        <f t="shared" si="279"/>
        <v>0</v>
      </c>
      <c r="AD616" s="84">
        <f t="shared" si="266"/>
        <v>0</v>
      </c>
      <c r="AE616" s="84" t="str">
        <f t="shared" si="267"/>
        <v/>
      </c>
      <c r="AF616" s="102">
        <f t="shared" si="280"/>
        <v>0</v>
      </c>
      <c r="AG616" s="102" t="str">
        <f t="shared" si="281"/>
        <v/>
      </c>
      <c r="AH616" s="103" t="str">
        <f t="shared" si="268"/>
        <v/>
      </c>
      <c r="AI616" s="104" t="str">
        <f t="shared" si="269"/>
        <v/>
      </c>
      <c r="AJ616" s="104" t="str">
        <f t="shared" si="270"/>
        <v/>
      </c>
      <c r="AK616" s="104" t="str">
        <f t="shared" si="271"/>
        <v/>
      </c>
      <c r="IX616" s="5"/>
      <c r="IY616" s="5"/>
      <c r="IZ616" s="5"/>
    </row>
    <row r="617" spans="8:260" ht="12.75" customHeight="1">
      <c r="H617" s="97">
        <v>196</v>
      </c>
      <c r="I617" s="97">
        <f t="shared" si="273"/>
        <v>171</v>
      </c>
      <c r="J617" s="98">
        <f t="shared" si="274"/>
        <v>45487</v>
      </c>
      <c r="K617" s="98">
        <f t="shared" si="253"/>
        <v>45487</v>
      </c>
      <c r="L617" s="99">
        <f t="shared" si="275"/>
        <v>0</v>
      </c>
      <c r="M617" s="99">
        <f t="shared" si="276"/>
        <v>0</v>
      </c>
      <c r="N617" s="99">
        <f t="shared" si="277"/>
        <v>0</v>
      </c>
      <c r="O617" s="100">
        <f t="shared" si="272"/>
        <v>1</v>
      </c>
      <c r="P617" s="100" t="str">
        <f t="shared" si="254"/>
        <v/>
      </c>
      <c r="Q617" s="99">
        <f t="shared" si="255"/>
        <v>0</v>
      </c>
      <c r="R617" s="99">
        <f t="shared" si="256"/>
        <v>1</v>
      </c>
      <c r="S617" s="101">
        <f t="shared" si="257"/>
        <v>0</v>
      </c>
      <c r="T617" s="101">
        <f t="shared" si="258"/>
        <v>0</v>
      </c>
      <c r="U617" s="101">
        <f t="shared" si="278"/>
        <v>0</v>
      </c>
      <c r="V617" s="101">
        <f t="shared" si="259"/>
        <v>0</v>
      </c>
      <c r="W617" s="101">
        <f t="shared" si="260"/>
        <v>0</v>
      </c>
      <c r="X617" s="102">
        <f t="shared" si="261"/>
        <v>0</v>
      </c>
      <c r="Y617" s="101">
        <f t="shared" si="262"/>
        <v>0</v>
      </c>
      <c r="Z617" s="84">
        <f t="shared" si="263"/>
        <v>0</v>
      </c>
      <c r="AA617" s="84">
        <f t="shared" si="264"/>
        <v>0</v>
      </c>
      <c r="AB617" s="84">
        <f t="shared" si="265"/>
        <v>0</v>
      </c>
      <c r="AC617" s="84">
        <f t="shared" si="279"/>
        <v>0</v>
      </c>
      <c r="AD617" s="84">
        <f t="shared" si="266"/>
        <v>0</v>
      </c>
      <c r="AE617" s="84" t="str">
        <f t="shared" si="267"/>
        <v/>
      </c>
      <c r="AF617" s="102">
        <f t="shared" si="280"/>
        <v>0</v>
      </c>
      <c r="AG617" s="102" t="str">
        <f t="shared" si="281"/>
        <v/>
      </c>
      <c r="AH617" s="103" t="str">
        <f t="shared" si="268"/>
        <v/>
      </c>
      <c r="AI617" s="104" t="str">
        <f t="shared" si="269"/>
        <v/>
      </c>
      <c r="AJ617" s="104" t="str">
        <f t="shared" si="270"/>
        <v/>
      </c>
      <c r="AK617" s="104" t="str">
        <f t="shared" si="271"/>
        <v/>
      </c>
      <c r="IX617" s="5"/>
      <c r="IY617" s="5"/>
      <c r="IZ617" s="5"/>
    </row>
    <row r="618" spans="8:260" ht="12.75" customHeight="1">
      <c r="H618" s="97">
        <v>197</v>
      </c>
      <c r="I618" s="97">
        <f t="shared" si="273"/>
        <v>170</v>
      </c>
      <c r="J618" s="98">
        <f t="shared" si="274"/>
        <v>45488</v>
      </c>
      <c r="K618" s="98">
        <f t="shared" si="253"/>
        <v>45488</v>
      </c>
      <c r="L618" s="99">
        <f t="shared" si="275"/>
        <v>0</v>
      </c>
      <c r="M618" s="99">
        <f t="shared" si="276"/>
        <v>0</v>
      </c>
      <c r="N618" s="99">
        <f t="shared" si="277"/>
        <v>0</v>
      </c>
      <c r="O618" s="100">
        <f t="shared" si="272"/>
        <v>1</v>
      </c>
      <c r="P618" s="100" t="str">
        <f t="shared" si="254"/>
        <v/>
      </c>
      <c r="Q618" s="99">
        <f t="shared" si="255"/>
        <v>0</v>
      </c>
      <c r="R618" s="99">
        <f t="shared" si="256"/>
        <v>1</v>
      </c>
      <c r="S618" s="101">
        <f t="shared" si="257"/>
        <v>0</v>
      </c>
      <c r="T618" s="101">
        <f t="shared" si="258"/>
        <v>0</v>
      </c>
      <c r="U618" s="101">
        <f t="shared" si="278"/>
        <v>0</v>
      </c>
      <c r="V618" s="101">
        <f t="shared" si="259"/>
        <v>0</v>
      </c>
      <c r="W618" s="101">
        <f t="shared" si="260"/>
        <v>0</v>
      </c>
      <c r="X618" s="102">
        <f t="shared" si="261"/>
        <v>0</v>
      </c>
      <c r="Y618" s="101">
        <f t="shared" si="262"/>
        <v>0</v>
      </c>
      <c r="Z618" s="84">
        <f t="shared" si="263"/>
        <v>0</v>
      </c>
      <c r="AA618" s="84">
        <f t="shared" si="264"/>
        <v>0</v>
      </c>
      <c r="AB618" s="84">
        <f t="shared" si="265"/>
        <v>0</v>
      </c>
      <c r="AC618" s="84">
        <f t="shared" si="279"/>
        <v>0</v>
      </c>
      <c r="AD618" s="84">
        <f t="shared" si="266"/>
        <v>0</v>
      </c>
      <c r="AE618" s="84" t="str">
        <f t="shared" si="267"/>
        <v/>
      </c>
      <c r="AF618" s="102">
        <f t="shared" si="280"/>
        <v>0</v>
      </c>
      <c r="AG618" s="102" t="str">
        <f t="shared" si="281"/>
        <v/>
      </c>
      <c r="AH618" s="103" t="str">
        <f t="shared" si="268"/>
        <v/>
      </c>
      <c r="AI618" s="104" t="str">
        <f t="shared" si="269"/>
        <v/>
      </c>
      <c r="AJ618" s="104" t="str">
        <f t="shared" si="270"/>
        <v/>
      </c>
      <c r="AK618" s="104" t="str">
        <f t="shared" si="271"/>
        <v/>
      </c>
      <c r="IX618" s="5"/>
      <c r="IY618" s="5"/>
      <c r="IZ618" s="5"/>
    </row>
    <row r="619" spans="8:260" ht="12.75" customHeight="1">
      <c r="H619" s="97">
        <v>198</v>
      </c>
      <c r="I619" s="97">
        <f t="shared" si="273"/>
        <v>169</v>
      </c>
      <c r="J619" s="98">
        <f t="shared" si="274"/>
        <v>45489</v>
      </c>
      <c r="K619" s="98">
        <f t="shared" si="253"/>
        <v>45489</v>
      </c>
      <c r="L619" s="99">
        <f t="shared" si="275"/>
        <v>0</v>
      </c>
      <c r="M619" s="99">
        <f t="shared" si="276"/>
        <v>0</v>
      </c>
      <c r="N619" s="99">
        <f t="shared" si="277"/>
        <v>0</v>
      </c>
      <c r="O619" s="100">
        <f t="shared" si="272"/>
        <v>1</v>
      </c>
      <c r="P619" s="100" t="str">
        <f t="shared" si="254"/>
        <v/>
      </c>
      <c r="Q619" s="99">
        <f t="shared" si="255"/>
        <v>0</v>
      </c>
      <c r="R619" s="99">
        <f t="shared" si="256"/>
        <v>1</v>
      </c>
      <c r="S619" s="101">
        <f t="shared" si="257"/>
        <v>0</v>
      </c>
      <c r="T619" s="101">
        <f t="shared" si="258"/>
        <v>0</v>
      </c>
      <c r="U619" s="101">
        <f t="shared" si="278"/>
        <v>0</v>
      </c>
      <c r="V619" s="101">
        <f t="shared" si="259"/>
        <v>0</v>
      </c>
      <c r="W619" s="101">
        <f t="shared" si="260"/>
        <v>0</v>
      </c>
      <c r="X619" s="102">
        <f t="shared" si="261"/>
        <v>0</v>
      </c>
      <c r="Y619" s="101">
        <f t="shared" si="262"/>
        <v>0</v>
      </c>
      <c r="Z619" s="84">
        <f t="shared" si="263"/>
        <v>0</v>
      </c>
      <c r="AA619" s="84">
        <f t="shared" si="264"/>
        <v>0</v>
      </c>
      <c r="AB619" s="84">
        <f t="shared" si="265"/>
        <v>0</v>
      </c>
      <c r="AC619" s="84">
        <f t="shared" si="279"/>
        <v>0</v>
      </c>
      <c r="AD619" s="84">
        <f t="shared" si="266"/>
        <v>0</v>
      </c>
      <c r="AE619" s="84" t="str">
        <f t="shared" si="267"/>
        <v/>
      </c>
      <c r="AF619" s="102">
        <f t="shared" si="280"/>
        <v>0</v>
      </c>
      <c r="AG619" s="102" t="str">
        <f t="shared" si="281"/>
        <v/>
      </c>
      <c r="AH619" s="103" t="str">
        <f t="shared" si="268"/>
        <v/>
      </c>
      <c r="AI619" s="104" t="str">
        <f t="shared" si="269"/>
        <v/>
      </c>
      <c r="AJ619" s="104" t="str">
        <f t="shared" si="270"/>
        <v/>
      </c>
      <c r="AK619" s="104" t="str">
        <f t="shared" si="271"/>
        <v/>
      </c>
      <c r="IX619" s="5"/>
      <c r="IY619" s="5"/>
      <c r="IZ619" s="5"/>
    </row>
    <row r="620" spans="8:260" ht="12.75" customHeight="1">
      <c r="H620" s="97">
        <v>199</v>
      </c>
      <c r="I620" s="97">
        <f t="shared" si="273"/>
        <v>168</v>
      </c>
      <c r="J620" s="98">
        <f t="shared" si="274"/>
        <v>45490</v>
      </c>
      <c r="K620" s="98">
        <f t="shared" si="253"/>
        <v>45490</v>
      </c>
      <c r="L620" s="99">
        <f t="shared" si="275"/>
        <v>0</v>
      </c>
      <c r="M620" s="99">
        <f t="shared" si="276"/>
        <v>0</v>
      </c>
      <c r="N620" s="99">
        <f t="shared" si="277"/>
        <v>0</v>
      </c>
      <c r="O620" s="100">
        <f t="shared" si="272"/>
        <v>1</v>
      </c>
      <c r="P620" s="100" t="str">
        <f t="shared" si="254"/>
        <v/>
      </c>
      <c r="Q620" s="99">
        <f t="shared" si="255"/>
        <v>0</v>
      </c>
      <c r="R620" s="99">
        <f t="shared" si="256"/>
        <v>1</v>
      </c>
      <c r="S620" s="101">
        <f t="shared" si="257"/>
        <v>0</v>
      </c>
      <c r="T620" s="101">
        <f t="shared" si="258"/>
        <v>0</v>
      </c>
      <c r="U620" s="101">
        <f t="shared" si="278"/>
        <v>0</v>
      </c>
      <c r="V620" s="101">
        <f t="shared" si="259"/>
        <v>0</v>
      </c>
      <c r="W620" s="101">
        <f t="shared" si="260"/>
        <v>0</v>
      </c>
      <c r="X620" s="102">
        <f t="shared" si="261"/>
        <v>0</v>
      </c>
      <c r="Y620" s="101">
        <f t="shared" si="262"/>
        <v>0</v>
      </c>
      <c r="Z620" s="84">
        <f t="shared" si="263"/>
        <v>0</v>
      </c>
      <c r="AA620" s="84">
        <f t="shared" si="264"/>
        <v>0</v>
      </c>
      <c r="AB620" s="84">
        <f t="shared" si="265"/>
        <v>0</v>
      </c>
      <c r="AC620" s="84">
        <f t="shared" si="279"/>
        <v>0</v>
      </c>
      <c r="AD620" s="84">
        <f t="shared" si="266"/>
        <v>0</v>
      </c>
      <c r="AE620" s="84" t="str">
        <f t="shared" si="267"/>
        <v/>
      </c>
      <c r="AF620" s="102">
        <f t="shared" si="280"/>
        <v>0</v>
      </c>
      <c r="AG620" s="102" t="str">
        <f t="shared" si="281"/>
        <v/>
      </c>
      <c r="AH620" s="103" t="str">
        <f t="shared" si="268"/>
        <v/>
      </c>
      <c r="AI620" s="104" t="str">
        <f t="shared" si="269"/>
        <v/>
      </c>
      <c r="AJ620" s="104" t="str">
        <f t="shared" si="270"/>
        <v/>
      </c>
      <c r="AK620" s="104" t="str">
        <f t="shared" si="271"/>
        <v/>
      </c>
      <c r="IX620" s="5"/>
      <c r="IY620" s="5"/>
      <c r="IZ620" s="5"/>
    </row>
    <row r="621" spans="8:260" ht="12.75" customHeight="1">
      <c r="H621" s="97">
        <v>200</v>
      </c>
      <c r="I621" s="97">
        <f t="shared" si="273"/>
        <v>167</v>
      </c>
      <c r="J621" s="98">
        <f t="shared" si="274"/>
        <v>45491</v>
      </c>
      <c r="K621" s="98">
        <f t="shared" si="253"/>
        <v>45491</v>
      </c>
      <c r="L621" s="99">
        <f t="shared" si="275"/>
        <v>0</v>
      </c>
      <c r="M621" s="99">
        <f t="shared" si="276"/>
        <v>0</v>
      </c>
      <c r="N621" s="99">
        <f t="shared" si="277"/>
        <v>0</v>
      </c>
      <c r="O621" s="100">
        <f t="shared" si="272"/>
        <v>1</v>
      </c>
      <c r="P621" s="100" t="str">
        <f t="shared" si="254"/>
        <v/>
      </c>
      <c r="Q621" s="99">
        <f t="shared" si="255"/>
        <v>0</v>
      </c>
      <c r="R621" s="99">
        <f t="shared" si="256"/>
        <v>1</v>
      </c>
      <c r="S621" s="101">
        <f t="shared" si="257"/>
        <v>0</v>
      </c>
      <c r="T621" s="101">
        <f t="shared" si="258"/>
        <v>0</v>
      </c>
      <c r="U621" s="101">
        <f t="shared" si="278"/>
        <v>0</v>
      </c>
      <c r="V621" s="101">
        <f t="shared" si="259"/>
        <v>0</v>
      </c>
      <c r="W621" s="101">
        <f t="shared" si="260"/>
        <v>0</v>
      </c>
      <c r="X621" s="102">
        <f t="shared" si="261"/>
        <v>0</v>
      </c>
      <c r="Y621" s="101">
        <f t="shared" si="262"/>
        <v>0</v>
      </c>
      <c r="Z621" s="84">
        <f t="shared" si="263"/>
        <v>0</v>
      </c>
      <c r="AA621" s="84">
        <f t="shared" si="264"/>
        <v>0</v>
      </c>
      <c r="AB621" s="84">
        <f t="shared" si="265"/>
        <v>0</v>
      </c>
      <c r="AC621" s="84">
        <f t="shared" si="279"/>
        <v>0</v>
      </c>
      <c r="AD621" s="84">
        <f t="shared" si="266"/>
        <v>0</v>
      </c>
      <c r="AE621" s="84" t="str">
        <f t="shared" si="267"/>
        <v/>
      </c>
      <c r="AF621" s="102">
        <f t="shared" si="280"/>
        <v>0</v>
      </c>
      <c r="AG621" s="102" t="str">
        <f t="shared" si="281"/>
        <v/>
      </c>
      <c r="AH621" s="103" t="str">
        <f t="shared" si="268"/>
        <v/>
      </c>
      <c r="AI621" s="104" t="str">
        <f t="shared" si="269"/>
        <v/>
      </c>
      <c r="AJ621" s="104" t="str">
        <f t="shared" si="270"/>
        <v/>
      </c>
      <c r="AK621" s="104" t="str">
        <f t="shared" si="271"/>
        <v/>
      </c>
      <c r="IX621" s="5"/>
      <c r="IY621" s="5"/>
      <c r="IZ621" s="5"/>
    </row>
    <row r="622" spans="8:260" ht="12.75" customHeight="1">
      <c r="H622" s="97">
        <v>201</v>
      </c>
      <c r="I622" s="97">
        <f t="shared" si="273"/>
        <v>166</v>
      </c>
      <c r="J622" s="98">
        <f t="shared" si="274"/>
        <v>45492</v>
      </c>
      <c r="K622" s="98">
        <f t="shared" si="253"/>
        <v>45492</v>
      </c>
      <c r="L622" s="99">
        <f t="shared" si="275"/>
        <v>0</v>
      </c>
      <c r="M622" s="99">
        <f t="shared" si="276"/>
        <v>0</v>
      </c>
      <c r="N622" s="99">
        <f t="shared" si="277"/>
        <v>0</v>
      </c>
      <c r="O622" s="100">
        <f t="shared" si="272"/>
        <v>1</v>
      </c>
      <c r="P622" s="100" t="str">
        <f t="shared" si="254"/>
        <v/>
      </c>
      <c r="Q622" s="99">
        <f t="shared" si="255"/>
        <v>0</v>
      </c>
      <c r="R622" s="99">
        <f t="shared" si="256"/>
        <v>1</v>
      </c>
      <c r="S622" s="101">
        <f t="shared" si="257"/>
        <v>0</v>
      </c>
      <c r="T622" s="101">
        <f t="shared" si="258"/>
        <v>0</v>
      </c>
      <c r="U622" s="101">
        <f t="shared" si="278"/>
        <v>0</v>
      </c>
      <c r="V622" s="101">
        <f t="shared" si="259"/>
        <v>0</v>
      </c>
      <c r="W622" s="101">
        <f t="shared" si="260"/>
        <v>0</v>
      </c>
      <c r="X622" s="102">
        <f t="shared" si="261"/>
        <v>0</v>
      </c>
      <c r="Y622" s="101">
        <f t="shared" si="262"/>
        <v>0</v>
      </c>
      <c r="Z622" s="84">
        <f t="shared" si="263"/>
        <v>0</v>
      </c>
      <c r="AA622" s="84">
        <f t="shared" si="264"/>
        <v>0</v>
      </c>
      <c r="AB622" s="84">
        <f t="shared" si="265"/>
        <v>0</v>
      </c>
      <c r="AC622" s="84">
        <f t="shared" si="279"/>
        <v>0</v>
      </c>
      <c r="AD622" s="84">
        <f t="shared" si="266"/>
        <v>0</v>
      </c>
      <c r="AE622" s="84" t="str">
        <f t="shared" si="267"/>
        <v/>
      </c>
      <c r="AF622" s="102">
        <f t="shared" si="280"/>
        <v>0</v>
      </c>
      <c r="AG622" s="102" t="str">
        <f t="shared" si="281"/>
        <v/>
      </c>
      <c r="AH622" s="103" t="str">
        <f t="shared" si="268"/>
        <v/>
      </c>
      <c r="AI622" s="104" t="str">
        <f t="shared" si="269"/>
        <v/>
      </c>
      <c r="AJ622" s="104" t="str">
        <f t="shared" si="270"/>
        <v/>
      </c>
      <c r="AK622" s="104" t="str">
        <f t="shared" si="271"/>
        <v/>
      </c>
      <c r="IX622" s="5"/>
      <c r="IY622" s="5"/>
      <c r="IZ622" s="5"/>
    </row>
    <row r="623" spans="8:260" ht="12.75" customHeight="1">
      <c r="H623" s="97">
        <v>202</v>
      </c>
      <c r="I623" s="97">
        <f t="shared" si="273"/>
        <v>165</v>
      </c>
      <c r="J623" s="98">
        <f t="shared" si="274"/>
        <v>45493</v>
      </c>
      <c r="K623" s="98">
        <f t="shared" si="253"/>
        <v>45493</v>
      </c>
      <c r="L623" s="99">
        <f t="shared" si="275"/>
        <v>0</v>
      </c>
      <c r="M623" s="99">
        <f t="shared" si="276"/>
        <v>0</v>
      </c>
      <c r="N623" s="99">
        <f t="shared" si="277"/>
        <v>0</v>
      </c>
      <c r="O623" s="100">
        <f t="shared" si="272"/>
        <v>1</v>
      </c>
      <c r="P623" s="100" t="str">
        <f t="shared" si="254"/>
        <v/>
      </c>
      <c r="Q623" s="99">
        <f t="shared" si="255"/>
        <v>0</v>
      </c>
      <c r="R623" s="99">
        <f t="shared" si="256"/>
        <v>1</v>
      </c>
      <c r="S623" s="101">
        <f t="shared" si="257"/>
        <v>0</v>
      </c>
      <c r="T623" s="101">
        <f t="shared" si="258"/>
        <v>0</v>
      </c>
      <c r="U623" s="101">
        <f t="shared" si="278"/>
        <v>0</v>
      </c>
      <c r="V623" s="101">
        <f t="shared" si="259"/>
        <v>0</v>
      </c>
      <c r="W623" s="101">
        <f t="shared" si="260"/>
        <v>0</v>
      </c>
      <c r="X623" s="102">
        <f t="shared" si="261"/>
        <v>0</v>
      </c>
      <c r="Y623" s="101">
        <f t="shared" si="262"/>
        <v>0</v>
      </c>
      <c r="Z623" s="84">
        <f t="shared" si="263"/>
        <v>0</v>
      </c>
      <c r="AA623" s="84">
        <f t="shared" si="264"/>
        <v>0</v>
      </c>
      <c r="AB623" s="84">
        <f t="shared" si="265"/>
        <v>0</v>
      </c>
      <c r="AC623" s="84">
        <f t="shared" si="279"/>
        <v>0</v>
      </c>
      <c r="AD623" s="84">
        <f t="shared" si="266"/>
        <v>0</v>
      </c>
      <c r="AE623" s="84" t="str">
        <f t="shared" si="267"/>
        <v/>
      </c>
      <c r="AF623" s="102">
        <f t="shared" si="280"/>
        <v>0</v>
      </c>
      <c r="AG623" s="102" t="str">
        <f t="shared" si="281"/>
        <v/>
      </c>
      <c r="AH623" s="103" t="str">
        <f t="shared" si="268"/>
        <v/>
      </c>
      <c r="AI623" s="104" t="str">
        <f t="shared" si="269"/>
        <v/>
      </c>
      <c r="AJ623" s="104" t="str">
        <f t="shared" si="270"/>
        <v/>
      </c>
      <c r="AK623" s="104" t="str">
        <f t="shared" si="271"/>
        <v/>
      </c>
      <c r="IX623" s="5"/>
      <c r="IY623" s="5"/>
      <c r="IZ623" s="5"/>
    </row>
    <row r="624" spans="8:260" ht="12.75" customHeight="1">
      <c r="H624" s="97">
        <v>203</v>
      </c>
      <c r="I624" s="97">
        <f t="shared" si="273"/>
        <v>164</v>
      </c>
      <c r="J624" s="98">
        <f t="shared" si="274"/>
        <v>45494</v>
      </c>
      <c r="K624" s="98">
        <f t="shared" si="253"/>
        <v>45494</v>
      </c>
      <c r="L624" s="99">
        <f t="shared" si="275"/>
        <v>0</v>
      </c>
      <c r="M624" s="99">
        <f t="shared" si="276"/>
        <v>0</v>
      </c>
      <c r="N624" s="99">
        <f t="shared" si="277"/>
        <v>0</v>
      </c>
      <c r="O624" s="100">
        <f t="shared" si="272"/>
        <v>1</v>
      </c>
      <c r="P624" s="100" t="str">
        <f t="shared" si="254"/>
        <v/>
      </c>
      <c r="Q624" s="99">
        <f t="shared" si="255"/>
        <v>0</v>
      </c>
      <c r="R624" s="99">
        <f t="shared" si="256"/>
        <v>1</v>
      </c>
      <c r="S624" s="101">
        <f t="shared" si="257"/>
        <v>0</v>
      </c>
      <c r="T624" s="101">
        <f t="shared" si="258"/>
        <v>0</v>
      </c>
      <c r="U624" s="101">
        <f t="shared" si="278"/>
        <v>0</v>
      </c>
      <c r="V624" s="101">
        <f t="shared" si="259"/>
        <v>0</v>
      </c>
      <c r="W624" s="101">
        <f t="shared" si="260"/>
        <v>0</v>
      </c>
      <c r="X624" s="102">
        <f t="shared" si="261"/>
        <v>0</v>
      </c>
      <c r="Y624" s="101">
        <f t="shared" si="262"/>
        <v>0</v>
      </c>
      <c r="Z624" s="84">
        <f t="shared" si="263"/>
        <v>0</v>
      </c>
      <c r="AA624" s="84">
        <f t="shared" si="264"/>
        <v>0</v>
      </c>
      <c r="AB624" s="84">
        <f t="shared" si="265"/>
        <v>0</v>
      </c>
      <c r="AC624" s="84">
        <f t="shared" si="279"/>
        <v>0</v>
      </c>
      <c r="AD624" s="84">
        <f t="shared" si="266"/>
        <v>0</v>
      </c>
      <c r="AE624" s="84" t="str">
        <f t="shared" si="267"/>
        <v/>
      </c>
      <c r="AF624" s="102">
        <f t="shared" si="280"/>
        <v>0</v>
      </c>
      <c r="AG624" s="102" t="str">
        <f t="shared" si="281"/>
        <v/>
      </c>
      <c r="AH624" s="103" t="str">
        <f t="shared" si="268"/>
        <v/>
      </c>
      <c r="AI624" s="104" t="str">
        <f t="shared" si="269"/>
        <v/>
      </c>
      <c r="AJ624" s="104" t="str">
        <f t="shared" si="270"/>
        <v/>
      </c>
      <c r="AK624" s="104" t="str">
        <f t="shared" si="271"/>
        <v/>
      </c>
      <c r="IX624" s="5"/>
      <c r="IY624" s="5"/>
      <c r="IZ624" s="5"/>
    </row>
    <row r="625" spans="8:260" ht="12.75" customHeight="1">
      <c r="H625" s="97">
        <v>204</v>
      </c>
      <c r="I625" s="97">
        <f t="shared" si="273"/>
        <v>163</v>
      </c>
      <c r="J625" s="98">
        <f t="shared" si="274"/>
        <v>45495</v>
      </c>
      <c r="K625" s="98">
        <f t="shared" si="253"/>
        <v>45495</v>
      </c>
      <c r="L625" s="99">
        <f t="shared" si="275"/>
        <v>0</v>
      </c>
      <c r="M625" s="99">
        <f t="shared" si="276"/>
        <v>0</v>
      </c>
      <c r="N625" s="99">
        <f t="shared" si="277"/>
        <v>0</v>
      </c>
      <c r="O625" s="100">
        <f t="shared" si="272"/>
        <v>1</v>
      </c>
      <c r="P625" s="100" t="str">
        <f t="shared" si="254"/>
        <v/>
      </c>
      <c r="Q625" s="99">
        <f t="shared" si="255"/>
        <v>0</v>
      </c>
      <c r="R625" s="99">
        <f t="shared" si="256"/>
        <v>1</v>
      </c>
      <c r="S625" s="101">
        <f t="shared" si="257"/>
        <v>0</v>
      </c>
      <c r="T625" s="101">
        <f t="shared" si="258"/>
        <v>0</v>
      </c>
      <c r="U625" s="101">
        <f t="shared" si="278"/>
        <v>0</v>
      </c>
      <c r="V625" s="101">
        <f t="shared" si="259"/>
        <v>0</v>
      </c>
      <c r="W625" s="101">
        <f t="shared" si="260"/>
        <v>0</v>
      </c>
      <c r="X625" s="102">
        <f t="shared" si="261"/>
        <v>0</v>
      </c>
      <c r="Y625" s="101">
        <f t="shared" si="262"/>
        <v>0</v>
      </c>
      <c r="Z625" s="84">
        <f t="shared" si="263"/>
        <v>0</v>
      </c>
      <c r="AA625" s="84">
        <f t="shared" si="264"/>
        <v>0</v>
      </c>
      <c r="AB625" s="84">
        <f t="shared" si="265"/>
        <v>0</v>
      </c>
      <c r="AC625" s="84">
        <f t="shared" si="279"/>
        <v>0</v>
      </c>
      <c r="AD625" s="84">
        <f t="shared" si="266"/>
        <v>0</v>
      </c>
      <c r="AE625" s="84" t="str">
        <f t="shared" si="267"/>
        <v/>
      </c>
      <c r="AF625" s="102">
        <f t="shared" si="280"/>
        <v>0</v>
      </c>
      <c r="AG625" s="102" t="str">
        <f t="shared" si="281"/>
        <v/>
      </c>
      <c r="AH625" s="103" t="str">
        <f t="shared" si="268"/>
        <v/>
      </c>
      <c r="AI625" s="104" t="str">
        <f t="shared" si="269"/>
        <v/>
      </c>
      <c r="AJ625" s="104" t="str">
        <f t="shared" si="270"/>
        <v/>
      </c>
      <c r="AK625" s="104" t="str">
        <f t="shared" si="271"/>
        <v/>
      </c>
      <c r="IX625" s="5"/>
      <c r="IY625" s="5"/>
      <c r="IZ625" s="5"/>
    </row>
    <row r="626" spans="8:260" ht="12.75" customHeight="1">
      <c r="H626" s="97">
        <v>205</v>
      </c>
      <c r="I626" s="97">
        <f t="shared" si="273"/>
        <v>162</v>
      </c>
      <c r="J626" s="98">
        <f t="shared" si="274"/>
        <v>45496</v>
      </c>
      <c r="K626" s="98">
        <f t="shared" si="253"/>
        <v>45496</v>
      </c>
      <c r="L626" s="99">
        <f t="shared" si="275"/>
        <v>0</v>
      </c>
      <c r="M626" s="99">
        <f t="shared" si="276"/>
        <v>0</v>
      </c>
      <c r="N626" s="99">
        <f t="shared" si="277"/>
        <v>0</v>
      </c>
      <c r="O626" s="100">
        <f t="shared" si="272"/>
        <v>1</v>
      </c>
      <c r="P626" s="100" t="str">
        <f t="shared" si="254"/>
        <v/>
      </c>
      <c r="Q626" s="99">
        <f t="shared" si="255"/>
        <v>0</v>
      </c>
      <c r="R626" s="99">
        <f t="shared" si="256"/>
        <v>1</v>
      </c>
      <c r="S626" s="101">
        <f t="shared" si="257"/>
        <v>0</v>
      </c>
      <c r="T626" s="101">
        <f t="shared" si="258"/>
        <v>0</v>
      </c>
      <c r="U626" s="101">
        <f t="shared" si="278"/>
        <v>0</v>
      </c>
      <c r="V626" s="101">
        <f t="shared" si="259"/>
        <v>0</v>
      </c>
      <c r="W626" s="101">
        <f t="shared" si="260"/>
        <v>0</v>
      </c>
      <c r="X626" s="102">
        <f t="shared" si="261"/>
        <v>0</v>
      </c>
      <c r="Y626" s="101">
        <f t="shared" si="262"/>
        <v>0</v>
      </c>
      <c r="Z626" s="84">
        <f t="shared" si="263"/>
        <v>0</v>
      </c>
      <c r="AA626" s="84">
        <f t="shared" si="264"/>
        <v>0</v>
      </c>
      <c r="AB626" s="84">
        <f t="shared" si="265"/>
        <v>0</v>
      </c>
      <c r="AC626" s="84">
        <f t="shared" si="279"/>
        <v>0</v>
      </c>
      <c r="AD626" s="84">
        <f t="shared" si="266"/>
        <v>0</v>
      </c>
      <c r="AE626" s="84" t="str">
        <f t="shared" si="267"/>
        <v/>
      </c>
      <c r="AF626" s="102">
        <f t="shared" si="280"/>
        <v>0</v>
      </c>
      <c r="AG626" s="102" t="str">
        <f t="shared" si="281"/>
        <v/>
      </c>
      <c r="AH626" s="103" t="str">
        <f t="shared" si="268"/>
        <v/>
      </c>
      <c r="AI626" s="104" t="str">
        <f t="shared" si="269"/>
        <v/>
      </c>
      <c r="AJ626" s="104" t="str">
        <f t="shared" si="270"/>
        <v/>
      </c>
      <c r="AK626" s="104" t="str">
        <f t="shared" si="271"/>
        <v/>
      </c>
      <c r="IX626" s="5"/>
      <c r="IY626" s="5"/>
      <c r="IZ626" s="5"/>
    </row>
    <row r="627" spans="8:260" ht="12.75" customHeight="1">
      <c r="H627" s="97">
        <v>206</v>
      </c>
      <c r="I627" s="97">
        <f t="shared" si="273"/>
        <v>161</v>
      </c>
      <c r="J627" s="98">
        <f t="shared" si="274"/>
        <v>45497</v>
      </c>
      <c r="K627" s="98">
        <f t="shared" si="253"/>
        <v>45497</v>
      </c>
      <c r="L627" s="99">
        <f t="shared" si="275"/>
        <v>0</v>
      </c>
      <c r="M627" s="99">
        <f t="shared" si="276"/>
        <v>0</v>
      </c>
      <c r="N627" s="99">
        <f t="shared" si="277"/>
        <v>0</v>
      </c>
      <c r="O627" s="100">
        <f t="shared" si="272"/>
        <v>1</v>
      </c>
      <c r="P627" s="100" t="str">
        <f t="shared" si="254"/>
        <v/>
      </c>
      <c r="Q627" s="99">
        <f t="shared" si="255"/>
        <v>0</v>
      </c>
      <c r="R627" s="99">
        <f t="shared" si="256"/>
        <v>1</v>
      </c>
      <c r="S627" s="101">
        <f t="shared" si="257"/>
        <v>0</v>
      </c>
      <c r="T627" s="101">
        <f t="shared" si="258"/>
        <v>0</v>
      </c>
      <c r="U627" s="101">
        <f t="shared" si="278"/>
        <v>0</v>
      </c>
      <c r="V627" s="101">
        <f t="shared" si="259"/>
        <v>0</v>
      </c>
      <c r="W627" s="101">
        <f t="shared" si="260"/>
        <v>0</v>
      </c>
      <c r="X627" s="102">
        <f t="shared" si="261"/>
        <v>0</v>
      </c>
      <c r="Y627" s="101">
        <f t="shared" si="262"/>
        <v>0</v>
      </c>
      <c r="Z627" s="84">
        <f t="shared" si="263"/>
        <v>0</v>
      </c>
      <c r="AA627" s="84">
        <f t="shared" si="264"/>
        <v>0</v>
      </c>
      <c r="AB627" s="84">
        <f t="shared" si="265"/>
        <v>0</v>
      </c>
      <c r="AC627" s="84">
        <f t="shared" si="279"/>
        <v>0</v>
      </c>
      <c r="AD627" s="84">
        <f t="shared" si="266"/>
        <v>0</v>
      </c>
      <c r="AE627" s="84" t="str">
        <f t="shared" si="267"/>
        <v/>
      </c>
      <c r="AF627" s="102">
        <f t="shared" si="280"/>
        <v>0</v>
      </c>
      <c r="AG627" s="102" t="str">
        <f t="shared" si="281"/>
        <v/>
      </c>
      <c r="AH627" s="103" t="str">
        <f t="shared" si="268"/>
        <v/>
      </c>
      <c r="AI627" s="104" t="str">
        <f t="shared" si="269"/>
        <v/>
      </c>
      <c r="AJ627" s="104" t="str">
        <f t="shared" si="270"/>
        <v/>
      </c>
      <c r="AK627" s="104" t="str">
        <f t="shared" si="271"/>
        <v/>
      </c>
      <c r="IX627" s="5"/>
      <c r="IY627" s="5"/>
      <c r="IZ627" s="5"/>
    </row>
    <row r="628" spans="8:260" ht="12.75" customHeight="1">
      <c r="H628" s="97">
        <v>207</v>
      </c>
      <c r="I628" s="97">
        <f t="shared" si="273"/>
        <v>160</v>
      </c>
      <c r="J628" s="98">
        <f t="shared" si="274"/>
        <v>45498</v>
      </c>
      <c r="K628" s="98">
        <f t="shared" si="253"/>
        <v>45498</v>
      </c>
      <c r="L628" s="99">
        <f t="shared" si="275"/>
        <v>0</v>
      </c>
      <c r="M628" s="99">
        <f t="shared" si="276"/>
        <v>0</v>
      </c>
      <c r="N628" s="99">
        <f t="shared" si="277"/>
        <v>0</v>
      </c>
      <c r="O628" s="100">
        <f t="shared" si="272"/>
        <v>1</v>
      </c>
      <c r="P628" s="100" t="str">
        <f t="shared" si="254"/>
        <v/>
      </c>
      <c r="Q628" s="99">
        <f t="shared" si="255"/>
        <v>0</v>
      </c>
      <c r="R628" s="99">
        <f t="shared" si="256"/>
        <v>1</v>
      </c>
      <c r="S628" s="101">
        <f t="shared" si="257"/>
        <v>0</v>
      </c>
      <c r="T628" s="101">
        <f t="shared" si="258"/>
        <v>0</v>
      </c>
      <c r="U628" s="101">
        <f t="shared" si="278"/>
        <v>0</v>
      </c>
      <c r="V628" s="101">
        <f t="shared" si="259"/>
        <v>0</v>
      </c>
      <c r="W628" s="101">
        <f t="shared" si="260"/>
        <v>0</v>
      </c>
      <c r="X628" s="102">
        <f t="shared" si="261"/>
        <v>0</v>
      </c>
      <c r="Y628" s="101">
        <f t="shared" si="262"/>
        <v>0</v>
      </c>
      <c r="Z628" s="84">
        <f t="shared" si="263"/>
        <v>0</v>
      </c>
      <c r="AA628" s="84">
        <f t="shared" si="264"/>
        <v>0</v>
      </c>
      <c r="AB628" s="84">
        <f t="shared" si="265"/>
        <v>0</v>
      </c>
      <c r="AC628" s="84">
        <f t="shared" si="279"/>
        <v>0</v>
      </c>
      <c r="AD628" s="84">
        <f t="shared" si="266"/>
        <v>0</v>
      </c>
      <c r="AE628" s="84" t="str">
        <f t="shared" si="267"/>
        <v/>
      </c>
      <c r="AF628" s="102">
        <f t="shared" si="280"/>
        <v>0</v>
      </c>
      <c r="AG628" s="102" t="str">
        <f t="shared" si="281"/>
        <v/>
      </c>
      <c r="AH628" s="103" t="str">
        <f t="shared" si="268"/>
        <v/>
      </c>
      <c r="AI628" s="104" t="str">
        <f t="shared" si="269"/>
        <v/>
      </c>
      <c r="AJ628" s="104" t="str">
        <f t="shared" si="270"/>
        <v/>
      </c>
      <c r="AK628" s="104" t="str">
        <f t="shared" si="271"/>
        <v/>
      </c>
      <c r="IX628" s="5"/>
      <c r="IY628" s="5"/>
      <c r="IZ628" s="5"/>
    </row>
    <row r="629" spans="8:260" ht="12.75" customHeight="1">
      <c r="H629" s="97">
        <v>208</v>
      </c>
      <c r="I629" s="97">
        <f t="shared" si="273"/>
        <v>159</v>
      </c>
      <c r="J629" s="98">
        <f t="shared" si="274"/>
        <v>45499</v>
      </c>
      <c r="K629" s="98">
        <f t="shared" si="253"/>
        <v>45499</v>
      </c>
      <c r="L629" s="99">
        <f t="shared" si="275"/>
        <v>0</v>
      </c>
      <c r="M629" s="99">
        <f t="shared" si="276"/>
        <v>0</v>
      </c>
      <c r="N629" s="99">
        <f t="shared" si="277"/>
        <v>0</v>
      </c>
      <c r="O629" s="100">
        <f t="shared" si="272"/>
        <v>1</v>
      </c>
      <c r="P629" s="100" t="str">
        <f t="shared" si="254"/>
        <v/>
      </c>
      <c r="Q629" s="99">
        <f t="shared" si="255"/>
        <v>0</v>
      </c>
      <c r="R629" s="99">
        <f t="shared" si="256"/>
        <v>1</v>
      </c>
      <c r="S629" s="101">
        <f t="shared" si="257"/>
        <v>0</v>
      </c>
      <c r="T629" s="101">
        <f t="shared" si="258"/>
        <v>0</v>
      </c>
      <c r="U629" s="101">
        <f t="shared" si="278"/>
        <v>0</v>
      </c>
      <c r="V629" s="101">
        <f t="shared" si="259"/>
        <v>0</v>
      </c>
      <c r="W629" s="101">
        <f t="shared" si="260"/>
        <v>0</v>
      </c>
      <c r="X629" s="102">
        <f t="shared" si="261"/>
        <v>0</v>
      </c>
      <c r="Y629" s="101">
        <f t="shared" si="262"/>
        <v>0</v>
      </c>
      <c r="Z629" s="84">
        <f t="shared" si="263"/>
        <v>0</v>
      </c>
      <c r="AA629" s="84">
        <f t="shared" si="264"/>
        <v>0</v>
      </c>
      <c r="AB629" s="84">
        <f t="shared" si="265"/>
        <v>0</v>
      </c>
      <c r="AC629" s="84">
        <f t="shared" si="279"/>
        <v>0</v>
      </c>
      <c r="AD629" s="84">
        <f t="shared" si="266"/>
        <v>0</v>
      </c>
      <c r="AE629" s="84" t="str">
        <f t="shared" si="267"/>
        <v/>
      </c>
      <c r="AF629" s="102">
        <f t="shared" si="280"/>
        <v>0</v>
      </c>
      <c r="AG629" s="102" t="str">
        <f t="shared" si="281"/>
        <v/>
      </c>
      <c r="AH629" s="103" t="str">
        <f t="shared" si="268"/>
        <v/>
      </c>
      <c r="AI629" s="104" t="str">
        <f t="shared" si="269"/>
        <v/>
      </c>
      <c r="AJ629" s="104" t="str">
        <f t="shared" si="270"/>
        <v/>
      </c>
      <c r="AK629" s="104" t="str">
        <f t="shared" si="271"/>
        <v/>
      </c>
      <c r="IX629" s="5"/>
      <c r="IY629" s="5"/>
      <c r="IZ629" s="5"/>
    </row>
    <row r="630" spans="8:260" ht="12.75" customHeight="1">
      <c r="H630" s="97">
        <v>209</v>
      </c>
      <c r="I630" s="97">
        <f t="shared" si="273"/>
        <v>158</v>
      </c>
      <c r="J630" s="98">
        <f t="shared" si="274"/>
        <v>45500</v>
      </c>
      <c r="K630" s="98">
        <f t="shared" si="253"/>
        <v>45500</v>
      </c>
      <c r="L630" s="99">
        <f t="shared" si="275"/>
        <v>0</v>
      </c>
      <c r="M630" s="99">
        <f t="shared" si="276"/>
        <v>0</v>
      </c>
      <c r="N630" s="99">
        <f t="shared" si="277"/>
        <v>0</v>
      </c>
      <c r="O630" s="100">
        <f t="shared" si="272"/>
        <v>1</v>
      </c>
      <c r="P630" s="100" t="str">
        <f t="shared" si="254"/>
        <v/>
      </c>
      <c r="Q630" s="99">
        <f t="shared" si="255"/>
        <v>0</v>
      </c>
      <c r="R630" s="99">
        <f t="shared" si="256"/>
        <v>1</v>
      </c>
      <c r="S630" s="101">
        <f t="shared" si="257"/>
        <v>0</v>
      </c>
      <c r="T630" s="101">
        <f t="shared" si="258"/>
        <v>0</v>
      </c>
      <c r="U630" s="101">
        <f t="shared" si="278"/>
        <v>0</v>
      </c>
      <c r="V630" s="101">
        <f t="shared" si="259"/>
        <v>0</v>
      </c>
      <c r="W630" s="101">
        <f t="shared" si="260"/>
        <v>0</v>
      </c>
      <c r="X630" s="102">
        <f t="shared" si="261"/>
        <v>0</v>
      </c>
      <c r="Y630" s="101">
        <f t="shared" si="262"/>
        <v>0</v>
      </c>
      <c r="Z630" s="84">
        <f t="shared" si="263"/>
        <v>0</v>
      </c>
      <c r="AA630" s="84">
        <f t="shared" si="264"/>
        <v>0</v>
      </c>
      <c r="AB630" s="84">
        <f t="shared" si="265"/>
        <v>0</v>
      </c>
      <c r="AC630" s="84">
        <f t="shared" si="279"/>
        <v>0</v>
      </c>
      <c r="AD630" s="84">
        <f t="shared" si="266"/>
        <v>0</v>
      </c>
      <c r="AE630" s="84" t="str">
        <f t="shared" si="267"/>
        <v/>
      </c>
      <c r="AF630" s="102">
        <f t="shared" si="280"/>
        <v>0</v>
      </c>
      <c r="AG630" s="102" t="str">
        <f t="shared" si="281"/>
        <v/>
      </c>
      <c r="AH630" s="103" t="str">
        <f t="shared" si="268"/>
        <v/>
      </c>
      <c r="AI630" s="104" t="str">
        <f t="shared" si="269"/>
        <v/>
      </c>
      <c r="AJ630" s="104" t="str">
        <f t="shared" si="270"/>
        <v/>
      </c>
      <c r="AK630" s="104" t="str">
        <f t="shared" si="271"/>
        <v/>
      </c>
      <c r="IX630" s="5"/>
      <c r="IY630" s="5"/>
      <c r="IZ630" s="5"/>
    </row>
    <row r="631" spans="8:260" ht="12.75" customHeight="1">
      <c r="H631" s="97">
        <v>210</v>
      </c>
      <c r="I631" s="97">
        <f t="shared" si="273"/>
        <v>157</v>
      </c>
      <c r="J631" s="98">
        <f t="shared" si="274"/>
        <v>45501</v>
      </c>
      <c r="K631" s="98">
        <f t="shared" si="253"/>
        <v>45501</v>
      </c>
      <c r="L631" s="99">
        <f t="shared" si="275"/>
        <v>0</v>
      </c>
      <c r="M631" s="99">
        <f t="shared" si="276"/>
        <v>0</v>
      </c>
      <c r="N631" s="99">
        <f t="shared" si="277"/>
        <v>0</v>
      </c>
      <c r="O631" s="100">
        <f t="shared" si="272"/>
        <v>1</v>
      </c>
      <c r="P631" s="100" t="str">
        <f t="shared" si="254"/>
        <v/>
      </c>
      <c r="Q631" s="99">
        <f t="shared" si="255"/>
        <v>0</v>
      </c>
      <c r="R631" s="99">
        <f t="shared" si="256"/>
        <v>1</v>
      </c>
      <c r="S631" s="101">
        <f t="shared" si="257"/>
        <v>0</v>
      </c>
      <c r="T631" s="101">
        <f t="shared" si="258"/>
        <v>0</v>
      </c>
      <c r="U631" s="101">
        <f t="shared" si="278"/>
        <v>0</v>
      </c>
      <c r="V631" s="101">
        <f t="shared" si="259"/>
        <v>0</v>
      </c>
      <c r="W631" s="101">
        <f t="shared" si="260"/>
        <v>0</v>
      </c>
      <c r="X631" s="102">
        <f t="shared" si="261"/>
        <v>0</v>
      </c>
      <c r="Y631" s="101">
        <f t="shared" si="262"/>
        <v>0</v>
      </c>
      <c r="Z631" s="84">
        <f t="shared" si="263"/>
        <v>0</v>
      </c>
      <c r="AA631" s="84">
        <f t="shared" si="264"/>
        <v>0</v>
      </c>
      <c r="AB631" s="84">
        <f t="shared" si="265"/>
        <v>0</v>
      </c>
      <c r="AC631" s="84">
        <f t="shared" si="279"/>
        <v>0</v>
      </c>
      <c r="AD631" s="84">
        <f t="shared" si="266"/>
        <v>0</v>
      </c>
      <c r="AE631" s="84" t="str">
        <f t="shared" si="267"/>
        <v/>
      </c>
      <c r="AF631" s="102">
        <f t="shared" si="280"/>
        <v>0</v>
      </c>
      <c r="AG631" s="102" t="str">
        <f t="shared" si="281"/>
        <v/>
      </c>
      <c r="AH631" s="103" t="str">
        <f t="shared" si="268"/>
        <v/>
      </c>
      <c r="AI631" s="104" t="str">
        <f t="shared" si="269"/>
        <v/>
      </c>
      <c r="AJ631" s="104" t="str">
        <f t="shared" si="270"/>
        <v/>
      </c>
      <c r="AK631" s="104" t="str">
        <f t="shared" si="271"/>
        <v/>
      </c>
      <c r="IX631" s="5"/>
      <c r="IY631" s="5"/>
      <c r="IZ631" s="5"/>
    </row>
    <row r="632" spans="8:260" ht="12.75" customHeight="1">
      <c r="H632" s="97">
        <v>211</v>
      </c>
      <c r="I632" s="97">
        <f t="shared" si="273"/>
        <v>156</v>
      </c>
      <c r="J632" s="98">
        <f t="shared" si="274"/>
        <v>45502</v>
      </c>
      <c r="K632" s="98">
        <f t="shared" ref="K632:K695" si="282">IF(J632&gt;=AQ$53,J632,"")</f>
        <v>45502</v>
      </c>
      <c r="L632" s="99">
        <f t="shared" si="275"/>
        <v>0</v>
      </c>
      <c r="M632" s="99">
        <f t="shared" si="276"/>
        <v>0</v>
      </c>
      <c r="N632" s="99">
        <f t="shared" si="277"/>
        <v>0</v>
      </c>
      <c r="O632" s="100">
        <f t="shared" si="272"/>
        <v>1</v>
      </c>
      <c r="P632" s="100" t="str">
        <f t="shared" ref="P632:P695" si="283">IF(R633&lt;=V$53,O632,"")</f>
        <v/>
      </c>
      <c r="Q632" s="99">
        <f t="shared" ref="Q632:Q695" si="284">IF(O632&lt;&gt;"",IF(O632=1,0,1),"")</f>
        <v>0</v>
      </c>
      <c r="R632" s="99">
        <f t="shared" ref="R632:R695" si="285">IF(N631=1,R631+1,R631)</f>
        <v>1</v>
      </c>
      <c r="S632" s="101">
        <f t="shared" ref="S632:S695" si="286">IF(J632&gt;=AQ$53,Q632*R632,"")</f>
        <v>0</v>
      </c>
      <c r="T632" s="101">
        <f t="shared" ref="T632:T695" si="287">S632</f>
        <v>0</v>
      </c>
      <c r="U632" s="101">
        <f t="shared" si="278"/>
        <v>0</v>
      </c>
      <c r="V632" s="101">
        <f t="shared" ref="V632:V695" si="288">IF(J632&gt;=AQ$53,U632*NOT(O632),"")</f>
        <v>0</v>
      </c>
      <c r="W632" s="101">
        <f t="shared" ref="W632:W695" si="289">IF(J632&gt;=AQ$53,IF(T632&lt;&gt;T633,T632,0),"")</f>
        <v>0</v>
      </c>
      <c r="X632" s="102">
        <f t="shared" ref="X632:X695" si="290">IF(J632&gt;=AQ$53,IF(N632=0,X631+L632,L632),"")</f>
        <v>0</v>
      </c>
      <c r="Y632" s="101">
        <f t="shared" ref="Y632:Y695" si="291">IF(J632&gt;=AQ$53,IF(V632&lt;&gt;V633,V632,0),"")</f>
        <v>0</v>
      </c>
      <c r="Z632" s="84">
        <f t="shared" ref="Z632:Z695" si="292">IF(J632&gt;=AQ$53,IF(N632=0,Z631+M633,0),"")</f>
        <v>0</v>
      </c>
      <c r="AA632" s="84">
        <f t="shared" ref="AA632:AA695" si="293">IF(J632&gt;=AQ$53,IF(N633=1,X632-Z632,0),"")</f>
        <v>0</v>
      </c>
      <c r="AB632" s="84">
        <f t="shared" ref="AB632:AB695" si="294">IF(J632&gt;=AQ$53,IF(Q632=1,IF(T632&lt;&gt;T633,AA632,AB633),0),"")</f>
        <v>0</v>
      </c>
      <c r="AC632" s="84">
        <f t="shared" si="279"/>
        <v>0</v>
      </c>
      <c r="AD632" s="84">
        <f t="shared" ref="AD632:AD695" si="295">IF(Q632=1,IF(S632&lt;&gt;S633,AC632,AD633),0)</f>
        <v>0</v>
      </c>
      <c r="AE632" s="84" t="str">
        <f t="shared" ref="AE632:AE695" si="296">IF(J632&gt;=AQ$53,IF(V632=0,"",IF(Q632=1,IF(S632&lt;&gt;S633,AC632,AD633),0)),"")</f>
        <v/>
      </c>
      <c r="AF632" s="102">
        <f t="shared" si="280"/>
        <v>0</v>
      </c>
      <c r="AG632" s="102" t="str">
        <f t="shared" si="281"/>
        <v/>
      </c>
      <c r="AH632" s="103" t="str">
        <f t="shared" ref="AH632:AH695" si="297">IF(J632&gt;=AQ$53,IF(R632&lt;=V$53,_xlfn.IFNA(VLOOKUP(J632,$B$55:$G$84,5,),0),""),"")</f>
        <v/>
      </c>
      <c r="AI632" s="104" t="str">
        <f t="shared" ref="AI632:AI695" si="298">IF(J632&gt;=AQ$53,IF(R632&lt;=V$53,_xlfn.IFNA(VLOOKUP(J632,$B$55:$G$84,6,),0),""),"")</f>
        <v/>
      </c>
      <c r="AJ632" s="104" t="str">
        <f t="shared" ref="AJ632:AJ695" si="299">IF(AH632&lt;&gt;"",AH632*L632,"")</f>
        <v/>
      </c>
      <c r="AK632" s="104" t="str">
        <f t="shared" ref="AK632:AK695" si="300">IF(AI632&lt;&gt;"",AI632*M632,"")</f>
        <v/>
      </c>
      <c r="IX632" s="5"/>
      <c r="IY632" s="5"/>
      <c r="IZ632" s="5"/>
    </row>
    <row r="633" spans="8:260" ht="12.75" customHeight="1">
      <c r="H633" s="97">
        <v>212</v>
      </c>
      <c r="I633" s="97">
        <f t="shared" si="273"/>
        <v>155</v>
      </c>
      <c r="J633" s="98">
        <f t="shared" si="274"/>
        <v>45503</v>
      </c>
      <c r="K633" s="98">
        <f t="shared" si="282"/>
        <v>45503</v>
      </c>
      <c r="L633" s="99">
        <f t="shared" si="275"/>
        <v>0</v>
      </c>
      <c r="M633" s="99">
        <f t="shared" si="276"/>
        <v>0</v>
      </c>
      <c r="N633" s="99">
        <f t="shared" si="277"/>
        <v>0</v>
      </c>
      <c r="O633" s="100">
        <f t="shared" si="272"/>
        <v>1</v>
      </c>
      <c r="P633" s="100" t="str">
        <f t="shared" si="283"/>
        <v/>
      </c>
      <c r="Q633" s="99">
        <f t="shared" si="284"/>
        <v>0</v>
      </c>
      <c r="R633" s="99">
        <f t="shared" si="285"/>
        <v>1</v>
      </c>
      <c r="S633" s="101">
        <f t="shared" si="286"/>
        <v>0</v>
      </c>
      <c r="T633" s="101">
        <f t="shared" si="287"/>
        <v>0</v>
      </c>
      <c r="U633" s="101">
        <f t="shared" si="278"/>
        <v>0</v>
      </c>
      <c r="V633" s="101">
        <f t="shared" si="288"/>
        <v>0</v>
      </c>
      <c r="W633" s="101">
        <f t="shared" si="289"/>
        <v>0</v>
      </c>
      <c r="X633" s="102">
        <f t="shared" si="290"/>
        <v>0</v>
      </c>
      <c r="Y633" s="101">
        <f t="shared" si="291"/>
        <v>0</v>
      </c>
      <c r="Z633" s="84">
        <f t="shared" si="292"/>
        <v>0</v>
      </c>
      <c r="AA633" s="84">
        <f t="shared" si="293"/>
        <v>0</v>
      </c>
      <c r="AB633" s="84">
        <f t="shared" si="294"/>
        <v>0</v>
      </c>
      <c r="AC633" s="84">
        <f t="shared" si="279"/>
        <v>0</v>
      </c>
      <c r="AD633" s="84">
        <f t="shared" si="295"/>
        <v>0</v>
      </c>
      <c r="AE633" s="84" t="str">
        <f t="shared" si="296"/>
        <v/>
      </c>
      <c r="AF633" s="102">
        <f t="shared" si="280"/>
        <v>0</v>
      </c>
      <c r="AG633" s="102" t="str">
        <f t="shared" si="281"/>
        <v/>
      </c>
      <c r="AH633" s="103" t="str">
        <f t="shared" si="297"/>
        <v/>
      </c>
      <c r="AI633" s="104" t="str">
        <f t="shared" si="298"/>
        <v/>
      </c>
      <c r="AJ633" s="104" t="str">
        <f t="shared" si="299"/>
        <v/>
      </c>
      <c r="AK633" s="104" t="str">
        <f t="shared" si="300"/>
        <v/>
      </c>
      <c r="IX633" s="5"/>
      <c r="IY633" s="5"/>
      <c r="IZ633" s="5"/>
    </row>
    <row r="634" spans="8:260" ht="12.75" customHeight="1">
      <c r="H634" s="97">
        <v>213</v>
      </c>
      <c r="I634" s="97">
        <f t="shared" si="273"/>
        <v>154</v>
      </c>
      <c r="J634" s="98">
        <f t="shared" si="274"/>
        <v>45504</v>
      </c>
      <c r="K634" s="98">
        <f t="shared" si="282"/>
        <v>45504</v>
      </c>
      <c r="L634" s="99">
        <f t="shared" si="275"/>
        <v>0</v>
      </c>
      <c r="M634" s="99">
        <f t="shared" si="276"/>
        <v>0</v>
      </c>
      <c r="N634" s="99">
        <f t="shared" si="277"/>
        <v>0</v>
      </c>
      <c r="O634" s="100">
        <f t="shared" si="272"/>
        <v>1</v>
      </c>
      <c r="P634" s="100" t="str">
        <f t="shared" si="283"/>
        <v/>
      </c>
      <c r="Q634" s="99">
        <f t="shared" si="284"/>
        <v>0</v>
      </c>
      <c r="R634" s="99">
        <f t="shared" si="285"/>
        <v>1</v>
      </c>
      <c r="S634" s="101">
        <f t="shared" si="286"/>
        <v>0</v>
      </c>
      <c r="T634" s="101">
        <f t="shared" si="287"/>
        <v>0</v>
      </c>
      <c r="U634" s="101">
        <f t="shared" si="278"/>
        <v>0</v>
      </c>
      <c r="V634" s="101">
        <f t="shared" si="288"/>
        <v>0</v>
      </c>
      <c r="W634" s="101">
        <f t="shared" si="289"/>
        <v>0</v>
      </c>
      <c r="X634" s="102">
        <f t="shared" si="290"/>
        <v>0</v>
      </c>
      <c r="Y634" s="101">
        <f t="shared" si="291"/>
        <v>0</v>
      </c>
      <c r="Z634" s="84">
        <f t="shared" si="292"/>
        <v>0</v>
      </c>
      <c r="AA634" s="84">
        <f t="shared" si="293"/>
        <v>0</v>
      </c>
      <c r="AB634" s="84">
        <f t="shared" si="294"/>
        <v>0</v>
      </c>
      <c r="AC634" s="84">
        <f t="shared" si="279"/>
        <v>0</v>
      </c>
      <c r="AD634" s="84">
        <f t="shared" si="295"/>
        <v>0</v>
      </c>
      <c r="AE634" s="84" t="str">
        <f t="shared" si="296"/>
        <v/>
      </c>
      <c r="AF634" s="102">
        <f t="shared" si="280"/>
        <v>0</v>
      </c>
      <c r="AG634" s="102" t="str">
        <f t="shared" si="281"/>
        <v/>
      </c>
      <c r="AH634" s="103" t="str">
        <f t="shared" si="297"/>
        <v/>
      </c>
      <c r="AI634" s="104" t="str">
        <f t="shared" si="298"/>
        <v/>
      </c>
      <c r="AJ634" s="104" t="str">
        <f t="shared" si="299"/>
        <v/>
      </c>
      <c r="AK634" s="104" t="str">
        <f t="shared" si="300"/>
        <v/>
      </c>
      <c r="IX634" s="5"/>
      <c r="IY634" s="5"/>
      <c r="IZ634" s="5"/>
    </row>
    <row r="635" spans="8:260" ht="12.75" customHeight="1">
      <c r="H635" s="97">
        <v>214</v>
      </c>
      <c r="I635" s="97">
        <f t="shared" si="273"/>
        <v>153</v>
      </c>
      <c r="J635" s="98">
        <f t="shared" si="274"/>
        <v>45505</v>
      </c>
      <c r="K635" s="98">
        <f t="shared" si="282"/>
        <v>45505</v>
      </c>
      <c r="L635" s="99">
        <f t="shared" si="275"/>
        <v>0</v>
      </c>
      <c r="M635" s="99">
        <f t="shared" si="276"/>
        <v>0</v>
      </c>
      <c r="N635" s="99">
        <f t="shared" si="277"/>
        <v>0</v>
      </c>
      <c r="O635" s="100">
        <f t="shared" si="272"/>
        <v>1</v>
      </c>
      <c r="P635" s="100" t="str">
        <f t="shared" si="283"/>
        <v/>
      </c>
      <c r="Q635" s="99">
        <f t="shared" si="284"/>
        <v>0</v>
      </c>
      <c r="R635" s="99">
        <f t="shared" si="285"/>
        <v>1</v>
      </c>
      <c r="S635" s="101">
        <f t="shared" si="286"/>
        <v>0</v>
      </c>
      <c r="T635" s="101">
        <f t="shared" si="287"/>
        <v>0</v>
      </c>
      <c r="U635" s="101">
        <f t="shared" si="278"/>
        <v>0</v>
      </c>
      <c r="V635" s="101">
        <f t="shared" si="288"/>
        <v>0</v>
      </c>
      <c r="W635" s="101">
        <f t="shared" si="289"/>
        <v>0</v>
      </c>
      <c r="X635" s="102">
        <f t="shared" si="290"/>
        <v>0</v>
      </c>
      <c r="Y635" s="101">
        <f t="shared" si="291"/>
        <v>0</v>
      </c>
      <c r="Z635" s="84">
        <f t="shared" si="292"/>
        <v>0</v>
      </c>
      <c r="AA635" s="84">
        <f t="shared" si="293"/>
        <v>0</v>
      </c>
      <c r="AB635" s="84">
        <f t="shared" si="294"/>
        <v>0</v>
      </c>
      <c r="AC635" s="84">
        <f t="shared" si="279"/>
        <v>0</v>
      </c>
      <c r="AD635" s="84">
        <f t="shared" si="295"/>
        <v>0</v>
      </c>
      <c r="AE635" s="84" t="str">
        <f t="shared" si="296"/>
        <v/>
      </c>
      <c r="AF635" s="102">
        <f t="shared" si="280"/>
        <v>0</v>
      </c>
      <c r="AG635" s="102" t="str">
        <f t="shared" si="281"/>
        <v/>
      </c>
      <c r="AH635" s="103" t="str">
        <f t="shared" si="297"/>
        <v/>
      </c>
      <c r="AI635" s="104" t="str">
        <f t="shared" si="298"/>
        <v/>
      </c>
      <c r="AJ635" s="104" t="str">
        <f t="shared" si="299"/>
        <v/>
      </c>
      <c r="AK635" s="104" t="str">
        <f t="shared" si="300"/>
        <v/>
      </c>
      <c r="IX635" s="5"/>
      <c r="IY635" s="5"/>
      <c r="IZ635" s="5"/>
    </row>
    <row r="636" spans="8:260" ht="12.75" customHeight="1">
      <c r="H636" s="97">
        <v>215</v>
      </c>
      <c r="I636" s="97">
        <f t="shared" si="273"/>
        <v>152</v>
      </c>
      <c r="J636" s="98">
        <f t="shared" si="274"/>
        <v>45506</v>
      </c>
      <c r="K636" s="98">
        <f t="shared" si="282"/>
        <v>45506</v>
      </c>
      <c r="L636" s="99">
        <f t="shared" si="275"/>
        <v>0</v>
      </c>
      <c r="M636" s="99">
        <f t="shared" si="276"/>
        <v>0</v>
      </c>
      <c r="N636" s="99">
        <f t="shared" si="277"/>
        <v>0</v>
      </c>
      <c r="O636" s="100">
        <f t="shared" si="272"/>
        <v>1</v>
      </c>
      <c r="P636" s="100" t="str">
        <f t="shared" si="283"/>
        <v/>
      </c>
      <c r="Q636" s="99">
        <f t="shared" si="284"/>
        <v>0</v>
      </c>
      <c r="R636" s="99">
        <f t="shared" si="285"/>
        <v>1</v>
      </c>
      <c r="S636" s="101">
        <f t="shared" si="286"/>
        <v>0</v>
      </c>
      <c r="T636" s="101">
        <f t="shared" si="287"/>
        <v>0</v>
      </c>
      <c r="U636" s="101">
        <f t="shared" si="278"/>
        <v>0</v>
      </c>
      <c r="V636" s="101">
        <f t="shared" si="288"/>
        <v>0</v>
      </c>
      <c r="W636" s="101">
        <f t="shared" si="289"/>
        <v>0</v>
      </c>
      <c r="X636" s="102">
        <f t="shared" si="290"/>
        <v>0</v>
      </c>
      <c r="Y636" s="101">
        <f t="shared" si="291"/>
        <v>0</v>
      </c>
      <c r="Z636" s="84">
        <f t="shared" si="292"/>
        <v>0</v>
      </c>
      <c r="AA636" s="84">
        <f t="shared" si="293"/>
        <v>0</v>
      </c>
      <c r="AB636" s="84">
        <f t="shared" si="294"/>
        <v>0</v>
      </c>
      <c r="AC636" s="84">
        <f t="shared" si="279"/>
        <v>0</v>
      </c>
      <c r="AD636" s="84">
        <f t="shared" si="295"/>
        <v>0</v>
      </c>
      <c r="AE636" s="84" t="str">
        <f t="shared" si="296"/>
        <v/>
      </c>
      <c r="AF636" s="102">
        <f t="shared" si="280"/>
        <v>0</v>
      </c>
      <c r="AG636" s="102" t="str">
        <f t="shared" si="281"/>
        <v/>
      </c>
      <c r="AH636" s="103" t="str">
        <f t="shared" si="297"/>
        <v/>
      </c>
      <c r="AI636" s="104" t="str">
        <f t="shared" si="298"/>
        <v/>
      </c>
      <c r="AJ636" s="104" t="str">
        <f t="shared" si="299"/>
        <v/>
      </c>
      <c r="AK636" s="104" t="str">
        <f t="shared" si="300"/>
        <v/>
      </c>
      <c r="IX636" s="5"/>
      <c r="IY636" s="5"/>
      <c r="IZ636" s="5"/>
    </row>
    <row r="637" spans="8:260" ht="12.75" customHeight="1">
      <c r="H637" s="97">
        <v>216</v>
      </c>
      <c r="I637" s="97">
        <f t="shared" si="273"/>
        <v>151</v>
      </c>
      <c r="J637" s="98">
        <f t="shared" si="274"/>
        <v>45507</v>
      </c>
      <c r="K637" s="98">
        <f t="shared" si="282"/>
        <v>45507</v>
      </c>
      <c r="L637" s="99">
        <f t="shared" si="275"/>
        <v>0</v>
      </c>
      <c r="M637" s="99">
        <f t="shared" si="276"/>
        <v>0</v>
      </c>
      <c r="N637" s="99">
        <f t="shared" si="277"/>
        <v>0</v>
      </c>
      <c r="O637" s="100">
        <f t="shared" si="272"/>
        <v>1</v>
      </c>
      <c r="P637" s="100" t="str">
        <f t="shared" si="283"/>
        <v/>
      </c>
      <c r="Q637" s="99">
        <f t="shared" si="284"/>
        <v>0</v>
      </c>
      <c r="R637" s="99">
        <f t="shared" si="285"/>
        <v>1</v>
      </c>
      <c r="S637" s="101">
        <f t="shared" si="286"/>
        <v>0</v>
      </c>
      <c r="T637" s="101">
        <f t="shared" si="287"/>
        <v>0</v>
      </c>
      <c r="U637" s="101">
        <f t="shared" si="278"/>
        <v>0</v>
      </c>
      <c r="V637" s="101">
        <f t="shared" si="288"/>
        <v>0</v>
      </c>
      <c r="W637" s="101">
        <f t="shared" si="289"/>
        <v>0</v>
      </c>
      <c r="X637" s="102">
        <f t="shared" si="290"/>
        <v>0</v>
      </c>
      <c r="Y637" s="101">
        <f t="shared" si="291"/>
        <v>0</v>
      </c>
      <c r="Z637" s="84">
        <f t="shared" si="292"/>
        <v>0</v>
      </c>
      <c r="AA637" s="84">
        <f t="shared" si="293"/>
        <v>0</v>
      </c>
      <c r="AB637" s="84">
        <f t="shared" si="294"/>
        <v>0</v>
      </c>
      <c r="AC637" s="84">
        <f t="shared" si="279"/>
        <v>0</v>
      </c>
      <c r="AD637" s="84">
        <f t="shared" si="295"/>
        <v>0</v>
      </c>
      <c r="AE637" s="84" t="str">
        <f t="shared" si="296"/>
        <v/>
      </c>
      <c r="AF637" s="102">
        <f t="shared" si="280"/>
        <v>0</v>
      </c>
      <c r="AG637" s="102" t="str">
        <f t="shared" si="281"/>
        <v/>
      </c>
      <c r="AH637" s="103" t="str">
        <f t="shared" si="297"/>
        <v/>
      </c>
      <c r="AI637" s="104" t="str">
        <f t="shared" si="298"/>
        <v/>
      </c>
      <c r="AJ637" s="104" t="str">
        <f t="shared" si="299"/>
        <v/>
      </c>
      <c r="AK637" s="104" t="str">
        <f t="shared" si="300"/>
        <v/>
      </c>
      <c r="IX637" s="5"/>
      <c r="IY637" s="5"/>
      <c r="IZ637" s="5"/>
    </row>
    <row r="638" spans="8:260" ht="12.75" customHeight="1">
      <c r="H638" s="97">
        <v>217</v>
      </c>
      <c r="I638" s="97">
        <f t="shared" si="273"/>
        <v>150</v>
      </c>
      <c r="J638" s="98">
        <f t="shared" si="274"/>
        <v>45508</v>
      </c>
      <c r="K638" s="98">
        <f t="shared" si="282"/>
        <v>45508</v>
      </c>
      <c r="L638" s="99">
        <f t="shared" si="275"/>
        <v>0</v>
      </c>
      <c r="M638" s="99">
        <f t="shared" si="276"/>
        <v>0</v>
      </c>
      <c r="N638" s="99">
        <f t="shared" si="277"/>
        <v>0</v>
      </c>
      <c r="O638" s="100">
        <f t="shared" si="272"/>
        <v>1</v>
      </c>
      <c r="P638" s="100" t="str">
        <f t="shared" si="283"/>
        <v/>
      </c>
      <c r="Q638" s="99">
        <f t="shared" si="284"/>
        <v>0</v>
      </c>
      <c r="R638" s="99">
        <f t="shared" si="285"/>
        <v>1</v>
      </c>
      <c r="S638" s="101">
        <f t="shared" si="286"/>
        <v>0</v>
      </c>
      <c r="T638" s="101">
        <f t="shared" si="287"/>
        <v>0</v>
      </c>
      <c r="U638" s="101">
        <f t="shared" si="278"/>
        <v>0</v>
      </c>
      <c r="V638" s="101">
        <f t="shared" si="288"/>
        <v>0</v>
      </c>
      <c r="W638" s="101">
        <f t="shared" si="289"/>
        <v>0</v>
      </c>
      <c r="X638" s="102">
        <f t="shared" si="290"/>
        <v>0</v>
      </c>
      <c r="Y638" s="101">
        <f t="shared" si="291"/>
        <v>0</v>
      </c>
      <c r="Z638" s="84">
        <f t="shared" si="292"/>
        <v>0</v>
      </c>
      <c r="AA638" s="84">
        <f t="shared" si="293"/>
        <v>0</v>
      </c>
      <c r="AB638" s="84">
        <f t="shared" si="294"/>
        <v>0</v>
      </c>
      <c r="AC638" s="84">
        <f t="shared" si="279"/>
        <v>0</v>
      </c>
      <c r="AD638" s="84">
        <f t="shared" si="295"/>
        <v>0</v>
      </c>
      <c r="AE638" s="84" t="str">
        <f t="shared" si="296"/>
        <v/>
      </c>
      <c r="AF638" s="102">
        <f t="shared" si="280"/>
        <v>0</v>
      </c>
      <c r="AG638" s="102" t="str">
        <f t="shared" si="281"/>
        <v/>
      </c>
      <c r="AH638" s="103" t="str">
        <f t="shared" si="297"/>
        <v/>
      </c>
      <c r="AI638" s="104" t="str">
        <f t="shared" si="298"/>
        <v/>
      </c>
      <c r="AJ638" s="104" t="str">
        <f t="shared" si="299"/>
        <v/>
      </c>
      <c r="AK638" s="104" t="str">
        <f t="shared" si="300"/>
        <v/>
      </c>
      <c r="IX638" s="5"/>
      <c r="IY638" s="5"/>
      <c r="IZ638" s="5"/>
    </row>
    <row r="639" spans="8:260" ht="12.75" customHeight="1">
      <c r="H639" s="97">
        <v>218</v>
      </c>
      <c r="I639" s="97">
        <f t="shared" si="273"/>
        <v>149</v>
      </c>
      <c r="J639" s="98">
        <f t="shared" si="274"/>
        <v>45509</v>
      </c>
      <c r="K639" s="98">
        <f t="shared" si="282"/>
        <v>45509</v>
      </c>
      <c r="L639" s="99">
        <f t="shared" si="275"/>
        <v>0</v>
      </c>
      <c r="M639" s="99">
        <f t="shared" si="276"/>
        <v>0</v>
      </c>
      <c r="N639" s="99">
        <f t="shared" si="277"/>
        <v>0</v>
      </c>
      <c r="O639" s="100">
        <f t="shared" si="272"/>
        <v>1</v>
      </c>
      <c r="P639" s="100" t="str">
        <f t="shared" si="283"/>
        <v/>
      </c>
      <c r="Q639" s="99">
        <f t="shared" si="284"/>
        <v>0</v>
      </c>
      <c r="R639" s="99">
        <f t="shared" si="285"/>
        <v>1</v>
      </c>
      <c r="S639" s="101">
        <f t="shared" si="286"/>
        <v>0</v>
      </c>
      <c r="T639" s="101">
        <f t="shared" si="287"/>
        <v>0</v>
      </c>
      <c r="U639" s="101">
        <f t="shared" si="278"/>
        <v>0</v>
      </c>
      <c r="V639" s="101">
        <f t="shared" si="288"/>
        <v>0</v>
      </c>
      <c r="W639" s="101">
        <f t="shared" si="289"/>
        <v>0</v>
      </c>
      <c r="X639" s="102">
        <f t="shared" si="290"/>
        <v>0</v>
      </c>
      <c r="Y639" s="101">
        <f t="shared" si="291"/>
        <v>0</v>
      </c>
      <c r="Z639" s="84">
        <f t="shared" si="292"/>
        <v>0</v>
      </c>
      <c r="AA639" s="84">
        <f t="shared" si="293"/>
        <v>0</v>
      </c>
      <c r="AB639" s="84">
        <f t="shared" si="294"/>
        <v>0</v>
      </c>
      <c r="AC639" s="84">
        <f t="shared" si="279"/>
        <v>0</v>
      </c>
      <c r="AD639" s="84">
        <f t="shared" si="295"/>
        <v>0</v>
      </c>
      <c r="AE639" s="84" t="str">
        <f t="shared" si="296"/>
        <v/>
      </c>
      <c r="AF639" s="102">
        <f t="shared" si="280"/>
        <v>0</v>
      </c>
      <c r="AG639" s="102" t="str">
        <f t="shared" si="281"/>
        <v/>
      </c>
      <c r="AH639" s="103" t="str">
        <f t="shared" si="297"/>
        <v/>
      </c>
      <c r="AI639" s="104" t="str">
        <f t="shared" si="298"/>
        <v/>
      </c>
      <c r="AJ639" s="104" t="str">
        <f t="shared" si="299"/>
        <v/>
      </c>
      <c r="AK639" s="104" t="str">
        <f t="shared" si="300"/>
        <v/>
      </c>
      <c r="IX639" s="5"/>
      <c r="IY639" s="5"/>
      <c r="IZ639" s="5"/>
    </row>
    <row r="640" spans="8:260" ht="12.75" customHeight="1">
      <c r="H640" s="97">
        <v>219</v>
      </c>
      <c r="I640" s="97">
        <f t="shared" si="273"/>
        <v>148</v>
      </c>
      <c r="J640" s="98">
        <f t="shared" si="274"/>
        <v>45510</v>
      </c>
      <c r="K640" s="98">
        <f t="shared" si="282"/>
        <v>45510</v>
      </c>
      <c r="L640" s="99">
        <f t="shared" si="275"/>
        <v>0</v>
      </c>
      <c r="M640" s="99">
        <f t="shared" si="276"/>
        <v>0</v>
      </c>
      <c r="N640" s="99">
        <f t="shared" si="277"/>
        <v>0</v>
      </c>
      <c r="O640" s="100">
        <f t="shared" ref="O640:O703" si="301">IF(N640&lt;&gt;"",IF(AND(N640=1,L640=0),1,IF(L640=0,O639,0)),"")</f>
        <v>1</v>
      </c>
      <c r="P640" s="100" t="str">
        <f t="shared" si="283"/>
        <v/>
      </c>
      <c r="Q640" s="99">
        <f t="shared" si="284"/>
        <v>0</v>
      </c>
      <c r="R640" s="99">
        <f t="shared" si="285"/>
        <v>1</v>
      </c>
      <c r="S640" s="101">
        <f t="shared" si="286"/>
        <v>0</v>
      </c>
      <c r="T640" s="101">
        <f t="shared" si="287"/>
        <v>0</v>
      </c>
      <c r="U640" s="101">
        <f t="shared" si="278"/>
        <v>0</v>
      </c>
      <c r="V640" s="101">
        <f t="shared" si="288"/>
        <v>0</v>
      </c>
      <c r="W640" s="101">
        <f t="shared" si="289"/>
        <v>0</v>
      </c>
      <c r="X640" s="102">
        <f t="shared" si="290"/>
        <v>0</v>
      </c>
      <c r="Y640" s="101">
        <f t="shared" si="291"/>
        <v>0</v>
      </c>
      <c r="Z640" s="84">
        <f t="shared" si="292"/>
        <v>0</v>
      </c>
      <c r="AA640" s="84">
        <f t="shared" si="293"/>
        <v>0</v>
      </c>
      <c r="AB640" s="84">
        <f t="shared" si="294"/>
        <v>0</v>
      </c>
      <c r="AC640" s="84">
        <f t="shared" si="279"/>
        <v>0</v>
      </c>
      <c r="AD640" s="84">
        <f t="shared" si="295"/>
        <v>0</v>
      </c>
      <c r="AE640" s="84" t="str">
        <f t="shared" si="296"/>
        <v/>
      </c>
      <c r="AF640" s="102">
        <f t="shared" si="280"/>
        <v>0</v>
      </c>
      <c r="AG640" s="102" t="str">
        <f t="shared" si="281"/>
        <v/>
      </c>
      <c r="AH640" s="103" t="str">
        <f t="shared" si="297"/>
        <v/>
      </c>
      <c r="AI640" s="104" t="str">
        <f t="shared" si="298"/>
        <v/>
      </c>
      <c r="AJ640" s="104" t="str">
        <f t="shared" si="299"/>
        <v/>
      </c>
      <c r="AK640" s="104" t="str">
        <f t="shared" si="300"/>
        <v/>
      </c>
      <c r="IX640" s="5"/>
      <c r="IY640" s="5"/>
      <c r="IZ640" s="5"/>
    </row>
    <row r="641" spans="8:260" ht="12.75" customHeight="1">
      <c r="H641" s="97">
        <v>220</v>
      </c>
      <c r="I641" s="97">
        <f t="shared" si="273"/>
        <v>147</v>
      </c>
      <c r="J641" s="98">
        <f t="shared" si="274"/>
        <v>45511</v>
      </c>
      <c r="K641" s="98">
        <f t="shared" si="282"/>
        <v>45511</v>
      </c>
      <c r="L641" s="99">
        <f t="shared" si="275"/>
        <v>0</v>
      </c>
      <c r="M641" s="99">
        <f t="shared" si="276"/>
        <v>0</v>
      </c>
      <c r="N641" s="99">
        <f t="shared" si="277"/>
        <v>0</v>
      </c>
      <c r="O641" s="100">
        <f t="shared" si="301"/>
        <v>1</v>
      </c>
      <c r="P641" s="100" t="str">
        <f t="shared" si="283"/>
        <v/>
      </c>
      <c r="Q641" s="99">
        <f t="shared" si="284"/>
        <v>0</v>
      </c>
      <c r="R641" s="99">
        <f t="shared" si="285"/>
        <v>1</v>
      </c>
      <c r="S641" s="101">
        <f t="shared" si="286"/>
        <v>0</v>
      </c>
      <c r="T641" s="101">
        <f t="shared" si="287"/>
        <v>0</v>
      </c>
      <c r="U641" s="101">
        <f t="shared" si="278"/>
        <v>0</v>
      </c>
      <c r="V641" s="101">
        <f t="shared" si="288"/>
        <v>0</v>
      </c>
      <c r="W641" s="101">
        <f t="shared" si="289"/>
        <v>0</v>
      </c>
      <c r="X641" s="102">
        <f t="shared" si="290"/>
        <v>0</v>
      </c>
      <c r="Y641" s="101">
        <f t="shared" si="291"/>
        <v>0</v>
      </c>
      <c r="Z641" s="84">
        <f t="shared" si="292"/>
        <v>0</v>
      </c>
      <c r="AA641" s="84">
        <f t="shared" si="293"/>
        <v>0</v>
      </c>
      <c r="AB641" s="84">
        <f t="shared" si="294"/>
        <v>0</v>
      </c>
      <c r="AC641" s="84">
        <f t="shared" si="279"/>
        <v>0</v>
      </c>
      <c r="AD641" s="84">
        <f t="shared" si="295"/>
        <v>0</v>
      </c>
      <c r="AE641" s="84" t="str">
        <f t="shared" si="296"/>
        <v/>
      </c>
      <c r="AF641" s="102">
        <f t="shared" si="280"/>
        <v>0</v>
      </c>
      <c r="AG641" s="102" t="str">
        <f t="shared" si="281"/>
        <v/>
      </c>
      <c r="AH641" s="103" t="str">
        <f t="shared" si="297"/>
        <v/>
      </c>
      <c r="AI641" s="104" t="str">
        <f t="shared" si="298"/>
        <v/>
      </c>
      <c r="AJ641" s="104" t="str">
        <f t="shared" si="299"/>
        <v/>
      </c>
      <c r="AK641" s="104" t="str">
        <f t="shared" si="300"/>
        <v/>
      </c>
      <c r="IX641" s="5"/>
      <c r="IY641" s="5"/>
      <c r="IZ641" s="5"/>
    </row>
    <row r="642" spans="8:260" ht="12.75" customHeight="1">
      <c r="H642" s="97">
        <v>221</v>
      </c>
      <c r="I642" s="97">
        <f t="shared" si="273"/>
        <v>146</v>
      </c>
      <c r="J642" s="98">
        <f t="shared" si="274"/>
        <v>45512</v>
      </c>
      <c r="K642" s="98">
        <f t="shared" si="282"/>
        <v>45512</v>
      </c>
      <c r="L642" s="99">
        <f t="shared" si="275"/>
        <v>0</v>
      </c>
      <c r="M642" s="99">
        <f t="shared" si="276"/>
        <v>0</v>
      </c>
      <c r="N642" s="99">
        <f t="shared" si="277"/>
        <v>0</v>
      </c>
      <c r="O642" s="100">
        <f t="shared" si="301"/>
        <v>1</v>
      </c>
      <c r="P642" s="100" t="str">
        <f t="shared" si="283"/>
        <v/>
      </c>
      <c r="Q642" s="99">
        <f t="shared" si="284"/>
        <v>0</v>
      </c>
      <c r="R642" s="99">
        <f t="shared" si="285"/>
        <v>1</v>
      </c>
      <c r="S642" s="101">
        <f t="shared" si="286"/>
        <v>0</v>
      </c>
      <c r="T642" s="101">
        <f t="shared" si="287"/>
        <v>0</v>
      </c>
      <c r="U642" s="101">
        <f t="shared" si="278"/>
        <v>0</v>
      </c>
      <c r="V642" s="101">
        <f t="shared" si="288"/>
        <v>0</v>
      </c>
      <c r="W642" s="101">
        <f t="shared" si="289"/>
        <v>0</v>
      </c>
      <c r="X642" s="102">
        <f t="shared" si="290"/>
        <v>0</v>
      </c>
      <c r="Y642" s="101">
        <f t="shared" si="291"/>
        <v>0</v>
      </c>
      <c r="Z642" s="84">
        <f t="shared" si="292"/>
        <v>0</v>
      </c>
      <c r="AA642" s="84">
        <f t="shared" si="293"/>
        <v>0</v>
      </c>
      <c r="AB642" s="84">
        <f t="shared" si="294"/>
        <v>0</v>
      </c>
      <c r="AC642" s="84">
        <f t="shared" si="279"/>
        <v>0</v>
      </c>
      <c r="AD642" s="84">
        <f t="shared" si="295"/>
        <v>0</v>
      </c>
      <c r="AE642" s="84" t="str">
        <f t="shared" si="296"/>
        <v/>
      </c>
      <c r="AF642" s="102">
        <f t="shared" si="280"/>
        <v>0</v>
      </c>
      <c r="AG642" s="102" t="str">
        <f t="shared" si="281"/>
        <v/>
      </c>
      <c r="AH642" s="103" t="str">
        <f t="shared" si="297"/>
        <v/>
      </c>
      <c r="AI642" s="104" t="str">
        <f t="shared" si="298"/>
        <v/>
      </c>
      <c r="AJ642" s="104" t="str">
        <f t="shared" si="299"/>
        <v/>
      </c>
      <c r="AK642" s="104" t="str">
        <f t="shared" si="300"/>
        <v/>
      </c>
      <c r="IX642" s="5"/>
      <c r="IY642" s="5"/>
      <c r="IZ642" s="5"/>
    </row>
    <row r="643" spans="8:260" ht="12.75" customHeight="1">
      <c r="H643" s="97">
        <v>222</v>
      </c>
      <c r="I643" s="97">
        <f t="shared" si="273"/>
        <v>145</v>
      </c>
      <c r="J643" s="98">
        <f t="shared" si="274"/>
        <v>45513</v>
      </c>
      <c r="K643" s="98">
        <f t="shared" si="282"/>
        <v>45513</v>
      </c>
      <c r="L643" s="99">
        <f t="shared" si="275"/>
        <v>0</v>
      </c>
      <c r="M643" s="99">
        <f t="shared" si="276"/>
        <v>0</v>
      </c>
      <c r="N643" s="99">
        <f t="shared" si="277"/>
        <v>0</v>
      </c>
      <c r="O643" s="100">
        <f t="shared" si="301"/>
        <v>1</v>
      </c>
      <c r="P643" s="100" t="str">
        <f t="shared" si="283"/>
        <v/>
      </c>
      <c r="Q643" s="99">
        <f t="shared" si="284"/>
        <v>0</v>
      </c>
      <c r="R643" s="99">
        <f t="shared" si="285"/>
        <v>1</v>
      </c>
      <c r="S643" s="101">
        <f t="shared" si="286"/>
        <v>0</v>
      </c>
      <c r="T643" s="101">
        <f t="shared" si="287"/>
        <v>0</v>
      </c>
      <c r="U643" s="101">
        <f t="shared" si="278"/>
        <v>0</v>
      </c>
      <c r="V643" s="101">
        <f t="shared" si="288"/>
        <v>0</v>
      </c>
      <c r="W643" s="101">
        <f t="shared" si="289"/>
        <v>0</v>
      </c>
      <c r="X643" s="102">
        <f t="shared" si="290"/>
        <v>0</v>
      </c>
      <c r="Y643" s="101">
        <f t="shared" si="291"/>
        <v>0</v>
      </c>
      <c r="Z643" s="84">
        <f t="shared" si="292"/>
        <v>0</v>
      </c>
      <c r="AA643" s="84">
        <f t="shared" si="293"/>
        <v>0</v>
      </c>
      <c r="AB643" s="84">
        <f t="shared" si="294"/>
        <v>0</v>
      </c>
      <c r="AC643" s="84">
        <f t="shared" si="279"/>
        <v>0</v>
      </c>
      <c r="AD643" s="84">
        <f t="shared" si="295"/>
        <v>0</v>
      </c>
      <c r="AE643" s="84" t="str">
        <f t="shared" si="296"/>
        <v/>
      </c>
      <c r="AF643" s="102">
        <f t="shared" si="280"/>
        <v>0</v>
      </c>
      <c r="AG643" s="102" t="str">
        <f t="shared" si="281"/>
        <v/>
      </c>
      <c r="AH643" s="103" t="str">
        <f t="shared" si="297"/>
        <v/>
      </c>
      <c r="AI643" s="104" t="str">
        <f t="shared" si="298"/>
        <v/>
      </c>
      <c r="AJ643" s="104" t="str">
        <f t="shared" si="299"/>
        <v/>
      </c>
      <c r="AK643" s="104" t="str">
        <f t="shared" si="300"/>
        <v/>
      </c>
      <c r="IX643" s="5"/>
      <c r="IY643" s="5"/>
      <c r="IZ643" s="5"/>
    </row>
    <row r="644" spans="8:260" ht="12.75" customHeight="1">
      <c r="H644" s="97">
        <v>223</v>
      </c>
      <c r="I644" s="97">
        <f t="shared" si="273"/>
        <v>144</v>
      </c>
      <c r="J644" s="98">
        <f t="shared" si="274"/>
        <v>45514</v>
      </c>
      <c r="K644" s="98">
        <f t="shared" si="282"/>
        <v>45514</v>
      </c>
      <c r="L644" s="99">
        <f t="shared" si="275"/>
        <v>0</v>
      </c>
      <c r="M644" s="99">
        <f t="shared" si="276"/>
        <v>0</v>
      </c>
      <c r="N644" s="99">
        <f t="shared" si="277"/>
        <v>0</v>
      </c>
      <c r="O644" s="100">
        <f t="shared" si="301"/>
        <v>1</v>
      </c>
      <c r="P644" s="100" t="str">
        <f t="shared" si="283"/>
        <v/>
      </c>
      <c r="Q644" s="99">
        <f t="shared" si="284"/>
        <v>0</v>
      </c>
      <c r="R644" s="99">
        <f t="shared" si="285"/>
        <v>1</v>
      </c>
      <c r="S644" s="101">
        <f t="shared" si="286"/>
        <v>0</v>
      </c>
      <c r="T644" s="101">
        <f t="shared" si="287"/>
        <v>0</v>
      </c>
      <c r="U644" s="101">
        <f t="shared" si="278"/>
        <v>0</v>
      </c>
      <c r="V644" s="101">
        <f t="shared" si="288"/>
        <v>0</v>
      </c>
      <c r="W644" s="101">
        <f t="shared" si="289"/>
        <v>0</v>
      </c>
      <c r="X644" s="102">
        <f t="shared" si="290"/>
        <v>0</v>
      </c>
      <c r="Y644" s="101">
        <f t="shared" si="291"/>
        <v>0</v>
      </c>
      <c r="Z644" s="84">
        <f t="shared" si="292"/>
        <v>0</v>
      </c>
      <c r="AA644" s="84">
        <f t="shared" si="293"/>
        <v>0</v>
      </c>
      <c r="AB644" s="84">
        <f t="shared" si="294"/>
        <v>0</v>
      </c>
      <c r="AC644" s="84">
        <f t="shared" si="279"/>
        <v>0</v>
      </c>
      <c r="AD644" s="84">
        <f t="shared" si="295"/>
        <v>0</v>
      </c>
      <c r="AE644" s="84" t="str">
        <f t="shared" si="296"/>
        <v/>
      </c>
      <c r="AF644" s="102">
        <f t="shared" si="280"/>
        <v>0</v>
      </c>
      <c r="AG644" s="102" t="str">
        <f t="shared" si="281"/>
        <v/>
      </c>
      <c r="AH644" s="103" t="str">
        <f t="shared" si="297"/>
        <v/>
      </c>
      <c r="AI644" s="104" t="str">
        <f t="shared" si="298"/>
        <v/>
      </c>
      <c r="AJ644" s="104" t="str">
        <f t="shared" si="299"/>
        <v/>
      </c>
      <c r="AK644" s="104" t="str">
        <f t="shared" si="300"/>
        <v/>
      </c>
      <c r="IX644" s="5"/>
      <c r="IY644" s="5"/>
      <c r="IZ644" s="5"/>
    </row>
    <row r="645" spans="8:260" ht="12.75" customHeight="1">
      <c r="H645" s="97">
        <v>224</v>
      </c>
      <c r="I645" s="97">
        <f t="shared" si="273"/>
        <v>143</v>
      </c>
      <c r="J645" s="98">
        <f t="shared" si="274"/>
        <v>45515</v>
      </c>
      <c r="K645" s="98">
        <f t="shared" si="282"/>
        <v>45515</v>
      </c>
      <c r="L645" s="99">
        <f t="shared" si="275"/>
        <v>0</v>
      </c>
      <c r="M645" s="99">
        <f t="shared" si="276"/>
        <v>0</v>
      </c>
      <c r="N645" s="99">
        <f t="shared" si="277"/>
        <v>0</v>
      </c>
      <c r="O645" s="100">
        <f t="shared" si="301"/>
        <v>1</v>
      </c>
      <c r="P645" s="100" t="str">
        <f t="shared" si="283"/>
        <v/>
      </c>
      <c r="Q645" s="99">
        <f t="shared" si="284"/>
        <v>0</v>
      </c>
      <c r="R645" s="99">
        <f t="shared" si="285"/>
        <v>1</v>
      </c>
      <c r="S645" s="101">
        <f t="shared" si="286"/>
        <v>0</v>
      </c>
      <c r="T645" s="101">
        <f t="shared" si="287"/>
        <v>0</v>
      </c>
      <c r="U645" s="101">
        <f t="shared" si="278"/>
        <v>0</v>
      </c>
      <c r="V645" s="101">
        <f t="shared" si="288"/>
        <v>0</v>
      </c>
      <c r="W645" s="101">
        <f t="shared" si="289"/>
        <v>0</v>
      </c>
      <c r="X645" s="102">
        <f t="shared" si="290"/>
        <v>0</v>
      </c>
      <c r="Y645" s="101">
        <f t="shared" si="291"/>
        <v>0</v>
      </c>
      <c r="Z645" s="84">
        <f t="shared" si="292"/>
        <v>0</v>
      </c>
      <c r="AA645" s="84">
        <f t="shared" si="293"/>
        <v>0</v>
      </c>
      <c r="AB645" s="84">
        <f t="shared" si="294"/>
        <v>0</v>
      </c>
      <c r="AC645" s="84">
        <f t="shared" si="279"/>
        <v>0</v>
      </c>
      <c r="AD645" s="84">
        <f t="shared" si="295"/>
        <v>0</v>
      </c>
      <c r="AE645" s="84" t="str">
        <f t="shared" si="296"/>
        <v/>
      </c>
      <c r="AF645" s="102">
        <f t="shared" si="280"/>
        <v>0</v>
      </c>
      <c r="AG645" s="102" t="str">
        <f t="shared" si="281"/>
        <v/>
      </c>
      <c r="AH645" s="103" t="str">
        <f t="shared" si="297"/>
        <v/>
      </c>
      <c r="AI645" s="104" t="str">
        <f t="shared" si="298"/>
        <v/>
      </c>
      <c r="AJ645" s="104" t="str">
        <f t="shared" si="299"/>
        <v/>
      </c>
      <c r="AK645" s="104" t="str">
        <f t="shared" si="300"/>
        <v/>
      </c>
      <c r="IX645" s="5"/>
      <c r="IY645" s="5"/>
      <c r="IZ645" s="5"/>
    </row>
    <row r="646" spans="8:260" ht="12.75" customHeight="1">
      <c r="H646" s="97">
        <v>225</v>
      </c>
      <c r="I646" s="97">
        <f t="shared" si="273"/>
        <v>142</v>
      </c>
      <c r="J646" s="98">
        <f t="shared" si="274"/>
        <v>45516</v>
      </c>
      <c r="K646" s="98">
        <f t="shared" si="282"/>
        <v>45516</v>
      </c>
      <c r="L646" s="99">
        <f t="shared" si="275"/>
        <v>0</v>
      </c>
      <c r="M646" s="99">
        <f t="shared" si="276"/>
        <v>0</v>
      </c>
      <c r="N646" s="99">
        <f t="shared" si="277"/>
        <v>0</v>
      </c>
      <c r="O646" s="100">
        <f t="shared" si="301"/>
        <v>1</v>
      </c>
      <c r="P646" s="100" t="str">
        <f t="shared" si="283"/>
        <v/>
      </c>
      <c r="Q646" s="99">
        <f t="shared" si="284"/>
        <v>0</v>
      </c>
      <c r="R646" s="99">
        <f t="shared" si="285"/>
        <v>1</v>
      </c>
      <c r="S646" s="101">
        <f t="shared" si="286"/>
        <v>0</v>
      </c>
      <c r="T646" s="101">
        <f t="shared" si="287"/>
        <v>0</v>
      </c>
      <c r="U646" s="101">
        <f t="shared" si="278"/>
        <v>0</v>
      </c>
      <c r="V646" s="101">
        <f t="shared" si="288"/>
        <v>0</v>
      </c>
      <c r="W646" s="101">
        <f t="shared" si="289"/>
        <v>0</v>
      </c>
      <c r="X646" s="102">
        <f t="shared" si="290"/>
        <v>0</v>
      </c>
      <c r="Y646" s="101">
        <f t="shared" si="291"/>
        <v>0</v>
      </c>
      <c r="Z646" s="84">
        <f t="shared" si="292"/>
        <v>0</v>
      </c>
      <c r="AA646" s="84">
        <f t="shared" si="293"/>
        <v>0</v>
      </c>
      <c r="AB646" s="84">
        <f t="shared" si="294"/>
        <v>0</v>
      </c>
      <c r="AC646" s="84">
        <f t="shared" si="279"/>
        <v>0</v>
      </c>
      <c r="AD646" s="84">
        <f t="shared" si="295"/>
        <v>0</v>
      </c>
      <c r="AE646" s="84" t="str">
        <f t="shared" si="296"/>
        <v/>
      </c>
      <c r="AF646" s="102">
        <f t="shared" si="280"/>
        <v>0</v>
      </c>
      <c r="AG646" s="102" t="str">
        <f t="shared" si="281"/>
        <v/>
      </c>
      <c r="AH646" s="103" t="str">
        <f t="shared" si="297"/>
        <v/>
      </c>
      <c r="AI646" s="104" t="str">
        <f t="shared" si="298"/>
        <v/>
      </c>
      <c r="AJ646" s="104" t="str">
        <f t="shared" si="299"/>
        <v/>
      </c>
      <c r="AK646" s="104" t="str">
        <f t="shared" si="300"/>
        <v/>
      </c>
      <c r="IX646" s="5"/>
      <c r="IY646" s="5"/>
      <c r="IZ646" s="5"/>
    </row>
    <row r="647" spans="8:260" ht="12.75" customHeight="1">
      <c r="H647" s="97">
        <v>226</v>
      </c>
      <c r="I647" s="97">
        <f t="shared" si="273"/>
        <v>141</v>
      </c>
      <c r="J647" s="98">
        <f t="shared" si="274"/>
        <v>45517</v>
      </c>
      <c r="K647" s="98">
        <f t="shared" si="282"/>
        <v>45517</v>
      </c>
      <c r="L647" s="99">
        <f t="shared" si="275"/>
        <v>0</v>
      </c>
      <c r="M647" s="99">
        <f t="shared" si="276"/>
        <v>0</v>
      </c>
      <c r="N647" s="99">
        <f t="shared" si="277"/>
        <v>0</v>
      </c>
      <c r="O647" s="100">
        <f t="shared" si="301"/>
        <v>1</v>
      </c>
      <c r="P647" s="100" t="str">
        <f t="shared" si="283"/>
        <v/>
      </c>
      <c r="Q647" s="99">
        <f t="shared" si="284"/>
        <v>0</v>
      </c>
      <c r="R647" s="99">
        <f t="shared" si="285"/>
        <v>1</v>
      </c>
      <c r="S647" s="101">
        <f t="shared" si="286"/>
        <v>0</v>
      </c>
      <c r="T647" s="101">
        <f t="shared" si="287"/>
        <v>0</v>
      </c>
      <c r="U647" s="101">
        <f t="shared" si="278"/>
        <v>0</v>
      </c>
      <c r="V647" s="101">
        <f t="shared" si="288"/>
        <v>0</v>
      </c>
      <c r="W647" s="101">
        <f t="shared" si="289"/>
        <v>0</v>
      </c>
      <c r="X647" s="102">
        <f t="shared" si="290"/>
        <v>0</v>
      </c>
      <c r="Y647" s="101">
        <f t="shared" si="291"/>
        <v>0</v>
      </c>
      <c r="Z647" s="84">
        <f t="shared" si="292"/>
        <v>0</v>
      </c>
      <c r="AA647" s="84">
        <f t="shared" si="293"/>
        <v>0</v>
      </c>
      <c r="AB647" s="84">
        <f t="shared" si="294"/>
        <v>0</v>
      </c>
      <c r="AC647" s="84">
        <f t="shared" si="279"/>
        <v>0</v>
      </c>
      <c r="AD647" s="84">
        <f t="shared" si="295"/>
        <v>0</v>
      </c>
      <c r="AE647" s="84" t="str">
        <f t="shared" si="296"/>
        <v/>
      </c>
      <c r="AF647" s="102">
        <f t="shared" si="280"/>
        <v>0</v>
      </c>
      <c r="AG647" s="102" t="str">
        <f t="shared" si="281"/>
        <v/>
      </c>
      <c r="AH647" s="103" t="str">
        <f t="shared" si="297"/>
        <v/>
      </c>
      <c r="AI647" s="104" t="str">
        <f t="shared" si="298"/>
        <v/>
      </c>
      <c r="AJ647" s="104" t="str">
        <f t="shared" si="299"/>
        <v/>
      </c>
      <c r="AK647" s="104" t="str">
        <f t="shared" si="300"/>
        <v/>
      </c>
      <c r="IX647" s="5"/>
      <c r="IY647" s="5"/>
      <c r="IZ647" s="5"/>
    </row>
    <row r="648" spans="8:260" ht="12.75" customHeight="1">
      <c r="H648" s="97">
        <v>227</v>
      </c>
      <c r="I648" s="97">
        <f t="shared" si="273"/>
        <v>140</v>
      </c>
      <c r="J648" s="98">
        <f t="shared" si="274"/>
        <v>45518</v>
      </c>
      <c r="K648" s="98">
        <f t="shared" si="282"/>
        <v>45518</v>
      </c>
      <c r="L648" s="99">
        <f t="shared" si="275"/>
        <v>0</v>
      </c>
      <c r="M648" s="99">
        <f t="shared" si="276"/>
        <v>0</v>
      </c>
      <c r="N648" s="99">
        <f t="shared" si="277"/>
        <v>0</v>
      </c>
      <c r="O648" s="100">
        <f t="shared" si="301"/>
        <v>1</v>
      </c>
      <c r="P648" s="100" t="str">
        <f t="shared" si="283"/>
        <v/>
      </c>
      <c r="Q648" s="99">
        <f t="shared" si="284"/>
        <v>0</v>
      </c>
      <c r="R648" s="99">
        <f t="shared" si="285"/>
        <v>1</v>
      </c>
      <c r="S648" s="101">
        <f t="shared" si="286"/>
        <v>0</v>
      </c>
      <c r="T648" s="101">
        <f t="shared" si="287"/>
        <v>0</v>
      </c>
      <c r="U648" s="101">
        <f t="shared" si="278"/>
        <v>0</v>
      </c>
      <c r="V648" s="101">
        <f t="shared" si="288"/>
        <v>0</v>
      </c>
      <c r="W648" s="101">
        <f t="shared" si="289"/>
        <v>0</v>
      </c>
      <c r="X648" s="102">
        <f t="shared" si="290"/>
        <v>0</v>
      </c>
      <c r="Y648" s="101">
        <f t="shared" si="291"/>
        <v>0</v>
      </c>
      <c r="Z648" s="84">
        <f t="shared" si="292"/>
        <v>0</v>
      </c>
      <c r="AA648" s="84">
        <f t="shared" si="293"/>
        <v>0</v>
      </c>
      <c r="AB648" s="84">
        <f t="shared" si="294"/>
        <v>0</v>
      </c>
      <c r="AC648" s="84">
        <f t="shared" si="279"/>
        <v>0</v>
      </c>
      <c r="AD648" s="84">
        <f t="shared" si="295"/>
        <v>0</v>
      </c>
      <c r="AE648" s="84" t="str">
        <f t="shared" si="296"/>
        <v/>
      </c>
      <c r="AF648" s="102">
        <f t="shared" si="280"/>
        <v>0</v>
      </c>
      <c r="AG648" s="102" t="str">
        <f t="shared" si="281"/>
        <v/>
      </c>
      <c r="AH648" s="103" t="str">
        <f t="shared" si="297"/>
        <v/>
      </c>
      <c r="AI648" s="104" t="str">
        <f t="shared" si="298"/>
        <v/>
      </c>
      <c r="AJ648" s="104" t="str">
        <f t="shared" si="299"/>
        <v/>
      </c>
      <c r="AK648" s="104" t="str">
        <f t="shared" si="300"/>
        <v/>
      </c>
      <c r="IX648" s="5"/>
      <c r="IY648" s="5"/>
      <c r="IZ648" s="5"/>
    </row>
    <row r="649" spans="8:260" ht="12.75" customHeight="1">
      <c r="H649" s="97">
        <v>228</v>
      </c>
      <c r="I649" s="97">
        <f t="shared" si="273"/>
        <v>139</v>
      </c>
      <c r="J649" s="98">
        <f t="shared" si="274"/>
        <v>45519</v>
      </c>
      <c r="K649" s="98">
        <f t="shared" si="282"/>
        <v>45519</v>
      </c>
      <c r="L649" s="99">
        <f t="shared" si="275"/>
        <v>0</v>
      </c>
      <c r="M649" s="99">
        <f t="shared" si="276"/>
        <v>0</v>
      </c>
      <c r="N649" s="99">
        <f t="shared" si="277"/>
        <v>0</v>
      </c>
      <c r="O649" s="100">
        <f t="shared" si="301"/>
        <v>1</v>
      </c>
      <c r="P649" s="100" t="str">
        <f t="shared" si="283"/>
        <v/>
      </c>
      <c r="Q649" s="99">
        <f t="shared" si="284"/>
        <v>0</v>
      </c>
      <c r="R649" s="99">
        <f t="shared" si="285"/>
        <v>1</v>
      </c>
      <c r="S649" s="101">
        <f t="shared" si="286"/>
        <v>0</v>
      </c>
      <c r="T649" s="101">
        <f t="shared" si="287"/>
        <v>0</v>
      </c>
      <c r="U649" s="101">
        <f t="shared" si="278"/>
        <v>0</v>
      </c>
      <c r="V649" s="101">
        <f t="shared" si="288"/>
        <v>0</v>
      </c>
      <c r="W649" s="101">
        <f t="shared" si="289"/>
        <v>0</v>
      </c>
      <c r="X649" s="102">
        <f t="shared" si="290"/>
        <v>0</v>
      </c>
      <c r="Y649" s="101">
        <f t="shared" si="291"/>
        <v>0</v>
      </c>
      <c r="Z649" s="84">
        <f t="shared" si="292"/>
        <v>0</v>
      </c>
      <c r="AA649" s="84">
        <f t="shared" si="293"/>
        <v>0</v>
      </c>
      <c r="AB649" s="84">
        <f t="shared" si="294"/>
        <v>0</v>
      </c>
      <c r="AC649" s="84">
        <f t="shared" si="279"/>
        <v>0</v>
      </c>
      <c r="AD649" s="84">
        <f t="shared" si="295"/>
        <v>0</v>
      </c>
      <c r="AE649" s="84" t="str">
        <f t="shared" si="296"/>
        <v/>
      </c>
      <c r="AF649" s="102">
        <f t="shared" si="280"/>
        <v>0</v>
      </c>
      <c r="AG649" s="102" t="str">
        <f t="shared" si="281"/>
        <v/>
      </c>
      <c r="AH649" s="103" t="str">
        <f t="shared" si="297"/>
        <v/>
      </c>
      <c r="AI649" s="104" t="str">
        <f t="shared" si="298"/>
        <v/>
      </c>
      <c r="AJ649" s="104" t="str">
        <f t="shared" si="299"/>
        <v/>
      </c>
      <c r="AK649" s="104" t="str">
        <f t="shared" si="300"/>
        <v/>
      </c>
      <c r="IX649" s="5"/>
      <c r="IY649" s="5"/>
      <c r="IZ649" s="5"/>
    </row>
    <row r="650" spans="8:260" ht="12.75" customHeight="1">
      <c r="H650" s="97">
        <v>229</v>
      </c>
      <c r="I650" s="97">
        <f t="shared" si="273"/>
        <v>138</v>
      </c>
      <c r="J650" s="98">
        <f t="shared" si="274"/>
        <v>45520</v>
      </c>
      <c r="K650" s="98">
        <f t="shared" si="282"/>
        <v>45520</v>
      </c>
      <c r="L650" s="99">
        <f t="shared" si="275"/>
        <v>0</v>
      </c>
      <c r="M650" s="99">
        <f t="shared" si="276"/>
        <v>0</v>
      </c>
      <c r="N650" s="99">
        <f t="shared" si="277"/>
        <v>0</v>
      </c>
      <c r="O650" s="100">
        <f t="shared" si="301"/>
        <v>1</v>
      </c>
      <c r="P650" s="100" t="str">
        <f t="shared" si="283"/>
        <v/>
      </c>
      <c r="Q650" s="99">
        <f t="shared" si="284"/>
        <v>0</v>
      </c>
      <c r="R650" s="99">
        <f t="shared" si="285"/>
        <v>1</v>
      </c>
      <c r="S650" s="101">
        <f t="shared" si="286"/>
        <v>0</v>
      </c>
      <c r="T650" s="101">
        <f t="shared" si="287"/>
        <v>0</v>
      </c>
      <c r="U650" s="101">
        <f t="shared" si="278"/>
        <v>0</v>
      </c>
      <c r="V650" s="101">
        <f t="shared" si="288"/>
        <v>0</v>
      </c>
      <c r="W650" s="101">
        <f t="shared" si="289"/>
        <v>0</v>
      </c>
      <c r="X650" s="102">
        <f t="shared" si="290"/>
        <v>0</v>
      </c>
      <c r="Y650" s="101">
        <f t="shared" si="291"/>
        <v>0</v>
      </c>
      <c r="Z650" s="84">
        <f t="shared" si="292"/>
        <v>0</v>
      </c>
      <c r="AA650" s="84">
        <f t="shared" si="293"/>
        <v>0</v>
      </c>
      <c r="AB650" s="84">
        <f t="shared" si="294"/>
        <v>0</v>
      </c>
      <c r="AC650" s="84">
        <f t="shared" si="279"/>
        <v>0</v>
      </c>
      <c r="AD650" s="84">
        <f t="shared" si="295"/>
        <v>0</v>
      </c>
      <c r="AE650" s="84" t="str">
        <f t="shared" si="296"/>
        <v/>
      </c>
      <c r="AF650" s="102">
        <f t="shared" si="280"/>
        <v>0</v>
      </c>
      <c r="AG650" s="102" t="str">
        <f t="shared" si="281"/>
        <v/>
      </c>
      <c r="AH650" s="103" t="str">
        <f t="shared" si="297"/>
        <v/>
      </c>
      <c r="AI650" s="104" t="str">
        <f t="shared" si="298"/>
        <v/>
      </c>
      <c r="AJ650" s="104" t="str">
        <f t="shared" si="299"/>
        <v/>
      </c>
      <c r="AK650" s="104" t="str">
        <f t="shared" si="300"/>
        <v/>
      </c>
      <c r="IX650" s="5"/>
      <c r="IY650" s="5"/>
      <c r="IZ650" s="5"/>
    </row>
    <row r="651" spans="8:260" ht="12.75" customHeight="1">
      <c r="H651" s="97">
        <v>230</v>
      </c>
      <c r="I651" s="97">
        <f t="shared" si="273"/>
        <v>137</v>
      </c>
      <c r="J651" s="98">
        <f t="shared" si="274"/>
        <v>45521</v>
      </c>
      <c r="K651" s="98">
        <f t="shared" si="282"/>
        <v>45521</v>
      </c>
      <c r="L651" s="99">
        <f t="shared" si="275"/>
        <v>0</v>
      </c>
      <c r="M651" s="99">
        <f t="shared" si="276"/>
        <v>0</v>
      </c>
      <c r="N651" s="99">
        <f t="shared" si="277"/>
        <v>0</v>
      </c>
      <c r="O651" s="100">
        <f t="shared" si="301"/>
        <v>1</v>
      </c>
      <c r="P651" s="100" t="str">
        <f t="shared" si="283"/>
        <v/>
      </c>
      <c r="Q651" s="99">
        <f t="shared" si="284"/>
        <v>0</v>
      </c>
      <c r="R651" s="99">
        <f t="shared" si="285"/>
        <v>1</v>
      </c>
      <c r="S651" s="101">
        <f t="shared" si="286"/>
        <v>0</v>
      </c>
      <c r="T651" s="101">
        <f t="shared" si="287"/>
        <v>0</v>
      </c>
      <c r="U651" s="101">
        <f t="shared" si="278"/>
        <v>0</v>
      </c>
      <c r="V651" s="101">
        <f t="shared" si="288"/>
        <v>0</v>
      </c>
      <c r="W651" s="101">
        <f t="shared" si="289"/>
        <v>0</v>
      </c>
      <c r="X651" s="102">
        <f t="shared" si="290"/>
        <v>0</v>
      </c>
      <c r="Y651" s="101">
        <f t="shared" si="291"/>
        <v>0</v>
      </c>
      <c r="Z651" s="84">
        <f t="shared" si="292"/>
        <v>0</v>
      </c>
      <c r="AA651" s="84">
        <f t="shared" si="293"/>
        <v>0</v>
      </c>
      <c r="AB651" s="84">
        <f t="shared" si="294"/>
        <v>0</v>
      </c>
      <c r="AC651" s="84">
        <f t="shared" si="279"/>
        <v>0</v>
      </c>
      <c r="AD651" s="84">
        <f t="shared" si="295"/>
        <v>0</v>
      </c>
      <c r="AE651" s="84" t="str">
        <f t="shared" si="296"/>
        <v/>
      </c>
      <c r="AF651" s="102">
        <f t="shared" si="280"/>
        <v>0</v>
      </c>
      <c r="AG651" s="102" t="str">
        <f t="shared" si="281"/>
        <v/>
      </c>
      <c r="AH651" s="103" t="str">
        <f t="shared" si="297"/>
        <v/>
      </c>
      <c r="AI651" s="104" t="str">
        <f t="shared" si="298"/>
        <v/>
      </c>
      <c r="AJ651" s="104" t="str">
        <f t="shared" si="299"/>
        <v/>
      </c>
      <c r="AK651" s="104" t="str">
        <f t="shared" si="300"/>
        <v/>
      </c>
      <c r="IX651" s="5"/>
      <c r="IY651" s="5"/>
      <c r="IZ651" s="5"/>
    </row>
    <row r="652" spans="8:260" ht="12.75" customHeight="1">
      <c r="H652" s="97">
        <v>231</v>
      </c>
      <c r="I652" s="97">
        <f t="shared" si="273"/>
        <v>136</v>
      </c>
      <c r="J652" s="98">
        <f t="shared" si="274"/>
        <v>45522</v>
      </c>
      <c r="K652" s="98">
        <f t="shared" si="282"/>
        <v>45522</v>
      </c>
      <c r="L652" s="99">
        <f t="shared" si="275"/>
        <v>0</v>
      </c>
      <c r="M652" s="99">
        <f t="shared" si="276"/>
        <v>0</v>
      </c>
      <c r="N652" s="99">
        <f t="shared" si="277"/>
        <v>0</v>
      </c>
      <c r="O652" s="100">
        <f t="shared" si="301"/>
        <v>1</v>
      </c>
      <c r="P652" s="100" t="str">
        <f t="shared" si="283"/>
        <v/>
      </c>
      <c r="Q652" s="99">
        <f t="shared" si="284"/>
        <v>0</v>
      </c>
      <c r="R652" s="99">
        <f t="shared" si="285"/>
        <v>1</v>
      </c>
      <c r="S652" s="101">
        <f t="shared" si="286"/>
        <v>0</v>
      </c>
      <c r="T652" s="101">
        <f t="shared" si="287"/>
        <v>0</v>
      </c>
      <c r="U652" s="101">
        <f t="shared" si="278"/>
        <v>0</v>
      </c>
      <c r="V652" s="101">
        <f t="shared" si="288"/>
        <v>0</v>
      </c>
      <c r="W652" s="101">
        <f t="shared" si="289"/>
        <v>0</v>
      </c>
      <c r="X652" s="102">
        <f t="shared" si="290"/>
        <v>0</v>
      </c>
      <c r="Y652" s="101">
        <f t="shared" si="291"/>
        <v>0</v>
      </c>
      <c r="Z652" s="84">
        <f t="shared" si="292"/>
        <v>0</v>
      </c>
      <c r="AA652" s="84">
        <f t="shared" si="293"/>
        <v>0</v>
      </c>
      <c r="AB652" s="84">
        <f t="shared" si="294"/>
        <v>0</v>
      </c>
      <c r="AC652" s="84">
        <f t="shared" si="279"/>
        <v>0</v>
      </c>
      <c r="AD652" s="84">
        <f t="shared" si="295"/>
        <v>0</v>
      </c>
      <c r="AE652" s="84" t="str">
        <f t="shared" si="296"/>
        <v/>
      </c>
      <c r="AF652" s="102">
        <f t="shared" si="280"/>
        <v>0</v>
      </c>
      <c r="AG652" s="102" t="str">
        <f t="shared" si="281"/>
        <v/>
      </c>
      <c r="AH652" s="103" t="str">
        <f t="shared" si="297"/>
        <v/>
      </c>
      <c r="AI652" s="104" t="str">
        <f t="shared" si="298"/>
        <v/>
      </c>
      <c r="AJ652" s="104" t="str">
        <f t="shared" si="299"/>
        <v/>
      </c>
      <c r="AK652" s="104" t="str">
        <f t="shared" si="300"/>
        <v/>
      </c>
      <c r="IX652" s="5"/>
      <c r="IY652" s="5"/>
      <c r="IZ652" s="5"/>
    </row>
    <row r="653" spans="8:260" ht="12.75" customHeight="1">
      <c r="H653" s="97">
        <v>232</v>
      </c>
      <c r="I653" s="97">
        <f t="shared" si="273"/>
        <v>135</v>
      </c>
      <c r="J653" s="98">
        <f t="shared" si="274"/>
        <v>45523</v>
      </c>
      <c r="K653" s="98">
        <f t="shared" si="282"/>
        <v>45523</v>
      </c>
      <c r="L653" s="99">
        <f t="shared" si="275"/>
        <v>0</v>
      </c>
      <c r="M653" s="99">
        <f t="shared" si="276"/>
        <v>0</v>
      </c>
      <c r="N653" s="99">
        <f t="shared" si="277"/>
        <v>0</v>
      </c>
      <c r="O653" s="100">
        <f t="shared" si="301"/>
        <v>1</v>
      </c>
      <c r="P653" s="100" t="str">
        <f t="shared" si="283"/>
        <v/>
      </c>
      <c r="Q653" s="99">
        <f t="shared" si="284"/>
        <v>0</v>
      </c>
      <c r="R653" s="99">
        <f t="shared" si="285"/>
        <v>1</v>
      </c>
      <c r="S653" s="101">
        <f t="shared" si="286"/>
        <v>0</v>
      </c>
      <c r="T653" s="101">
        <f t="shared" si="287"/>
        <v>0</v>
      </c>
      <c r="U653" s="101">
        <f t="shared" si="278"/>
        <v>0</v>
      </c>
      <c r="V653" s="101">
        <f t="shared" si="288"/>
        <v>0</v>
      </c>
      <c r="W653" s="101">
        <f t="shared" si="289"/>
        <v>0</v>
      </c>
      <c r="X653" s="102">
        <f t="shared" si="290"/>
        <v>0</v>
      </c>
      <c r="Y653" s="101">
        <f t="shared" si="291"/>
        <v>0</v>
      </c>
      <c r="Z653" s="84">
        <f t="shared" si="292"/>
        <v>0</v>
      </c>
      <c r="AA653" s="84">
        <f t="shared" si="293"/>
        <v>0</v>
      </c>
      <c r="AB653" s="84">
        <f t="shared" si="294"/>
        <v>0</v>
      </c>
      <c r="AC653" s="84">
        <f t="shared" si="279"/>
        <v>0</v>
      </c>
      <c r="AD653" s="84">
        <f t="shared" si="295"/>
        <v>0</v>
      </c>
      <c r="AE653" s="84" t="str">
        <f t="shared" si="296"/>
        <v/>
      </c>
      <c r="AF653" s="102">
        <f t="shared" si="280"/>
        <v>0</v>
      </c>
      <c r="AG653" s="102" t="str">
        <f t="shared" si="281"/>
        <v/>
      </c>
      <c r="AH653" s="103" t="str">
        <f t="shared" si="297"/>
        <v/>
      </c>
      <c r="AI653" s="104" t="str">
        <f t="shared" si="298"/>
        <v/>
      </c>
      <c r="AJ653" s="104" t="str">
        <f t="shared" si="299"/>
        <v/>
      </c>
      <c r="AK653" s="104" t="str">
        <f t="shared" si="300"/>
        <v/>
      </c>
      <c r="IX653" s="5"/>
      <c r="IY653" s="5"/>
      <c r="IZ653" s="5"/>
    </row>
    <row r="654" spans="8:260" ht="12.75" customHeight="1">
      <c r="H654" s="97">
        <v>233</v>
      </c>
      <c r="I654" s="97">
        <f t="shared" si="273"/>
        <v>134</v>
      </c>
      <c r="J654" s="98">
        <f t="shared" si="274"/>
        <v>45524</v>
      </c>
      <c r="K654" s="98">
        <f t="shared" si="282"/>
        <v>45524</v>
      </c>
      <c r="L654" s="99">
        <f t="shared" si="275"/>
        <v>0</v>
      </c>
      <c r="M654" s="99">
        <f t="shared" si="276"/>
        <v>0</v>
      </c>
      <c r="N654" s="99">
        <f t="shared" si="277"/>
        <v>0</v>
      </c>
      <c r="O654" s="100">
        <f t="shared" si="301"/>
        <v>1</v>
      </c>
      <c r="P654" s="100" t="str">
        <f t="shared" si="283"/>
        <v/>
      </c>
      <c r="Q654" s="99">
        <f t="shared" si="284"/>
        <v>0</v>
      </c>
      <c r="R654" s="99">
        <f t="shared" si="285"/>
        <v>1</v>
      </c>
      <c r="S654" s="101">
        <f t="shared" si="286"/>
        <v>0</v>
      </c>
      <c r="T654" s="101">
        <f t="shared" si="287"/>
        <v>0</v>
      </c>
      <c r="U654" s="101">
        <f t="shared" si="278"/>
        <v>0</v>
      </c>
      <c r="V654" s="101">
        <f t="shared" si="288"/>
        <v>0</v>
      </c>
      <c r="W654" s="101">
        <f t="shared" si="289"/>
        <v>0</v>
      </c>
      <c r="X654" s="102">
        <f t="shared" si="290"/>
        <v>0</v>
      </c>
      <c r="Y654" s="101">
        <f t="shared" si="291"/>
        <v>0</v>
      </c>
      <c r="Z654" s="84">
        <f t="shared" si="292"/>
        <v>0</v>
      </c>
      <c r="AA654" s="84">
        <f t="shared" si="293"/>
        <v>0</v>
      </c>
      <c r="AB654" s="84">
        <f t="shared" si="294"/>
        <v>0</v>
      </c>
      <c r="AC654" s="84">
        <f t="shared" si="279"/>
        <v>0</v>
      </c>
      <c r="AD654" s="84">
        <f t="shared" si="295"/>
        <v>0</v>
      </c>
      <c r="AE654" s="84" t="str">
        <f t="shared" si="296"/>
        <v/>
      </c>
      <c r="AF654" s="102">
        <f t="shared" si="280"/>
        <v>0</v>
      </c>
      <c r="AG654" s="102" t="str">
        <f t="shared" si="281"/>
        <v/>
      </c>
      <c r="AH654" s="103" t="str">
        <f t="shared" si="297"/>
        <v/>
      </c>
      <c r="AI654" s="104" t="str">
        <f t="shared" si="298"/>
        <v/>
      </c>
      <c r="AJ654" s="104" t="str">
        <f t="shared" si="299"/>
        <v/>
      </c>
      <c r="AK654" s="104" t="str">
        <f t="shared" si="300"/>
        <v/>
      </c>
      <c r="IX654" s="5"/>
      <c r="IY654" s="5"/>
      <c r="IZ654" s="5"/>
    </row>
    <row r="655" spans="8:260" ht="12.75" customHeight="1">
      <c r="H655" s="97">
        <v>234</v>
      </c>
      <c r="I655" s="97">
        <f t="shared" si="273"/>
        <v>133</v>
      </c>
      <c r="J655" s="98">
        <f t="shared" si="274"/>
        <v>45525</v>
      </c>
      <c r="K655" s="98">
        <f t="shared" si="282"/>
        <v>45525</v>
      </c>
      <c r="L655" s="99">
        <f t="shared" si="275"/>
        <v>0</v>
      </c>
      <c r="M655" s="99">
        <f t="shared" si="276"/>
        <v>0</v>
      </c>
      <c r="N655" s="99">
        <f t="shared" si="277"/>
        <v>0</v>
      </c>
      <c r="O655" s="100">
        <f t="shared" si="301"/>
        <v>1</v>
      </c>
      <c r="P655" s="100" t="str">
        <f t="shared" si="283"/>
        <v/>
      </c>
      <c r="Q655" s="99">
        <f t="shared" si="284"/>
        <v>0</v>
      </c>
      <c r="R655" s="99">
        <f t="shared" si="285"/>
        <v>1</v>
      </c>
      <c r="S655" s="101">
        <f t="shared" si="286"/>
        <v>0</v>
      </c>
      <c r="T655" s="101">
        <f t="shared" si="287"/>
        <v>0</v>
      </c>
      <c r="U655" s="101">
        <f t="shared" si="278"/>
        <v>0</v>
      </c>
      <c r="V655" s="101">
        <f t="shared" si="288"/>
        <v>0</v>
      </c>
      <c r="W655" s="101">
        <f t="shared" si="289"/>
        <v>0</v>
      </c>
      <c r="X655" s="102">
        <f t="shared" si="290"/>
        <v>0</v>
      </c>
      <c r="Y655" s="101">
        <f t="shared" si="291"/>
        <v>0</v>
      </c>
      <c r="Z655" s="84">
        <f t="shared" si="292"/>
        <v>0</v>
      </c>
      <c r="AA655" s="84">
        <f t="shared" si="293"/>
        <v>0</v>
      </c>
      <c r="AB655" s="84">
        <f t="shared" si="294"/>
        <v>0</v>
      </c>
      <c r="AC655" s="84">
        <f t="shared" si="279"/>
        <v>0</v>
      </c>
      <c r="AD655" s="84">
        <f t="shared" si="295"/>
        <v>0</v>
      </c>
      <c r="AE655" s="84" t="str">
        <f t="shared" si="296"/>
        <v/>
      </c>
      <c r="AF655" s="102">
        <f t="shared" si="280"/>
        <v>0</v>
      </c>
      <c r="AG655" s="102" t="str">
        <f t="shared" si="281"/>
        <v/>
      </c>
      <c r="AH655" s="103" t="str">
        <f t="shared" si="297"/>
        <v/>
      </c>
      <c r="AI655" s="104" t="str">
        <f t="shared" si="298"/>
        <v/>
      </c>
      <c r="AJ655" s="104" t="str">
        <f t="shared" si="299"/>
        <v/>
      </c>
      <c r="AK655" s="104" t="str">
        <f t="shared" si="300"/>
        <v/>
      </c>
      <c r="IX655" s="5"/>
      <c r="IY655" s="5"/>
      <c r="IZ655" s="5"/>
    </row>
    <row r="656" spans="8:260" ht="12.75" customHeight="1">
      <c r="H656" s="97">
        <v>235</v>
      </c>
      <c r="I656" s="97">
        <f t="shared" si="273"/>
        <v>132</v>
      </c>
      <c r="J656" s="98">
        <f t="shared" si="274"/>
        <v>45526</v>
      </c>
      <c r="K656" s="98">
        <f t="shared" si="282"/>
        <v>45526</v>
      </c>
      <c r="L656" s="99">
        <f t="shared" si="275"/>
        <v>0</v>
      </c>
      <c r="M656" s="99">
        <f t="shared" si="276"/>
        <v>0</v>
      </c>
      <c r="N656" s="99">
        <f t="shared" si="277"/>
        <v>0</v>
      </c>
      <c r="O656" s="100">
        <f t="shared" si="301"/>
        <v>1</v>
      </c>
      <c r="P656" s="100" t="str">
        <f t="shared" si="283"/>
        <v/>
      </c>
      <c r="Q656" s="99">
        <f t="shared" si="284"/>
        <v>0</v>
      </c>
      <c r="R656" s="99">
        <f t="shared" si="285"/>
        <v>1</v>
      </c>
      <c r="S656" s="101">
        <f t="shared" si="286"/>
        <v>0</v>
      </c>
      <c r="T656" s="101">
        <f t="shared" si="287"/>
        <v>0</v>
      </c>
      <c r="U656" s="101">
        <f t="shared" si="278"/>
        <v>0</v>
      </c>
      <c r="V656" s="101">
        <f t="shared" si="288"/>
        <v>0</v>
      </c>
      <c r="W656" s="101">
        <f t="shared" si="289"/>
        <v>0</v>
      </c>
      <c r="X656" s="102">
        <f t="shared" si="290"/>
        <v>0</v>
      </c>
      <c r="Y656" s="101">
        <f t="shared" si="291"/>
        <v>0</v>
      </c>
      <c r="Z656" s="84">
        <f t="shared" si="292"/>
        <v>0</v>
      </c>
      <c r="AA656" s="84">
        <f t="shared" si="293"/>
        <v>0</v>
      </c>
      <c r="AB656" s="84">
        <f t="shared" si="294"/>
        <v>0</v>
      </c>
      <c r="AC656" s="84">
        <f t="shared" si="279"/>
        <v>0</v>
      </c>
      <c r="AD656" s="84">
        <f t="shared" si="295"/>
        <v>0</v>
      </c>
      <c r="AE656" s="84" t="str">
        <f t="shared" si="296"/>
        <v/>
      </c>
      <c r="AF656" s="102">
        <f t="shared" si="280"/>
        <v>0</v>
      </c>
      <c r="AG656" s="102" t="str">
        <f t="shared" si="281"/>
        <v/>
      </c>
      <c r="AH656" s="103" t="str">
        <f t="shared" si="297"/>
        <v/>
      </c>
      <c r="AI656" s="104" t="str">
        <f t="shared" si="298"/>
        <v/>
      </c>
      <c r="AJ656" s="104" t="str">
        <f t="shared" si="299"/>
        <v/>
      </c>
      <c r="AK656" s="104" t="str">
        <f t="shared" si="300"/>
        <v/>
      </c>
      <c r="IX656" s="5"/>
      <c r="IY656" s="5"/>
      <c r="IZ656" s="5"/>
    </row>
    <row r="657" spans="8:260" ht="12.75" customHeight="1">
      <c r="H657" s="97">
        <v>236</v>
      </c>
      <c r="I657" s="97">
        <f t="shared" si="273"/>
        <v>131</v>
      </c>
      <c r="J657" s="98">
        <f t="shared" si="274"/>
        <v>45527</v>
      </c>
      <c r="K657" s="98">
        <f t="shared" si="282"/>
        <v>45527</v>
      </c>
      <c r="L657" s="99">
        <f t="shared" si="275"/>
        <v>0</v>
      </c>
      <c r="M657" s="99">
        <f t="shared" si="276"/>
        <v>0</v>
      </c>
      <c r="N657" s="99">
        <f t="shared" si="277"/>
        <v>0</v>
      </c>
      <c r="O657" s="100">
        <f t="shared" si="301"/>
        <v>1</v>
      </c>
      <c r="P657" s="100" t="str">
        <f t="shared" si="283"/>
        <v/>
      </c>
      <c r="Q657" s="99">
        <f t="shared" si="284"/>
        <v>0</v>
      </c>
      <c r="R657" s="99">
        <f t="shared" si="285"/>
        <v>1</v>
      </c>
      <c r="S657" s="101">
        <f t="shared" si="286"/>
        <v>0</v>
      </c>
      <c r="T657" s="101">
        <f t="shared" si="287"/>
        <v>0</v>
      </c>
      <c r="U657" s="101">
        <f t="shared" si="278"/>
        <v>0</v>
      </c>
      <c r="V657" s="101">
        <f t="shared" si="288"/>
        <v>0</v>
      </c>
      <c r="W657" s="101">
        <f t="shared" si="289"/>
        <v>0</v>
      </c>
      <c r="X657" s="102">
        <f t="shared" si="290"/>
        <v>0</v>
      </c>
      <c r="Y657" s="101">
        <f t="shared" si="291"/>
        <v>0</v>
      </c>
      <c r="Z657" s="84">
        <f t="shared" si="292"/>
        <v>0</v>
      </c>
      <c r="AA657" s="84">
        <f t="shared" si="293"/>
        <v>0</v>
      </c>
      <c r="AB657" s="84">
        <f t="shared" si="294"/>
        <v>0</v>
      </c>
      <c r="AC657" s="84">
        <f t="shared" si="279"/>
        <v>0</v>
      </c>
      <c r="AD657" s="84">
        <f t="shared" si="295"/>
        <v>0</v>
      </c>
      <c r="AE657" s="84" t="str">
        <f t="shared" si="296"/>
        <v/>
      </c>
      <c r="AF657" s="102">
        <f t="shared" si="280"/>
        <v>0</v>
      </c>
      <c r="AG657" s="102" t="str">
        <f t="shared" si="281"/>
        <v/>
      </c>
      <c r="AH657" s="103" t="str">
        <f t="shared" si="297"/>
        <v/>
      </c>
      <c r="AI657" s="104" t="str">
        <f t="shared" si="298"/>
        <v/>
      </c>
      <c r="AJ657" s="104" t="str">
        <f t="shared" si="299"/>
        <v/>
      </c>
      <c r="AK657" s="104" t="str">
        <f t="shared" si="300"/>
        <v/>
      </c>
      <c r="IX657" s="5"/>
      <c r="IY657" s="5"/>
      <c r="IZ657" s="5"/>
    </row>
    <row r="658" spans="8:260" ht="12.75" customHeight="1">
      <c r="H658" s="97">
        <v>237</v>
      </c>
      <c r="I658" s="97">
        <f t="shared" si="273"/>
        <v>130</v>
      </c>
      <c r="J658" s="98">
        <f t="shared" si="274"/>
        <v>45528</v>
      </c>
      <c r="K658" s="98">
        <f t="shared" si="282"/>
        <v>45528</v>
      </c>
      <c r="L658" s="99">
        <f t="shared" si="275"/>
        <v>0</v>
      </c>
      <c r="M658" s="99">
        <f t="shared" si="276"/>
        <v>0</v>
      </c>
      <c r="N658" s="99">
        <f t="shared" si="277"/>
        <v>0</v>
      </c>
      <c r="O658" s="100">
        <f t="shared" si="301"/>
        <v>1</v>
      </c>
      <c r="P658" s="100" t="str">
        <f t="shared" si="283"/>
        <v/>
      </c>
      <c r="Q658" s="99">
        <f t="shared" si="284"/>
        <v>0</v>
      </c>
      <c r="R658" s="99">
        <f t="shared" si="285"/>
        <v>1</v>
      </c>
      <c r="S658" s="101">
        <f t="shared" si="286"/>
        <v>0</v>
      </c>
      <c r="T658" s="101">
        <f t="shared" si="287"/>
        <v>0</v>
      </c>
      <c r="U658" s="101">
        <f t="shared" si="278"/>
        <v>0</v>
      </c>
      <c r="V658" s="101">
        <f t="shared" si="288"/>
        <v>0</v>
      </c>
      <c r="W658" s="101">
        <f t="shared" si="289"/>
        <v>0</v>
      </c>
      <c r="X658" s="102">
        <f t="shared" si="290"/>
        <v>0</v>
      </c>
      <c r="Y658" s="101">
        <f t="shared" si="291"/>
        <v>0</v>
      </c>
      <c r="Z658" s="84">
        <f t="shared" si="292"/>
        <v>0</v>
      </c>
      <c r="AA658" s="84">
        <f t="shared" si="293"/>
        <v>0</v>
      </c>
      <c r="AB658" s="84">
        <f t="shared" si="294"/>
        <v>0</v>
      </c>
      <c r="AC658" s="84">
        <f t="shared" si="279"/>
        <v>0</v>
      </c>
      <c r="AD658" s="84">
        <f t="shared" si="295"/>
        <v>0</v>
      </c>
      <c r="AE658" s="84" t="str">
        <f t="shared" si="296"/>
        <v/>
      </c>
      <c r="AF658" s="102">
        <f t="shared" si="280"/>
        <v>0</v>
      </c>
      <c r="AG658" s="102" t="str">
        <f t="shared" si="281"/>
        <v/>
      </c>
      <c r="AH658" s="103" t="str">
        <f t="shared" si="297"/>
        <v/>
      </c>
      <c r="AI658" s="104" t="str">
        <f t="shared" si="298"/>
        <v/>
      </c>
      <c r="AJ658" s="104" t="str">
        <f t="shared" si="299"/>
        <v/>
      </c>
      <c r="AK658" s="104" t="str">
        <f t="shared" si="300"/>
        <v/>
      </c>
      <c r="IX658" s="5"/>
      <c r="IY658" s="5"/>
      <c r="IZ658" s="5"/>
    </row>
    <row r="659" spans="8:260" ht="12.75" customHeight="1">
      <c r="H659" s="97">
        <v>238</v>
      </c>
      <c r="I659" s="97">
        <f t="shared" si="273"/>
        <v>129</v>
      </c>
      <c r="J659" s="98">
        <f t="shared" si="274"/>
        <v>45529</v>
      </c>
      <c r="K659" s="98">
        <f t="shared" si="282"/>
        <v>45529</v>
      </c>
      <c r="L659" s="99">
        <f t="shared" si="275"/>
        <v>0</v>
      </c>
      <c r="M659" s="99">
        <f t="shared" si="276"/>
        <v>0</v>
      </c>
      <c r="N659" s="99">
        <f t="shared" si="277"/>
        <v>0</v>
      </c>
      <c r="O659" s="100">
        <f t="shared" si="301"/>
        <v>1</v>
      </c>
      <c r="P659" s="100" t="str">
        <f t="shared" si="283"/>
        <v/>
      </c>
      <c r="Q659" s="99">
        <f t="shared" si="284"/>
        <v>0</v>
      </c>
      <c r="R659" s="99">
        <f t="shared" si="285"/>
        <v>1</v>
      </c>
      <c r="S659" s="101">
        <f t="shared" si="286"/>
        <v>0</v>
      </c>
      <c r="T659" s="101">
        <f t="shared" si="287"/>
        <v>0</v>
      </c>
      <c r="U659" s="101">
        <f t="shared" si="278"/>
        <v>0</v>
      </c>
      <c r="V659" s="101">
        <f t="shared" si="288"/>
        <v>0</v>
      </c>
      <c r="W659" s="101">
        <f t="shared" si="289"/>
        <v>0</v>
      </c>
      <c r="X659" s="102">
        <f t="shared" si="290"/>
        <v>0</v>
      </c>
      <c r="Y659" s="101">
        <f t="shared" si="291"/>
        <v>0</v>
      </c>
      <c r="Z659" s="84">
        <f t="shared" si="292"/>
        <v>0</v>
      </c>
      <c r="AA659" s="84">
        <f t="shared" si="293"/>
        <v>0</v>
      </c>
      <c r="AB659" s="84">
        <f t="shared" si="294"/>
        <v>0</v>
      </c>
      <c r="AC659" s="84">
        <f t="shared" si="279"/>
        <v>0</v>
      </c>
      <c r="AD659" s="84">
        <f t="shared" si="295"/>
        <v>0</v>
      </c>
      <c r="AE659" s="84" t="str">
        <f t="shared" si="296"/>
        <v/>
      </c>
      <c r="AF659" s="102">
        <f t="shared" si="280"/>
        <v>0</v>
      </c>
      <c r="AG659" s="102" t="str">
        <f t="shared" si="281"/>
        <v/>
      </c>
      <c r="AH659" s="103" t="str">
        <f t="shared" si="297"/>
        <v/>
      </c>
      <c r="AI659" s="104" t="str">
        <f t="shared" si="298"/>
        <v/>
      </c>
      <c r="AJ659" s="104" t="str">
        <f t="shared" si="299"/>
        <v/>
      </c>
      <c r="AK659" s="104" t="str">
        <f t="shared" si="300"/>
        <v/>
      </c>
      <c r="IX659" s="5"/>
      <c r="IY659" s="5"/>
      <c r="IZ659" s="5"/>
    </row>
    <row r="660" spans="8:260" ht="12.75" customHeight="1">
      <c r="H660" s="97">
        <v>239</v>
      </c>
      <c r="I660" s="97">
        <f t="shared" si="273"/>
        <v>128</v>
      </c>
      <c r="J660" s="98">
        <f t="shared" si="274"/>
        <v>45530</v>
      </c>
      <c r="K660" s="98">
        <f t="shared" si="282"/>
        <v>45530</v>
      </c>
      <c r="L660" s="99">
        <f t="shared" si="275"/>
        <v>0</v>
      </c>
      <c r="M660" s="99">
        <f t="shared" si="276"/>
        <v>0</v>
      </c>
      <c r="N660" s="99">
        <f t="shared" si="277"/>
        <v>0</v>
      </c>
      <c r="O660" s="100">
        <f t="shared" si="301"/>
        <v>1</v>
      </c>
      <c r="P660" s="100" t="str">
        <f t="shared" si="283"/>
        <v/>
      </c>
      <c r="Q660" s="99">
        <f t="shared" si="284"/>
        <v>0</v>
      </c>
      <c r="R660" s="99">
        <f t="shared" si="285"/>
        <v>1</v>
      </c>
      <c r="S660" s="101">
        <f t="shared" si="286"/>
        <v>0</v>
      </c>
      <c r="T660" s="101">
        <f t="shared" si="287"/>
        <v>0</v>
      </c>
      <c r="U660" s="101">
        <f t="shared" si="278"/>
        <v>0</v>
      </c>
      <c r="V660" s="101">
        <f t="shared" si="288"/>
        <v>0</v>
      </c>
      <c r="W660" s="101">
        <f t="shared" si="289"/>
        <v>0</v>
      </c>
      <c r="X660" s="102">
        <f t="shared" si="290"/>
        <v>0</v>
      </c>
      <c r="Y660" s="101">
        <f t="shared" si="291"/>
        <v>0</v>
      </c>
      <c r="Z660" s="84">
        <f t="shared" si="292"/>
        <v>0</v>
      </c>
      <c r="AA660" s="84">
        <f t="shared" si="293"/>
        <v>0</v>
      </c>
      <c r="AB660" s="84">
        <f t="shared" si="294"/>
        <v>0</v>
      </c>
      <c r="AC660" s="84">
        <f t="shared" si="279"/>
        <v>0</v>
      </c>
      <c r="AD660" s="84">
        <f t="shared" si="295"/>
        <v>0</v>
      </c>
      <c r="AE660" s="84" t="str">
        <f t="shared" si="296"/>
        <v/>
      </c>
      <c r="AF660" s="102">
        <f t="shared" si="280"/>
        <v>0</v>
      </c>
      <c r="AG660" s="102" t="str">
        <f t="shared" si="281"/>
        <v/>
      </c>
      <c r="AH660" s="103" t="str">
        <f t="shared" si="297"/>
        <v/>
      </c>
      <c r="AI660" s="104" t="str">
        <f t="shared" si="298"/>
        <v/>
      </c>
      <c r="AJ660" s="104" t="str">
        <f t="shared" si="299"/>
        <v/>
      </c>
      <c r="AK660" s="104" t="str">
        <f t="shared" si="300"/>
        <v/>
      </c>
      <c r="IX660" s="5"/>
      <c r="IY660" s="5"/>
      <c r="IZ660" s="5"/>
    </row>
    <row r="661" spans="8:260" ht="12.75" customHeight="1">
      <c r="H661" s="97">
        <v>240</v>
      </c>
      <c r="I661" s="97">
        <f t="shared" si="273"/>
        <v>127</v>
      </c>
      <c r="J661" s="98">
        <f t="shared" si="274"/>
        <v>45531</v>
      </c>
      <c r="K661" s="98">
        <f t="shared" si="282"/>
        <v>45531</v>
      </c>
      <c r="L661" s="99">
        <f t="shared" si="275"/>
        <v>0</v>
      </c>
      <c r="M661" s="99">
        <f t="shared" si="276"/>
        <v>0</v>
      </c>
      <c r="N661" s="99">
        <f t="shared" si="277"/>
        <v>0</v>
      </c>
      <c r="O661" s="100">
        <f t="shared" si="301"/>
        <v>1</v>
      </c>
      <c r="P661" s="100" t="str">
        <f t="shared" si="283"/>
        <v/>
      </c>
      <c r="Q661" s="99">
        <f t="shared" si="284"/>
        <v>0</v>
      </c>
      <c r="R661" s="99">
        <f t="shared" si="285"/>
        <v>1</v>
      </c>
      <c r="S661" s="101">
        <f t="shared" si="286"/>
        <v>0</v>
      </c>
      <c r="T661" s="101">
        <f t="shared" si="287"/>
        <v>0</v>
      </c>
      <c r="U661" s="101">
        <f t="shared" si="278"/>
        <v>0</v>
      </c>
      <c r="V661" s="101">
        <f t="shared" si="288"/>
        <v>0</v>
      </c>
      <c r="W661" s="101">
        <f t="shared" si="289"/>
        <v>0</v>
      </c>
      <c r="X661" s="102">
        <f t="shared" si="290"/>
        <v>0</v>
      </c>
      <c r="Y661" s="101">
        <f t="shared" si="291"/>
        <v>0</v>
      </c>
      <c r="Z661" s="84">
        <f t="shared" si="292"/>
        <v>0</v>
      </c>
      <c r="AA661" s="84">
        <f t="shared" si="293"/>
        <v>0</v>
      </c>
      <c r="AB661" s="84">
        <f t="shared" si="294"/>
        <v>0</v>
      </c>
      <c r="AC661" s="84">
        <f t="shared" si="279"/>
        <v>0</v>
      </c>
      <c r="AD661" s="84">
        <f t="shared" si="295"/>
        <v>0</v>
      </c>
      <c r="AE661" s="84" t="str">
        <f t="shared" si="296"/>
        <v/>
      </c>
      <c r="AF661" s="102">
        <f t="shared" si="280"/>
        <v>0</v>
      </c>
      <c r="AG661" s="102" t="str">
        <f t="shared" si="281"/>
        <v/>
      </c>
      <c r="AH661" s="103" t="str">
        <f t="shared" si="297"/>
        <v/>
      </c>
      <c r="AI661" s="104" t="str">
        <f t="shared" si="298"/>
        <v/>
      </c>
      <c r="AJ661" s="104" t="str">
        <f t="shared" si="299"/>
        <v/>
      </c>
      <c r="AK661" s="104" t="str">
        <f t="shared" si="300"/>
        <v/>
      </c>
      <c r="IX661" s="5"/>
      <c r="IY661" s="5"/>
      <c r="IZ661" s="5"/>
    </row>
    <row r="662" spans="8:260" ht="12.75" customHeight="1">
      <c r="H662" s="97">
        <v>241</v>
      </c>
      <c r="I662" s="97">
        <f t="shared" si="273"/>
        <v>126</v>
      </c>
      <c r="J662" s="98">
        <f t="shared" si="274"/>
        <v>45532</v>
      </c>
      <c r="K662" s="98">
        <f t="shared" si="282"/>
        <v>45532</v>
      </c>
      <c r="L662" s="99">
        <f t="shared" si="275"/>
        <v>0</v>
      </c>
      <c r="M662" s="99">
        <f t="shared" si="276"/>
        <v>0</v>
      </c>
      <c r="N662" s="99">
        <f t="shared" si="277"/>
        <v>0</v>
      </c>
      <c r="O662" s="100">
        <f t="shared" si="301"/>
        <v>1</v>
      </c>
      <c r="P662" s="100" t="str">
        <f t="shared" si="283"/>
        <v/>
      </c>
      <c r="Q662" s="99">
        <f t="shared" si="284"/>
        <v>0</v>
      </c>
      <c r="R662" s="99">
        <f t="shared" si="285"/>
        <v>1</v>
      </c>
      <c r="S662" s="101">
        <f t="shared" si="286"/>
        <v>0</v>
      </c>
      <c r="T662" s="101">
        <f t="shared" si="287"/>
        <v>0</v>
      </c>
      <c r="U662" s="101">
        <f t="shared" si="278"/>
        <v>0</v>
      </c>
      <c r="V662" s="101">
        <f t="shared" si="288"/>
        <v>0</v>
      </c>
      <c r="W662" s="101">
        <f t="shared" si="289"/>
        <v>0</v>
      </c>
      <c r="X662" s="102">
        <f t="shared" si="290"/>
        <v>0</v>
      </c>
      <c r="Y662" s="101">
        <f t="shared" si="291"/>
        <v>0</v>
      </c>
      <c r="Z662" s="84">
        <f t="shared" si="292"/>
        <v>0</v>
      </c>
      <c r="AA662" s="84">
        <f t="shared" si="293"/>
        <v>0</v>
      </c>
      <c r="AB662" s="84">
        <f t="shared" si="294"/>
        <v>0</v>
      </c>
      <c r="AC662" s="84">
        <f t="shared" si="279"/>
        <v>0</v>
      </c>
      <c r="AD662" s="84">
        <f t="shared" si="295"/>
        <v>0</v>
      </c>
      <c r="AE662" s="84" t="str">
        <f t="shared" si="296"/>
        <v/>
      </c>
      <c r="AF662" s="102">
        <f t="shared" si="280"/>
        <v>0</v>
      </c>
      <c r="AG662" s="102" t="str">
        <f t="shared" si="281"/>
        <v/>
      </c>
      <c r="AH662" s="103" t="str">
        <f t="shared" si="297"/>
        <v/>
      </c>
      <c r="AI662" s="104" t="str">
        <f t="shared" si="298"/>
        <v/>
      </c>
      <c r="AJ662" s="104" t="str">
        <f t="shared" si="299"/>
        <v/>
      </c>
      <c r="AK662" s="104" t="str">
        <f t="shared" si="300"/>
        <v/>
      </c>
      <c r="IX662" s="5"/>
      <c r="IY662" s="5"/>
      <c r="IZ662" s="5"/>
    </row>
    <row r="663" spans="8:260" ht="12.75" customHeight="1">
      <c r="H663" s="97">
        <v>242</v>
      </c>
      <c r="I663" s="97">
        <f t="shared" si="273"/>
        <v>125</v>
      </c>
      <c r="J663" s="98">
        <f t="shared" si="274"/>
        <v>45533</v>
      </c>
      <c r="K663" s="98">
        <f t="shared" si="282"/>
        <v>45533</v>
      </c>
      <c r="L663" s="99">
        <f t="shared" si="275"/>
        <v>0</v>
      </c>
      <c r="M663" s="99">
        <f t="shared" si="276"/>
        <v>0</v>
      </c>
      <c r="N663" s="99">
        <f t="shared" si="277"/>
        <v>0</v>
      </c>
      <c r="O663" s="100">
        <f t="shared" si="301"/>
        <v>1</v>
      </c>
      <c r="P663" s="100" t="str">
        <f t="shared" si="283"/>
        <v/>
      </c>
      <c r="Q663" s="99">
        <f t="shared" si="284"/>
        <v>0</v>
      </c>
      <c r="R663" s="99">
        <f t="shared" si="285"/>
        <v>1</v>
      </c>
      <c r="S663" s="101">
        <f t="shared" si="286"/>
        <v>0</v>
      </c>
      <c r="T663" s="101">
        <f t="shared" si="287"/>
        <v>0</v>
      </c>
      <c r="U663" s="101">
        <f t="shared" si="278"/>
        <v>0</v>
      </c>
      <c r="V663" s="101">
        <f t="shared" si="288"/>
        <v>0</v>
      </c>
      <c r="W663" s="101">
        <f t="shared" si="289"/>
        <v>0</v>
      </c>
      <c r="X663" s="102">
        <f t="shared" si="290"/>
        <v>0</v>
      </c>
      <c r="Y663" s="101">
        <f t="shared" si="291"/>
        <v>0</v>
      </c>
      <c r="Z663" s="84">
        <f t="shared" si="292"/>
        <v>0</v>
      </c>
      <c r="AA663" s="84">
        <f t="shared" si="293"/>
        <v>0</v>
      </c>
      <c r="AB663" s="84">
        <f t="shared" si="294"/>
        <v>0</v>
      </c>
      <c r="AC663" s="84">
        <f t="shared" si="279"/>
        <v>0</v>
      </c>
      <c r="AD663" s="84">
        <f t="shared" si="295"/>
        <v>0</v>
      </c>
      <c r="AE663" s="84" t="str">
        <f t="shared" si="296"/>
        <v/>
      </c>
      <c r="AF663" s="102">
        <f t="shared" si="280"/>
        <v>0</v>
      </c>
      <c r="AG663" s="102" t="str">
        <f t="shared" si="281"/>
        <v/>
      </c>
      <c r="AH663" s="103" t="str">
        <f t="shared" si="297"/>
        <v/>
      </c>
      <c r="AI663" s="104" t="str">
        <f t="shared" si="298"/>
        <v/>
      </c>
      <c r="AJ663" s="104" t="str">
        <f t="shared" si="299"/>
        <v/>
      </c>
      <c r="AK663" s="104" t="str">
        <f t="shared" si="300"/>
        <v/>
      </c>
      <c r="IX663" s="5"/>
      <c r="IY663" s="5"/>
      <c r="IZ663" s="5"/>
    </row>
    <row r="664" spans="8:260" ht="12.75" customHeight="1">
      <c r="H664" s="97">
        <v>243</v>
      </c>
      <c r="I664" s="97">
        <f t="shared" si="273"/>
        <v>124</v>
      </c>
      <c r="J664" s="98">
        <f t="shared" si="274"/>
        <v>45534</v>
      </c>
      <c r="K664" s="98">
        <f t="shared" si="282"/>
        <v>45534</v>
      </c>
      <c r="L664" s="99">
        <f t="shared" si="275"/>
        <v>0</v>
      </c>
      <c r="M664" s="99">
        <f t="shared" si="276"/>
        <v>0</v>
      </c>
      <c r="N664" s="99">
        <f t="shared" si="277"/>
        <v>0</v>
      </c>
      <c r="O664" s="100">
        <f t="shared" si="301"/>
        <v>1</v>
      </c>
      <c r="P664" s="100" t="str">
        <f t="shared" si="283"/>
        <v/>
      </c>
      <c r="Q664" s="99">
        <f t="shared" si="284"/>
        <v>0</v>
      </c>
      <c r="R664" s="99">
        <f t="shared" si="285"/>
        <v>1</v>
      </c>
      <c r="S664" s="101">
        <f t="shared" si="286"/>
        <v>0</v>
      </c>
      <c r="T664" s="101">
        <f t="shared" si="287"/>
        <v>0</v>
      </c>
      <c r="U664" s="101">
        <f t="shared" si="278"/>
        <v>0</v>
      </c>
      <c r="V664" s="101">
        <f t="shared" si="288"/>
        <v>0</v>
      </c>
      <c r="W664" s="101">
        <f t="shared" si="289"/>
        <v>0</v>
      </c>
      <c r="X664" s="102">
        <f t="shared" si="290"/>
        <v>0</v>
      </c>
      <c r="Y664" s="101">
        <f t="shared" si="291"/>
        <v>0</v>
      </c>
      <c r="Z664" s="84">
        <f t="shared" si="292"/>
        <v>0</v>
      </c>
      <c r="AA664" s="84">
        <f t="shared" si="293"/>
        <v>0</v>
      </c>
      <c r="AB664" s="84">
        <f t="shared" si="294"/>
        <v>0</v>
      </c>
      <c r="AC664" s="84">
        <f t="shared" si="279"/>
        <v>0</v>
      </c>
      <c r="AD664" s="84">
        <f t="shared" si="295"/>
        <v>0</v>
      </c>
      <c r="AE664" s="84" t="str">
        <f t="shared" si="296"/>
        <v/>
      </c>
      <c r="AF664" s="102">
        <f t="shared" si="280"/>
        <v>0</v>
      </c>
      <c r="AG664" s="102" t="str">
        <f t="shared" si="281"/>
        <v/>
      </c>
      <c r="AH664" s="103" t="str">
        <f t="shared" si="297"/>
        <v/>
      </c>
      <c r="AI664" s="104" t="str">
        <f t="shared" si="298"/>
        <v/>
      </c>
      <c r="AJ664" s="104" t="str">
        <f t="shared" si="299"/>
        <v/>
      </c>
      <c r="AK664" s="104" t="str">
        <f t="shared" si="300"/>
        <v/>
      </c>
      <c r="IX664" s="5"/>
      <c r="IY664" s="5"/>
      <c r="IZ664" s="5"/>
    </row>
    <row r="665" spans="8:260" ht="12.75" customHeight="1">
      <c r="H665" s="97">
        <v>244</v>
      </c>
      <c r="I665" s="97">
        <f t="shared" si="273"/>
        <v>123</v>
      </c>
      <c r="J665" s="98">
        <f t="shared" si="274"/>
        <v>45535</v>
      </c>
      <c r="K665" s="98">
        <f t="shared" si="282"/>
        <v>45535</v>
      </c>
      <c r="L665" s="99">
        <f t="shared" si="275"/>
        <v>0</v>
      </c>
      <c r="M665" s="99">
        <f t="shared" si="276"/>
        <v>0</v>
      </c>
      <c r="N665" s="99">
        <f t="shared" si="277"/>
        <v>0</v>
      </c>
      <c r="O665" s="100">
        <f t="shared" si="301"/>
        <v>1</v>
      </c>
      <c r="P665" s="100" t="str">
        <f t="shared" si="283"/>
        <v/>
      </c>
      <c r="Q665" s="99">
        <f t="shared" si="284"/>
        <v>0</v>
      </c>
      <c r="R665" s="99">
        <f t="shared" si="285"/>
        <v>1</v>
      </c>
      <c r="S665" s="101">
        <f t="shared" si="286"/>
        <v>0</v>
      </c>
      <c r="T665" s="101">
        <f t="shared" si="287"/>
        <v>0</v>
      </c>
      <c r="U665" s="101">
        <f t="shared" si="278"/>
        <v>0</v>
      </c>
      <c r="V665" s="101">
        <f t="shared" si="288"/>
        <v>0</v>
      </c>
      <c r="W665" s="101">
        <f t="shared" si="289"/>
        <v>0</v>
      </c>
      <c r="X665" s="102">
        <f t="shared" si="290"/>
        <v>0</v>
      </c>
      <c r="Y665" s="101">
        <f t="shared" si="291"/>
        <v>0</v>
      </c>
      <c r="Z665" s="84">
        <f t="shared" si="292"/>
        <v>0</v>
      </c>
      <c r="AA665" s="84">
        <f t="shared" si="293"/>
        <v>0</v>
      </c>
      <c r="AB665" s="84">
        <f t="shared" si="294"/>
        <v>0</v>
      </c>
      <c r="AC665" s="84">
        <f t="shared" si="279"/>
        <v>0</v>
      </c>
      <c r="AD665" s="84">
        <f t="shared" si="295"/>
        <v>0</v>
      </c>
      <c r="AE665" s="84" t="str">
        <f t="shared" si="296"/>
        <v/>
      </c>
      <c r="AF665" s="102">
        <f t="shared" si="280"/>
        <v>0</v>
      </c>
      <c r="AG665" s="102" t="str">
        <f t="shared" si="281"/>
        <v/>
      </c>
      <c r="AH665" s="103" t="str">
        <f t="shared" si="297"/>
        <v/>
      </c>
      <c r="AI665" s="104" t="str">
        <f t="shared" si="298"/>
        <v/>
      </c>
      <c r="AJ665" s="104" t="str">
        <f t="shared" si="299"/>
        <v/>
      </c>
      <c r="AK665" s="104" t="str">
        <f t="shared" si="300"/>
        <v/>
      </c>
      <c r="IX665" s="5"/>
      <c r="IY665" s="5"/>
      <c r="IZ665" s="5"/>
    </row>
    <row r="666" spans="8:260" ht="12.75" customHeight="1">
      <c r="H666" s="97">
        <v>245</v>
      </c>
      <c r="I666" s="97">
        <f t="shared" si="273"/>
        <v>122</v>
      </c>
      <c r="J666" s="98">
        <f t="shared" si="274"/>
        <v>45536</v>
      </c>
      <c r="K666" s="98">
        <f t="shared" si="282"/>
        <v>45536</v>
      </c>
      <c r="L666" s="99">
        <f t="shared" si="275"/>
        <v>0</v>
      </c>
      <c r="M666" s="99">
        <f t="shared" si="276"/>
        <v>0</v>
      </c>
      <c r="N666" s="99">
        <f t="shared" si="277"/>
        <v>0</v>
      </c>
      <c r="O666" s="100">
        <f t="shared" si="301"/>
        <v>1</v>
      </c>
      <c r="P666" s="100" t="str">
        <f t="shared" si="283"/>
        <v/>
      </c>
      <c r="Q666" s="99">
        <f t="shared" si="284"/>
        <v>0</v>
      </c>
      <c r="R666" s="99">
        <f t="shared" si="285"/>
        <v>1</v>
      </c>
      <c r="S666" s="101">
        <f t="shared" si="286"/>
        <v>0</v>
      </c>
      <c r="T666" s="101">
        <f t="shared" si="287"/>
        <v>0</v>
      </c>
      <c r="U666" s="101">
        <f t="shared" si="278"/>
        <v>0</v>
      </c>
      <c r="V666" s="101">
        <f t="shared" si="288"/>
        <v>0</v>
      </c>
      <c r="W666" s="101">
        <f t="shared" si="289"/>
        <v>0</v>
      </c>
      <c r="X666" s="102">
        <f t="shared" si="290"/>
        <v>0</v>
      </c>
      <c r="Y666" s="101">
        <f t="shared" si="291"/>
        <v>0</v>
      </c>
      <c r="Z666" s="84">
        <f t="shared" si="292"/>
        <v>0</v>
      </c>
      <c r="AA666" s="84">
        <f t="shared" si="293"/>
        <v>0</v>
      </c>
      <c r="AB666" s="84">
        <f t="shared" si="294"/>
        <v>0</v>
      </c>
      <c r="AC666" s="84">
        <f t="shared" si="279"/>
        <v>0</v>
      </c>
      <c r="AD666" s="84">
        <f t="shared" si="295"/>
        <v>0</v>
      </c>
      <c r="AE666" s="84" t="str">
        <f t="shared" si="296"/>
        <v/>
      </c>
      <c r="AF666" s="102">
        <f t="shared" si="280"/>
        <v>0</v>
      </c>
      <c r="AG666" s="102" t="str">
        <f t="shared" si="281"/>
        <v/>
      </c>
      <c r="AH666" s="103" t="str">
        <f t="shared" si="297"/>
        <v/>
      </c>
      <c r="AI666" s="104" t="str">
        <f t="shared" si="298"/>
        <v/>
      </c>
      <c r="AJ666" s="104" t="str">
        <f t="shared" si="299"/>
        <v/>
      </c>
      <c r="AK666" s="104" t="str">
        <f t="shared" si="300"/>
        <v/>
      </c>
      <c r="IX666" s="5"/>
      <c r="IY666" s="5"/>
      <c r="IZ666" s="5"/>
    </row>
    <row r="667" spans="8:260" ht="12.75" customHeight="1">
      <c r="H667" s="97">
        <v>246</v>
      </c>
      <c r="I667" s="97">
        <f t="shared" si="273"/>
        <v>121</v>
      </c>
      <c r="J667" s="98">
        <f t="shared" si="274"/>
        <v>45537</v>
      </c>
      <c r="K667" s="98">
        <f t="shared" si="282"/>
        <v>45537</v>
      </c>
      <c r="L667" s="99">
        <f t="shared" si="275"/>
        <v>0</v>
      </c>
      <c r="M667" s="99">
        <f t="shared" si="276"/>
        <v>0</v>
      </c>
      <c r="N667" s="99">
        <f t="shared" si="277"/>
        <v>0</v>
      </c>
      <c r="O667" s="100">
        <f t="shared" si="301"/>
        <v>1</v>
      </c>
      <c r="P667" s="100" t="str">
        <f t="shared" si="283"/>
        <v/>
      </c>
      <c r="Q667" s="99">
        <f t="shared" si="284"/>
        <v>0</v>
      </c>
      <c r="R667" s="99">
        <f t="shared" si="285"/>
        <v>1</v>
      </c>
      <c r="S667" s="101">
        <f t="shared" si="286"/>
        <v>0</v>
      </c>
      <c r="T667" s="101">
        <f t="shared" si="287"/>
        <v>0</v>
      </c>
      <c r="U667" s="101">
        <f t="shared" si="278"/>
        <v>0</v>
      </c>
      <c r="V667" s="101">
        <f t="shared" si="288"/>
        <v>0</v>
      </c>
      <c r="W667" s="101">
        <f t="shared" si="289"/>
        <v>0</v>
      </c>
      <c r="X667" s="102">
        <f t="shared" si="290"/>
        <v>0</v>
      </c>
      <c r="Y667" s="101">
        <f t="shared" si="291"/>
        <v>0</v>
      </c>
      <c r="Z667" s="84">
        <f t="shared" si="292"/>
        <v>0</v>
      </c>
      <c r="AA667" s="84">
        <f t="shared" si="293"/>
        <v>0</v>
      </c>
      <c r="AB667" s="84">
        <f t="shared" si="294"/>
        <v>0</v>
      </c>
      <c r="AC667" s="84">
        <f t="shared" si="279"/>
        <v>0</v>
      </c>
      <c r="AD667" s="84">
        <f t="shared" si="295"/>
        <v>0</v>
      </c>
      <c r="AE667" s="84" t="str">
        <f t="shared" si="296"/>
        <v/>
      </c>
      <c r="AF667" s="102">
        <f t="shared" si="280"/>
        <v>0</v>
      </c>
      <c r="AG667" s="102" t="str">
        <f t="shared" si="281"/>
        <v/>
      </c>
      <c r="AH667" s="103" t="str">
        <f t="shared" si="297"/>
        <v/>
      </c>
      <c r="AI667" s="104" t="str">
        <f t="shared" si="298"/>
        <v/>
      </c>
      <c r="AJ667" s="104" t="str">
        <f t="shared" si="299"/>
        <v/>
      </c>
      <c r="AK667" s="104" t="str">
        <f t="shared" si="300"/>
        <v/>
      </c>
      <c r="IX667" s="5"/>
      <c r="IY667" s="5"/>
      <c r="IZ667" s="5"/>
    </row>
    <row r="668" spans="8:260" ht="12.75" customHeight="1">
      <c r="H668" s="97">
        <v>247</v>
      </c>
      <c r="I668" s="97">
        <f t="shared" si="273"/>
        <v>120</v>
      </c>
      <c r="J668" s="98">
        <f t="shared" si="274"/>
        <v>45538</v>
      </c>
      <c r="K668" s="98">
        <f t="shared" si="282"/>
        <v>45538</v>
      </c>
      <c r="L668" s="99">
        <f t="shared" si="275"/>
        <v>0</v>
      </c>
      <c r="M668" s="99">
        <f t="shared" si="276"/>
        <v>0</v>
      </c>
      <c r="N668" s="99">
        <f t="shared" si="277"/>
        <v>0</v>
      </c>
      <c r="O668" s="100">
        <f t="shared" si="301"/>
        <v>1</v>
      </c>
      <c r="P668" s="100" t="str">
        <f t="shared" si="283"/>
        <v/>
      </c>
      <c r="Q668" s="99">
        <f t="shared" si="284"/>
        <v>0</v>
      </c>
      <c r="R668" s="99">
        <f t="shared" si="285"/>
        <v>1</v>
      </c>
      <c r="S668" s="101">
        <f t="shared" si="286"/>
        <v>0</v>
      </c>
      <c r="T668" s="101">
        <f t="shared" si="287"/>
        <v>0</v>
      </c>
      <c r="U668" s="101">
        <f t="shared" si="278"/>
        <v>0</v>
      </c>
      <c r="V668" s="101">
        <f t="shared" si="288"/>
        <v>0</v>
      </c>
      <c r="W668" s="101">
        <f t="shared" si="289"/>
        <v>0</v>
      </c>
      <c r="X668" s="102">
        <f t="shared" si="290"/>
        <v>0</v>
      </c>
      <c r="Y668" s="101">
        <f t="shared" si="291"/>
        <v>0</v>
      </c>
      <c r="Z668" s="84">
        <f t="shared" si="292"/>
        <v>0</v>
      </c>
      <c r="AA668" s="84">
        <f t="shared" si="293"/>
        <v>0</v>
      </c>
      <c r="AB668" s="84">
        <f t="shared" si="294"/>
        <v>0</v>
      </c>
      <c r="AC668" s="84">
        <f t="shared" si="279"/>
        <v>0</v>
      </c>
      <c r="AD668" s="84">
        <f t="shared" si="295"/>
        <v>0</v>
      </c>
      <c r="AE668" s="84" t="str">
        <f t="shared" si="296"/>
        <v/>
      </c>
      <c r="AF668" s="102">
        <f t="shared" si="280"/>
        <v>0</v>
      </c>
      <c r="AG668" s="102" t="str">
        <f t="shared" si="281"/>
        <v/>
      </c>
      <c r="AH668" s="103" t="str">
        <f t="shared" si="297"/>
        <v/>
      </c>
      <c r="AI668" s="104" t="str">
        <f t="shared" si="298"/>
        <v/>
      </c>
      <c r="AJ668" s="104" t="str">
        <f t="shared" si="299"/>
        <v/>
      </c>
      <c r="AK668" s="104" t="str">
        <f t="shared" si="300"/>
        <v/>
      </c>
      <c r="IX668" s="5"/>
      <c r="IY668" s="5"/>
      <c r="IZ668" s="5"/>
    </row>
    <row r="669" spans="8:260" ht="12.75" customHeight="1">
      <c r="H669" s="97">
        <v>248</v>
      </c>
      <c r="I669" s="97">
        <f t="shared" si="273"/>
        <v>119</v>
      </c>
      <c r="J669" s="98">
        <f t="shared" si="274"/>
        <v>45539</v>
      </c>
      <c r="K669" s="98">
        <f t="shared" si="282"/>
        <v>45539</v>
      </c>
      <c r="L669" s="99">
        <f t="shared" si="275"/>
        <v>0</v>
      </c>
      <c r="M669" s="99">
        <f t="shared" si="276"/>
        <v>0</v>
      </c>
      <c r="N669" s="99">
        <f t="shared" si="277"/>
        <v>0</v>
      </c>
      <c r="O669" s="100">
        <f t="shared" si="301"/>
        <v>1</v>
      </c>
      <c r="P669" s="100" t="str">
        <f t="shared" si="283"/>
        <v/>
      </c>
      <c r="Q669" s="99">
        <f t="shared" si="284"/>
        <v>0</v>
      </c>
      <c r="R669" s="99">
        <f t="shared" si="285"/>
        <v>1</v>
      </c>
      <c r="S669" s="101">
        <f t="shared" si="286"/>
        <v>0</v>
      </c>
      <c r="T669" s="101">
        <f t="shared" si="287"/>
        <v>0</v>
      </c>
      <c r="U669" s="101">
        <f t="shared" si="278"/>
        <v>0</v>
      </c>
      <c r="V669" s="101">
        <f t="shared" si="288"/>
        <v>0</v>
      </c>
      <c r="W669" s="101">
        <f t="shared" si="289"/>
        <v>0</v>
      </c>
      <c r="X669" s="102">
        <f t="shared" si="290"/>
        <v>0</v>
      </c>
      <c r="Y669" s="101">
        <f t="shared" si="291"/>
        <v>0</v>
      </c>
      <c r="Z669" s="84">
        <f t="shared" si="292"/>
        <v>0</v>
      </c>
      <c r="AA669" s="84">
        <f t="shared" si="293"/>
        <v>0</v>
      </c>
      <c r="AB669" s="84">
        <f t="shared" si="294"/>
        <v>0</v>
      </c>
      <c r="AC669" s="84">
        <f t="shared" si="279"/>
        <v>0</v>
      </c>
      <c r="AD669" s="84">
        <f t="shared" si="295"/>
        <v>0</v>
      </c>
      <c r="AE669" s="84" t="str">
        <f t="shared" si="296"/>
        <v/>
      </c>
      <c r="AF669" s="102">
        <f t="shared" si="280"/>
        <v>0</v>
      </c>
      <c r="AG669" s="102" t="str">
        <f t="shared" si="281"/>
        <v/>
      </c>
      <c r="AH669" s="103" t="str">
        <f t="shared" si="297"/>
        <v/>
      </c>
      <c r="AI669" s="104" t="str">
        <f t="shared" si="298"/>
        <v/>
      </c>
      <c r="AJ669" s="104" t="str">
        <f t="shared" si="299"/>
        <v/>
      </c>
      <c r="AK669" s="104" t="str">
        <f t="shared" si="300"/>
        <v/>
      </c>
      <c r="IX669" s="5"/>
      <c r="IY669" s="5"/>
      <c r="IZ669" s="5"/>
    </row>
    <row r="670" spans="8:260" ht="12.75" customHeight="1">
      <c r="H670" s="97">
        <v>249</v>
      </c>
      <c r="I670" s="97">
        <f t="shared" si="273"/>
        <v>118</v>
      </c>
      <c r="J670" s="98">
        <f t="shared" si="274"/>
        <v>45540</v>
      </c>
      <c r="K670" s="98">
        <f t="shared" si="282"/>
        <v>45540</v>
      </c>
      <c r="L670" s="99">
        <f t="shared" si="275"/>
        <v>0</v>
      </c>
      <c r="M670" s="99">
        <f t="shared" si="276"/>
        <v>0</v>
      </c>
      <c r="N670" s="99">
        <f t="shared" si="277"/>
        <v>0</v>
      </c>
      <c r="O670" s="100">
        <f t="shared" si="301"/>
        <v>1</v>
      </c>
      <c r="P670" s="100" t="str">
        <f t="shared" si="283"/>
        <v/>
      </c>
      <c r="Q670" s="99">
        <f t="shared" si="284"/>
        <v>0</v>
      </c>
      <c r="R670" s="99">
        <f t="shared" si="285"/>
        <v>1</v>
      </c>
      <c r="S670" s="101">
        <f t="shared" si="286"/>
        <v>0</v>
      </c>
      <c r="T670" s="101">
        <f t="shared" si="287"/>
        <v>0</v>
      </c>
      <c r="U670" s="101">
        <f t="shared" si="278"/>
        <v>0</v>
      </c>
      <c r="V670" s="101">
        <f t="shared" si="288"/>
        <v>0</v>
      </c>
      <c r="W670" s="101">
        <f t="shared" si="289"/>
        <v>0</v>
      </c>
      <c r="X670" s="102">
        <f t="shared" si="290"/>
        <v>0</v>
      </c>
      <c r="Y670" s="101">
        <f t="shared" si="291"/>
        <v>0</v>
      </c>
      <c r="Z670" s="84">
        <f t="shared" si="292"/>
        <v>0</v>
      </c>
      <c r="AA670" s="84">
        <f t="shared" si="293"/>
        <v>0</v>
      </c>
      <c r="AB670" s="84">
        <f t="shared" si="294"/>
        <v>0</v>
      </c>
      <c r="AC670" s="84">
        <f t="shared" si="279"/>
        <v>0</v>
      </c>
      <c r="AD670" s="84">
        <f t="shared" si="295"/>
        <v>0</v>
      </c>
      <c r="AE670" s="84" t="str">
        <f t="shared" si="296"/>
        <v/>
      </c>
      <c r="AF670" s="102">
        <f t="shared" si="280"/>
        <v>0</v>
      </c>
      <c r="AG670" s="102" t="str">
        <f t="shared" si="281"/>
        <v/>
      </c>
      <c r="AH670" s="103" t="str">
        <f t="shared" si="297"/>
        <v/>
      </c>
      <c r="AI670" s="104" t="str">
        <f t="shared" si="298"/>
        <v/>
      </c>
      <c r="AJ670" s="104" t="str">
        <f t="shared" si="299"/>
        <v/>
      </c>
      <c r="AK670" s="104" t="str">
        <f t="shared" si="300"/>
        <v/>
      </c>
      <c r="IX670" s="5"/>
      <c r="IY670" s="5"/>
      <c r="IZ670" s="5"/>
    </row>
    <row r="671" spans="8:260" ht="12.75" customHeight="1">
      <c r="H671" s="97">
        <v>250</v>
      </c>
      <c r="I671" s="97">
        <f t="shared" si="273"/>
        <v>117</v>
      </c>
      <c r="J671" s="98">
        <f t="shared" si="274"/>
        <v>45541</v>
      </c>
      <c r="K671" s="98">
        <f t="shared" si="282"/>
        <v>45541</v>
      </c>
      <c r="L671" s="99">
        <f t="shared" si="275"/>
        <v>0</v>
      </c>
      <c r="M671" s="99">
        <f t="shared" si="276"/>
        <v>0</v>
      </c>
      <c r="N671" s="99">
        <f t="shared" si="277"/>
        <v>0</v>
      </c>
      <c r="O671" s="100">
        <f t="shared" si="301"/>
        <v>1</v>
      </c>
      <c r="P671" s="100" t="str">
        <f t="shared" si="283"/>
        <v/>
      </c>
      <c r="Q671" s="99">
        <f t="shared" si="284"/>
        <v>0</v>
      </c>
      <c r="R671" s="99">
        <f t="shared" si="285"/>
        <v>1</v>
      </c>
      <c r="S671" s="101">
        <f t="shared" si="286"/>
        <v>0</v>
      </c>
      <c r="T671" s="101">
        <f t="shared" si="287"/>
        <v>0</v>
      </c>
      <c r="U671" s="101">
        <f t="shared" si="278"/>
        <v>0</v>
      </c>
      <c r="V671" s="101">
        <f t="shared" si="288"/>
        <v>0</v>
      </c>
      <c r="W671" s="101">
        <f t="shared" si="289"/>
        <v>0</v>
      </c>
      <c r="X671" s="102">
        <f t="shared" si="290"/>
        <v>0</v>
      </c>
      <c r="Y671" s="101">
        <f t="shared" si="291"/>
        <v>0</v>
      </c>
      <c r="Z671" s="84">
        <f t="shared" si="292"/>
        <v>0</v>
      </c>
      <c r="AA671" s="84">
        <f t="shared" si="293"/>
        <v>0</v>
      </c>
      <c r="AB671" s="84">
        <f t="shared" si="294"/>
        <v>0</v>
      </c>
      <c r="AC671" s="84">
        <f t="shared" si="279"/>
        <v>0</v>
      </c>
      <c r="AD671" s="84">
        <f t="shared" si="295"/>
        <v>0</v>
      </c>
      <c r="AE671" s="84" t="str">
        <f t="shared" si="296"/>
        <v/>
      </c>
      <c r="AF671" s="102">
        <f t="shared" si="280"/>
        <v>0</v>
      </c>
      <c r="AG671" s="102" t="str">
        <f t="shared" si="281"/>
        <v/>
      </c>
      <c r="AH671" s="103" t="str">
        <f t="shared" si="297"/>
        <v/>
      </c>
      <c r="AI671" s="104" t="str">
        <f t="shared" si="298"/>
        <v/>
      </c>
      <c r="AJ671" s="104" t="str">
        <f t="shared" si="299"/>
        <v/>
      </c>
      <c r="AK671" s="104" t="str">
        <f t="shared" si="300"/>
        <v/>
      </c>
      <c r="IX671" s="5"/>
      <c r="IY671" s="5"/>
      <c r="IZ671" s="5"/>
    </row>
    <row r="672" spans="8:260" ht="12.75" customHeight="1">
      <c r="H672" s="97">
        <v>251</v>
      </c>
      <c r="I672" s="97">
        <f t="shared" si="273"/>
        <v>116</v>
      </c>
      <c r="J672" s="98">
        <f t="shared" si="274"/>
        <v>45542</v>
      </c>
      <c r="K672" s="98">
        <f t="shared" si="282"/>
        <v>45542</v>
      </c>
      <c r="L672" s="99">
        <f t="shared" si="275"/>
        <v>0</v>
      </c>
      <c r="M672" s="99">
        <f t="shared" si="276"/>
        <v>0</v>
      </c>
      <c r="N672" s="99">
        <f t="shared" si="277"/>
        <v>0</v>
      </c>
      <c r="O672" s="100">
        <f t="shared" si="301"/>
        <v>1</v>
      </c>
      <c r="P672" s="100" t="str">
        <f t="shared" si="283"/>
        <v/>
      </c>
      <c r="Q672" s="99">
        <f t="shared" si="284"/>
        <v>0</v>
      </c>
      <c r="R672" s="99">
        <f t="shared" si="285"/>
        <v>1</v>
      </c>
      <c r="S672" s="101">
        <f t="shared" si="286"/>
        <v>0</v>
      </c>
      <c r="T672" s="101">
        <f t="shared" si="287"/>
        <v>0</v>
      </c>
      <c r="U672" s="101">
        <f t="shared" si="278"/>
        <v>0</v>
      </c>
      <c r="V672" s="101">
        <f t="shared" si="288"/>
        <v>0</v>
      </c>
      <c r="W672" s="101">
        <f t="shared" si="289"/>
        <v>0</v>
      </c>
      <c r="X672" s="102">
        <f t="shared" si="290"/>
        <v>0</v>
      </c>
      <c r="Y672" s="101">
        <f t="shared" si="291"/>
        <v>0</v>
      </c>
      <c r="Z672" s="84">
        <f t="shared" si="292"/>
        <v>0</v>
      </c>
      <c r="AA672" s="84">
        <f t="shared" si="293"/>
        <v>0</v>
      </c>
      <c r="AB672" s="84">
        <f t="shared" si="294"/>
        <v>0</v>
      </c>
      <c r="AC672" s="84">
        <f t="shared" si="279"/>
        <v>0</v>
      </c>
      <c r="AD672" s="84">
        <f t="shared" si="295"/>
        <v>0</v>
      </c>
      <c r="AE672" s="84" t="str">
        <f t="shared" si="296"/>
        <v/>
      </c>
      <c r="AF672" s="102">
        <f t="shared" si="280"/>
        <v>0</v>
      </c>
      <c r="AG672" s="102" t="str">
        <f t="shared" si="281"/>
        <v/>
      </c>
      <c r="AH672" s="103" t="str">
        <f t="shared" si="297"/>
        <v/>
      </c>
      <c r="AI672" s="104" t="str">
        <f t="shared" si="298"/>
        <v/>
      </c>
      <c r="AJ672" s="104" t="str">
        <f t="shared" si="299"/>
        <v/>
      </c>
      <c r="AK672" s="104" t="str">
        <f t="shared" si="300"/>
        <v/>
      </c>
      <c r="IX672" s="5"/>
      <c r="IY672" s="5"/>
      <c r="IZ672" s="5"/>
    </row>
    <row r="673" spans="8:260" ht="12.75" customHeight="1">
      <c r="H673" s="97">
        <v>252</v>
      </c>
      <c r="I673" s="97">
        <f t="shared" si="273"/>
        <v>115</v>
      </c>
      <c r="J673" s="98">
        <f t="shared" si="274"/>
        <v>45543</v>
      </c>
      <c r="K673" s="98">
        <f t="shared" si="282"/>
        <v>45543</v>
      </c>
      <c r="L673" s="99">
        <f t="shared" si="275"/>
        <v>0</v>
      </c>
      <c r="M673" s="99">
        <f t="shared" si="276"/>
        <v>0</v>
      </c>
      <c r="N673" s="99">
        <f t="shared" si="277"/>
        <v>0</v>
      </c>
      <c r="O673" s="100">
        <f t="shared" si="301"/>
        <v>1</v>
      </c>
      <c r="P673" s="100" t="str">
        <f t="shared" si="283"/>
        <v/>
      </c>
      <c r="Q673" s="99">
        <f t="shared" si="284"/>
        <v>0</v>
      </c>
      <c r="R673" s="99">
        <f t="shared" si="285"/>
        <v>1</v>
      </c>
      <c r="S673" s="101">
        <f t="shared" si="286"/>
        <v>0</v>
      </c>
      <c r="T673" s="101">
        <f t="shared" si="287"/>
        <v>0</v>
      </c>
      <c r="U673" s="101">
        <f t="shared" si="278"/>
        <v>0</v>
      </c>
      <c r="V673" s="101">
        <f t="shared" si="288"/>
        <v>0</v>
      </c>
      <c r="W673" s="101">
        <f t="shared" si="289"/>
        <v>0</v>
      </c>
      <c r="X673" s="102">
        <f t="shared" si="290"/>
        <v>0</v>
      </c>
      <c r="Y673" s="101">
        <f t="shared" si="291"/>
        <v>0</v>
      </c>
      <c r="Z673" s="84">
        <f t="shared" si="292"/>
        <v>0</v>
      </c>
      <c r="AA673" s="84">
        <f t="shared" si="293"/>
        <v>0</v>
      </c>
      <c r="AB673" s="84">
        <f t="shared" si="294"/>
        <v>0</v>
      </c>
      <c r="AC673" s="84">
        <f t="shared" si="279"/>
        <v>0</v>
      </c>
      <c r="AD673" s="84">
        <f t="shared" si="295"/>
        <v>0</v>
      </c>
      <c r="AE673" s="84" t="str">
        <f t="shared" si="296"/>
        <v/>
      </c>
      <c r="AF673" s="102">
        <f t="shared" si="280"/>
        <v>0</v>
      </c>
      <c r="AG673" s="102" t="str">
        <f t="shared" si="281"/>
        <v/>
      </c>
      <c r="AH673" s="103" t="str">
        <f t="shared" si="297"/>
        <v/>
      </c>
      <c r="AI673" s="104" t="str">
        <f t="shared" si="298"/>
        <v/>
      </c>
      <c r="AJ673" s="104" t="str">
        <f t="shared" si="299"/>
        <v/>
      </c>
      <c r="AK673" s="104" t="str">
        <f t="shared" si="300"/>
        <v/>
      </c>
      <c r="IX673" s="5"/>
      <c r="IY673" s="5"/>
      <c r="IZ673" s="5"/>
    </row>
    <row r="674" spans="8:260" ht="12.75" customHeight="1">
      <c r="H674" s="97">
        <v>253</v>
      </c>
      <c r="I674" s="97">
        <f t="shared" si="273"/>
        <v>114</v>
      </c>
      <c r="J674" s="98">
        <f t="shared" si="274"/>
        <v>45544</v>
      </c>
      <c r="K674" s="98">
        <f t="shared" si="282"/>
        <v>45544</v>
      </c>
      <c r="L674" s="99">
        <f t="shared" si="275"/>
        <v>0</v>
      </c>
      <c r="M674" s="99">
        <f t="shared" si="276"/>
        <v>0</v>
      </c>
      <c r="N674" s="99">
        <f t="shared" si="277"/>
        <v>0</v>
      </c>
      <c r="O674" s="100">
        <f t="shared" si="301"/>
        <v>1</v>
      </c>
      <c r="P674" s="100" t="str">
        <f t="shared" si="283"/>
        <v/>
      </c>
      <c r="Q674" s="99">
        <f t="shared" si="284"/>
        <v>0</v>
      </c>
      <c r="R674" s="99">
        <f t="shared" si="285"/>
        <v>1</v>
      </c>
      <c r="S674" s="101">
        <f t="shared" si="286"/>
        <v>0</v>
      </c>
      <c r="T674" s="101">
        <f t="shared" si="287"/>
        <v>0</v>
      </c>
      <c r="U674" s="101">
        <f t="shared" si="278"/>
        <v>0</v>
      </c>
      <c r="V674" s="101">
        <f t="shared" si="288"/>
        <v>0</v>
      </c>
      <c r="W674" s="101">
        <f t="shared" si="289"/>
        <v>0</v>
      </c>
      <c r="X674" s="102">
        <f t="shared" si="290"/>
        <v>0</v>
      </c>
      <c r="Y674" s="101">
        <f t="shared" si="291"/>
        <v>0</v>
      </c>
      <c r="Z674" s="84">
        <f t="shared" si="292"/>
        <v>0</v>
      </c>
      <c r="AA674" s="84">
        <f t="shared" si="293"/>
        <v>0</v>
      </c>
      <c r="AB674" s="84">
        <f t="shared" si="294"/>
        <v>0</v>
      </c>
      <c r="AC674" s="84">
        <f t="shared" si="279"/>
        <v>0</v>
      </c>
      <c r="AD674" s="84">
        <f t="shared" si="295"/>
        <v>0</v>
      </c>
      <c r="AE674" s="84" t="str">
        <f t="shared" si="296"/>
        <v/>
      </c>
      <c r="AF674" s="102">
        <f t="shared" si="280"/>
        <v>0</v>
      </c>
      <c r="AG674" s="102" t="str">
        <f t="shared" si="281"/>
        <v/>
      </c>
      <c r="AH674" s="103" t="str">
        <f t="shared" si="297"/>
        <v/>
      </c>
      <c r="AI674" s="104" t="str">
        <f t="shared" si="298"/>
        <v/>
      </c>
      <c r="AJ674" s="104" t="str">
        <f t="shared" si="299"/>
        <v/>
      </c>
      <c r="AK674" s="104" t="str">
        <f t="shared" si="300"/>
        <v/>
      </c>
      <c r="IX674" s="5"/>
      <c r="IY674" s="5"/>
      <c r="IZ674" s="5"/>
    </row>
    <row r="675" spans="8:260" ht="12.75" customHeight="1">
      <c r="H675" s="97">
        <v>254</v>
      </c>
      <c r="I675" s="97">
        <f t="shared" si="273"/>
        <v>113</v>
      </c>
      <c r="J675" s="98">
        <f t="shared" si="274"/>
        <v>45545</v>
      </c>
      <c r="K675" s="98">
        <f t="shared" si="282"/>
        <v>45545</v>
      </c>
      <c r="L675" s="99">
        <f t="shared" si="275"/>
        <v>0</v>
      </c>
      <c r="M675" s="99">
        <f t="shared" si="276"/>
        <v>0</v>
      </c>
      <c r="N675" s="99">
        <f t="shared" si="277"/>
        <v>0</v>
      </c>
      <c r="O675" s="100">
        <f t="shared" si="301"/>
        <v>1</v>
      </c>
      <c r="P675" s="100" t="str">
        <f t="shared" si="283"/>
        <v/>
      </c>
      <c r="Q675" s="99">
        <f t="shared" si="284"/>
        <v>0</v>
      </c>
      <c r="R675" s="99">
        <f t="shared" si="285"/>
        <v>1</v>
      </c>
      <c r="S675" s="101">
        <f t="shared" si="286"/>
        <v>0</v>
      </c>
      <c r="T675" s="101">
        <f t="shared" si="287"/>
        <v>0</v>
      </c>
      <c r="U675" s="101">
        <f t="shared" si="278"/>
        <v>0</v>
      </c>
      <c r="V675" s="101">
        <f t="shared" si="288"/>
        <v>0</v>
      </c>
      <c r="W675" s="101">
        <f t="shared" si="289"/>
        <v>0</v>
      </c>
      <c r="X675" s="102">
        <f t="shared" si="290"/>
        <v>0</v>
      </c>
      <c r="Y675" s="101">
        <f t="shared" si="291"/>
        <v>0</v>
      </c>
      <c r="Z675" s="84">
        <f t="shared" si="292"/>
        <v>0</v>
      </c>
      <c r="AA675" s="84">
        <f t="shared" si="293"/>
        <v>0</v>
      </c>
      <c r="AB675" s="84">
        <f t="shared" si="294"/>
        <v>0</v>
      </c>
      <c r="AC675" s="84">
        <f t="shared" si="279"/>
        <v>0</v>
      </c>
      <c r="AD675" s="84">
        <f t="shared" si="295"/>
        <v>0</v>
      </c>
      <c r="AE675" s="84" t="str">
        <f t="shared" si="296"/>
        <v/>
      </c>
      <c r="AF675" s="102">
        <f t="shared" si="280"/>
        <v>0</v>
      </c>
      <c r="AG675" s="102" t="str">
        <f t="shared" si="281"/>
        <v/>
      </c>
      <c r="AH675" s="103" t="str">
        <f t="shared" si="297"/>
        <v/>
      </c>
      <c r="AI675" s="104" t="str">
        <f t="shared" si="298"/>
        <v/>
      </c>
      <c r="AJ675" s="104" t="str">
        <f t="shared" si="299"/>
        <v/>
      </c>
      <c r="AK675" s="104" t="str">
        <f t="shared" si="300"/>
        <v/>
      </c>
      <c r="IX675" s="5"/>
      <c r="IY675" s="5"/>
      <c r="IZ675" s="5"/>
    </row>
    <row r="676" spans="8:260" ht="12.75" customHeight="1">
      <c r="H676" s="97">
        <v>255</v>
      </c>
      <c r="I676" s="97">
        <f t="shared" si="273"/>
        <v>112</v>
      </c>
      <c r="J676" s="98">
        <f t="shared" si="274"/>
        <v>45546</v>
      </c>
      <c r="K676" s="98">
        <f t="shared" si="282"/>
        <v>45546</v>
      </c>
      <c r="L676" s="99">
        <f t="shared" si="275"/>
        <v>0</v>
      </c>
      <c r="M676" s="99">
        <f t="shared" si="276"/>
        <v>0</v>
      </c>
      <c r="N676" s="99">
        <f t="shared" si="277"/>
        <v>0</v>
      </c>
      <c r="O676" s="100">
        <f t="shared" si="301"/>
        <v>1</v>
      </c>
      <c r="P676" s="100" t="str">
        <f t="shared" si="283"/>
        <v/>
      </c>
      <c r="Q676" s="99">
        <f t="shared" si="284"/>
        <v>0</v>
      </c>
      <c r="R676" s="99">
        <f t="shared" si="285"/>
        <v>1</v>
      </c>
      <c r="S676" s="101">
        <f t="shared" si="286"/>
        <v>0</v>
      </c>
      <c r="T676" s="101">
        <f t="shared" si="287"/>
        <v>0</v>
      </c>
      <c r="U676" s="101">
        <f t="shared" si="278"/>
        <v>0</v>
      </c>
      <c r="V676" s="101">
        <f t="shared" si="288"/>
        <v>0</v>
      </c>
      <c r="W676" s="101">
        <f t="shared" si="289"/>
        <v>0</v>
      </c>
      <c r="X676" s="102">
        <f t="shared" si="290"/>
        <v>0</v>
      </c>
      <c r="Y676" s="101">
        <f t="shared" si="291"/>
        <v>0</v>
      </c>
      <c r="Z676" s="84">
        <f t="shared" si="292"/>
        <v>0</v>
      </c>
      <c r="AA676" s="84">
        <f t="shared" si="293"/>
        <v>0</v>
      </c>
      <c r="AB676" s="84">
        <f t="shared" si="294"/>
        <v>0</v>
      </c>
      <c r="AC676" s="84">
        <f t="shared" si="279"/>
        <v>0</v>
      </c>
      <c r="AD676" s="84">
        <f t="shared" si="295"/>
        <v>0</v>
      </c>
      <c r="AE676" s="84" t="str">
        <f t="shared" si="296"/>
        <v/>
      </c>
      <c r="AF676" s="102">
        <f t="shared" si="280"/>
        <v>0</v>
      </c>
      <c r="AG676" s="102" t="str">
        <f t="shared" si="281"/>
        <v/>
      </c>
      <c r="AH676" s="103" t="str">
        <f t="shared" si="297"/>
        <v/>
      </c>
      <c r="AI676" s="104" t="str">
        <f t="shared" si="298"/>
        <v/>
      </c>
      <c r="AJ676" s="104" t="str">
        <f t="shared" si="299"/>
        <v/>
      </c>
      <c r="AK676" s="104" t="str">
        <f t="shared" si="300"/>
        <v/>
      </c>
      <c r="IX676" s="5"/>
      <c r="IY676" s="5"/>
      <c r="IZ676" s="5"/>
    </row>
    <row r="677" spans="8:260" ht="12.75" customHeight="1">
      <c r="H677" s="97">
        <v>256</v>
      </c>
      <c r="I677" s="97">
        <f t="shared" si="273"/>
        <v>111</v>
      </c>
      <c r="J677" s="98">
        <f t="shared" si="274"/>
        <v>45547</v>
      </c>
      <c r="K677" s="98">
        <f t="shared" si="282"/>
        <v>45547</v>
      </c>
      <c r="L677" s="99">
        <f t="shared" si="275"/>
        <v>0</v>
      </c>
      <c r="M677" s="99">
        <f t="shared" si="276"/>
        <v>0</v>
      </c>
      <c r="N677" s="99">
        <f t="shared" si="277"/>
        <v>0</v>
      </c>
      <c r="O677" s="100">
        <f t="shared" si="301"/>
        <v>1</v>
      </c>
      <c r="P677" s="100" t="str">
        <f t="shared" si="283"/>
        <v/>
      </c>
      <c r="Q677" s="99">
        <f t="shared" si="284"/>
        <v>0</v>
      </c>
      <c r="R677" s="99">
        <f t="shared" si="285"/>
        <v>1</v>
      </c>
      <c r="S677" s="101">
        <f t="shared" si="286"/>
        <v>0</v>
      </c>
      <c r="T677" s="101">
        <f t="shared" si="287"/>
        <v>0</v>
      </c>
      <c r="U677" s="101">
        <f t="shared" si="278"/>
        <v>0</v>
      </c>
      <c r="V677" s="101">
        <f t="shared" si="288"/>
        <v>0</v>
      </c>
      <c r="W677" s="101">
        <f t="shared" si="289"/>
        <v>0</v>
      </c>
      <c r="X677" s="102">
        <f t="shared" si="290"/>
        <v>0</v>
      </c>
      <c r="Y677" s="101">
        <f t="shared" si="291"/>
        <v>0</v>
      </c>
      <c r="Z677" s="84">
        <f t="shared" si="292"/>
        <v>0</v>
      </c>
      <c r="AA677" s="84">
        <f t="shared" si="293"/>
        <v>0</v>
      </c>
      <c r="AB677" s="84">
        <f t="shared" si="294"/>
        <v>0</v>
      </c>
      <c r="AC677" s="84">
        <f t="shared" si="279"/>
        <v>0</v>
      </c>
      <c r="AD677" s="84">
        <f t="shared" si="295"/>
        <v>0</v>
      </c>
      <c r="AE677" s="84" t="str">
        <f t="shared" si="296"/>
        <v/>
      </c>
      <c r="AF677" s="102">
        <f t="shared" si="280"/>
        <v>0</v>
      </c>
      <c r="AG677" s="102" t="str">
        <f t="shared" si="281"/>
        <v/>
      </c>
      <c r="AH677" s="103" t="str">
        <f t="shared" si="297"/>
        <v/>
      </c>
      <c r="AI677" s="104" t="str">
        <f t="shared" si="298"/>
        <v/>
      </c>
      <c r="AJ677" s="104" t="str">
        <f t="shared" si="299"/>
        <v/>
      </c>
      <c r="AK677" s="104" t="str">
        <f t="shared" si="300"/>
        <v/>
      </c>
      <c r="IX677" s="5"/>
      <c r="IY677" s="5"/>
      <c r="IZ677" s="5"/>
    </row>
    <row r="678" spans="8:260" ht="12.75" customHeight="1">
      <c r="H678" s="97">
        <v>257</v>
      </c>
      <c r="I678" s="97">
        <f t="shared" ref="I678:I741" si="302">J$788-J678</f>
        <v>110</v>
      </c>
      <c r="J678" s="98">
        <f t="shared" ref="J678:J741" si="303">J677+1</f>
        <v>45548</v>
      </c>
      <c r="K678" s="98">
        <f t="shared" si="282"/>
        <v>45548</v>
      </c>
      <c r="L678" s="99">
        <f t="shared" ref="L678:L741" si="304">IF(J678&lt;AQ$53,"",(_xlfn.IFNA(VLOOKUP(J678,$B$55:$D$84,2,),0)))</f>
        <v>0</v>
      </c>
      <c r="M678" s="99">
        <f t="shared" ref="M678:M741" si="305">IF(J678&lt;AQ$53,"",(_xlfn.IFNA(VLOOKUP(J678,$B$55:$D$84,3,),0)))</f>
        <v>0</v>
      </c>
      <c r="N678" s="99">
        <f t="shared" ref="N678:N741" si="306">IF(J678&lt;AQ$53,"",IF(J678=AQ$53,1,(_xlfn.IFNA(VLOOKUP(J678,$B$55:$E$84,4,),0))))</f>
        <v>0</v>
      </c>
      <c r="O678" s="100">
        <f t="shared" si="301"/>
        <v>1</v>
      </c>
      <c r="P678" s="100" t="str">
        <f t="shared" si="283"/>
        <v/>
      </c>
      <c r="Q678" s="99">
        <f t="shared" si="284"/>
        <v>0</v>
      </c>
      <c r="R678" s="99">
        <f t="shared" si="285"/>
        <v>1</v>
      </c>
      <c r="S678" s="101">
        <f t="shared" si="286"/>
        <v>0</v>
      </c>
      <c r="T678" s="101">
        <f t="shared" si="287"/>
        <v>0</v>
      </c>
      <c r="U678" s="101">
        <f t="shared" ref="U678:U741" si="307">IF(AND(S$788&lt;&gt;0,S678=S$53),0,T678)</f>
        <v>0</v>
      </c>
      <c r="V678" s="101">
        <f t="shared" si="288"/>
        <v>0</v>
      </c>
      <c r="W678" s="101">
        <f t="shared" si="289"/>
        <v>0</v>
      </c>
      <c r="X678" s="102">
        <f t="shared" si="290"/>
        <v>0</v>
      </c>
      <c r="Y678" s="101">
        <f t="shared" si="291"/>
        <v>0</v>
      </c>
      <c r="Z678" s="84">
        <f t="shared" si="292"/>
        <v>0</v>
      </c>
      <c r="AA678" s="84">
        <f t="shared" si="293"/>
        <v>0</v>
      </c>
      <c r="AB678" s="84">
        <f t="shared" si="294"/>
        <v>0</v>
      </c>
      <c r="AC678" s="84">
        <f t="shared" ref="AC678:AC741" si="308">IF(Q678=1,AC677+1,0)</f>
        <v>0</v>
      </c>
      <c r="AD678" s="84">
        <f t="shared" si="295"/>
        <v>0</v>
      </c>
      <c r="AE678" s="84" t="str">
        <f t="shared" si="296"/>
        <v/>
      </c>
      <c r="AF678" s="102">
        <f t="shared" ref="AF678:AF741" si="309">IF(J678&gt;=AQ$53,IF(O678=0,X678-Z678-AB678/AD678*(AC678),0),"")</f>
        <v>0</v>
      </c>
      <c r="AG678" s="102" t="str">
        <f t="shared" ref="AG678:AG741" si="310">IF(J678&gt;=AQ$53,IF(R678&lt;=V$53,IF(O678=0,X678-Z678-AB678/AD678*(AC678),0),""),"")</f>
        <v/>
      </c>
      <c r="AH678" s="103" t="str">
        <f t="shared" si="297"/>
        <v/>
      </c>
      <c r="AI678" s="104" t="str">
        <f t="shared" si="298"/>
        <v/>
      </c>
      <c r="AJ678" s="104" t="str">
        <f t="shared" si="299"/>
        <v/>
      </c>
      <c r="AK678" s="104" t="str">
        <f t="shared" si="300"/>
        <v/>
      </c>
      <c r="IX678" s="5"/>
      <c r="IY678" s="5"/>
      <c r="IZ678" s="5"/>
    </row>
    <row r="679" spans="8:260" ht="12.75" customHeight="1">
      <c r="H679" s="97">
        <v>258</v>
      </c>
      <c r="I679" s="97">
        <f t="shared" si="302"/>
        <v>109</v>
      </c>
      <c r="J679" s="98">
        <f t="shared" si="303"/>
        <v>45549</v>
      </c>
      <c r="K679" s="98">
        <f t="shared" si="282"/>
        <v>45549</v>
      </c>
      <c r="L679" s="99">
        <f t="shared" si="304"/>
        <v>0</v>
      </c>
      <c r="M679" s="99">
        <f t="shared" si="305"/>
        <v>0</v>
      </c>
      <c r="N679" s="99">
        <f t="shared" si="306"/>
        <v>0</v>
      </c>
      <c r="O679" s="100">
        <f t="shared" si="301"/>
        <v>1</v>
      </c>
      <c r="P679" s="100" t="str">
        <f t="shared" si="283"/>
        <v/>
      </c>
      <c r="Q679" s="99">
        <f t="shared" si="284"/>
        <v>0</v>
      </c>
      <c r="R679" s="99">
        <f t="shared" si="285"/>
        <v>1</v>
      </c>
      <c r="S679" s="101">
        <f t="shared" si="286"/>
        <v>0</v>
      </c>
      <c r="T679" s="101">
        <f t="shared" si="287"/>
        <v>0</v>
      </c>
      <c r="U679" s="101">
        <f t="shared" si="307"/>
        <v>0</v>
      </c>
      <c r="V679" s="101">
        <f t="shared" si="288"/>
        <v>0</v>
      </c>
      <c r="W679" s="101">
        <f t="shared" si="289"/>
        <v>0</v>
      </c>
      <c r="X679" s="102">
        <f t="shared" si="290"/>
        <v>0</v>
      </c>
      <c r="Y679" s="101">
        <f t="shared" si="291"/>
        <v>0</v>
      </c>
      <c r="Z679" s="84">
        <f t="shared" si="292"/>
        <v>0</v>
      </c>
      <c r="AA679" s="84">
        <f t="shared" si="293"/>
        <v>0</v>
      </c>
      <c r="AB679" s="84">
        <f t="shared" si="294"/>
        <v>0</v>
      </c>
      <c r="AC679" s="84">
        <f t="shared" si="308"/>
        <v>0</v>
      </c>
      <c r="AD679" s="84">
        <f t="shared" si="295"/>
        <v>0</v>
      </c>
      <c r="AE679" s="84" t="str">
        <f t="shared" si="296"/>
        <v/>
      </c>
      <c r="AF679" s="102">
        <f t="shared" si="309"/>
        <v>0</v>
      </c>
      <c r="AG679" s="102" t="str">
        <f t="shared" si="310"/>
        <v/>
      </c>
      <c r="AH679" s="103" t="str">
        <f t="shared" si="297"/>
        <v/>
      </c>
      <c r="AI679" s="104" t="str">
        <f t="shared" si="298"/>
        <v/>
      </c>
      <c r="AJ679" s="104" t="str">
        <f t="shared" si="299"/>
        <v/>
      </c>
      <c r="AK679" s="104" t="str">
        <f t="shared" si="300"/>
        <v/>
      </c>
      <c r="IX679" s="5"/>
      <c r="IY679" s="5"/>
      <c r="IZ679" s="5"/>
    </row>
    <row r="680" spans="8:260" ht="12.75" customHeight="1">
      <c r="H680" s="97">
        <v>259</v>
      </c>
      <c r="I680" s="97">
        <f t="shared" si="302"/>
        <v>108</v>
      </c>
      <c r="J680" s="98">
        <f t="shared" si="303"/>
        <v>45550</v>
      </c>
      <c r="K680" s="98">
        <f t="shared" si="282"/>
        <v>45550</v>
      </c>
      <c r="L680" s="99">
        <f t="shared" si="304"/>
        <v>0</v>
      </c>
      <c r="M680" s="99">
        <f t="shared" si="305"/>
        <v>0</v>
      </c>
      <c r="N680" s="99">
        <f t="shared" si="306"/>
        <v>0</v>
      </c>
      <c r="O680" s="100">
        <f t="shared" si="301"/>
        <v>1</v>
      </c>
      <c r="P680" s="100" t="str">
        <f t="shared" si="283"/>
        <v/>
      </c>
      <c r="Q680" s="99">
        <f t="shared" si="284"/>
        <v>0</v>
      </c>
      <c r="R680" s="99">
        <f t="shared" si="285"/>
        <v>1</v>
      </c>
      <c r="S680" s="101">
        <f t="shared" si="286"/>
        <v>0</v>
      </c>
      <c r="T680" s="101">
        <f t="shared" si="287"/>
        <v>0</v>
      </c>
      <c r="U680" s="101">
        <f t="shared" si="307"/>
        <v>0</v>
      </c>
      <c r="V680" s="101">
        <f t="shared" si="288"/>
        <v>0</v>
      </c>
      <c r="W680" s="101">
        <f t="shared" si="289"/>
        <v>0</v>
      </c>
      <c r="X680" s="102">
        <f t="shared" si="290"/>
        <v>0</v>
      </c>
      <c r="Y680" s="101">
        <f t="shared" si="291"/>
        <v>0</v>
      </c>
      <c r="Z680" s="84">
        <f t="shared" si="292"/>
        <v>0</v>
      </c>
      <c r="AA680" s="84">
        <f t="shared" si="293"/>
        <v>0</v>
      </c>
      <c r="AB680" s="84">
        <f t="shared" si="294"/>
        <v>0</v>
      </c>
      <c r="AC680" s="84">
        <f t="shared" si="308"/>
        <v>0</v>
      </c>
      <c r="AD680" s="84">
        <f t="shared" si="295"/>
        <v>0</v>
      </c>
      <c r="AE680" s="84" t="str">
        <f t="shared" si="296"/>
        <v/>
      </c>
      <c r="AF680" s="102">
        <f t="shared" si="309"/>
        <v>0</v>
      </c>
      <c r="AG680" s="102" t="str">
        <f t="shared" si="310"/>
        <v/>
      </c>
      <c r="AH680" s="103" t="str">
        <f t="shared" si="297"/>
        <v/>
      </c>
      <c r="AI680" s="104" t="str">
        <f t="shared" si="298"/>
        <v/>
      </c>
      <c r="AJ680" s="104" t="str">
        <f t="shared" si="299"/>
        <v/>
      </c>
      <c r="AK680" s="104" t="str">
        <f t="shared" si="300"/>
        <v/>
      </c>
      <c r="IX680" s="5"/>
      <c r="IY680" s="5"/>
      <c r="IZ680" s="5"/>
    </row>
    <row r="681" spans="8:260" ht="12.75" customHeight="1">
      <c r="H681" s="97">
        <v>260</v>
      </c>
      <c r="I681" s="97">
        <f t="shared" si="302"/>
        <v>107</v>
      </c>
      <c r="J681" s="98">
        <f t="shared" si="303"/>
        <v>45551</v>
      </c>
      <c r="K681" s="98">
        <f t="shared" si="282"/>
        <v>45551</v>
      </c>
      <c r="L681" s="99">
        <f t="shared" si="304"/>
        <v>0</v>
      </c>
      <c r="M681" s="99">
        <f t="shared" si="305"/>
        <v>0</v>
      </c>
      <c r="N681" s="99">
        <f t="shared" si="306"/>
        <v>0</v>
      </c>
      <c r="O681" s="100">
        <f t="shared" si="301"/>
        <v>1</v>
      </c>
      <c r="P681" s="100" t="str">
        <f t="shared" si="283"/>
        <v/>
      </c>
      <c r="Q681" s="99">
        <f t="shared" si="284"/>
        <v>0</v>
      </c>
      <c r="R681" s="99">
        <f t="shared" si="285"/>
        <v>1</v>
      </c>
      <c r="S681" s="101">
        <f t="shared" si="286"/>
        <v>0</v>
      </c>
      <c r="T681" s="101">
        <f t="shared" si="287"/>
        <v>0</v>
      </c>
      <c r="U681" s="101">
        <f t="shared" si="307"/>
        <v>0</v>
      </c>
      <c r="V681" s="101">
        <f t="shared" si="288"/>
        <v>0</v>
      </c>
      <c r="W681" s="101">
        <f t="shared" si="289"/>
        <v>0</v>
      </c>
      <c r="X681" s="102">
        <f t="shared" si="290"/>
        <v>0</v>
      </c>
      <c r="Y681" s="101">
        <f t="shared" si="291"/>
        <v>0</v>
      </c>
      <c r="Z681" s="84">
        <f t="shared" si="292"/>
        <v>0</v>
      </c>
      <c r="AA681" s="84">
        <f t="shared" si="293"/>
        <v>0</v>
      </c>
      <c r="AB681" s="84">
        <f t="shared" si="294"/>
        <v>0</v>
      </c>
      <c r="AC681" s="84">
        <f t="shared" si="308"/>
        <v>0</v>
      </c>
      <c r="AD681" s="84">
        <f t="shared" si="295"/>
        <v>0</v>
      </c>
      <c r="AE681" s="84" t="str">
        <f t="shared" si="296"/>
        <v/>
      </c>
      <c r="AF681" s="102">
        <f t="shared" si="309"/>
        <v>0</v>
      </c>
      <c r="AG681" s="102" t="str">
        <f t="shared" si="310"/>
        <v/>
      </c>
      <c r="AH681" s="103" t="str">
        <f t="shared" si="297"/>
        <v/>
      </c>
      <c r="AI681" s="104" t="str">
        <f t="shared" si="298"/>
        <v/>
      </c>
      <c r="AJ681" s="104" t="str">
        <f t="shared" si="299"/>
        <v/>
      </c>
      <c r="AK681" s="104" t="str">
        <f t="shared" si="300"/>
        <v/>
      </c>
      <c r="IX681" s="5"/>
      <c r="IY681" s="5"/>
      <c r="IZ681" s="5"/>
    </row>
    <row r="682" spans="8:260" ht="12.75" customHeight="1">
      <c r="H682" s="97">
        <v>261</v>
      </c>
      <c r="I682" s="97">
        <f t="shared" si="302"/>
        <v>106</v>
      </c>
      <c r="J682" s="98">
        <f t="shared" si="303"/>
        <v>45552</v>
      </c>
      <c r="K682" s="98">
        <f t="shared" si="282"/>
        <v>45552</v>
      </c>
      <c r="L682" s="99">
        <f t="shared" si="304"/>
        <v>0</v>
      </c>
      <c r="M682" s="99">
        <f t="shared" si="305"/>
        <v>0</v>
      </c>
      <c r="N682" s="99">
        <f t="shared" si="306"/>
        <v>0</v>
      </c>
      <c r="O682" s="100">
        <f t="shared" si="301"/>
        <v>1</v>
      </c>
      <c r="P682" s="100" t="str">
        <f t="shared" si="283"/>
        <v/>
      </c>
      <c r="Q682" s="99">
        <f t="shared" si="284"/>
        <v>0</v>
      </c>
      <c r="R682" s="99">
        <f t="shared" si="285"/>
        <v>1</v>
      </c>
      <c r="S682" s="101">
        <f t="shared" si="286"/>
        <v>0</v>
      </c>
      <c r="T682" s="101">
        <f t="shared" si="287"/>
        <v>0</v>
      </c>
      <c r="U682" s="101">
        <f t="shared" si="307"/>
        <v>0</v>
      </c>
      <c r="V682" s="101">
        <f t="shared" si="288"/>
        <v>0</v>
      </c>
      <c r="W682" s="101">
        <f t="shared" si="289"/>
        <v>0</v>
      </c>
      <c r="X682" s="102">
        <f t="shared" si="290"/>
        <v>0</v>
      </c>
      <c r="Y682" s="101">
        <f t="shared" si="291"/>
        <v>0</v>
      </c>
      <c r="Z682" s="84">
        <f t="shared" si="292"/>
        <v>0</v>
      </c>
      <c r="AA682" s="84">
        <f t="shared" si="293"/>
        <v>0</v>
      </c>
      <c r="AB682" s="84">
        <f t="shared" si="294"/>
        <v>0</v>
      </c>
      <c r="AC682" s="84">
        <f t="shared" si="308"/>
        <v>0</v>
      </c>
      <c r="AD682" s="84">
        <f t="shared" si="295"/>
        <v>0</v>
      </c>
      <c r="AE682" s="84" t="str">
        <f t="shared" si="296"/>
        <v/>
      </c>
      <c r="AF682" s="102">
        <f t="shared" si="309"/>
        <v>0</v>
      </c>
      <c r="AG682" s="102" t="str">
        <f t="shared" si="310"/>
        <v/>
      </c>
      <c r="AH682" s="103" t="str">
        <f t="shared" si="297"/>
        <v/>
      </c>
      <c r="AI682" s="104" t="str">
        <f t="shared" si="298"/>
        <v/>
      </c>
      <c r="AJ682" s="104" t="str">
        <f t="shared" si="299"/>
        <v/>
      </c>
      <c r="AK682" s="104" t="str">
        <f t="shared" si="300"/>
        <v/>
      </c>
      <c r="IX682" s="5"/>
      <c r="IY682" s="5"/>
      <c r="IZ682" s="5"/>
    </row>
    <row r="683" spans="8:260" ht="12.75" customHeight="1">
      <c r="H683" s="97">
        <v>262</v>
      </c>
      <c r="I683" s="97">
        <f t="shared" si="302"/>
        <v>105</v>
      </c>
      <c r="J683" s="98">
        <f t="shared" si="303"/>
        <v>45553</v>
      </c>
      <c r="K683" s="98">
        <f t="shared" si="282"/>
        <v>45553</v>
      </c>
      <c r="L683" s="99">
        <f t="shared" si="304"/>
        <v>0</v>
      </c>
      <c r="M683" s="99">
        <f t="shared" si="305"/>
        <v>0</v>
      </c>
      <c r="N683" s="99">
        <f t="shared" si="306"/>
        <v>0</v>
      </c>
      <c r="O683" s="100">
        <f t="shared" si="301"/>
        <v>1</v>
      </c>
      <c r="P683" s="100" t="str">
        <f t="shared" si="283"/>
        <v/>
      </c>
      <c r="Q683" s="99">
        <f t="shared" si="284"/>
        <v>0</v>
      </c>
      <c r="R683" s="99">
        <f t="shared" si="285"/>
        <v>1</v>
      </c>
      <c r="S683" s="101">
        <f t="shared" si="286"/>
        <v>0</v>
      </c>
      <c r="T683" s="101">
        <f t="shared" si="287"/>
        <v>0</v>
      </c>
      <c r="U683" s="101">
        <f t="shared" si="307"/>
        <v>0</v>
      </c>
      <c r="V683" s="101">
        <f t="shared" si="288"/>
        <v>0</v>
      </c>
      <c r="W683" s="101">
        <f t="shared" si="289"/>
        <v>0</v>
      </c>
      <c r="X683" s="102">
        <f t="shared" si="290"/>
        <v>0</v>
      </c>
      <c r="Y683" s="101">
        <f t="shared" si="291"/>
        <v>0</v>
      </c>
      <c r="Z683" s="84">
        <f t="shared" si="292"/>
        <v>0</v>
      </c>
      <c r="AA683" s="84">
        <f t="shared" si="293"/>
        <v>0</v>
      </c>
      <c r="AB683" s="84">
        <f t="shared" si="294"/>
        <v>0</v>
      </c>
      <c r="AC683" s="84">
        <f t="shared" si="308"/>
        <v>0</v>
      </c>
      <c r="AD683" s="84">
        <f t="shared" si="295"/>
        <v>0</v>
      </c>
      <c r="AE683" s="84" t="str">
        <f t="shared" si="296"/>
        <v/>
      </c>
      <c r="AF683" s="102">
        <f t="shared" si="309"/>
        <v>0</v>
      </c>
      <c r="AG683" s="102" t="str">
        <f t="shared" si="310"/>
        <v/>
      </c>
      <c r="AH683" s="103" t="str">
        <f t="shared" si="297"/>
        <v/>
      </c>
      <c r="AI683" s="104" t="str">
        <f t="shared" si="298"/>
        <v/>
      </c>
      <c r="AJ683" s="104" t="str">
        <f t="shared" si="299"/>
        <v/>
      </c>
      <c r="AK683" s="104" t="str">
        <f t="shared" si="300"/>
        <v/>
      </c>
      <c r="IX683" s="5"/>
      <c r="IY683" s="5"/>
      <c r="IZ683" s="5"/>
    </row>
    <row r="684" spans="8:260" ht="12.75" customHeight="1">
      <c r="H684" s="97">
        <v>263</v>
      </c>
      <c r="I684" s="97">
        <f t="shared" si="302"/>
        <v>104</v>
      </c>
      <c r="J684" s="98">
        <f t="shared" si="303"/>
        <v>45554</v>
      </c>
      <c r="K684" s="98">
        <f t="shared" si="282"/>
        <v>45554</v>
      </c>
      <c r="L684" s="99">
        <f t="shared" si="304"/>
        <v>0</v>
      </c>
      <c r="M684" s="99">
        <f t="shared" si="305"/>
        <v>0</v>
      </c>
      <c r="N684" s="99">
        <f t="shared" si="306"/>
        <v>0</v>
      </c>
      <c r="O684" s="100">
        <f t="shared" si="301"/>
        <v>1</v>
      </c>
      <c r="P684" s="100" t="str">
        <f t="shared" si="283"/>
        <v/>
      </c>
      <c r="Q684" s="99">
        <f t="shared" si="284"/>
        <v>0</v>
      </c>
      <c r="R684" s="99">
        <f t="shared" si="285"/>
        <v>1</v>
      </c>
      <c r="S684" s="101">
        <f t="shared" si="286"/>
        <v>0</v>
      </c>
      <c r="T684" s="101">
        <f t="shared" si="287"/>
        <v>0</v>
      </c>
      <c r="U684" s="101">
        <f t="shared" si="307"/>
        <v>0</v>
      </c>
      <c r="V684" s="101">
        <f t="shared" si="288"/>
        <v>0</v>
      </c>
      <c r="W684" s="101">
        <f t="shared" si="289"/>
        <v>0</v>
      </c>
      <c r="X684" s="102">
        <f t="shared" si="290"/>
        <v>0</v>
      </c>
      <c r="Y684" s="101">
        <f t="shared" si="291"/>
        <v>0</v>
      </c>
      <c r="Z684" s="84">
        <f t="shared" si="292"/>
        <v>0</v>
      </c>
      <c r="AA684" s="84">
        <f t="shared" si="293"/>
        <v>0</v>
      </c>
      <c r="AB684" s="84">
        <f t="shared" si="294"/>
        <v>0</v>
      </c>
      <c r="AC684" s="84">
        <f t="shared" si="308"/>
        <v>0</v>
      </c>
      <c r="AD684" s="84">
        <f t="shared" si="295"/>
        <v>0</v>
      </c>
      <c r="AE684" s="84" t="str">
        <f t="shared" si="296"/>
        <v/>
      </c>
      <c r="AF684" s="102">
        <f t="shared" si="309"/>
        <v>0</v>
      </c>
      <c r="AG684" s="102" t="str">
        <f t="shared" si="310"/>
        <v/>
      </c>
      <c r="AH684" s="103" t="str">
        <f t="shared" si="297"/>
        <v/>
      </c>
      <c r="AI684" s="104" t="str">
        <f t="shared" si="298"/>
        <v/>
      </c>
      <c r="AJ684" s="104" t="str">
        <f t="shared" si="299"/>
        <v/>
      </c>
      <c r="AK684" s="104" t="str">
        <f t="shared" si="300"/>
        <v/>
      </c>
      <c r="IX684" s="5"/>
      <c r="IY684" s="5"/>
      <c r="IZ684" s="5"/>
    </row>
    <row r="685" spans="8:260" ht="12.75" customHeight="1">
      <c r="H685" s="97">
        <v>264</v>
      </c>
      <c r="I685" s="97">
        <f t="shared" si="302"/>
        <v>103</v>
      </c>
      <c r="J685" s="98">
        <f t="shared" si="303"/>
        <v>45555</v>
      </c>
      <c r="K685" s="98">
        <f t="shared" si="282"/>
        <v>45555</v>
      </c>
      <c r="L685" s="99">
        <f t="shared" si="304"/>
        <v>0</v>
      </c>
      <c r="M685" s="99">
        <f t="shared" si="305"/>
        <v>0</v>
      </c>
      <c r="N685" s="99">
        <f t="shared" si="306"/>
        <v>0</v>
      </c>
      <c r="O685" s="100">
        <f t="shared" si="301"/>
        <v>1</v>
      </c>
      <c r="P685" s="100" t="str">
        <f t="shared" si="283"/>
        <v/>
      </c>
      <c r="Q685" s="99">
        <f t="shared" si="284"/>
        <v>0</v>
      </c>
      <c r="R685" s="99">
        <f t="shared" si="285"/>
        <v>1</v>
      </c>
      <c r="S685" s="101">
        <f t="shared" si="286"/>
        <v>0</v>
      </c>
      <c r="T685" s="101">
        <f t="shared" si="287"/>
        <v>0</v>
      </c>
      <c r="U685" s="101">
        <f t="shared" si="307"/>
        <v>0</v>
      </c>
      <c r="V685" s="101">
        <f t="shared" si="288"/>
        <v>0</v>
      </c>
      <c r="W685" s="101">
        <f t="shared" si="289"/>
        <v>0</v>
      </c>
      <c r="X685" s="102">
        <f t="shared" si="290"/>
        <v>0</v>
      </c>
      <c r="Y685" s="101">
        <f t="shared" si="291"/>
        <v>0</v>
      </c>
      <c r="Z685" s="84">
        <f t="shared" si="292"/>
        <v>0</v>
      </c>
      <c r="AA685" s="84">
        <f t="shared" si="293"/>
        <v>0</v>
      </c>
      <c r="AB685" s="84">
        <f t="shared" si="294"/>
        <v>0</v>
      </c>
      <c r="AC685" s="84">
        <f t="shared" si="308"/>
        <v>0</v>
      </c>
      <c r="AD685" s="84">
        <f t="shared" si="295"/>
        <v>0</v>
      </c>
      <c r="AE685" s="84" t="str">
        <f t="shared" si="296"/>
        <v/>
      </c>
      <c r="AF685" s="102">
        <f t="shared" si="309"/>
        <v>0</v>
      </c>
      <c r="AG685" s="102" t="str">
        <f t="shared" si="310"/>
        <v/>
      </c>
      <c r="AH685" s="103" t="str">
        <f t="shared" si="297"/>
        <v/>
      </c>
      <c r="AI685" s="104" t="str">
        <f t="shared" si="298"/>
        <v/>
      </c>
      <c r="AJ685" s="104" t="str">
        <f t="shared" si="299"/>
        <v/>
      </c>
      <c r="AK685" s="104" t="str">
        <f t="shared" si="300"/>
        <v/>
      </c>
      <c r="IX685" s="5"/>
      <c r="IY685" s="5"/>
      <c r="IZ685" s="5"/>
    </row>
    <row r="686" spans="8:260" ht="12.75" customHeight="1">
      <c r="H686" s="97">
        <v>265</v>
      </c>
      <c r="I686" s="97">
        <f t="shared" si="302"/>
        <v>102</v>
      </c>
      <c r="J686" s="98">
        <f t="shared" si="303"/>
        <v>45556</v>
      </c>
      <c r="K686" s="98">
        <f t="shared" si="282"/>
        <v>45556</v>
      </c>
      <c r="L686" s="99">
        <f t="shared" si="304"/>
        <v>0</v>
      </c>
      <c r="M686" s="99">
        <f t="shared" si="305"/>
        <v>0</v>
      </c>
      <c r="N686" s="99">
        <f t="shared" si="306"/>
        <v>0</v>
      </c>
      <c r="O686" s="100">
        <f t="shared" si="301"/>
        <v>1</v>
      </c>
      <c r="P686" s="100" t="str">
        <f t="shared" si="283"/>
        <v/>
      </c>
      <c r="Q686" s="99">
        <f t="shared" si="284"/>
        <v>0</v>
      </c>
      <c r="R686" s="99">
        <f t="shared" si="285"/>
        <v>1</v>
      </c>
      <c r="S686" s="101">
        <f t="shared" si="286"/>
        <v>0</v>
      </c>
      <c r="T686" s="101">
        <f t="shared" si="287"/>
        <v>0</v>
      </c>
      <c r="U686" s="101">
        <f t="shared" si="307"/>
        <v>0</v>
      </c>
      <c r="V686" s="101">
        <f t="shared" si="288"/>
        <v>0</v>
      </c>
      <c r="W686" s="101">
        <f t="shared" si="289"/>
        <v>0</v>
      </c>
      <c r="X686" s="102">
        <f t="shared" si="290"/>
        <v>0</v>
      </c>
      <c r="Y686" s="101">
        <f t="shared" si="291"/>
        <v>0</v>
      </c>
      <c r="Z686" s="84">
        <f t="shared" si="292"/>
        <v>0</v>
      </c>
      <c r="AA686" s="84">
        <f t="shared" si="293"/>
        <v>0</v>
      </c>
      <c r="AB686" s="84">
        <f t="shared" si="294"/>
        <v>0</v>
      </c>
      <c r="AC686" s="84">
        <f t="shared" si="308"/>
        <v>0</v>
      </c>
      <c r="AD686" s="84">
        <f t="shared" si="295"/>
        <v>0</v>
      </c>
      <c r="AE686" s="84" t="str">
        <f t="shared" si="296"/>
        <v/>
      </c>
      <c r="AF686" s="102">
        <f t="shared" si="309"/>
        <v>0</v>
      </c>
      <c r="AG686" s="102" t="str">
        <f t="shared" si="310"/>
        <v/>
      </c>
      <c r="AH686" s="103" t="str">
        <f t="shared" si="297"/>
        <v/>
      </c>
      <c r="AI686" s="104" t="str">
        <f t="shared" si="298"/>
        <v/>
      </c>
      <c r="AJ686" s="104" t="str">
        <f t="shared" si="299"/>
        <v/>
      </c>
      <c r="AK686" s="104" t="str">
        <f t="shared" si="300"/>
        <v/>
      </c>
      <c r="IX686" s="5"/>
      <c r="IY686" s="5"/>
      <c r="IZ686" s="5"/>
    </row>
    <row r="687" spans="8:260" ht="12.75" customHeight="1">
      <c r="H687" s="97">
        <v>266</v>
      </c>
      <c r="I687" s="97">
        <f t="shared" si="302"/>
        <v>101</v>
      </c>
      <c r="J687" s="98">
        <f t="shared" si="303"/>
        <v>45557</v>
      </c>
      <c r="K687" s="98">
        <f t="shared" si="282"/>
        <v>45557</v>
      </c>
      <c r="L687" s="99">
        <f t="shared" si="304"/>
        <v>0</v>
      </c>
      <c r="M687" s="99">
        <f t="shared" si="305"/>
        <v>0</v>
      </c>
      <c r="N687" s="99">
        <f t="shared" si="306"/>
        <v>0</v>
      </c>
      <c r="O687" s="100">
        <f t="shared" si="301"/>
        <v>1</v>
      </c>
      <c r="P687" s="100" t="str">
        <f t="shared" si="283"/>
        <v/>
      </c>
      <c r="Q687" s="99">
        <f t="shared" si="284"/>
        <v>0</v>
      </c>
      <c r="R687" s="99">
        <f t="shared" si="285"/>
        <v>1</v>
      </c>
      <c r="S687" s="101">
        <f t="shared" si="286"/>
        <v>0</v>
      </c>
      <c r="T687" s="101">
        <f t="shared" si="287"/>
        <v>0</v>
      </c>
      <c r="U687" s="101">
        <f t="shared" si="307"/>
        <v>0</v>
      </c>
      <c r="V687" s="101">
        <f t="shared" si="288"/>
        <v>0</v>
      </c>
      <c r="W687" s="101">
        <f t="shared" si="289"/>
        <v>0</v>
      </c>
      <c r="X687" s="102">
        <f t="shared" si="290"/>
        <v>0</v>
      </c>
      <c r="Y687" s="101">
        <f t="shared" si="291"/>
        <v>0</v>
      </c>
      <c r="Z687" s="84">
        <f t="shared" si="292"/>
        <v>0</v>
      </c>
      <c r="AA687" s="84">
        <f t="shared" si="293"/>
        <v>0</v>
      </c>
      <c r="AB687" s="84">
        <f t="shared" si="294"/>
        <v>0</v>
      </c>
      <c r="AC687" s="84">
        <f t="shared" si="308"/>
        <v>0</v>
      </c>
      <c r="AD687" s="84">
        <f t="shared" si="295"/>
        <v>0</v>
      </c>
      <c r="AE687" s="84" t="str">
        <f t="shared" si="296"/>
        <v/>
      </c>
      <c r="AF687" s="102">
        <f t="shared" si="309"/>
        <v>0</v>
      </c>
      <c r="AG687" s="102" t="str">
        <f t="shared" si="310"/>
        <v/>
      </c>
      <c r="AH687" s="103" t="str">
        <f t="shared" si="297"/>
        <v/>
      </c>
      <c r="AI687" s="104" t="str">
        <f t="shared" si="298"/>
        <v/>
      </c>
      <c r="AJ687" s="104" t="str">
        <f t="shared" si="299"/>
        <v/>
      </c>
      <c r="AK687" s="104" t="str">
        <f t="shared" si="300"/>
        <v/>
      </c>
      <c r="IX687" s="5"/>
      <c r="IY687" s="5"/>
      <c r="IZ687" s="5"/>
    </row>
    <row r="688" spans="8:260" ht="12.75" customHeight="1">
      <c r="H688" s="97">
        <v>267</v>
      </c>
      <c r="I688" s="97">
        <f t="shared" si="302"/>
        <v>100</v>
      </c>
      <c r="J688" s="98">
        <f t="shared" si="303"/>
        <v>45558</v>
      </c>
      <c r="K688" s="98">
        <f t="shared" si="282"/>
        <v>45558</v>
      </c>
      <c r="L688" s="99">
        <f t="shared" si="304"/>
        <v>0</v>
      </c>
      <c r="M688" s="99">
        <f t="shared" si="305"/>
        <v>0</v>
      </c>
      <c r="N688" s="99">
        <f t="shared" si="306"/>
        <v>0</v>
      </c>
      <c r="O688" s="100">
        <f t="shared" si="301"/>
        <v>1</v>
      </c>
      <c r="P688" s="100" t="str">
        <f t="shared" si="283"/>
        <v/>
      </c>
      <c r="Q688" s="99">
        <f t="shared" si="284"/>
        <v>0</v>
      </c>
      <c r="R688" s="99">
        <f t="shared" si="285"/>
        <v>1</v>
      </c>
      <c r="S688" s="101">
        <f t="shared" si="286"/>
        <v>0</v>
      </c>
      <c r="T688" s="101">
        <f t="shared" si="287"/>
        <v>0</v>
      </c>
      <c r="U688" s="101">
        <f t="shared" si="307"/>
        <v>0</v>
      </c>
      <c r="V688" s="101">
        <f t="shared" si="288"/>
        <v>0</v>
      </c>
      <c r="W688" s="101">
        <f t="shared" si="289"/>
        <v>0</v>
      </c>
      <c r="X688" s="102">
        <f t="shared" si="290"/>
        <v>0</v>
      </c>
      <c r="Y688" s="101">
        <f t="shared" si="291"/>
        <v>0</v>
      </c>
      <c r="Z688" s="84">
        <f t="shared" si="292"/>
        <v>0</v>
      </c>
      <c r="AA688" s="84">
        <f t="shared" si="293"/>
        <v>0</v>
      </c>
      <c r="AB688" s="84">
        <f t="shared" si="294"/>
        <v>0</v>
      </c>
      <c r="AC688" s="84">
        <f t="shared" si="308"/>
        <v>0</v>
      </c>
      <c r="AD688" s="84">
        <f t="shared" si="295"/>
        <v>0</v>
      </c>
      <c r="AE688" s="84" t="str">
        <f t="shared" si="296"/>
        <v/>
      </c>
      <c r="AF688" s="102">
        <f t="shared" si="309"/>
        <v>0</v>
      </c>
      <c r="AG688" s="102" t="str">
        <f t="shared" si="310"/>
        <v/>
      </c>
      <c r="AH688" s="103" t="str">
        <f t="shared" si="297"/>
        <v/>
      </c>
      <c r="AI688" s="104" t="str">
        <f t="shared" si="298"/>
        <v/>
      </c>
      <c r="AJ688" s="104" t="str">
        <f t="shared" si="299"/>
        <v/>
      </c>
      <c r="AK688" s="104" t="str">
        <f t="shared" si="300"/>
        <v/>
      </c>
      <c r="IX688" s="5"/>
      <c r="IY688" s="5"/>
      <c r="IZ688" s="5"/>
    </row>
    <row r="689" spans="8:260" ht="12.75" customHeight="1">
      <c r="H689" s="97">
        <v>268</v>
      </c>
      <c r="I689" s="97">
        <f t="shared" si="302"/>
        <v>99</v>
      </c>
      <c r="J689" s="98">
        <f t="shared" si="303"/>
        <v>45559</v>
      </c>
      <c r="K689" s="98">
        <f t="shared" si="282"/>
        <v>45559</v>
      </c>
      <c r="L689" s="99">
        <f t="shared" si="304"/>
        <v>0</v>
      </c>
      <c r="M689" s="99">
        <f t="shared" si="305"/>
        <v>0</v>
      </c>
      <c r="N689" s="99">
        <f t="shared" si="306"/>
        <v>0</v>
      </c>
      <c r="O689" s="100">
        <f t="shared" si="301"/>
        <v>1</v>
      </c>
      <c r="P689" s="100" t="str">
        <f t="shared" si="283"/>
        <v/>
      </c>
      <c r="Q689" s="99">
        <f t="shared" si="284"/>
        <v>0</v>
      </c>
      <c r="R689" s="99">
        <f t="shared" si="285"/>
        <v>1</v>
      </c>
      <c r="S689" s="101">
        <f t="shared" si="286"/>
        <v>0</v>
      </c>
      <c r="T689" s="101">
        <f t="shared" si="287"/>
        <v>0</v>
      </c>
      <c r="U689" s="101">
        <f t="shared" si="307"/>
        <v>0</v>
      </c>
      <c r="V689" s="101">
        <f t="shared" si="288"/>
        <v>0</v>
      </c>
      <c r="W689" s="101">
        <f t="shared" si="289"/>
        <v>0</v>
      </c>
      <c r="X689" s="102">
        <f t="shared" si="290"/>
        <v>0</v>
      </c>
      <c r="Y689" s="101">
        <f t="shared" si="291"/>
        <v>0</v>
      </c>
      <c r="Z689" s="84">
        <f t="shared" si="292"/>
        <v>0</v>
      </c>
      <c r="AA689" s="84">
        <f t="shared" si="293"/>
        <v>0</v>
      </c>
      <c r="AB689" s="84">
        <f t="shared" si="294"/>
        <v>0</v>
      </c>
      <c r="AC689" s="84">
        <f t="shared" si="308"/>
        <v>0</v>
      </c>
      <c r="AD689" s="84">
        <f t="shared" si="295"/>
        <v>0</v>
      </c>
      <c r="AE689" s="84" t="str">
        <f t="shared" si="296"/>
        <v/>
      </c>
      <c r="AF689" s="102">
        <f t="shared" si="309"/>
        <v>0</v>
      </c>
      <c r="AG689" s="102" t="str">
        <f t="shared" si="310"/>
        <v/>
      </c>
      <c r="AH689" s="103" t="str">
        <f t="shared" si="297"/>
        <v/>
      </c>
      <c r="AI689" s="104" t="str">
        <f t="shared" si="298"/>
        <v/>
      </c>
      <c r="AJ689" s="104" t="str">
        <f t="shared" si="299"/>
        <v/>
      </c>
      <c r="AK689" s="104" t="str">
        <f t="shared" si="300"/>
        <v/>
      </c>
      <c r="IX689" s="5"/>
      <c r="IY689" s="5"/>
      <c r="IZ689" s="5"/>
    </row>
    <row r="690" spans="8:260" ht="12.75" customHeight="1">
      <c r="H690" s="97">
        <v>269</v>
      </c>
      <c r="I690" s="97">
        <f t="shared" si="302"/>
        <v>98</v>
      </c>
      <c r="J690" s="98">
        <f t="shared" si="303"/>
        <v>45560</v>
      </c>
      <c r="K690" s="98">
        <f t="shared" si="282"/>
        <v>45560</v>
      </c>
      <c r="L690" s="99">
        <f t="shared" si="304"/>
        <v>0</v>
      </c>
      <c r="M690" s="99">
        <f t="shared" si="305"/>
        <v>0</v>
      </c>
      <c r="N690" s="99">
        <f t="shared" si="306"/>
        <v>0</v>
      </c>
      <c r="O690" s="100">
        <f t="shared" si="301"/>
        <v>1</v>
      </c>
      <c r="P690" s="100" t="str">
        <f t="shared" si="283"/>
        <v/>
      </c>
      <c r="Q690" s="99">
        <f t="shared" si="284"/>
        <v>0</v>
      </c>
      <c r="R690" s="99">
        <f t="shared" si="285"/>
        <v>1</v>
      </c>
      <c r="S690" s="101">
        <f t="shared" si="286"/>
        <v>0</v>
      </c>
      <c r="T690" s="101">
        <f t="shared" si="287"/>
        <v>0</v>
      </c>
      <c r="U690" s="101">
        <f t="shared" si="307"/>
        <v>0</v>
      </c>
      <c r="V690" s="101">
        <f t="shared" si="288"/>
        <v>0</v>
      </c>
      <c r="W690" s="101">
        <f t="shared" si="289"/>
        <v>0</v>
      </c>
      <c r="X690" s="102">
        <f t="shared" si="290"/>
        <v>0</v>
      </c>
      <c r="Y690" s="101">
        <f t="shared" si="291"/>
        <v>0</v>
      </c>
      <c r="Z690" s="84">
        <f t="shared" si="292"/>
        <v>0</v>
      </c>
      <c r="AA690" s="84">
        <f t="shared" si="293"/>
        <v>0</v>
      </c>
      <c r="AB690" s="84">
        <f t="shared" si="294"/>
        <v>0</v>
      </c>
      <c r="AC690" s="84">
        <f t="shared" si="308"/>
        <v>0</v>
      </c>
      <c r="AD690" s="84">
        <f t="shared" si="295"/>
        <v>0</v>
      </c>
      <c r="AE690" s="84" t="str">
        <f t="shared" si="296"/>
        <v/>
      </c>
      <c r="AF690" s="102">
        <f t="shared" si="309"/>
        <v>0</v>
      </c>
      <c r="AG690" s="102" t="str">
        <f t="shared" si="310"/>
        <v/>
      </c>
      <c r="AH690" s="103" t="str">
        <f t="shared" si="297"/>
        <v/>
      </c>
      <c r="AI690" s="104" t="str">
        <f t="shared" si="298"/>
        <v/>
      </c>
      <c r="AJ690" s="104" t="str">
        <f t="shared" si="299"/>
        <v/>
      </c>
      <c r="AK690" s="104" t="str">
        <f t="shared" si="300"/>
        <v/>
      </c>
      <c r="IX690" s="5"/>
      <c r="IY690" s="5"/>
      <c r="IZ690" s="5"/>
    </row>
    <row r="691" spans="8:260" ht="12.75" customHeight="1">
      <c r="H691" s="97">
        <v>270</v>
      </c>
      <c r="I691" s="97">
        <f t="shared" si="302"/>
        <v>97</v>
      </c>
      <c r="J691" s="98">
        <f t="shared" si="303"/>
        <v>45561</v>
      </c>
      <c r="K691" s="98">
        <f t="shared" si="282"/>
        <v>45561</v>
      </c>
      <c r="L691" s="99">
        <f t="shared" si="304"/>
        <v>0</v>
      </c>
      <c r="M691" s="99">
        <f t="shared" si="305"/>
        <v>0</v>
      </c>
      <c r="N691" s="99">
        <f t="shared" si="306"/>
        <v>0</v>
      </c>
      <c r="O691" s="100">
        <f t="shared" si="301"/>
        <v>1</v>
      </c>
      <c r="P691" s="100" t="str">
        <f t="shared" si="283"/>
        <v/>
      </c>
      <c r="Q691" s="99">
        <f t="shared" si="284"/>
        <v>0</v>
      </c>
      <c r="R691" s="99">
        <f t="shared" si="285"/>
        <v>1</v>
      </c>
      <c r="S691" s="101">
        <f t="shared" si="286"/>
        <v>0</v>
      </c>
      <c r="T691" s="101">
        <f t="shared" si="287"/>
        <v>0</v>
      </c>
      <c r="U691" s="101">
        <f t="shared" si="307"/>
        <v>0</v>
      </c>
      <c r="V691" s="101">
        <f t="shared" si="288"/>
        <v>0</v>
      </c>
      <c r="W691" s="101">
        <f t="shared" si="289"/>
        <v>0</v>
      </c>
      <c r="X691" s="102">
        <f t="shared" si="290"/>
        <v>0</v>
      </c>
      <c r="Y691" s="101">
        <f t="shared" si="291"/>
        <v>0</v>
      </c>
      <c r="Z691" s="84">
        <f t="shared" si="292"/>
        <v>0</v>
      </c>
      <c r="AA691" s="84">
        <f t="shared" si="293"/>
        <v>0</v>
      </c>
      <c r="AB691" s="84">
        <f t="shared" si="294"/>
        <v>0</v>
      </c>
      <c r="AC691" s="84">
        <f t="shared" si="308"/>
        <v>0</v>
      </c>
      <c r="AD691" s="84">
        <f t="shared" si="295"/>
        <v>0</v>
      </c>
      <c r="AE691" s="84" t="str">
        <f t="shared" si="296"/>
        <v/>
      </c>
      <c r="AF691" s="102">
        <f t="shared" si="309"/>
        <v>0</v>
      </c>
      <c r="AG691" s="102" t="str">
        <f t="shared" si="310"/>
        <v/>
      </c>
      <c r="AH691" s="103" t="str">
        <f t="shared" si="297"/>
        <v/>
      </c>
      <c r="AI691" s="104" t="str">
        <f t="shared" si="298"/>
        <v/>
      </c>
      <c r="AJ691" s="104" t="str">
        <f t="shared" si="299"/>
        <v/>
      </c>
      <c r="AK691" s="104" t="str">
        <f t="shared" si="300"/>
        <v/>
      </c>
      <c r="IX691" s="5"/>
      <c r="IY691" s="5"/>
      <c r="IZ691" s="5"/>
    </row>
    <row r="692" spans="8:260" ht="12.75" customHeight="1">
      <c r="H692" s="97">
        <v>271</v>
      </c>
      <c r="I692" s="97">
        <f t="shared" si="302"/>
        <v>96</v>
      </c>
      <c r="J692" s="98">
        <f t="shared" si="303"/>
        <v>45562</v>
      </c>
      <c r="K692" s="98">
        <f t="shared" si="282"/>
        <v>45562</v>
      </c>
      <c r="L692" s="99">
        <f t="shared" si="304"/>
        <v>0</v>
      </c>
      <c r="M692" s="99">
        <f t="shared" si="305"/>
        <v>0</v>
      </c>
      <c r="N692" s="99">
        <f t="shared" si="306"/>
        <v>0</v>
      </c>
      <c r="O692" s="100">
        <f t="shared" si="301"/>
        <v>1</v>
      </c>
      <c r="P692" s="100" t="str">
        <f t="shared" si="283"/>
        <v/>
      </c>
      <c r="Q692" s="99">
        <f t="shared" si="284"/>
        <v>0</v>
      </c>
      <c r="R692" s="99">
        <f t="shared" si="285"/>
        <v>1</v>
      </c>
      <c r="S692" s="101">
        <f t="shared" si="286"/>
        <v>0</v>
      </c>
      <c r="T692" s="101">
        <f t="shared" si="287"/>
        <v>0</v>
      </c>
      <c r="U692" s="101">
        <f t="shared" si="307"/>
        <v>0</v>
      </c>
      <c r="V692" s="101">
        <f t="shared" si="288"/>
        <v>0</v>
      </c>
      <c r="W692" s="101">
        <f t="shared" si="289"/>
        <v>0</v>
      </c>
      <c r="X692" s="102">
        <f t="shared" si="290"/>
        <v>0</v>
      </c>
      <c r="Y692" s="101">
        <f t="shared" si="291"/>
        <v>0</v>
      </c>
      <c r="Z692" s="84">
        <f t="shared" si="292"/>
        <v>0</v>
      </c>
      <c r="AA692" s="84">
        <f t="shared" si="293"/>
        <v>0</v>
      </c>
      <c r="AB692" s="84">
        <f t="shared" si="294"/>
        <v>0</v>
      </c>
      <c r="AC692" s="84">
        <f t="shared" si="308"/>
        <v>0</v>
      </c>
      <c r="AD692" s="84">
        <f t="shared" si="295"/>
        <v>0</v>
      </c>
      <c r="AE692" s="84" t="str">
        <f t="shared" si="296"/>
        <v/>
      </c>
      <c r="AF692" s="102">
        <f t="shared" si="309"/>
        <v>0</v>
      </c>
      <c r="AG692" s="102" t="str">
        <f t="shared" si="310"/>
        <v/>
      </c>
      <c r="AH692" s="103" t="str">
        <f t="shared" si="297"/>
        <v/>
      </c>
      <c r="AI692" s="104" t="str">
        <f t="shared" si="298"/>
        <v/>
      </c>
      <c r="AJ692" s="104" t="str">
        <f t="shared" si="299"/>
        <v/>
      </c>
      <c r="AK692" s="104" t="str">
        <f t="shared" si="300"/>
        <v/>
      </c>
      <c r="IX692" s="5"/>
      <c r="IY692" s="5"/>
      <c r="IZ692" s="5"/>
    </row>
    <row r="693" spans="8:260" ht="12.75" customHeight="1">
      <c r="H693" s="97">
        <v>272</v>
      </c>
      <c r="I693" s="97">
        <f t="shared" si="302"/>
        <v>95</v>
      </c>
      <c r="J693" s="98">
        <f t="shared" si="303"/>
        <v>45563</v>
      </c>
      <c r="K693" s="98">
        <f t="shared" si="282"/>
        <v>45563</v>
      </c>
      <c r="L693" s="99">
        <f t="shared" si="304"/>
        <v>0</v>
      </c>
      <c r="M693" s="99">
        <f t="shared" si="305"/>
        <v>0</v>
      </c>
      <c r="N693" s="99">
        <f t="shared" si="306"/>
        <v>0</v>
      </c>
      <c r="O693" s="100">
        <f t="shared" si="301"/>
        <v>1</v>
      </c>
      <c r="P693" s="100" t="str">
        <f t="shared" si="283"/>
        <v/>
      </c>
      <c r="Q693" s="99">
        <f t="shared" si="284"/>
        <v>0</v>
      </c>
      <c r="R693" s="99">
        <f t="shared" si="285"/>
        <v>1</v>
      </c>
      <c r="S693" s="101">
        <f t="shared" si="286"/>
        <v>0</v>
      </c>
      <c r="T693" s="101">
        <f t="shared" si="287"/>
        <v>0</v>
      </c>
      <c r="U693" s="101">
        <f t="shared" si="307"/>
        <v>0</v>
      </c>
      <c r="V693" s="101">
        <f t="shared" si="288"/>
        <v>0</v>
      </c>
      <c r="W693" s="101">
        <f t="shared" si="289"/>
        <v>0</v>
      </c>
      <c r="X693" s="102">
        <f t="shared" si="290"/>
        <v>0</v>
      </c>
      <c r="Y693" s="101">
        <f t="shared" si="291"/>
        <v>0</v>
      </c>
      <c r="Z693" s="84">
        <f t="shared" si="292"/>
        <v>0</v>
      </c>
      <c r="AA693" s="84">
        <f t="shared" si="293"/>
        <v>0</v>
      </c>
      <c r="AB693" s="84">
        <f t="shared" si="294"/>
        <v>0</v>
      </c>
      <c r="AC693" s="84">
        <f t="shared" si="308"/>
        <v>0</v>
      </c>
      <c r="AD693" s="84">
        <f t="shared" si="295"/>
        <v>0</v>
      </c>
      <c r="AE693" s="84" t="str">
        <f t="shared" si="296"/>
        <v/>
      </c>
      <c r="AF693" s="102">
        <f t="shared" si="309"/>
        <v>0</v>
      </c>
      <c r="AG693" s="102" t="str">
        <f t="shared" si="310"/>
        <v/>
      </c>
      <c r="AH693" s="103" t="str">
        <f t="shared" si="297"/>
        <v/>
      </c>
      <c r="AI693" s="104" t="str">
        <f t="shared" si="298"/>
        <v/>
      </c>
      <c r="AJ693" s="104" t="str">
        <f t="shared" si="299"/>
        <v/>
      </c>
      <c r="AK693" s="104" t="str">
        <f t="shared" si="300"/>
        <v/>
      </c>
      <c r="IX693" s="5"/>
      <c r="IY693" s="5"/>
      <c r="IZ693" s="5"/>
    </row>
    <row r="694" spans="8:260" ht="12.75" customHeight="1">
      <c r="H694" s="97">
        <v>273</v>
      </c>
      <c r="I694" s="97">
        <f t="shared" si="302"/>
        <v>94</v>
      </c>
      <c r="J694" s="98">
        <f t="shared" si="303"/>
        <v>45564</v>
      </c>
      <c r="K694" s="98">
        <f t="shared" si="282"/>
        <v>45564</v>
      </c>
      <c r="L694" s="99">
        <f t="shared" si="304"/>
        <v>0</v>
      </c>
      <c r="M694" s="99">
        <f t="shared" si="305"/>
        <v>0</v>
      </c>
      <c r="N694" s="99">
        <f t="shared" si="306"/>
        <v>0</v>
      </c>
      <c r="O694" s="100">
        <f t="shared" si="301"/>
        <v>1</v>
      </c>
      <c r="P694" s="100" t="str">
        <f t="shared" si="283"/>
        <v/>
      </c>
      <c r="Q694" s="99">
        <f t="shared" si="284"/>
        <v>0</v>
      </c>
      <c r="R694" s="99">
        <f t="shared" si="285"/>
        <v>1</v>
      </c>
      <c r="S694" s="101">
        <f t="shared" si="286"/>
        <v>0</v>
      </c>
      <c r="T694" s="101">
        <f t="shared" si="287"/>
        <v>0</v>
      </c>
      <c r="U694" s="101">
        <f t="shared" si="307"/>
        <v>0</v>
      </c>
      <c r="V694" s="101">
        <f t="shared" si="288"/>
        <v>0</v>
      </c>
      <c r="W694" s="101">
        <f t="shared" si="289"/>
        <v>0</v>
      </c>
      <c r="X694" s="102">
        <f t="shared" si="290"/>
        <v>0</v>
      </c>
      <c r="Y694" s="101">
        <f t="shared" si="291"/>
        <v>0</v>
      </c>
      <c r="Z694" s="84">
        <f t="shared" si="292"/>
        <v>0</v>
      </c>
      <c r="AA694" s="84">
        <f t="shared" si="293"/>
        <v>0</v>
      </c>
      <c r="AB694" s="84">
        <f t="shared" si="294"/>
        <v>0</v>
      </c>
      <c r="AC694" s="84">
        <f t="shared" si="308"/>
        <v>0</v>
      </c>
      <c r="AD694" s="84">
        <f t="shared" si="295"/>
        <v>0</v>
      </c>
      <c r="AE694" s="84" t="str">
        <f t="shared" si="296"/>
        <v/>
      </c>
      <c r="AF694" s="102">
        <f t="shared" si="309"/>
        <v>0</v>
      </c>
      <c r="AG694" s="102" t="str">
        <f t="shared" si="310"/>
        <v/>
      </c>
      <c r="AH694" s="103" t="str">
        <f t="shared" si="297"/>
        <v/>
      </c>
      <c r="AI694" s="104" t="str">
        <f t="shared" si="298"/>
        <v/>
      </c>
      <c r="AJ694" s="104" t="str">
        <f t="shared" si="299"/>
        <v/>
      </c>
      <c r="AK694" s="104" t="str">
        <f t="shared" si="300"/>
        <v/>
      </c>
      <c r="IX694" s="5"/>
      <c r="IY694" s="5"/>
      <c r="IZ694" s="5"/>
    </row>
    <row r="695" spans="8:260" ht="12.75" customHeight="1">
      <c r="H695" s="97">
        <v>274</v>
      </c>
      <c r="I695" s="97">
        <f t="shared" si="302"/>
        <v>93</v>
      </c>
      <c r="J695" s="98">
        <f t="shared" si="303"/>
        <v>45565</v>
      </c>
      <c r="K695" s="98">
        <f t="shared" si="282"/>
        <v>45565</v>
      </c>
      <c r="L695" s="99">
        <f t="shared" si="304"/>
        <v>0</v>
      </c>
      <c r="M695" s="99">
        <f t="shared" si="305"/>
        <v>0</v>
      </c>
      <c r="N695" s="99">
        <f t="shared" si="306"/>
        <v>0</v>
      </c>
      <c r="O695" s="100">
        <f t="shared" si="301"/>
        <v>1</v>
      </c>
      <c r="P695" s="100" t="str">
        <f t="shared" si="283"/>
        <v/>
      </c>
      <c r="Q695" s="99">
        <f t="shared" si="284"/>
        <v>0</v>
      </c>
      <c r="R695" s="99">
        <f t="shared" si="285"/>
        <v>1</v>
      </c>
      <c r="S695" s="101">
        <f t="shared" si="286"/>
        <v>0</v>
      </c>
      <c r="T695" s="101">
        <f t="shared" si="287"/>
        <v>0</v>
      </c>
      <c r="U695" s="101">
        <f t="shared" si="307"/>
        <v>0</v>
      </c>
      <c r="V695" s="101">
        <f t="shared" si="288"/>
        <v>0</v>
      </c>
      <c r="W695" s="101">
        <f t="shared" si="289"/>
        <v>0</v>
      </c>
      <c r="X695" s="102">
        <f t="shared" si="290"/>
        <v>0</v>
      </c>
      <c r="Y695" s="101">
        <f t="shared" si="291"/>
        <v>0</v>
      </c>
      <c r="Z695" s="84">
        <f t="shared" si="292"/>
        <v>0</v>
      </c>
      <c r="AA695" s="84">
        <f t="shared" si="293"/>
        <v>0</v>
      </c>
      <c r="AB695" s="84">
        <f t="shared" si="294"/>
        <v>0</v>
      </c>
      <c r="AC695" s="84">
        <f t="shared" si="308"/>
        <v>0</v>
      </c>
      <c r="AD695" s="84">
        <f t="shared" si="295"/>
        <v>0</v>
      </c>
      <c r="AE695" s="84" t="str">
        <f t="shared" si="296"/>
        <v/>
      </c>
      <c r="AF695" s="102">
        <f t="shared" si="309"/>
        <v>0</v>
      </c>
      <c r="AG695" s="102" t="str">
        <f t="shared" si="310"/>
        <v/>
      </c>
      <c r="AH695" s="103" t="str">
        <f t="shared" si="297"/>
        <v/>
      </c>
      <c r="AI695" s="104" t="str">
        <f t="shared" si="298"/>
        <v/>
      </c>
      <c r="AJ695" s="104" t="str">
        <f t="shared" si="299"/>
        <v/>
      </c>
      <c r="AK695" s="104" t="str">
        <f t="shared" si="300"/>
        <v/>
      </c>
      <c r="IX695" s="5"/>
      <c r="IY695" s="5"/>
      <c r="IZ695" s="5"/>
    </row>
    <row r="696" spans="8:260" ht="12.75" customHeight="1">
      <c r="H696" s="97">
        <v>275</v>
      </c>
      <c r="I696" s="97">
        <f t="shared" si="302"/>
        <v>92</v>
      </c>
      <c r="J696" s="98">
        <f t="shared" si="303"/>
        <v>45566</v>
      </c>
      <c r="K696" s="98">
        <f t="shared" ref="K696:K759" si="311">IF(J696&gt;=AQ$53,J696,"")</f>
        <v>45566</v>
      </c>
      <c r="L696" s="99">
        <f t="shared" si="304"/>
        <v>0</v>
      </c>
      <c r="M696" s="99">
        <f t="shared" si="305"/>
        <v>0</v>
      </c>
      <c r="N696" s="99">
        <f t="shared" si="306"/>
        <v>0</v>
      </c>
      <c r="O696" s="100">
        <f t="shared" si="301"/>
        <v>1</v>
      </c>
      <c r="P696" s="100" t="str">
        <f t="shared" ref="P696:P759" si="312">IF(R697&lt;=V$53,O696,"")</f>
        <v/>
      </c>
      <c r="Q696" s="99">
        <f t="shared" ref="Q696:Q759" si="313">IF(O696&lt;&gt;"",IF(O696=1,0,1),"")</f>
        <v>0</v>
      </c>
      <c r="R696" s="99">
        <f t="shared" ref="R696:R759" si="314">IF(N695=1,R695+1,R695)</f>
        <v>1</v>
      </c>
      <c r="S696" s="101">
        <f t="shared" ref="S696:S759" si="315">IF(J696&gt;=AQ$53,Q696*R696,"")</f>
        <v>0</v>
      </c>
      <c r="T696" s="101">
        <f t="shared" ref="T696:T759" si="316">S696</f>
        <v>0</v>
      </c>
      <c r="U696" s="101">
        <f t="shared" si="307"/>
        <v>0</v>
      </c>
      <c r="V696" s="101">
        <f t="shared" ref="V696:V759" si="317">IF(J696&gt;=AQ$53,U696*NOT(O696),"")</f>
        <v>0</v>
      </c>
      <c r="W696" s="101">
        <f t="shared" ref="W696:W759" si="318">IF(J696&gt;=AQ$53,IF(T696&lt;&gt;T697,T696,0),"")</f>
        <v>0</v>
      </c>
      <c r="X696" s="102">
        <f t="shared" ref="X696:X759" si="319">IF(J696&gt;=AQ$53,IF(N696=0,X695+L696,L696),"")</f>
        <v>0</v>
      </c>
      <c r="Y696" s="101">
        <f t="shared" ref="Y696:Y759" si="320">IF(J696&gt;=AQ$53,IF(V696&lt;&gt;V697,V696,0),"")</f>
        <v>0</v>
      </c>
      <c r="Z696" s="84">
        <f t="shared" ref="Z696:Z759" si="321">IF(J696&gt;=AQ$53,IF(N696=0,Z695+M697,0),"")</f>
        <v>0</v>
      </c>
      <c r="AA696" s="84">
        <f t="shared" ref="AA696:AA759" si="322">IF(J696&gt;=AQ$53,IF(N697=1,X696-Z696,0),"")</f>
        <v>0</v>
      </c>
      <c r="AB696" s="84">
        <f t="shared" ref="AB696:AB759" si="323">IF(J696&gt;=AQ$53,IF(Q696=1,IF(T696&lt;&gt;T697,AA696,AB697),0),"")</f>
        <v>0</v>
      </c>
      <c r="AC696" s="84">
        <f t="shared" si="308"/>
        <v>0</v>
      </c>
      <c r="AD696" s="84">
        <f t="shared" ref="AD696:AD759" si="324">IF(Q696=1,IF(S696&lt;&gt;S697,AC696,AD697),0)</f>
        <v>0</v>
      </c>
      <c r="AE696" s="84" t="str">
        <f t="shared" ref="AE696:AE759" si="325">IF(J696&gt;=AQ$53,IF(V696=0,"",IF(Q696=1,IF(S696&lt;&gt;S697,AC696,AD697),0)),"")</f>
        <v/>
      </c>
      <c r="AF696" s="102">
        <f t="shared" si="309"/>
        <v>0</v>
      </c>
      <c r="AG696" s="102" t="str">
        <f t="shared" si="310"/>
        <v/>
      </c>
      <c r="AH696" s="103" t="str">
        <f t="shared" ref="AH696:AH759" si="326">IF(J696&gt;=AQ$53,IF(R696&lt;=V$53,_xlfn.IFNA(VLOOKUP(J696,$B$55:$G$84,5,),0),""),"")</f>
        <v/>
      </c>
      <c r="AI696" s="104" t="str">
        <f t="shared" ref="AI696:AI759" si="327">IF(J696&gt;=AQ$53,IF(R696&lt;=V$53,_xlfn.IFNA(VLOOKUP(J696,$B$55:$G$84,6,),0),""),"")</f>
        <v/>
      </c>
      <c r="AJ696" s="104" t="str">
        <f t="shared" ref="AJ696:AJ759" si="328">IF(AH696&lt;&gt;"",AH696*L696,"")</f>
        <v/>
      </c>
      <c r="AK696" s="104" t="str">
        <f t="shared" ref="AK696:AK759" si="329">IF(AI696&lt;&gt;"",AI696*M696,"")</f>
        <v/>
      </c>
      <c r="IX696" s="5"/>
      <c r="IY696" s="5"/>
      <c r="IZ696" s="5"/>
    </row>
    <row r="697" spans="8:260" ht="12.75" customHeight="1">
      <c r="H697" s="97">
        <v>276</v>
      </c>
      <c r="I697" s="97">
        <f t="shared" si="302"/>
        <v>91</v>
      </c>
      <c r="J697" s="98">
        <f t="shared" si="303"/>
        <v>45567</v>
      </c>
      <c r="K697" s="98">
        <f t="shared" si="311"/>
        <v>45567</v>
      </c>
      <c r="L697" s="99">
        <f t="shared" si="304"/>
        <v>0</v>
      </c>
      <c r="M697" s="99">
        <f t="shared" si="305"/>
        <v>0</v>
      </c>
      <c r="N697" s="99">
        <f t="shared" si="306"/>
        <v>0</v>
      </c>
      <c r="O697" s="100">
        <f t="shared" si="301"/>
        <v>1</v>
      </c>
      <c r="P697" s="100" t="str">
        <f t="shared" si="312"/>
        <v/>
      </c>
      <c r="Q697" s="99">
        <f t="shared" si="313"/>
        <v>0</v>
      </c>
      <c r="R697" s="99">
        <f t="shared" si="314"/>
        <v>1</v>
      </c>
      <c r="S697" s="101">
        <f t="shared" si="315"/>
        <v>0</v>
      </c>
      <c r="T697" s="101">
        <f t="shared" si="316"/>
        <v>0</v>
      </c>
      <c r="U697" s="101">
        <f t="shared" si="307"/>
        <v>0</v>
      </c>
      <c r="V697" s="101">
        <f t="shared" si="317"/>
        <v>0</v>
      </c>
      <c r="W697" s="101">
        <f t="shared" si="318"/>
        <v>0</v>
      </c>
      <c r="X697" s="102">
        <f t="shared" si="319"/>
        <v>0</v>
      </c>
      <c r="Y697" s="101">
        <f t="shared" si="320"/>
        <v>0</v>
      </c>
      <c r="Z697" s="84">
        <f t="shared" si="321"/>
        <v>0</v>
      </c>
      <c r="AA697" s="84">
        <f t="shared" si="322"/>
        <v>0</v>
      </c>
      <c r="AB697" s="84">
        <f t="shared" si="323"/>
        <v>0</v>
      </c>
      <c r="AC697" s="84">
        <f t="shared" si="308"/>
        <v>0</v>
      </c>
      <c r="AD697" s="84">
        <f t="shared" si="324"/>
        <v>0</v>
      </c>
      <c r="AE697" s="84" t="str">
        <f t="shared" si="325"/>
        <v/>
      </c>
      <c r="AF697" s="102">
        <f t="shared" si="309"/>
        <v>0</v>
      </c>
      <c r="AG697" s="102" t="str">
        <f t="shared" si="310"/>
        <v/>
      </c>
      <c r="AH697" s="103" t="str">
        <f t="shared" si="326"/>
        <v/>
      </c>
      <c r="AI697" s="104" t="str">
        <f t="shared" si="327"/>
        <v/>
      </c>
      <c r="AJ697" s="104" t="str">
        <f t="shared" si="328"/>
        <v/>
      </c>
      <c r="AK697" s="104" t="str">
        <f t="shared" si="329"/>
        <v/>
      </c>
      <c r="IX697" s="5"/>
      <c r="IY697" s="5"/>
      <c r="IZ697" s="5"/>
    </row>
    <row r="698" spans="8:260" ht="12.75" customHeight="1">
      <c r="H698" s="97">
        <v>277</v>
      </c>
      <c r="I698" s="97">
        <f t="shared" si="302"/>
        <v>90</v>
      </c>
      <c r="J698" s="98">
        <f t="shared" si="303"/>
        <v>45568</v>
      </c>
      <c r="K698" s="98">
        <f t="shared" si="311"/>
        <v>45568</v>
      </c>
      <c r="L698" s="99">
        <f t="shared" si="304"/>
        <v>0</v>
      </c>
      <c r="M698" s="99">
        <f t="shared" si="305"/>
        <v>0</v>
      </c>
      <c r="N698" s="99">
        <f t="shared" si="306"/>
        <v>0</v>
      </c>
      <c r="O698" s="100">
        <f t="shared" si="301"/>
        <v>1</v>
      </c>
      <c r="P698" s="100" t="str">
        <f t="shared" si="312"/>
        <v/>
      </c>
      <c r="Q698" s="99">
        <f t="shared" si="313"/>
        <v>0</v>
      </c>
      <c r="R698" s="99">
        <f t="shared" si="314"/>
        <v>1</v>
      </c>
      <c r="S698" s="101">
        <f t="shared" si="315"/>
        <v>0</v>
      </c>
      <c r="T698" s="101">
        <f t="shared" si="316"/>
        <v>0</v>
      </c>
      <c r="U698" s="101">
        <f t="shared" si="307"/>
        <v>0</v>
      </c>
      <c r="V698" s="101">
        <f t="shared" si="317"/>
        <v>0</v>
      </c>
      <c r="W698" s="101">
        <f t="shared" si="318"/>
        <v>0</v>
      </c>
      <c r="X698" s="102">
        <f t="shared" si="319"/>
        <v>0</v>
      </c>
      <c r="Y698" s="101">
        <f t="shared" si="320"/>
        <v>0</v>
      </c>
      <c r="Z698" s="84">
        <f t="shared" si="321"/>
        <v>0</v>
      </c>
      <c r="AA698" s="84">
        <f t="shared" si="322"/>
        <v>0</v>
      </c>
      <c r="AB698" s="84">
        <f t="shared" si="323"/>
        <v>0</v>
      </c>
      <c r="AC698" s="84">
        <f t="shared" si="308"/>
        <v>0</v>
      </c>
      <c r="AD698" s="84">
        <f t="shared" si="324"/>
        <v>0</v>
      </c>
      <c r="AE698" s="84" t="str">
        <f t="shared" si="325"/>
        <v/>
      </c>
      <c r="AF698" s="102">
        <f t="shared" si="309"/>
        <v>0</v>
      </c>
      <c r="AG698" s="102" t="str">
        <f t="shared" si="310"/>
        <v/>
      </c>
      <c r="AH698" s="103" t="str">
        <f t="shared" si="326"/>
        <v/>
      </c>
      <c r="AI698" s="104" t="str">
        <f t="shared" si="327"/>
        <v/>
      </c>
      <c r="AJ698" s="104" t="str">
        <f t="shared" si="328"/>
        <v/>
      </c>
      <c r="AK698" s="104" t="str">
        <f t="shared" si="329"/>
        <v/>
      </c>
      <c r="IX698" s="5"/>
      <c r="IY698" s="5"/>
      <c r="IZ698" s="5"/>
    </row>
    <row r="699" spans="8:260" ht="12.75" customHeight="1">
      <c r="H699" s="97">
        <v>278</v>
      </c>
      <c r="I699" s="97">
        <f t="shared" si="302"/>
        <v>89</v>
      </c>
      <c r="J699" s="98">
        <f t="shared" si="303"/>
        <v>45569</v>
      </c>
      <c r="K699" s="98">
        <f t="shared" si="311"/>
        <v>45569</v>
      </c>
      <c r="L699" s="99">
        <f t="shared" si="304"/>
        <v>0</v>
      </c>
      <c r="M699" s="99">
        <f t="shared" si="305"/>
        <v>0</v>
      </c>
      <c r="N699" s="99">
        <f t="shared" si="306"/>
        <v>0</v>
      </c>
      <c r="O699" s="100">
        <f t="shared" si="301"/>
        <v>1</v>
      </c>
      <c r="P699" s="100" t="str">
        <f t="shared" si="312"/>
        <v/>
      </c>
      <c r="Q699" s="99">
        <f t="shared" si="313"/>
        <v>0</v>
      </c>
      <c r="R699" s="99">
        <f t="shared" si="314"/>
        <v>1</v>
      </c>
      <c r="S699" s="101">
        <f t="shared" si="315"/>
        <v>0</v>
      </c>
      <c r="T699" s="101">
        <f t="shared" si="316"/>
        <v>0</v>
      </c>
      <c r="U699" s="101">
        <f t="shared" si="307"/>
        <v>0</v>
      </c>
      <c r="V699" s="101">
        <f t="shared" si="317"/>
        <v>0</v>
      </c>
      <c r="W699" s="101">
        <f t="shared" si="318"/>
        <v>0</v>
      </c>
      <c r="X699" s="102">
        <f t="shared" si="319"/>
        <v>0</v>
      </c>
      <c r="Y699" s="101">
        <f t="shared" si="320"/>
        <v>0</v>
      </c>
      <c r="Z699" s="84">
        <f t="shared" si="321"/>
        <v>0</v>
      </c>
      <c r="AA699" s="84">
        <f t="shared" si="322"/>
        <v>0</v>
      </c>
      <c r="AB699" s="84">
        <f t="shared" si="323"/>
        <v>0</v>
      </c>
      <c r="AC699" s="84">
        <f t="shared" si="308"/>
        <v>0</v>
      </c>
      <c r="AD699" s="84">
        <f t="shared" si="324"/>
        <v>0</v>
      </c>
      <c r="AE699" s="84" t="str">
        <f t="shared" si="325"/>
        <v/>
      </c>
      <c r="AF699" s="102">
        <f t="shared" si="309"/>
        <v>0</v>
      </c>
      <c r="AG699" s="102" t="str">
        <f t="shared" si="310"/>
        <v/>
      </c>
      <c r="AH699" s="103" t="str">
        <f t="shared" si="326"/>
        <v/>
      </c>
      <c r="AI699" s="104" t="str">
        <f t="shared" si="327"/>
        <v/>
      </c>
      <c r="AJ699" s="104" t="str">
        <f t="shared" si="328"/>
        <v/>
      </c>
      <c r="AK699" s="104" t="str">
        <f t="shared" si="329"/>
        <v/>
      </c>
      <c r="IX699" s="5"/>
      <c r="IY699" s="5"/>
      <c r="IZ699" s="5"/>
    </row>
    <row r="700" spans="8:260" ht="12.75" customHeight="1">
      <c r="H700" s="97">
        <v>279</v>
      </c>
      <c r="I700" s="97">
        <f t="shared" si="302"/>
        <v>88</v>
      </c>
      <c r="J700" s="98">
        <f t="shared" si="303"/>
        <v>45570</v>
      </c>
      <c r="K700" s="98">
        <f t="shared" si="311"/>
        <v>45570</v>
      </c>
      <c r="L700" s="99">
        <f t="shared" si="304"/>
        <v>0</v>
      </c>
      <c r="M700" s="99">
        <f t="shared" si="305"/>
        <v>0</v>
      </c>
      <c r="N700" s="99">
        <f t="shared" si="306"/>
        <v>0</v>
      </c>
      <c r="O700" s="100">
        <f t="shared" si="301"/>
        <v>1</v>
      </c>
      <c r="P700" s="100" t="str">
        <f t="shared" si="312"/>
        <v/>
      </c>
      <c r="Q700" s="99">
        <f t="shared" si="313"/>
        <v>0</v>
      </c>
      <c r="R700" s="99">
        <f t="shared" si="314"/>
        <v>1</v>
      </c>
      <c r="S700" s="101">
        <f t="shared" si="315"/>
        <v>0</v>
      </c>
      <c r="T700" s="101">
        <f t="shared" si="316"/>
        <v>0</v>
      </c>
      <c r="U700" s="101">
        <f t="shared" si="307"/>
        <v>0</v>
      </c>
      <c r="V700" s="101">
        <f t="shared" si="317"/>
        <v>0</v>
      </c>
      <c r="W700" s="101">
        <f t="shared" si="318"/>
        <v>0</v>
      </c>
      <c r="X700" s="102">
        <f t="shared" si="319"/>
        <v>0</v>
      </c>
      <c r="Y700" s="101">
        <f t="shared" si="320"/>
        <v>0</v>
      </c>
      <c r="Z700" s="84">
        <f t="shared" si="321"/>
        <v>0</v>
      </c>
      <c r="AA700" s="84">
        <f t="shared" si="322"/>
        <v>0</v>
      </c>
      <c r="AB700" s="84">
        <f t="shared" si="323"/>
        <v>0</v>
      </c>
      <c r="AC700" s="84">
        <f t="shared" si="308"/>
        <v>0</v>
      </c>
      <c r="AD700" s="84">
        <f t="shared" si="324"/>
        <v>0</v>
      </c>
      <c r="AE700" s="84" t="str">
        <f t="shared" si="325"/>
        <v/>
      </c>
      <c r="AF700" s="102">
        <f t="shared" si="309"/>
        <v>0</v>
      </c>
      <c r="AG700" s="102" t="str">
        <f t="shared" si="310"/>
        <v/>
      </c>
      <c r="AH700" s="103" t="str">
        <f t="shared" si="326"/>
        <v/>
      </c>
      <c r="AI700" s="104" t="str">
        <f t="shared" si="327"/>
        <v/>
      </c>
      <c r="AJ700" s="104" t="str">
        <f t="shared" si="328"/>
        <v/>
      </c>
      <c r="AK700" s="104" t="str">
        <f t="shared" si="329"/>
        <v/>
      </c>
      <c r="IX700" s="5"/>
      <c r="IY700" s="5"/>
      <c r="IZ700" s="5"/>
    </row>
    <row r="701" spans="8:260" ht="12.75" customHeight="1">
      <c r="H701" s="97">
        <v>280</v>
      </c>
      <c r="I701" s="97">
        <f t="shared" si="302"/>
        <v>87</v>
      </c>
      <c r="J701" s="98">
        <f t="shared" si="303"/>
        <v>45571</v>
      </c>
      <c r="K701" s="98">
        <f t="shared" si="311"/>
        <v>45571</v>
      </c>
      <c r="L701" s="99">
        <f t="shared" si="304"/>
        <v>0</v>
      </c>
      <c r="M701" s="99">
        <f t="shared" si="305"/>
        <v>0</v>
      </c>
      <c r="N701" s="99">
        <f t="shared" si="306"/>
        <v>0</v>
      </c>
      <c r="O701" s="100">
        <f t="shared" si="301"/>
        <v>1</v>
      </c>
      <c r="P701" s="100" t="str">
        <f t="shared" si="312"/>
        <v/>
      </c>
      <c r="Q701" s="99">
        <f t="shared" si="313"/>
        <v>0</v>
      </c>
      <c r="R701" s="99">
        <f t="shared" si="314"/>
        <v>1</v>
      </c>
      <c r="S701" s="101">
        <f t="shared" si="315"/>
        <v>0</v>
      </c>
      <c r="T701" s="101">
        <f t="shared" si="316"/>
        <v>0</v>
      </c>
      <c r="U701" s="101">
        <f t="shared" si="307"/>
        <v>0</v>
      </c>
      <c r="V701" s="101">
        <f t="shared" si="317"/>
        <v>0</v>
      </c>
      <c r="W701" s="101">
        <f t="shared" si="318"/>
        <v>0</v>
      </c>
      <c r="X701" s="102">
        <f t="shared" si="319"/>
        <v>0</v>
      </c>
      <c r="Y701" s="101">
        <f t="shared" si="320"/>
        <v>0</v>
      </c>
      <c r="Z701" s="84">
        <f t="shared" si="321"/>
        <v>0</v>
      </c>
      <c r="AA701" s="84">
        <f t="shared" si="322"/>
        <v>0</v>
      </c>
      <c r="AB701" s="84">
        <f t="shared" si="323"/>
        <v>0</v>
      </c>
      <c r="AC701" s="84">
        <f t="shared" si="308"/>
        <v>0</v>
      </c>
      <c r="AD701" s="84">
        <f t="shared" si="324"/>
        <v>0</v>
      </c>
      <c r="AE701" s="84" t="str">
        <f t="shared" si="325"/>
        <v/>
      </c>
      <c r="AF701" s="102">
        <f t="shared" si="309"/>
        <v>0</v>
      </c>
      <c r="AG701" s="102" t="str">
        <f t="shared" si="310"/>
        <v/>
      </c>
      <c r="AH701" s="103" t="str">
        <f t="shared" si="326"/>
        <v/>
      </c>
      <c r="AI701" s="104" t="str">
        <f t="shared" si="327"/>
        <v/>
      </c>
      <c r="AJ701" s="104" t="str">
        <f t="shared" si="328"/>
        <v/>
      </c>
      <c r="AK701" s="104" t="str">
        <f t="shared" si="329"/>
        <v/>
      </c>
      <c r="IX701" s="5"/>
      <c r="IY701" s="5"/>
      <c r="IZ701" s="5"/>
    </row>
    <row r="702" spans="8:260" ht="12.75" customHeight="1">
      <c r="H702" s="97">
        <v>281</v>
      </c>
      <c r="I702" s="97">
        <f t="shared" si="302"/>
        <v>86</v>
      </c>
      <c r="J702" s="98">
        <f t="shared" si="303"/>
        <v>45572</v>
      </c>
      <c r="K702" s="98">
        <f t="shared" si="311"/>
        <v>45572</v>
      </c>
      <c r="L702" s="99">
        <f t="shared" si="304"/>
        <v>0</v>
      </c>
      <c r="M702" s="99">
        <f t="shared" si="305"/>
        <v>0</v>
      </c>
      <c r="N702" s="99">
        <f t="shared" si="306"/>
        <v>0</v>
      </c>
      <c r="O702" s="100">
        <f t="shared" si="301"/>
        <v>1</v>
      </c>
      <c r="P702" s="100" t="str">
        <f t="shared" si="312"/>
        <v/>
      </c>
      <c r="Q702" s="99">
        <f t="shared" si="313"/>
        <v>0</v>
      </c>
      <c r="R702" s="99">
        <f t="shared" si="314"/>
        <v>1</v>
      </c>
      <c r="S702" s="101">
        <f t="shared" si="315"/>
        <v>0</v>
      </c>
      <c r="T702" s="101">
        <f t="shared" si="316"/>
        <v>0</v>
      </c>
      <c r="U702" s="101">
        <f t="shared" si="307"/>
        <v>0</v>
      </c>
      <c r="V702" s="101">
        <f t="shared" si="317"/>
        <v>0</v>
      </c>
      <c r="W702" s="101">
        <f t="shared" si="318"/>
        <v>0</v>
      </c>
      <c r="X702" s="102">
        <f t="shared" si="319"/>
        <v>0</v>
      </c>
      <c r="Y702" s="101">
        <f t="shared" si="320"/>
        <v>0</v>
      </c>
      <c r="Z702" s="84">
        <f t="shared" si="321"/>
        <v>0</v>
      </c>
      <c r="AA702" s="84">
        <f t="shared" si="322"/>
        <v>0</v>
      </c>
      <c r="AB702" s="84">
        <f t="shared" si="323"/>
        <v>0</v>
      </c>
      <c r="AC702" s="84">
        <f t="shared" si="308"/>
        <v>0</v>
      </c>
      <c r="AD702" s="84">
        <f t="shared" si="324"/>
        <v>0</v>
      </c>
      <c r="AE702" s="84" t="str">
        <f t="shared" si="325"/>
        <v/>
      </c>
      <c r="AF702" s="102">
        <f t="shared" si="309"/>
        <v>0</v>
      </c>
      <c r="AG702" s="102" t="str">
        <f t="shared" si="310"/>
        <v/>
      </c>
      <c r="AH702" s="103" t="str">
        <f t="shared" si="326"/>
        <v/>
      </c>
      <c r="AI702" s="104" t="str">
        <f t="shared" si="327"/>
        <v/>
      </c>
      <c r="AJ702" s="104" t="str">
        <f t="shared" si="328"/>
        <v/>
      </c>
      <c r="AK702" s="104" t="str">
        <f t="shared" si="329"/>
        <v/>
      </c>
      <c r="IX702" s="5"/>
      <c r="IY702" s="5"/>
      <c r="IZ702" s="5"/>
    </row>
    <row r="703" spans="8:260" ht="12.75" customHeight="1">
      <c r="H703" s="97">
        <v>282</v>
      </c>
      <c r="I703" s="97">
        <f t="shared" si="302"/>
        <v>85</v>
      </c>
      <c r="J703" s="98">
        <f t="shared" si="303"/>
        <v>45573</v>
      </c>
      <c r="K703" s="98">
        <f t="shared" si="311"/>
        <v>45573</v>
      </c>
      <c r="L703" s="99">
        <f t="shared" si="304"/>
        <v>0</v>
      </c>
      <c r="M703" s="99">
        <f t="shared" si="305"/>
        <v>0</v>
      </c>
      <c r="N703" s="99">
        <f t="shared" si="306"/>
        <v>0</v>
      </c>
      <c r="O703" s="100">
        <f t="shared" si="301"/>
        <v>1</v>
      </c>
      <c r="P703" s="100" t="str">
        <f t="shared" si="312"/>
        <v/>
      </c>
      <c r="Q703" s="99">
        <f t="shared" si="313"/>
        <v>0</v>
      </c>
      <c r="R703" s="99">
        <f t="shared" si="314"/>
        <v>1</v>
      </c>
      <c r="S703" s="101">
        <f t="shared" si="315"/>
        <v>0</v>
      </c>
      <c r="T703" s="101">
        <f t="shared" si="316"/>
        <v>0</v>
      </c>
      <c r="U703" s="101">
        <f t="shared" si="307"/>
        <v>0</v>
      </c>
      <c r="V703" s="101">
        <f t="shared" si="317"/>
        <v>0</v>
      </c>
      <c r="W703" s="101">
        <f t="shared" si="318"/>
        <v>0</v>
      </c>
      <c r="X703" s="102">
        <f t="shared" si="319"/>
        <v>0</v>
      </c>
      <c r="Y703" s="101">
        <f t="shared" si="320"/>
        <v>0</v>
      </c>
      <c r="Z703" s="84">
        <f t="shared" si="321"/>
        <v>0</v>
      </c>
      <c r="AA703" s="84">
        <f t="shared" si="322"/>
        <v>0</v>
      </c>
      <c r="AB703" s="84">
        <f t="shared" si="323"/>
        <v>0</v>
      </c>
      <c r="AC703" s="84">
        <f t="shared" si="308"/>
        <v>0</v>
      </c>
      <c r="AD703" s="84">
        <f t="shared" si="324"/>
        <v>0</v>
      </c>
      <c r="AE703" s="84" t="str">
        <f t="shared" si="325"/>
        <v/>
      </c>
      <c r="AF703" s="102">
        <f t="shared" si="309"/>
        <v>0</v>
      </c>
      <c r="AG703" s="102" t="str">
        <f t="shared" si="310"/>
        <v/>
      </c>
      <c r="AH703" s="103" t="str">
        <f t="shared" si="326"/>
        <v/>
      </c>
      <c r="AI703" s="104" t="str">
        <f t="shared" si="327"/>
        <v/>
      </c>
      <c r="AJ703" s="104" t="str">
        <f t="shared" si="328"/>
        <v/>
      </c>
      <c r="AK703" s="104" t="str">
        <f t="shared" si="329"/>
        <v/>
      </c>
      <c r="IX703" s="5"/>
      <c r="IY703" s="5"/>
      <c r="IZ703" s="5"/>
    </row>
    <row r="704" spans="8:260" ht="12.75" customHeight="1">
      <c r="H704" s="97">
        <v>283</v>
      </c>
      <c r="I704" s="97">
        <f t="shared" si="302"/>
        <v>84</v>
      </c>
      <c r="J704" s="98">
        <f t="shared" si="303"/>
        <v>45574</v>
      </c>
      <c r="K704" s="98">
        <f t="shared" si="311"/>
        <v>45574</v>
      </c>
      <c r="L704" s="99">
        <f t="shared" si="304"/>
        <v>0</v>
      </c>
      <c r="M704" s="99">
        <f t="shared" si="305"/>
        <v>0</v>
      </c>
      <c r="N704" s="99">
        <f t="shared" si="306"/>
        <v>0</v>
      </c>
      <c r="O704" s="100">
        <f t="shared" ref="O704:O767" si="330">IF(N704&lt;&gt;"",IF(AND(N704=1,L704=0),1,IF(L704=0,O703,0)),"")</f>
        <v>1</v>
      </c>
      <c r="P704" s="100" t="str">
        <f t="shared" si="312"/>
        <v/>
      </c>
      <c r="Q704" s="99">
        <f t="shared" si="313"/>
        <v>0</v>
      </c>
      <c r="R704" s="99">
        <f t="shared" si="314"/>
        <v>1</v>
      </c>
      <c r="S704" s="101">
        <f t="shared" si="315"/>
        <v>0</v>
      </c>
      <c r="T704" s="101">
        <f t="shared" si="316"/>
        <v>0</v>
      </c>
      <c r="U704" s="101">
        <f t="shared" si="307"/>
        <v>0</v>
      </c>
      <c r="V704" s="101">
        <f t="shared" si="317"/>
        <v>0</v>
      </c>
      <c r="W704" s="101">
        <f t="shared" si="318"/>
        <v>0</v>
      </c>
      <c r="X704" s="102">
        <f t="shared" si="319"/>
        <v>0</v>
      </c>
      <c r="Y704" s="101">
        <f t="shared" si="320"/>
        <v>0</v>
      </c>
      <c r="Z704" s="84">
        <f t="shared" si="321"/>
        <v>0</v>
      </c>
      <c r="AA704" s="84">
        <f t="shared" si="322"/>
        <v>0</v>
      </c>
      <c r="AB704" s="84">
        <f t="shared" si="323"/>
        <v>0</v>
      </c>
      <c r="AC704" s="84">
        <f t="shared" si="308"/>
        <v>0</v>
      </c>
      <c r="AD704" s="84">
        <f t="shared" si="324"/>
        <v>0</v>
      </c>
      <c r="AE704" s="84" t="str">
        <f t="shared" si="325"/>
        <v/>
      </c>
      <c r="AF704" s="102">
        <f t="shared" si="309"/>
        <v>0</v>
      </c>
      <c r="AG704" s="102" t="str">
        <f t="shared" si="310"/>
        <v/>
      </c>
      <c r="AH704" s="103" t="str">
        <f t="shared" si="326"/>
        <v/>
      </c>
      <c r="AI704" s="104" t="str">
        <f t="shared" si="327"/>
        <v/>
      </c>
      <c r="AJ704" s="104" t="str">
        <f t="shared" si="328"/>
        <v/>
      </c>
      <c r="AK704" s="104" t="str">
        <f t="shared" si="329"/>
        <v/>
      </c>
      <c r="IX704" s="5"/>
      <c r="IY704" s="5"/>
      <c r="IZ704" s="5"/>
    </row>
    <row r="705" spans="8:260" ht="12.75" customHeight="1">
      <c r="H705" s="97">
        <v>284</v>
      </c>
      <c r="I705" s="97">
        <f t="shared" si="302"/>
        <v>83</v>
      </c>
      <c r="J705" s="98">
        <f t="shared" si="303"/>
        <v>45575</v>
      </c>
      <c r="K705" s="98">
        <f t="shared" si="311"/>
        <v>45575</v>
      </c>
      <c r="L705" s="99">
        <f t="shared" si="304"/>
        <v>0</v>
      </c>
      <c r="M705" s="99">
        <f t="shared" si="305"/>
        <v>0</v>
      </c>
      <c r="N705" s="99">
        <f t="shared" si="306"/>
        <v>0</v>
      </c>
      <c r="O705" s="100">
        <f t="shared" si="330"/>
        <v>1</v>
      </c>
      <c r="P705" s="100" t="str">
        <f t="shared" si="312"/>
        <v/>
      </c>
      <c r="Q705" s="99">
        <f t="shared" si="313"/>
        <v>0</v>
      </c>
      <c r="R705" s="99">
        <f t="shared" si="314"/>
        <v>1</v>
      </c>
      <c r="S705" s="101">
        <f t="shared" si="315"/>
        <v>0</v>
      </c>
      <c r="T705" s="101">
        <f t="shared" si="316"/>
        <v>0</v>
      </c>
      <c r="U705" s="101">
        <f t="shared" si="307"/>
        <v>0</v>
      </c>
      <c r="V705" s="101">
        <f t="shared" si="317"/>
        <v>0</v>
      </c>
      <c r="W705" s="101">
        <f t="shared" si="318"/>
        <v>0</v>
      </c>
      <c r="X705" s="102">
        <f t="shared" si="319"/>
        <v>0</v>
      </c>
      <c r="Y705" s="101">
        <f t="shared" si="320"/>
        <v>0</v>
      </c>
      <c r="Z705" s="84">
        <f t="shared" si="321"/>
        <v>0</v>
      </c>
      <c r="AA705" s="84">
        <f t="shared" si="322"/>
        <v>0</v>
      </c>
      <c r="AB705" s="84">
        <f t="shared" si="323"/>
        <v>0</v>
      </c>
      <c r="AC705" s="84">
        <f t="shared" si="308"/>
        <v>0</v>
      </c>
      <c r="AD705" s="84">
        <f t="shared" si="324"/>
        <v>0</v>
      </c>
      <c r="AE705" s="84" t="str">
        <f t="shared" si="325"/>
        <v/>
      </c>
      <c r="AF705" s="102">
        <f t="shared" si="309"/>
        <v>0</v>
      </c>
      <c r="AG705" s="102" t="str">
        <f t="shared" si="310"/>
        <v/>
      </c>
      <c r="AH705" s="103" t="str">
        <f t="shared" si="326"/>
        <v/>
      </c>
      <c r="AI705" s="104" t="str">
        <f t="shared" si="327"/>
        <v/>
      </c>
      <c r="AJ705" s="104" t="str">
        <f t="shared" si="328"/>
        <v/>
      </c>
      <c r="AK705" s="104" t="str">
        <f t="shared" si="329"/>
        <v/>
      </c>
      <c r="IX705" s="5"/>
      <c r="IY705" s="5"/>
      <c r="IZ705" s="5"/>
    </row>
    <row r="706" spans="8:260" ht="12.75" customHeight="1">
      <c r="H706" s="97">
        <v>285</v>
      </c>
      <c r="I706" s="97">
        <f t="shared" si="302"/>
        <v>82</v>
      </c>
      <c r="J706" s="98">
        <f t="shared" si="303"/>
        <v>45576</v>
      </c>
      <c r="K706" s="98">
        <f t="shared" si="311"/>
        <v>45576</v>
      </c>
      <c r="L706" s="99">
        <f t="shared" si="304"/>
        <v>0</v>
      </c>
      <c r="M706" s="99">
        <f t="shared" si="305"/>
        <v>0</v>
      </c>
      <c r="N706" s="99">
        <f t="shared" si="306"/>
        <v>0</v>
      </c>
      <c r="O706" s="100">
        <f t="shared" si="330"/>
        <v>1</v>
      </c>
      <c r="P706" s="100" t="str">
        <f t="shared" si="312"/>
        <v/>
      </c>
      <c r="Q706" s="99">
        <f t="shared" si="313"/>
        <v>0</v>
      </c>
      <c r="R706" s="99">
        <f t="shared" si="314"/>
        <v>1</v>
      </c>
      <c r="S706" s="101">
        <f t="shared" si="315"/>
        <v>0</v>
      </c>
      <c r="T706" s="101">
        <f t="shared" si="316"/>
        <v>0</v>
      </c>
      <c r="U706" s="101">
        <f t="shared" si="307"/>
        <v>0</v>
      </c>
      <c r="V706" s="101">
        <f t="shared" si="317"/>
        <v>0</v>
      </c>
      <c r="W706" s="101">
        <f t="shared" si="318"/>
        <v>0</v>
      </c>
      <c r="X706" s="102">
        <f t="shared" si="319"/>
        <v>0</v>
      </c>
      <c r="Y706" s="101">
        <f t="shared" si="320"/>
        <v>0</v>
      </c>
      <c r="Z706" s="84">
        <f t="shared" si="321"/>
        <v>0</v>
      </c>
      <c r="AA706" s="84">
        <f t="shared" si="322"/>
        <v>0</v>
      </c>
      <c r="AB706" s="84">
        <f t="shared" si="323"/>
        <v>0</v>
      </c>
      <c r="AC706" s="84">
        <f t="shared" si="308"/>
        <v>0</v>
      </c>
      <c r="AD706" s="84">
        <f t="shared" si="324"/>
        <v>0</v>
      </c>
      <c r="AE706" s="84" t="str">
        <f t="shared" si="325"/>
        <v/>
      </c>
      <c r="AF706" s="102">
        <f t="shared" si="309"/>
        <v>0</v>
      </c>
      <c r="AG706" s="102" t="str">
        <f t="shared" si="310"/>
        <v/>
      </c>
      <c r="AH706" s="103" t="str">
        <f t="shared" si="326"/>
        <v/>
      </c>
      <c r="AI706" s="104" t="str">
        <f t="shared" si="327"/>
        <v/>
      </c>
      <c r="AJ706" s="104" t="str">
        <f t="shared" si="328"/>
        <v/>
      </c>
      <c r="AK706" s="104" t="str">
        <f t="shared" si="329"/>
        <v/>
      </c>
      <c r="IX706" s="5"/>
      <c r="IY706" s="5"/>
      <c r="IZ706" s="5"/>
    </row>
    <row r="707" spans="8:260" ht="12.75" customHeight="1">
      <c r="H707" s="97">
        <v>286</v>
      </c>
      <c r="I707" s="97">
        <f t="shared" si="302"/>
        <v>81</v>
      </c>
      <c r="J707" s="98">
        <f t="shared" si="303"/>
        <v>45577</v>
      </c>
      <c r="K707" s="98">
        <f t="shared" si="311"/>
        <v>45577</v>
      </c>
      <c r="L707" s="99">
        <f t="shared" si="304"/>
        <v>0</v>
      </c>
      <c r="M707" s="99">
        <f t="shared" si="305"/>
        <v>0</v>
      </c>
      <c r="N707" s="99">
        <f t="shared" si="306"/>
        <v>0</v>
      </c>
      <c r="O707" s="100">
        <f t="shared" si="330"/>
        <v>1</v>
      </c>
      <c r="P707" s="100" t="str">
        <f t="shared" si="312"/>
        <v/>
      </c>
      <c r="Q707" s="99">
        <f t="shared" si="313"/>
        <v>0</v>
      </c>
      <c r="R707" s="99">
        <f t="shared" si="314"/>
        <v>1</v>
      </c>
      <c r="S707" s="101">
        <f t="shared" si="315"/>
        <v>0</v>
      </c>
      <c r="T707" s="101">
        <f t="shared" si="316"/>
        <v>0</v>
      </c>
      <c r="U707" s="101">
        <f t="shared" si="307"/>
        <v>0</v>
      </c>
      <c r="V707" s="101">
        <f t="shared" si="317"/>
        <v>0</v>
      </c>
      <c r="W707" s="101">
        <f t="shared" si="318"/>
        <v>0</v>
      </c>
      <c r="X707" s="102">
        <f t="shared" si="319"/>
        <v>0</v>
      </c>
      <c r="Y707" s="101">
        <f t="shared" si="320"/>
        <v>0</v>
      </c>
      <c r="Z707" s="84">
        <f t="shared" si="321"/>
        <v>0</v>
      </c>
      <c r="AA707" s="84">
        <f t="shared" si="322"/>
        <v>0</v>
      </c>
      <c r="AB707" s="84">
        <f t="shared" si="323"/>
        <v>0</v>
      </c>
      <c r="AC707" s="84">
        <f t="shared" si="308"/>
        <v>0</v>
      </c>
      <c r="AD707" s="84">
        <f t="shared" si="324"/>
        <v>0</v>
      </c>
      <c r="AE707" s="84" t="str">
        <f t="shared" si="325"/>
        <v/>
      </c>
      <c r="AF707" s="102">
        <f t="shared" si="309"/>
        <v>0</v>
      </c>
      <c r="AG707" s="102" t="str">
        <f t="shared" si="310"/>
        <v/>
      </c>
      <c r="AH707" s="103" t="str">
        <f t="shared" si="326"/>
        <v/>
      </c>
      <c r="AI707" s="104" t="str">
        <f t="shared" si="327"/>
        <v/>
      </c>
      <c r="AJ707" s="104" t="str">
        <f t="shared" si="328"/>
        <v/>
      </c>
      <c r="AK707" s="104" t="str">
        <f t="shared" si="329"/>
        <v/>
      </c>
      <c r="IX707" s="5"/>
      <c r="IY707" s="5"/>
      <c r="IZ707" s="5"/>
    </row>
    <row r="708" spans="8:260" ht="12.75" customHeight="1">
      <c r="H708" s="97">
        <v>287</v>
      </c>
      <c r="I708" s="97">
        <f t="shared" si="302"/>
        <v>80</v>
      </c>
      <c r="J708" s="98">
        <f t="shared" si="303"/>
        <v>45578</v>
      </c>
      <c r="K708" s="98">
        <f t="shared" si="311"/>
        <v>45578</v>
      </c>
      <c r="L708" s="99">
        <f t="shared" si="304"/>
        <v>0</v>
      </c>
      <c r="M708" s="99">
        <f t="shared" si="305"/>
        <v>0</v>
      </c>
      <c r="N708" s="99">
        <f t="shared" si="306"/>
        <v>0</v>
      </c>
      <c r="O708" s="100">
        <f t="shared" si="330"/>
        <v>1</v>
      </c>
      <c r="P708" s="100" t="str">
        <f t="shared" si="312"/>
        <v/>
      </c>
      <c r="Q708" s="99">
        <f t="shared" si="313"/>
        <v>0</v>
      </c>
      <c r="R708" s="99">
        <f t="shared" si="314"/>
        <v>1</v>
      </c>
      <c r="S708" s="101">
        <f t="shared" si="315"/>
        <v>0</v>
      </c>
      <c r="T708" s="101">
        <f t="shared" si="316"/>
        <v>0</v>
      </c>
      <c r="U708" s="101">
        <f t="shared" si="307"/>
        <v>0</v>
      </c>
      <c r="V708" s="101">
        <f t="shared" si="317"/>
        <v>0</v>
      </c>
      <c r="W708" s="101">
        <f t="shared" si="318"/>
        <v>0</v>
      </c>
      <c r="X708" s="102">
        <f t="shared" si="319"/>
        <v>0</v>
      </c>
      <c r="Y708" s="101">
        <f t="shared" si="320"/>
        <v>0</v>
      </c>
      <c r="Z708" s="84">
        <f t="shared" si="321"/>
        <v>0</v>
      </c>
      <c r="AA708" s="84">
        <f t="shared" si="322"/>
        <v>0</v>
      </c>
      <c r="AB708" s="84">
        <f t="shared" si="323"/>
        <v>0</v>
      </c>
      <c r="AC708" s="84">
        <f t="shared" si="308"/>
        <v>0</v>
      </c>
      <c r="AD708" s="84">
        <f t="shared" si="324"/>
        <v>0</v>
      </c>
      <c r="AE708" s="84" t="str">
        <f t="shared" si="325"/>
        <v/>
      </c>
      <c r="AF708" s="102">
        <f t="shared" si="309"/>
        <v>0</v>
      </c>
      <c r="AG708" s="102" t="str">
        <f t="shared" si="310"/>
        <v/>
      </c>
      <c r="AH708" s="103" t="str">
        <f t="shared" si="326"/>
        <v/>
      </c>
      <c r="AI708" s="104" t="str">
        <f t="shared" si="327"/>
        <v/>
      </c>
      <c r="AJ708" s="104" t="str">
        <f t="shared" si="328"/>
        <v/>
      </c>
      <c r="AK708" s="104" t="str">
        <f t="shared" si="329"/>
        <v/>
      </c>
      <c r="IX708" s="5"/>
      <c r="IY708" s="5"/>
      <c r="IZ708" s="5"/>
    </row>
    <row r="709" spans="8:260" ht="12.75" customHeight="1">
      <c r="H709" s="97">
        <v>288</v>
      </c>
      <c r="I709" s="97">
        <f t="shared" si="302"/>
        <v>79</v>
      </c>
      <c r="J709" s="98">
        <f t="shared" si="303"/>
        <v>45579</v>
      </c>
      <c r="K709" s="98">
        <f t="shared" si="311"/>
        <v>45579</v>
      </c>
      <c r="L709" s="99">
        <f t="shared" si="304"/>
        <v>0</v>
      </c>
      <c r="M709" s="99">
        <f t="shared" si="305"/>
        <v>0</v>
      </c>
      <c r="N709" s="99">
        <f t="shared" si="306"/>
        <v>0</v>
      </c>
      <c r="O709" s="100">
        <f t="shared" si="330"/>
        <v>1</v>
      </c>
      <c r="P709" s="100" t="str">
        <f t="shared" si="312"/>
        <v/>
      </c>
      <c r="Q709" s="99">
        <f t="shared" si="313"/>
        <v>0</v>
      </c>
      <c r="R709" s="99">
        <f t="shared" si="314"/>
        <v>1</v>
      </c>
      <c r="S709" s="101">
        <f t="shared" si="315"/>
        <v>0</v>
      </c>
      <c r="T709" s="101">
        <f t="shared" si="316"/>
        <v>0</v>
      </c>
      <c r="U709" s="101">
        <f t="shared" si="307"/>
        <v>0</v>
      </c>
      <c r="V709" s="101">
        <f t="shared" si="317"/>
        <v>0</v>
      </c>
      <c r="W709" s="101">
        <f t="shared" si="318"/>
        <v>0</v>
      </c>
      <c r="X709" s="102">
        <f t="shared" si="319"/>
        <v>0</v>
      </c>
      <c r="Y709" s="101">
        <f t="shared" si="320"/>
        <v>0</v>
      </c>
      <c r="Z709" s="84">
        <f t="shared" si="321"/>
        <v>0</v>
      </c>
      <c r="AA709" s="84">
        <f t="shared" si="322"/>
        <v>0</v>
      </c>
      <c r="AB709" s="84">
        <f t="shared" si="323"/>
        <v>0</v>
      </c>
      <c r="AC709" s="84">
        <f t="shared" si="308"/>
        <v>0</v>
      </c>
      <c r="AD709" s="84">
        <f t="shared" si="324"/>
        <v>0</v>
      </c>
      <c r="AE709" s="84" t="str">
        <f t="shared" si="325"/>
        <v/>
      </c>
      <c r="AF709" s="102">
        <f t="shared" si="309"/>
        <v>0</v>
      </c>
      <c r="AG709" s="102" t="str">
        <f t="shared" si="310"/>
        <v/>
      </c>
      <c r="AH709" s="103" t="str">
        <f t="shared" si="326"/>
        <v/>
      </c>
      <c r="AI709" s="104" t="str">
        <f t="shared" si="327"/>
        <v/>
      </c>
      <c r="AJ709" s="104" t="str">
        <f t="shared" si="328"/>
        <v/>
      </c>
      <c r="AK709" s="104" t="str">
        <f t="shared" si="329"/>
        <v/>
      </c>
      <c r="IX709" s="5"/>
      <c r="IY709" s="5"/>
      <c r="IZ709" s="5"/>
    </row>
    <row r="710" spans="8:260" ht="12.75" customHeight="1">
      <c r="H710" s="97">
        <v>289</v>
      </c>
      <c r="I710" s="97">
        <f t="shared" si="302"/>
        <v>78</v>
      </c>
      <c r="J710" s="98">
        <f t="shared" si="303"/>
        <v>45580</v>
      </c>
      <c r="K710" s="98">
        <f t="shared" si="311"/>
        <v>45580</v>
      </c>
      <c r="L710" s="99">
        <f t="shared" si="304"/>
        <v>0</v>
      </c>
      <c r="M710" s="99">
        <f t="shared" si="305"/>
        <v>0</v>
      </c>
      <c r="N710" s="99">
        <f t="shared" si="306"/>
        <v>0</v>
      </c>
      <c r="O710" s="100">
        <f t="shared" si="330"/>
        <v>1</v>
      </c>
      <c r="P710" s="100" t="str">
        <f t="shared" si="312"/>
        <v/>
      </c>
      <c r="Q710" s="99">
        <f t="shared" si="313"/>
        <v>0</v>
      </c>
      <c r="R710" s="99">
        <f t="shared" si="314"/>
        <v>1</v>
      </c>
      <c r="S710" s="101">
        <f t="shared" si="315"/>
        <v>0</v>
      </c>
      <c r="T710" s="101">
        <f t="shared" si="316"/>
        <v>0</v>
      </c>
      <c r="U710" s="101">
        <f t="shared" si="307"/>
        <v>0</v>
      </c>
      <c r="V710" s="101">
        <f t="shared" si="317"/>
        <v>0</v>
      </c>
      <c r="W710" s="101">
        <f t="shared" si="318"/>
        <v>0</v>
      </c>
      <c r="X710" s="102">
        <f t="shared" si="319"/>
        <v>0</v>
      </c>
      <c r="Y710" s="101">
        <f t="shared" si="320"/>
        <v>0</v>
      </c>
      <c r="Z710" s="84">
        <f t="shared" si="321"/>
        <v>0</v>
      </c>
      <c r="AA710" s="84">
        <f t="shared" si="322"/>
        <v>0</v>
      </c>
      <c r="AB710" s="84">
        <f t="shared" si="323"/>
        <v>0</v>
      </c>
      <c r="AC710" s="84">
        <f t="shared" si="308"/>
        <v>0</v>
      </c>
      <c r="AD710" s="84">
        <f t="shared" si="324"/>
        <v>0</v>
      </c>
      <c r="AE710" s="84" t="str">
        <f t="shared" si="325"/>
        <v/>
      </c>
      <c r="AF710" s="102">
        <f t="shared" si="309"/>
        <v>0</v>
      </c>
      <c r="AG710" s="102" t="str">
        <f t="shared" si="310"/>
        <v/>
      </c>
      <c r="AH710" s="103" t="str">
        <f t="shared" si="326"/>
        <v/>
      </c>
      <c r="AI710" s="104" t="str">
        <f t="shared" si="327"/>
        <v/>
      </c>
      <c r="AJ710" s="104" t="str">
        <f t="shared" si="328"/>
        <v/>
      </c>
      <c r="AK710" s="104" t="str">
        <f t="shared" si="329"/>
        <v/>
      </c>
      <c r="IX710" s="5"/>
      <c r="IY710" s="5"/>
      <c r="IZ710" s="5"/>
    </row>
    <row r="711" spans="8:260" ht="12.75" customHeight="1">
      <c r="H711" s="97">
        <v>290</v>
      </c>
      <c r="I711" s="97">
        <f t="shared" si="302"/>
        <v>77</v>
      </c>
      <c r="J711" s="98">
        <f t="shared" si="303"/>
        <v>45581</v>
      </c>
      <c r="K711" s="98">
        <f t="shared" si="311"/>
        <v>45581</v>
      </c>
      <c r="L711" s="99">
        <f t="shared" si="304"/>
        <v>0</v>
      </c>
      <c r="M711" s="99">
        <f t="shared" si="305"/>
        <v>0</v>
      </c>
      <c r="N711" s="99">
        <f t="shared" si="306"/>
        <v>0</v>
      </c>
      <c r="O711" s="100">
        <f t="shared" si="330"/>
        <v>1</v>
      </c>
      <c r="P711" s="100" t="str">
        <f t="shared" si="312"/>
        <v/>
      </c>
      <c r="Q711" s="99">
        <f t="shared" si="313"/>
        <v>0</v>
      </c>
      <c r="R711" s="99">
        <f t="shared" si="314"/>
        <v>1</v>
      </c>
      <c r="S711" s="101">
        <f t="shared" si="315"/>
        <v>0</v>
      </c>
      <c r="T711" s="101">
        <f t="shared" si="316"/>
        <v>0</v>
      </c>
      <c r="U711" s="101">
        <f t="shared" si="307"/>
        <v>0</v>
      </c>
      <c r="V711" s="101">
        <f t="shared" si="317"/>
        <v>0</v>
      </c>
      <c r="W711" s="101">
        <f t="shared" si="318"/>
        <v>0</v>
      </c>
      <c r="X711" s="102">
        <f t="shared" si="319"/>
        <v>0</v>
      </c>
      <c r="Y711" s="101">
        <f t="shared" si="320"/>
        <v>0</v>
      </c>
      <c r="Z711" s="84">
        <f t="shared" si="321"/>
        <v>0</v>
      </c>
      <c r="AA711" s="84">
        <f t="shared" si="322"/>
        <v>0</v>
      </c>
      <c r="AB711" s="84">
        <f t="shared" si="323"/>
        <v>0</v>
      </c>
      <c r="AC711" s="84">
        <f t="shared" si="308"/>
        <v>0</v>
      </c>
      <c r="AD711" s="84">
        <f t="shared" si="324"/>
        <v>0</v>
      </c>
      <c r="AE711" s="84" t="str">
        <f t="shared" si="325"/>
        <v/>
      </c>
      <c r="AF711" s="102">
        <f t="shared" si="309"/>
        <v>0</v>
      </c>
      <c r="AG711" s="102" t="str">
        <f t="shared" si="310"/>
        <v/>
      </c>
      <c r="AH711" s="103" t="str">
        <f t="shared" si="326"/>
        <v/>
      </c>
      <c r="AI711" s="104" t="str">
        <f t="shared" si="327"/>
        <v/>
      </c>
      <c r="AJ711" s="104" t="str">
        <f t="shared" si="328"/>
        <v/>
      </c>
      <c r="AK711" s="104" t="str">
        <f t="shared" si="329"/>
        <v/>
      </c>
      <c r="IX711" s="5"/>
      <c r="IY711" s="5"/>
      <c r="IZ711" s="5"/>
    </row>
    <row r="712" spans="8:260" ht="12.75" customHeight="1">
      <c r="H712" s="97">
        <v>291</v>
      </c>
      <c r="I712" s="97">
        <f t="shared" si="302"/>
        <v>76</v>
      </c>
      <c r="J712" s="98">
        <f t="shared" si="303"/>
        <v>45582</v>
      </c>
      <c r="K712" s="98">
        <f t="shared" si="311"/>
        <v>45582</v>
      </c>
      <c r="L712" s="99">
        <f t="shared" si="304"/>
        <v>0</v>
      </c>
      <c r="M712" s="99">
        <f t="shared" si="305"/>
        <v>0</v>
      </c>
      <c r="N712" s="99">
        <f t="shared" si="306"/>
        <v>0</v>
      </c>
      <c r="O712" s="100">
        <f t="shared" si="330"/>
        <v>1</v>
      </c>
      <c r="P712" s="100" t="str">
        <f t="shared" si="312"/>
        <v/>
      </c>
      <c r="Q712" s="99">
        <f t="shared" si="313"/>
        <v>0</v>
      </c>
      <c r="R712" s="99">
        <f t="shared" si="314"/>
        <v>1</v>
      </c>
      <c r="S712" s="101">
        <f t="shared" si="315"/>
        <v>0</v>
      </c>
      <c r="T712" s="101">
        <f t="shared" si="316"/>
        <v>0</v>
      </c>
      <c r="U712" s="101">
        <f t="shared" si="307"/>
        <v>0</v>
      </c>
      <c r="V712" s="101">
        <f t="shared" si="317"/>
        <v>0</v>
      </c>
      <c r="W712" s="101">
        <f t="shared" si="318"/>
        <v>0</v>
      </c>
      <c r="X712" s="102">
        <f t="shared" si="319"/>
        <v>0</v>
      </c>
      <c r="Y712" s="101">
        <f t="shared" si="320"/>
        <v>0</v>
      </c>
      <c r="Z712" s="84">
        <f t="shared" si="321"/>
        <v>0</v>
      </c>
      <c r="AA712" s="84">
        <f t="shared" si="322"/>
        <v>0</v>
      </c>
      <c r="AB712" s="84">
        <f t="shared" si="323"/>
        <v>0</v>
      </c>
      <c r="AC712" s="84">
        <f t="shared" si="308"/>
        <v>0</v>
      </c>
      <c r="AD712" s="84">
        <f t="shared" si="324"/>
        <v>0</v>
      </c>
      <c r="AE712" s="84" t="str">
        <f t="shared" si="325"/>
        <v/>
      </c>
      <c r="AF712" s="102">
        <f t="shared" si="309"/>
        <v>0</v>
      </c>
      <c r="AG712" s="102" t="str">
        <f t="shared" si="310"/>
        <v/>
      </c>
      <c r="AH712" s="103" t="str">
        <f t="shared" si="326"/>
        <v/>
      </c>
      <c r="AI712" s="104" t="str">
        <f t="shared" si="327"/>
        <v/>
      </c>
      <c r="AJ712" s="104" t="str">
        <f t="shared" si="328"/>
        <v/>
      </c>
      <c r="AK712" s="104" t="str">
        <f t="shared" si="329"/>
        <v/>
      </c>
      <c r="IX712" s="5"/>
      <c r="IY712" s="5"/>
      <c r="IZ712" s="5"/>
    </row>
    <row r="713" spans="8:260" ht="12.75" customHeight="1">
      <c r="H713" s="97">
        <v>292</v>
      </c>
      <c r="I713" s="97">
        <f t="shared" si="302"/>
        <v>75</v>
      </c>
      <c r="J713" s="98">
        <f t="shared" si="303"/>
        <v>45583</v>
      </c>
      <c r="K713" s="98">
        <f t="shared" si="311"/>
        <v>45583</v>
      </c>
      <c r="L713" s="99">
        <f t="shared" si="304"/>
        <v>0</v>
      </c>
      <c r="M713" s="99">
        <f t="shared" si="305"/>
        <v>0</v>
      </c>
      <c r="N713" s="99">
        <f t="shared" si="306"/>
        <v>0</v>
      </c>
      <c r="O713" s="100">
        <f t="shared" si="330"/>
        <v>1</v>
      </c>
      <c r="P713" s="100" t="str">
        <f t="shared" si="312"/>
        <v/>
      </c>
      <c r="Q713" s="99">
        <f t="shared" si="313"/>
        <v>0</v>
      </c>
      <c r="R713" s="99">
        <f t="shared" si="314"/>
        <v>1</v>
      </c>
      <c r="S713" s="101">
        <f t="shared" si="315"/>
        <v>0</v>
      </c>
      <c r="T713" s="101">
        <f t="shared" si="316"/>
        <v>0</v>
      </c>
      <c r="U713" s="101">
        <f t="shared" si="307"/>
        <v>0</v>
      </c>
      <c r="V713" s="101">
        <f t="shared" si="317"/>
        <v>0</v>
      </c>
      <c r="W713" s="101">
        <f t="shared" si="318"/>
        <v>0</v>
      </c>
      <c r="X713" s="102">
        <f t="shared" si="319"/>
        <v>0</v>
      </c>
      <c r="Y713" s="101">
        <f t="shared" si="320"/>
        <v>0</v>
      </c>
      <c r="Z713" s="84">
        <f t="shared" si="321"/>
        <v>0</v>
      </c>
      <c r="AA713" s="84">
        <f t="shared" si="322"/>
        <v>0</v>
      </c>
      <c r="AB713" s="84">
        <f t="shared" si="323"/>
        <v>0</v>
      </c>
      <c r="AC713" s="84">
        <f t="shared" si="308"/>
        <v>0</v>
      </c>
      <c r="AD713" s="84">
        <f t="shared" si="324"/>
        <v>0</v>
      </c>
      <c r="AE713" s="84" t="str">
        <f t="shared" si="325"/>
        <v/>
      </c>
      <c r="AF713" s="102">
        <f t="shared" si="309"/>
        <v>0</v>
      </c>
      <c r="AG713" s="102" t="str">
        <f t="shared" si="310"/>
        <v/>
      </c>
      <c r="AH713" s="103" t="str">
        <f t="shared" si="326"/>
        <v/>
      </c>
      <c r="AI713" s="104" t="str">
        <f t="shared" si="327"/>
        <v/>
      </c>
      <c r="AJ713" s="104" t="str">
        <f t="shared" si="328"/>
        <v/>
      </c>
      <c r="AK713" s="104" t="str">
        <f t="shared" si="329"/>
        <v/>
      </c>
      <c r="IX713" s="5"/>
      <c r="IY713" s="5"/>
      <c r="IZ713" s="5"/>
    </row>
    <row r="714" spans="8:260" ht="12.75" customHeight="1">
      <c r="H714" s="97">
        <v>293</v>
      </c>
      <c r="I714" s="97">
        <f t="shared" si="302"/>
        <v>74</v>
      </c>
      <c r="J714" s="98">
        <f t="shared" si="303"/>
        <v>45584</v>
      </c>
      <c r="K714" s="98">
        <f t="shared" si="311"/>
        <v>45584</v>
      </c>
      <c r="L714" s="99">
        <f t="shared" si="304"/>
        <v>0</v>
      </c>
      <c r="M714" s="99">
        <f t="shared" si="305"/>
        <v>0</v>
      </c>
      <c r="N714" s="99">
        <f t="shared" si="306"/>
        <v>0</v>
      </c>
      <c r="O714" s="100">
        <f t="shared" si="330"/>
        <v>1</v>
      </c>
      <c r="P714" s="100" t="str">
        <f t="shared" si="312"/>
        <v/>
      </c>
      <c r="Q714" s="99">
        <f t="shared" si="313"/>
        <v>0</v>
      </c>
      <c r="R714" s="99">
        <f t="shared" si="314"/>
        <v>1</v>
      </c>
      <c r="S714" s="101">
        <f t="shared" si="315"/>
        <v>0</v>
      </c>
      <c r="T714" s="101">
        <f t="shared" si="316"/>
        <v>0</v>
      </c>
      <c r="U714" s="101">
        <f t="shared" si="307"/>
        <v>0</v>
      </c>
      <c r="V714" s="101">
        <f t="shared" si="317"/>
        <v>0</v>
      </c>
      <c r="W714" s="101">
        <f t="shared" si="318"/>
        <v>0</v>
      </c>
      <c r="X714" s="102">
        <f t="shared" si="319"/>
        <v>0</v>
      </c>
      <c r="Y714" s="101">
        <f t="shared" si="320"/>
        <v>0</v>
      </c>
      <c r="Z714" s="84">
        <f t="shared" si="321"/>
        <v>0</v>
      </c>
      <c r="AA714" s="84">
        <f t="shared" si="322"/>
        <v>0</v>
      </c>
      <c r="AB714" s="84">
        <f t="shared" si="323"/>
        <v>0</v>
      </c>
      <c r="AC714" s="84">
        <f t="shared" si="308"/>
        <v>0</v>
      </c>
      <c r="AD714" s="84">
        <f t="shared" si="324"/>
        <v>0</v>
      </c>
      <c r="AE714" s="84" t="str">
        <f t="shared" si="325"/>
        <v/>
      </c>
      <c r="AF714" s="102">
        <f t="shared" si="309"/>
        <v>0</v>
      </c>
      <c r="AG714" s="102" t="str">
        <f t="shared" si="310"/>
        <v/>
      </c>
      <c r="AH714" s="103" t="str">
        <f t="shared" si="326"/>
        <v/>
      </c>
      <c r="AI714" s="104" t="str">
        <f t="shared" si="327"/>
        <v/>
      </c>
      <c r="AJ714" s="104" t="str">
        <f t="shared" si="328"/>
        <v/>
      </c>
      <c r="AK714" s="104" t="str">
        <f t="shared" si="329"/>
        <v/>
      </c>
      <c r="IX714" s="5"/>
      <c r="IY714" s="5"/>
      <c r="IZ714" s="5"/>
    </row>
    <row r="715" spans="8:260" ht="12.75" customHeight="1">
      <c r="H715" s="97">
        <v>294</v>
      </c>
      <c r="I715" s="97">
        <f t="shared" si="302"/>
        <v>73</v>
      </c>
      <c r="J715" s="98">
        <f t="shared" si="303"/>
        <v>45585</v>
      </c>
      <c r="K715" s="98">
        <f t="shared" si="311"/>
        <v>45585</v>
      </c>
      <c r="L715" s="99">
        <f t="shared" si="304"/>
        <v>0</v>
      </c>
      <c r="M715" s="99">
        <f t="shared" si="305"/>
        <v>0</v>
      </c>
      <c r="N715" s="99">
        <f t="shared" si="306"/>
        <v>0</v>
      </c>
      <c r="O715" s="100">
        <f t="shared" si="330"/>
        <v>1</v>
      </c>
      <c r="P715" s="100" t="str">
        <f t="shared" si="312"/>
        <v/>
      </c>
      <c r="Q715" s="99">
        <f t="shared" si="313"/>
        <v>0</v>
      </c>
      <c r="R715" s="99">
        <f t="shared" si="314"/>
        <v>1</v>
      </c>
      <c r="S715" s="101">
        <f t="shared" si="315"/>
        <v>0</v>
      </c>
      <c r="T715" s="101">
        <f t="shared" si="316"/>
        <v>0</v>
      </c>
      <c r="U715" s="101">
        <f t="shared" si="307"/>
        <v>0</v>
      </c>
      <c r="V715" s="101">
        <f t="shared" si="317"/>
        <v>0</v>
      </c>
      <c r="W715" s="101">
        <f t="shared" si="318"/>
        <v>0</v>
      </c>
      <c r="X715" s="102">
        <f t="shared" si="319"/>
        <v>0</v>
      </c>
      <c r="Y715" s="101">
        <f t="shared" si="320"/>
        <v>0</v>
      </c>
      <c r="Z715" s="84">
        <f t="shared" si="321"/>
        <v>0</v>
      </c>
      <c r="AA715" s="84">
        <f t="shared" si="322"/>
        <v>0</v>
      </c>
      <c r="AB715" s="84">
        <f t="shared" si="323"/>
        <v>0</v>
      </c>
      <c r="AC715" s="84">
        <f t="shared" si="308"/>
        <v>0</v>
      </c>
      <c r="AD715" s="84">
        <f t="shared" si="324"/>
        <v>0</v>
      </c>
      <c r="AE715" s="84" t="str">
        <f t="shared" si="325"/>
        <v/>
      </c>
      <c r="AF715" s="102">
        <f t="shared" si="309"/>
        <v>0</v>
      </c>
      <c r="AG715" s="102" t="str">
        <f t="shared" si="310"/>
        <v/>
      </c>
      <c r="AH715" s="103" t="str">
        <f t="shared" si="326"/>
        <v/>
      </c>
      <c r="AI715" s="104" t="str">
        <f t="shared" si="327"/>
        <v/>
      </c>
      <c r="AJ715" s="104" t="str">
        <f t="shared" si="328"/>
        <v/>
      </c>
      <c r="AK715" s="104" t="str">
        <f t="shared" si="329"/>
        <v/>
      </c>
      <c r="IX715" s="5"/>
      <c r="IY715" s="5"/>
      <c r="IZ715" s="5"/>
    </row>
    <row r="716" spans="8:260" ht="12.75" customHeight="1">
      <c r="H716" s="97">
        <v>295</v>
      </c>
      <c r="I716" s="97">
        <f t="shared" si="302"/>
        <v>72</v>
      </c>
      <c r="J716" s="98">
        <f t="shared" si="303"/>
        <v>45586</v>
      </c>
      <c r="K716" s="98">
        <f t="shared" si="311"/>
        <v>45586</v>
      </c>
      <c r="L716" s="99">
        <f t="shared" si="304"/>
        <v>0</v>
      </c>
      <c r="M716" s="99">
        <f t="shared" si="305"/>
        <v>0</v>
      </c>
      <c r="N716" s="99">
        <f t="shared" si="306"/>
        <v>0</v>
      </c>
      <c r="O716" s="100">
        <f t="shared" si="330"/>
        <v>1</v>
      </c>
      <c r="P716" s="100" t="str">
        <f t="shared" si="312"/>
        <v/>
      </c>
      <c r="Q716" s="99">
        <f t="shared" si="313"/>
        <v>0</v>
      </c>
      <c r="R716" s="99">
        <f t="shared" si="314"/>
        <v>1</v>
      </c>
      <c r="S716" s="101">
        <f t="shared" si="315"/>
        <v>0</v>
      </c>
      <c r="T716" s="101">
        <f t="shared" si="316"/>
        <v>0</v>
      </c>
      <c r="U716" s="101">
        <f t="shared" si="307"/>
        <v>0</v>
      </c>
      <c r="V716" s="101">
        <f t="shared" si="317"/>
        <v>0</v>
      </c>
      <c r="W716" s="101">
        <f t="shared" si="318"/>
        <v>0</v>
      </c>
      <c r="X716" s="102">
        <f t="shared" si="319"/>
        <v>0</v>
      </c>
      <c r="Y716" s="101">
        <f t="shared" si="320"/>
        <v>0</v>
      </c>
      <c r="Z716" s="84">
        <f t="shared" si="321"/>
        <v>0</v>
      </c>
      <c r="AA716" s="84">
        <f t="shared" si="322"/>
        <v>0</v>
      </c>
      <c r="AB716" s="84">
        <f t="shared" si="323"/>
        <v>0</v>
      </c>
      <c r="AC716" s="84">
        <f t="shared" si="308"/>
        <v>0</v>
      </c>
      <c r="AD716" s="84">
        <f t="shared" si="324"/>
        <v>0</v>
      </c>
      <c r="AE716" s="84" t="str">
        <f t="shared" si="325"/>
        <v/>
      </c>
      <c r="AF716" s="102">
        <f t="shared" si="309"/>
        <v>0</v>
      </c>
      <c r="AG716" s="102" t="str">
        <f t="shared" si="310"/>
        <v/>
      </c>
      <c r="AH716" s="103" t="str">
        <f t="shared" si="326"/>
        <v/>
      </c>
      <c r="AI716" s="104" t="str">
        <f t="shared" si="327"/>
        <v/>
      </c>
      <c r="AJ716" s="104" t="str">
        <f t="shared" si="328"/>
        <v/>
      </c>
      <c r="AK716" s="104" t="str">
        <f t="shared" si="329"/>
        <v/>
      </c>
      <c r="IX716" s="5"/>
      <c r="IY716" s="5"/>
      <c r="IZ716" s="5"/>
    </row>
    <row r="717" spans="8:260" ht="12.75" customHeight="1">
      <c r="H717" s="97">
        <v>296</v>
      </c>
      <c r="I717" s="97">
        <f t="shared" si="302"/>
        <v>71</v>
      </c>
      <c r="J717" s="98">
        <f t="shared" si="303"/>
        <v>45587</v>
      </c>
      <c r="K717" s="98">
        <f t="shared" si="311"/>
        <v>45587</v>
      </c>
      <c r="L717" s="99">
        <f t="shared" si="304"/>
        <v>0</v>
      </c>
      <c r="M717" s="99">
        <f t="shared" si="305"/>
        <v>0</v>
      </c>
      <c r="N717" s="99">
        <f t="shared" si="306"/>
        <v>0</v>
      </c>
      <c r="O717" s="100">
        <f t="shared" si="330"/>
        <v>1</v>
      </c>
      <c r="P717" s="100" t="str">
        <f t="shared" si="312"/>
        <v/>
      </c>
      <c r="Q717" s="99">
        <f t="shared" si="313"/>
        <v>0</v>
      </c>
      <c r="R717" s="99">
        <f t="shared" si="314"/>
        <v>1</v>
      </c>
      <c r="S717" s="101">
        <f t="shared" si="315"/>
        <v>0</v>
      </c>
      <c r="T717" s="101">
        <f t="shared" si="316"/>
        <v>0</v>
      </c>
      <c r="U717" s="101">
        <f t="shared" si="307"/>
        <v>0</v>
      </c>
      <c r="V717" s="101">
        <f t="shared" si="317"/>
        <v>0</v>
      </c>
      <c r="W717" s="101">
        <f t="shared" si="318"/>
        <v>0</v>
      </c>
      <c r="X717" s="102">
        <f t="shared" si="319"/>
        <v>0</v>
      </c>
      <c r="Y717" s="101">
        <f t="shared" si="320"/>
        <v>0</v>
      </c>
      <c r="Z717" s="84">
        <f t="shared" si="321"/>
        <v>0</v>
      </c>
      <c r="AA717" s="84">
        <f t="shared" si="322"/>
        <v>0</v>
      </c>
      <c r="AB717" s="84">
        <f t="shared" si="323"/>
        <v>0</v>
      </c>
      <c r="AC717" s="84">
        <f t="shared" si="308"/>
        <v>0</v>
      </c>
      <c r="AD717" s="84">
        <f t="shared" si="324"/>
        <v>0</v>
      </c>
      <c r="AE717" s="84" t="str">
        <f t="shared" si="325"/>
        <v/>
      </c>
      <c r="AF717" s="102">
        <f t="shared" si="309"/>
        <v>0</v>
      </c>
      <c r="AG717" s="102" t="str">
        <f t="shared" si="310"/>
        <v/>
      </c>
      <c r="AH717" s="103" t="str">
        <f t="shared" si="326"/>
        <v/>
      </c>
      <c r="AI717" s="104" t="str">
        <f t="shared" si="327"/>
        <v/>
      </c>
      <c r="AJ717" s="104" t="str">
        <f t="shared" si="328"/>
        <v/>
      </c>
      <c r="AK717" s="104" t="str">
        <f t="shared" si="329"/>
        <v/>
      </c>
      <c r="IX717" s="5"/>
      <c r="IY717" s="5"/>
      <c r="IZ717" s="5"/>
    </row>
    <row r="718" spans="8:260" ht="12.75" customHeight="1">
      <c r="H718" s="97">
        <v>297</v>
      </c>
      <c r="I718" s="97">
        <f t="shared" si="302"/>
        <v>70</v>
      </c>
      <c r="J718" s="98">
        <f t="shared" si="303"/>
        <v>45588</v>
      </c>
      <c r="K718" s="98">
        <f t="shared" si="311"/>
        <v>45588</v>
      </c>
      <c r="L718" s="99">
        <f t="shared" si="304"/>
        <v>0</v>
      </c>
      <c r="M718" s="99">
        <f t="shared" si="305"/>
        <v>0</v>
      </c>
      <c r="N718" s="99">
        <f t="shared" si="306"/>
        <v>0</v>
      </c>
      <c r="O718" s="100">
        <f t="shared" si="330"/>
        <v>1</v>
      </c>
      <c r="P718" s="100" t="str">
        <f t="shared" si="312"/>
        <v/>
      </c>
      <c r="Q718" s="99">
        <f t="shared" si="313"/>
        <v>0</v>
      </c>
      <c r="R718" s="99">
        <f t="shared" si="314"/>
        <v>1</v>
      </c>
      <c r="S718" s="101">
        <f t="shared" si="315"/>
        <v>0</v>
      </c>
      <c r="T718" s="101">
        <f t="shared" si="316"/>
        <v>0</v>
      </c>
      <c r="U718" s="101">
        <f t="shared" si="307"/>
        <v>0</v>
      </c>
      <c r="V718" s="101">
        <f t="shared" si="317"/>
        <v>0</v>
      </c>
      <c r="W718" s="101">
        <f t="shared" si="318"/>
        <v>0</v>
      </c>
      <c r="X718" s="102">
        <f t="shared" si="319"/>
        <v>0</v>
      </c>
      <c r="Y718" s="101">
        <f t="shared" si="320"/>
        <v>0</v>
      </c>
      <c r="Z718" s="84">
        <f t="shared" si="321"/>
        <v>0</v>
      </c>
      <c r="AA718" s="84">
        <f t="shared" si="322"/>
        <v>0</v>
      </c>
      <c r="AB718" s="84">
        <f t="shared" si="323"/>
        <v>0</v>
      </c>
      <c r="AC718" s="84">
        <f t="shared" si="308"/>
        <v>0</v>
      </c>
      <c r="AD718" s="84">
        <f t="shared" si="324"/>
        <v>0</v>
      </c>
      <c r="AE718" s="84" t="str">
        <f t="shared" si="325"/>
        <v/>
      </c>
      <c r="AF718" s="102">
        <f t="shared" si="309"/>
        <v>0</v>
      </c>
      <c r="AG718" s="102" t="str">
        <f t="shared" si="310"/>
        <v/>
      </c>
      <c r="AH718" s="103" t="str">
        <f t="shared" si="326"/>
        <v/>
      </c>
      <c r="AI718" s="104" t="str">
        <f t="shared" si="327"/>
        <v/>
      </c>
      <c r="AJ718" s="104" t="str">
        <f t="shared" si="328"/>
        <v/>
      </c>
      <c r="AK718" s="104" t="str">
        <f t="shared" si="329"/>
        <v/>
      </c>
      <c r="IX718" s="5"/>
      <c r="IY718" s="5"/>
      <c r="IZ718" s="5"/>
    </row>
    <row r="719" spans="8:260" ht="12.75" customHeight="1">
      <c r="H719" s="97">
        <v>298</v>
      </c>
      <c r="I719" s="97">
        <f t="shared" si="302"/>
        <v>69</v>
      </c>
      <c r="J719" s="98">
        <f t="shared" si="303"/>
        <v>45589</v>
      </c>
      <c r="K719" s="98">
        <f t="shared" si="311"/>
        <v>45589</v>
      </c>
      <c r="L719" s="99">
        <f t="shared" si="304"/>
        <v>0</v>
      </c>
      <c r="M719" s="99">
        <f t="shared" si="305"/>
        <v>0</v>
      </c>
      <c r="N719" s="99">
        <f t="shared" si="306"/>
        <v>0</v>
      </c>
      <c r="O719" s="100">
        <f t="shared" si="330"/>
        <v>1</v>
      </c>
      <c r="P719" s="100" t="str">
        <f t="shared" si="312"/>
        <v/>
      </c>
      <c r="Q719" s="99">
        <f t="shared" si="313"/>
        <v>0</v>
      </c>
      <c r="R719" s="99">
        <f t="shared" si="314"/>
        <v>1</v>
      </c>
      <c r="S719" s="101">
        <f t="shared" si="315"/>
        <v>0</v>
      </c>
      <c r="T719" s="101">
        <f t="shared" si="316"/>
        <v>0</v>
      </c>
      <c r="U719" s="101">
        <f t="shared" si="307"/>
        <v>0</v>
      </c>
      <c r="V719" s="101">
        <f t="shared" si="317"/>
        <v>0</v>
      </c>
      <c r="W719" s="101">
        <f t="shared" si="318"/>
        <v>0</v>
      </c>
      <c r="X719" s="102">
        <f t="shared" si="319"/>
        <v>0</v>
      </c>
      <c r="Y719" s="101">
        <f t="shared" si="320"/>
        <v>0</v>
      </c>
      <c r="Z719" s="84">
        <f t="shared" si="321"/>
        <v>0</v>
      </c>
      <c r="AA719" s="84">
        <f t="shared" si="322"/>
        <v>0</v>
      </c>
      <c r="AB719" s="84">
        <f t="shared" si="323"/>
        <v>0</v>
      </c>
      <c r="AC719" s="84">
        <f t="shared" si="308"/>
        <v>0</v>
      </c>
      <c r="AD719" s="84">
        <f t="shared" si="324"/>
        <v>0</v>
      </c>
      <c r="AE719" s="84" t="str">
        <f t="shared" si="325"/>
        <v/>
      </c>
      <c r="AF719" s="102">
        <f t="shared" si="309"/>
        <v>0</v>
      </c>
      <c r="AG719" s="102" t="str">
        <f t="shared" si="310"/>
        <v/>
      </c>
      <c r="AH719" s="103" t="str">
        <f t="shared" si="326"/>
        <v/>
      </c>
      <c r="AI719" s="104" t="str">
        <f t="shared" si="327"/>
        <v/>
      </c>
      <c r="AJ719" s="104" t="str">
        <f t="shared" si="328"/>
        <v/>
      </c>
      <c r="AK719" s="104" t="str">
        <f t="shared" si="329"/>
        <v/>
      </c>
      <c r="IX719" s="5"/>
      <c r="IY719" s="5"/>
      <c r="IZ719" s="5"/>
    </row>
    <row r="720" spans="8:260" ht="12.75" customHeight="1">
      <c r="H720" s="97">
        <v>299</v>
      </c>
      <c r="I720" s="97">
        <f t="shared" si="302"/>
        <v>68</v>
      </c>
      <c r="J720" s="98">
        <f t="shared" si="303"/>
        <v>45590</v>
      </c>
      <c r="K720" s="98">
        <f t="shared" si="311"/>
        <v>45590</v>
      </c>
      <c r="L720" s="99">
        <f t="shared" si="304"/>
        <v>0</v>
      </c>
      <c r="M720" s="99">
        <f t="shared" si="305"/>
        <v>0</v>
      </c>
      <c r="N720" s="99">
        <f t="shared" si="306"/>
        <v>0</v>
      </c>
      <c r="O720" s="100">
        <f t="shared" si="330"/>
        <v>1</v>
      </c>
      <c r="P720" s="100" t="str">
        <f t="shared" si="312"/>
        <v/>
      </c>
      <c r="Q720" s="99">
        <f t="shared" si="313"/>
        <v>0</v>
      </c>
      <c r="R720" s="99">
        <f t="shared" si="314"/>
        <v>1</v>
      </c>
      <c r="S720" s="101">
        <f t="shared" si="315"/>
        <v>0</v>
      </c>
      <c r="T720" s="101">
        <f t="shared" si="316"/>
        <v>0</v>
      </c>
      <c r="U720" s="101">
        <f t="shared" si="307"/>
        <v>0</v>
      </c>
      <c r="V720" s="101">
        <f t="shared" si="317"/>
        <v>0</v>
      </c>
      <c r="W720" s="101">
        <f t="shared" si="318"/>
        <v>0</v>
      </c>
      <c r="X720" s="102">
        <f t="shared" si="319"/>
        <v>0</v>
      </c>
      <c r="Y720" s="101">
        <f t="shared" si="320"/>
        <v>0</v>
      </c>
      <c r="Z720" s="84">
        <f t="shared" si="321"/>
        <v>0</v>
      </c>
      <c r="AA720" s="84">
        <f t="shared" si="322"/>
        <v>0</v>
      </c>
      <c r="AB720" s="84">
        <f t="shared" si="323"/>
        <v>0</v>
      </c>
      <c r="AC720" s="84">
        <f t="shared" si="308"/>
        <v>0</v>
      </c>
      <c r="AD720" s="84">
        <f t="shared" si="324"/>
        <v>0</v>
      </c>
      <c r="AE720" s="84" t="str">
        <f t="shared" si="325"/>
        <v/>
      </c>
      <c r="AF720" s="102">
        <f t="shared" si="309"/>
        <v>0</v>
      </c>
      <c r="AG720" s="102" t="str">
        <f t="shared" si="310"/>
        <v/>
      </c>
      <c r="AH720" s="103" t="str">
        <f t="shared" si="326"/>
        <v/>
      </c>
      <c r="AI720" s="104" t="str">
        <f t="shared" si="327"/>
        <v/>
      </c>
      <c r="AJ720" s="104" t="str">
        <f t="shared" si="328"/>
        <v/>
      </c>
      <c r="AK720" s="104" t="str">
        <f t="shared" si="329"/>
        <v/>
      </c>
      <c r="IX720" s="5"/>
      <c r="IY720" s="5"/>
      <c r="IZ720" s="5"/>
    </row>
    <row r="721" spans="8:260" ht="12.75" customHeight="1">
      <c r="H721" s="97">
        <v>300</v>
      </c>
      <c r="I721" s="97">
        <f t="shared" si="302"/>
        <v>67</v>
      </c>
      <c r="J721" s="98">
        <f t="shared" si="303"/>
        <v>45591</v>
      </c>
      <c r="K721" s="98">
        <f t="shared" si="311"/>
        <v>45591</v>
      </c>
      <c r="L721" s="99">
        <f t="shared" si="304"/>
        <v>0</v>
      </c>
      <c r="M721" s="99">
        <f t="shared" si="305"/>
        <v>0</v>
      </c>
      <c r="N721" s="99">
        <f t="shared" si="306"/>
        <v>0</v>
      </c>
      <c r="O721" s="100">
        <f t="shared" si="330"/>
        <v>1</v>
      </c>
      <c r="P721" s="100" t="str">
        <f t="shared" si="312"/>
        <v/>
      </c>
      <c r="Q721" s="99">
        <f t="shared" si="313"/>
        <v>0</v>
      </c>
      <c r="R721" s="99">
        <f t="shared" si="314"/>
        <v>1</v>
      </c>
      <c r="S721" s="101">
        <f t="shared" si="315"/>
        <v>0</v>
      </c>
      <c r="T721" s="101">
        <f t="shared" si="316"/>
        <v>0</v>
      </c>
      <c r="U721" s="101">
        <f t="shared" si="307"/>
        <v>0</v>
      </c>
      <c r="V721" s="101">
        <f t="shared" si="317"/>
        <v>0</v>
      </c>
      <c r="W721" s="101">
        <f t="shared" si="318"/>
        <v>0</v>
      </c>
      <c r="X721" s="102">
        <f t="shared" si="319"/>
        <v>0</v>
      </c>
      <c r="Y721" s="101">
        <f t="shared" si="320"/>
        <v>0</v>
      </c>
      <c r="Z721" s="84">
        <f t="shared" si="321"/>
        <v>0</v>
      </c>
      <c r="AA721" s="84">
        <f t="shared" si="322"/>
        <v>0</v>
      </c>
      <c r="AB721" s="84">
        <f t="shared" si="323"/>
        <v>0</v>
      </c>
      <c r="AC721" s="84">
        <f t="shared" si="308"/>
        <v>0</v>
      </c>
      <c r="AD721" s="84">
        <f t="shared" si="324"/>
        <v>0</v>
      </c>
      <c r="AE721" s="84" t="str">
        <f t="shared" si="325"/>
        <v/>
      </c>
      <c r="AF721" s="102">
        <f t="shared" si="309"/>
        <v>0</v>
      </c>
      <c r="AG721" s="102" t="str">
        <f t="shared" si="310"/>
        <v/>
      </c>
      <c r="AH721" s="103" t="str">
        <f t="shared" si="326"/>
        <v/>
      </c>
      <c r="AI721" s="104" t="str">
        <f t="shared" si="327"/>
        <v/>
      </c>
      <c r="AJ721" s="104" t="str">
        <f t="shared" si="328"/>
        <v/>
      </c>
      <c r="AK721" s="104" t="str">
        <f t="shared" si="329"/>
        <v/>
      </c>
      <c r="IX721" s="5"/>
      <c r="IY721" s="5"/>
      <c r="IZ721" s="5"/>
    </row>
    <row r="722" spans="8:260" ht="12.75" customHeight="1">
      <c r="H722" s="97">
        <v>301</v>
      </c>
      <c r="I722" s="97">
        <f t="shared" si="302"/>
        <v>66</v>
      </c>
      <c r="J722" s="98">
        <f t="shared" si="303"/>
        <v>45592</v>
      </c>
      <c r="K722" s="98">
        <f t="shared" si="311"/>
        <v>45592</v>
      </c>
      <c r="L722" s="99">
        <f t="shared" si="304"/>
        <v>0</v>
      </c>
      <c r="M722" s="99">
        <f t="shared" si="305"/>
        <v>0</v>
      </c>
      <c r="N722" s="99">
        <f t="shared" si="306"/>
        <v>0</v>
      </c>
      <c r="O722" s="100">
        <f t="shared" si="330"/>
        <v>1</v>
      </c>
      <c r="P722" s="100" t="str">
        <f t="shared" si="312"/>
        <v/>
      </c>
      <c r="Q722" s="99">
        <f t="shared" si="313"/>
        <v>0</v>
      </c>
      <c r="R722" s="99">
        <f t="shared" si="314"/>
        <v>1</v>
      </c>
      <c r="S722" s="101">
        <f t="shared" si="315"/>
        <v>0</v>
      </c>
      <c r="T722" s="101">
        <f t="shared" si="316"/>
        <v>0</v>
      </c>
      <c r="U722" s="101">
        <f t="shared" si="307"/>
        <v>0</v>
      </c>
      <c r="V722" s="101">
        <f t="shared" si="317"/>
        <v>0</v>
      </c>
      <c r="W722" s="101">
        <f t="shared" si="318"/>
        <v>0</v>
      </c>
      <c r="X722" s="102">
        <f t="shared" si="319"/>
        <v>0</v>
      </c>
      <c r="Y722" s="101">
        <f t="shared" si="320"/>
        <v>0</v>
      </c>
      <c r="Z722" s="84">
        <f t="shared" si="321"/>
        <v>0</v>
      </c>
      <c r="AA722" s="84">
        <f t="shared" si="322"/>
        <v>0</v>
      </c>
      <c r="AB722" s="84">
        <f t="shared" si="323"/>
        <v>0</v>
      </c>
      <c r="AC722" s="84">
        <f t="shared" si="308"/>
        <v>0</v>
      </c>
      <c r="AD722" s="84">
        <f t="shared" si="324"/>
        <v>0</v>
      </c>
      <c r="AE722" s="84" t="str">
        <f t="shared" si="325"/>
        <v/>
      </c>
      <c r="AF722" s="102">
        <f t="shared" si="309"/>
        <v>0</v>
      </c>
      <c r="AG722" s="102" t="str">
        <f t="shared" si="310"/>
        <v/>
      </c>
      <c r="AH722" s="103" t="str">
        <f t="shared" si="326"/>
        <v/>
      </c>
      <c r="AI722" s="104" t="str">
        <f t="shared" si="327"/>
        <v/>
      </c>
      <c r="AJ722" s="104" t="str">
        <f t="shared" si="328"/>
        <v/>
      </c>
      <c r="AK722" s="104" t="str">
        <f t="shared" si="329"/>
        <v/>
      </c>
      <c r="IX722" s="5"/>
      <c r="IY722" s="5"/>
      <c r="IZ722" s="5"/>
    </row>
    <row r="723" spans="8:260" ht="12.75" customHeight="1">
      <c r="H723" s="97">
        <v>302</v>
      </c>
      <c r="I723" s="97">
        <f t="shared" si="302"/>
        <v>65</v>
      </c>
      <c r="J723" s="98">
        <f t="shared" si="303"/>
        <v>45593</v>
      </c>
      <c r="K723" s="98">
        <f t="shared" si="311"/>
        <v>45593</v>
      </c>
      <c r="L723" s="99">
        <f t="shared" si="304"/>
        <v>0</v>
      </c>
      <c r="M723" s="99">
        <f t="shared" si="305"/>
        <v>0</v>
      </c>
      <c r="N723" s="99">
        <f t="shared" si="306"/>
        <v>0</v>
      </c>
      <c r="O723" s="100">
        <f t="shared" si="330"/>
        <v>1</v>
      </c>
      <c r="P723" s="100" t="str">
        <f t="shared" si="312"/>
        <v/>
      </c>
      <c r="Q723" s="99">
        <f t="shared" si="313"/>
        <v>0</v>
      </c>
      <c r="R723" s="99">
        <f t="shared" si="314"/>
        <v>1</v>
      </c>
      <c r="S723" s="101">
        <f t="shared" si="315"/>
        <v>0</v>
      </c>
      <c r="T723" s="101">
        <f t="shared" si="316"/>
        <v>0</v>
      </c>
      <c r="U723" s="101">
        <f t="shared" si="307"/>
        <v>0</v>
      </c>
      <c r="V723" s="101">
        <f t="shared" si="317"/>
        <v>0</v>
      </c>
      <c r="W723" s="101">
        <f t="shared" si="318"/>
        <v>0</v>
      </c>
      <c r="X723" s="102">
        <f t="shared" si="319"/>
        <v>0</v>
      </c>
      <c r="Y723" s="101">
        <f t="shared" si="320"/>
        <v>0</v>
      </c>
      <c r="Z723" s="84">
        <f t="shared" si="321"/>
        <v>0</v>
      </c>
      <c r="AA723" s="84">
        <f t="shared" si="322"/>
        <v>0</v>
      </c>
      <c r="AB723" s="84">
        <f t="shared" si="323"/>
        <v>0</v>
      </c>
      <c r="AC723" s="84">
        <f t="shared" si="308"/>
        <v>0</v>
      </c>
      <c r="AD723" s="84">
        <f t="shared" si="324"/>
        <v>0</v>
      </c>
      <c r="AE723" s="84" t="str">
        <f t="shared" si="325"/>
        <v/>
      </c>
      <c r="AF723" s="102">
        <f t="shared" si="309"/>
        <v>0</v>
      </c>
      <c r="AG723" s="102" t="str">
        <f t="shared" si="310"/>
        <v/>
      </c>
      <c r="AH723" s="103" t="str">
        <f t="shared" si="326"/>
        <v/>
      </c>
      <c r="AI723" s="104" t="str">
        <f t="shared" si="327"/>
        <v/>
      </c>
      <c r="AJ723" s="104" t="str">
        <f t="shared" si="328"/>
        <v/>
      </c>
      <c r="AK723" s="104" t="str">
        <f t="shared" si="329"/>
        <v/>
      </c>
      <c r="IX723" s="5"/>
      <c r="IY723" s="5"/>
      <c r="IZ723" s="5"/>
    </row>
    <row r="724" spans="8:260" ht="12.75" customHeight="1">
      <c r="H724" s="97">
        <v>303</v>
      </c>
      <c r="I724" s="97">
        <f t="shared" si="302"/>
        <v>64</v>
      </c>
      <c r="J724" s="98">
        <f t="shared" si="303"/>
        <v>45594</v>
      </c>
      <c r="K724" s="98">
        <f t="shared" si="311"/>
        <v>45594</v>
      </c>
      <c r="L724" s="99">
        <f t="shared" si="304"/>
        <v>0</v>
      </c>
      <c r="M724" s="99">
        <f t="shared" si="305"/>
        <v>0</v>
      </c>
      <c r="N724" s="99">
        <f t="shared" si="306"/>
        <v>0</v>
      </c>
      <c r="O724" s="100">
        <f t="shared" si="330"/>
        <v>1</v>
      </c>
      <c r="P724" s="100" t="str">
        <f t="shared" si="312"/>
        <v/>
      </c>
      <c r="Q724" s="99">
        <f t="shared" si="313"/>
        <v>0</v>
      </c>
      <c r="R724" s="99">
        <f t="shared" si="314"/>
        <v>1</v>
      </c>
      <c r="S724" s="101">
        <f t="shared" si="315"/>
        <v>0</v>
      </c>
      <c r="T724" s="101">
        <f t="shared" si="316"/>
        <v>0</v>
      </c>
      <c r="U724" s="101">
        <f t="shared" si="307"/>
        <v>0</v>
      </c>
      <c r="V724" s="101">
        <f t="shared" si="317"/>
        <v>0</v>
      </c>
      <c r="W724" s="101">
        <f t="shared" si="318"/>
        <v>0</v>
      </c>
      <c r="X724" s="102">
        <f t="shared" si="319"/>
        <v>0</v>
      </c>
      <c r="Y724" s="101">
        <f t="shared" si="320"/>
        <v>0</v>
      </c>
      <c r="Z724" s="84">
        <f t="shared" si="321"/>
        <v>0</v>
      </c>
      <c r="AA724" s="84">
        <f t="shared" si="322"/>
        <v>0</v>
      </c>
      <c r="AB724" s="84">
        <f t="shared" si="323"/>
        <v>0</v>
      </c>
      <c r="AC724" s="84">
        <f t="shared" si="308"/>
        <v>0</v>
      </c>
      <c r="AD724" s="84">
        <f t="shared" si="324"/>
        <v>0</v>
      </c>
      <c r="AE724" s="84" t="str">
        <f t="shared" si="325"/>
        <v/>
      </c>
      <c r="AF724" s="102">
        <f t="shared" si="309"/>
        <v>0</v>
      </c>
      <c r="AG724" s="102" t="str">
        <f t="shared" si="310"/>
        <v/>
      </c>
      <c r="AH724" s="103" t="str">
        <f t="shared" si="326"/>
        <v/>
      </c>
      <c r="AI724" s="104" t="str">
        <f t="shared" si="327"/>
        <v/>
      </c>
      <c r="AJ724" s="104" t="str">
        <f t="shared" si="328"/>
        <v/>
      </c>
      <c r="AK724" s="104" t="str">
        <f t="shared" si="329"/>
        <v/>
      </c>
      <c r="IX724" s="5"/>
      <c r="IY724" s="5"/>
      <c r="IZ724" s="5"/>
    </row>
    <row r="725" spans="8:260" ht="12.75" customHeight="1">
      <c r="H725" s="97">
        <v>304</v>
      </c>
      <c r="I725" s="97">
        <f t="shared" si="302"/>
        <v>63</v>
      </c>
      <c r="J725" s="98">
        <f t="shared" si="303"/>
        <v>45595</v>
      </c>
      <c r="K725" s="98">
        <f t="shared" si="311"/>
        <v>45595</v>
      </c>
      <c r="L725" s="99">
        <f t="shared" si="304"/>
        <v>0</v>
      </c>
      <c r="M725" s="99">
        <f t="shared" si="305"/>
        <v>0</v>
      </c>
      <c r="N725" s="99">
        <f t="shared" si="306"/>
        <v>0</v>
      </c>
      <c r="O725" s="100">
        <f t="shared" si="330"/>
        <v>1</v>
      </c>
      <c r="P725" s="100" t="str">
        <f t="shared" si="312"/>
        <v/>
      </c>
      <c r="Q725" s="99">
        <f t="shared" si="313"/>
        <v>0</v>
      </c>
      <c r="R725" s="99">
        <f t="shared" si="314"/>
        <v>1</v>
      </c>
      <c r="S725" s="101">
        <f t="shared" si="315"/>
        <v>0</v>
      </c>
      <c r="T725" s="101">
        <f t="shared" si="316"/>
        <v>0</v>
      </c>
      <c r="U725" s="101">
        <f t="shared" si="307"/>
        <v>0</v>
      </c>
      <c r="V725" s="101">
        <f t="shared" si="317"/>
        <v>0</v>
      </c>
      <c r="W725" s="101">
        <f t="shared" si="318"/>
        <v>0</v>
      </c>
      <c r="X725" s="102">
        <f t="shared" si="319"/>
        <v>0</v>
      </c>
      <c r="Y725" s="101">
        <f t="shared" si="320"/>
        <v>0</v>
      </c>
      <c r="Z725" s="84">
        <f t="shared" si="321"/>
        <v>0</v>
      </c>
      <c r="AA725" s="84">
        <f t="shared" si="322"/>
        <v>0</v>
      </c>
      <c r="AB725" s="84">
        <f t="shared" si="323"/>
        <v>0</v>
      </c>
      <c r="AC725" s="84">
        <f t="shared" si="308"/>
        <v>0</v>
      </c>
      <c r="AD725" s="84">
        <f t="shared" si="324"/>
        <v>0</v>
      </c>
      <c r="AE725" s="84" t="str">
        <f t="shared" si="325"/>
        <v/>
      </c>
      <c r="AF725" s="102">
        <f t="shared" si="309"/>
        <v>0</v>
      </c>
      <c r="AG725" s="102" t="str">
        <f t="shared" si="310"/>
        <v/>
      </c>
      <c r="AH725" s="103" t="str">
        <f t="shared" si="326"/>
        <v/>
      </c>
      <c r="AI725" s="104" t="str">
        <f t="shared" si="327"/>
        <v/>
      </c>
      <c r="AJ725" s="104" t="str">
        <f t="shared" si="328"/>
        <v/>
      </c>
      <c r="AK725" s="104" t="str">
        <f t="shared" si="329"/>
        <v/>
      </c>
      <c r="IX725" s="5"/>
      <c r="IY725" s="5"/>
      <c r="IZ725" s="5"/>
    </row>
    <row r="726" spans="8:260" ht="12.75" customHeight="1">
      <c r="H726" s="97">
        <v>305</v>
      </c>
      <c r="I726" s="97">
        <f t="shared" si="302"/>
        <v>62</v>
      </c>
      <c r="J726" s="98">
        <f t="shared" si="303"/>
        <v>45596</v>
      </c>
      <c r="K726" s="98">
        <f t="shared" si="311"/>
        <v>45596</v>
      </c>
      <c r="L726" s="99">
        <f t="shared" si="304"/>
        <v>0</v>
      </c>
      <c r="M726" s="99">
        <f t="shared" si="305"/>
        <v>0</v>
      </c>
      <c r="N726" s="99">
        <f t="shared" si="306"/>
        <v>0</v>
      </c>
      <c r="O726" s="100">
        <f t="shared" si="330"/>
        <v>1</v>
      </c>
      <c r="P726" s="100" t="str">
        <f t="shared" si="312"/>
        <v/>
      </c>
      <c r="Q726" s="99">
        <f t="shared" si="313"/>
        <v>0</v>
      </c>
      <c r="R726" s="99">
        <f t="shared" si="314"/>
        <v>1</v>
      </c>
      <c r="S726" s="101">
        <f t="shared" si="315"/>
        <v>0</v>
      </c>
      <c r="T726" s="101">
        <f t="shared" si="316"/>
        <v>0</v>
      </c>
      <c r="U726" s="101">
        <f t="shared" si="307"/>
        <v>0</v>
      </c>
      <c r="V726" s="101">
        <f t="shared" si="317"/>
        <v>0</v>
      </c>
      <c r="W726" s="101">
        <f t="shared" si="318"/>
        <v>0</v>
      </c>
      <c r="X726" s="102">
        <f t="shared" si="319"/>
        <v>0</v>
      </c>
      <c r="Y726" s="101">
        <f t="shared" si="320"/>
        <v>0</v>
      </c>
      <c r="Z726" s="84">
        <f t="shared" si="321"/>
        <v>0</v>
      </c>
      <c r="AA726" s="84">
        <f t="shared" si="322"/>
        <v>0</v>
      </c>
      <c r="AB726" s="84">
        <f t="shared" si="323"/>
        <v>0</v>
      </c>
      <c r="AC726" s="84">
        <f t="shared" si="308"/>
        <v>0</v>
      </c>
      <c r="AD726" s="84">
        <f t="shared" si="324"/>
        <v>0</v>
      </c>
      <c r="AE726" s="84" t="str">
        <f t="shared" si="325"/>
        <v/>
      </c>
      <c r="AF726" s="102">
        <f t="shared" si="309"/>
        <v>0</v>
      </c>
      <c r="AG726" s="102" t="str">
        <f t="shared" si="310"/>
        <v/>
      </c>
      <c r="AH726" s="103" t="str">
        <f t="shared" si="326"/>
        <v/>
      </c>
      <c r="AI726" s="104" t="str">
        <f t="shared" si="327"/>
        <v/>
      </c>
      <c r="AJ726" s="104" t="str">
        <f t="shared" si="328"/>
        <v/>
      </c>
      <c r="AK726" s="104" t="str">
        <f t="shared" si="329"/>
        <v/>
      </c>
      <c r="IX726" s="5"/>
      <c r="IY726" s="5"/>
      <c r="IZ726" s="5"/>
    </row>
    <row r="727" spans="8:260" ht="12.75" customHeight="1">
      <c r="H727" s="97">
        <v>306</v>
      </c>
      <c r="I727" s="97">
        <f t="shared" si="302"/>
        <v>61</v>
      </c>
      <c r="J727" s="98">
        <f t="shared" si="303"/>
        <v>45597</v>
      </c>
      <c r="K727" s="98">
        <f t="shared" si="311"/>
        <v>45597</v>
      </c>
      <c r="L727" s="99">
        <f t="shared" si="304"/>
        <v>0</v>
      </c>
      <c r="M727" s="99">
        <f t="shared" si="305"/>
        <v>0</v>
      </c>
      <c r="N727" s="99">
        <f t="shared" si="306"/>
        <v>0</v>
      </c>
      <c r="O727" s="100">
        <f t="shared" si="330"/>
        <v>1</v>
      </c>
      <c r="P727" s="100" t="str">
        <f t="shared" si="312"/>
        <v/>
      </c>
      <c r="Q727" s="99">
        <f t="shared" si="313"/>
        <v>0</v>
      </c>
      <c r="R727" s="99">
        <f t="shared" si="314"/>
        <v>1</v>
      </c>
      <c r="S727" s="101">
        <f t="shared" si="315"/>
        <v>0</v>
      </c>
      <c r="T727" s="101">
        <f t="shared" si="316"/>
        <v>0</v>
      </c>
      <c r="U727" s="101">
        <f t="shared" si="307"/>
        <v>0</v>
      </c>
      <c r="V727" s="101">
        <f t="shared" si="317"/>
        <v>0</v>
      </c>
      <c r="W727" s="101">
        <f t="shared" si="318"/>
        <v>0</v>
      </c>
      <c r="X727" s="102">
        <f t="shared" si="319"/>
        <v>0</v>
      </c>
      <c r="Y727" s="101">
        <f t="shared" si="320"/>
        <v>0</v>
      </c>
      <c r="Z727" s="84">
        <f t="shared" si="321"/>
        <v>0</v>
      </c>
      <c r="AA727" s="84">
        <f t="shared" si="322"/>
        <v>0</v>
      </c>
      <c r="AB727" s="84">
        <f t="shared" si="323"/>
        <v>0</v>
      </c>
      <c r="AC727" s="84">
        <f t="shared" si="308"/>
        <v>0</v>
      </c>
      <c r="AD727" s="84">
        <f t="shared" si="324"/>
        <v>0</v>
      </c>
      <c r="AE727" s="84" t="str">
        <f t="shared" si="325"/>
        <v/>
      </c>
      <c r="AF727" s="102">
        <f t="shared" si="309"/>
        <v>0</v>
      </c>
      <c r="AG727" s="102" t="str">
        <f t="shared" si="310"/>
        <v/>
      </c>
      <c r="AH727" s="103" t="str">
        <f t="shared" si="326"/>
        <v/>
      </c>
      <c r="AI727" s="104" t="str">
        <f t="shared" si="327"/>
        <v/>
      </c>
      <c r="AJ727" s="104" t="str">
        <f t="shared" si="328"/>
        <v/>
      </c>
      <c r="AK727" s="104" t="str">
        <f t="shared" si="329"/>
        <v/>
      </c>
      <c r="IX727" s="5"/>
      <c r="IY727" s="5"/>
      <c r="IZ727" s="5"/>
    </row>
    <row r="728" spans="8:260" ht="12.75" customHeight="1">
      <c r="H728" s="97">
        <v>307</v>
      </c>
      <c r="I728" s="97">
        <f t="shared" si="302"/>
        <v>60</v>
      </c>
      <c r="J728" s="98">
        <f t="shared" si="303"/>
        <v>45598</v>
      </c>
      <c r="K728" s="98">
        <f t="shared" si="311"/>
        <v>45598</v>
      </c>
      <c r="L728" s="99">
        <f t="shared" si="304"/>
        <v>0</v>
      </c>
      <c r="M728" s="99">
        <f t="shared" si="305"/>
        <v>0</v>
      </c>
      <c r="N728" s="99">
        <f t="shared" si="306"/>
        <v>0</v>
      </c>
      <c r="O728" s="100">
        <f t="shared" si="330"/>
        <v>1</v>
      </c>
      <c r="P728" s="100" t="str">
        <f t="shared" si="312"/>
        <v/>
      </c>
      <c r="Q728" s="99">
        <f t="shared" si="313"/>
        <v>0</v>
      </c>
      <c r="R728" s="99">
        <f t="shared" si="314"/>
        <v>1</v>
      </c>
      <c r="S728" s="101">
        <f t="shared" si="315"/>
        <v>0</v>
      </c>
      <c r="T728" s="101">
        <f t="shared" si="316"/>
        <v>0</v>
      </c>
      <c r="U728" s="101">
        <f t="shared" si="307"/>
        <v>0</v>
      </c>
      <c r="V728" s="101">
        <f t="shared" si="317"/>
        <v>0</v>
      </c>
      <c r="W728" s="101">
        <f t="shared" si="318"/>
        <v>0</v>
      </c>
      <c r="X728" s="102">
        <f t="shared" si="319"/>
        <v>0</v>
      </c>
      <c r="Y728" s="101">
        <f t="shared" si="320"/>
        <v>0</v>
      </c>
      <c r="Z728" s="84">
        <f t="shared" si="321"/>
        <v>0</v>
      </c>
      <c r="AA728" s="84">
        <f t="shared" si="322"/>
        <v>0</v>
      </c>
      <c r="AB728" s="84">
        <f t="shared" si="323"/>
        <v>0</v>
      </c>
      <c r="AC728" s="84">
        <f t="shared" si="308"/>
        <v>0</v>
      </c>
      <c r="AD728" s="84">
        <f t="shared" si="324"/>
        <v>0</v>
      </c>
      <c r="AE728" s="84" t="str">
        <f t="shared" si="325"/>
        <v/>
      </c>
      <c r="AF728" s="102">
        <f t="shared" si="309"/>
        <v>0</v>
      </c>
      <c r="AG728" s="102" t="str">
        <f t="shared" si="310"/>
        <v/>
      </c>
      <c r="AH728" s="103" t="str">
        <f t="shared" si="326"/>
        <v/>
      </c>
      <c r="AI728" s="104" t="str">
        <f t="shared" si="327"/>
        <v/>
      </c>
      <c r="AJ728" s="104" t="str">
        <f t="shared" si="328"/>
        <v/>
      </c>
      <c r="AK728" s="104" t="str">
        <f t="shared" si="329"/>
        <v/>
      </c>
      <c r="IX728" s="5"/>
      <c r="IY728" s="5"/>
      <c r="IZ728" s="5"/>
    </row>
    <row r="729" spans="8:260" ht="12.75" customHeight="1">
      <c r="H729" s="97">
        <v>308</v>
      </c>
      <c r="I729" s="97">
        <f t="shared" si="302"/>
        <v>59</v>
      </c>
      <c r="J729" s="98">
        <f t="shared" si="303"/>
        <v>45599</v>
      </c>
      <c r="K729" s="98">
        <f t="shared" si="311"/>
        <v>45599</v>
      </c>
      <c r="L729" s="99">
        <f t="shared" si="304"/>
        <v>0</v>
      </c>
      <c r="M729" s="99">
        <f t="shared" si="305"/>
        <v>0</v>
      </c>
      <c r="N729" s="99">
        <f t="shared" si="306"/>
        <v>0</v>
      </c>
      <c r="O729" s="100">
        <f t="shared" si="330"/>
        <v>1</v>
      </c>
      <c r="P729" s="100" t="str">
        <f t="shared" si="312"/>
        <v/>
      </c>
      <c r="Q729" s="99">
        <f t="shared" si="313"/>
        <v>0</v>
      </c>
      <c r="R729" s="99">
        <f t="shared" si="314"/>
        <v>1</v>
      </c>
      <c r="S729" s="101">
        <f t="shared" si="315"/>
        <v>0</v>
      </c>
      <c r="T729" s="101">
        <f t="shared" si="316"/>
        <v>0</v>
      </c>
      <c r="U729" s="101">
        <f t="shared" si="307"/>
        <v>0</v>
      </c>
      <c r="V729" s="101">
        <f t="shared" si="317"/>
        <v>0</v>
      </c>
      <c r="W729" s="101">
        <f t="shared" si="318"/>
        <v>0</v>
      </c>
      <c r="X729" s="102">
        <f t="shared" si="319"/>
        <v>0</v>
      </c>
      <c r="Y729" s="101">
        <f t="shared" si="320"/>
        <v>0</v>
      </c>
      <c r="Z729" s="84">
        <f t="shared" si="321"/>
        <v>0</v>
      </c>
      <c r="AA729" s="84">
        <f t="shared" si="322"/>
        <v>0</v>
      </c>
      <c r="AB729" s="84">
        <f t="shared" si="323"/>
        <v>0</v>
      </c>
      <c r="AC729" s="84">
        <f t="shared" si="308"/>
        <v>0</v>
      </c>
      <c r="AD729" s="84">
        <f t="shared" si="324"/>
        <v>0</v>
      </c>
      <c r="AE729" s="84" t="str">
        <f t="shared" si="325"/>
        <v/>
      </c>
      <c r="AF729" s="102">
        <f t="shared" si="309"/>
        <v>0</v>
      </c>
      <c r="AG729" s="102" t="str">
        <f t="shared" si="310"/>
        <v/>
      </c>
      <c r="AH729" s="103" t="str">
        <f t="shared" si="326"/>
        <v/>
      </c>
      <c r="AI729" s="104" t="str">
        <f t="shared" si="327"/>
        <v/>
      </c>
      <c r="AJ729" s="104" t="str">
        <f t="shared" si="328"/>
        <v/>
      </c>
      <c r="AK729" s="104" t="str">
        <f t="shared" si="329"/>
        <v/>
      </c>
      <c r="IX729" s="5"/>
      <c r="IY729" s="5"/>
      <c r="IZ729" s="5"/>
    </row>
    <row r="730" spans="8:260" ht="12.75" customHeight="1">
      <c r="H730" s="97">
        <v>309</v>
      </c>
      <c r="I730" s="97">
        <f t="shared" si="302"/>
        <v>58</v>
      </c>
      <c r="J730" s="98">
        <f t="shared" si="303"/>
        <v>45600</v>
      </c>
      <c r="K730" s="98">
        <f t="shared" si="311"/>
        <v>45600</v>
      </c>
      <c r="L730" s="99">
        <f t="shared" si="304"/>
        <v>0</v>
      </c>
      <c r="M730" s="99">
        <f t="shared" si="305"/>
        <v>0</v>
      </c>
      <c r="N730" s="99">
        <f t="shared" si="306"/>
        <v>0</v>
      </c>
      <c r="O730" s="100">
        <f t="shared" si="330"/>
        <v>1</v>
      </c>
      <c r="P730" s="100" t="str">
        <f t="shared" si="312"/>
        <v/>
      </c>
      <c r="Q730" s="99">
        <f t="shared" si="313"/>
        <v>0</v>
      </c>
      <c r="R730" s="99">
        <f t="shared" si="314"/>
        <v>1</v>
      </c>
      <c r="S730" s="101">
        <f t="shared" si="315"/>
        <v>0</v>
      </c>
      <c r="T730" s="101">
        <f t="shared" si="316"/>
        <v>0</v>
      </c>
      <c r="U730" s="101">
        <f t="shared" si="307"/>
        <v>0</v>
      </c>
      <c r="V730" s="101">
        <f t="shared" si="317"/>
        <v>0</v>
      </c>
      <c r="W730" s="101">
        <f t="shared" si="318"/>
        <v>0</v>
      </c>
      <c r="X730" s="102">
        <f t="shared" si="319"/>
        <v>0</v>
      </c>
      <c r="Y730" s="101">
        <f t="shared" si="320"/>
        <v>0</v>
      </c>
      <c r="Z730" s="84">
        <f t="shared" si="321"/>
        <v>0</v>
      </c>
      <c r="AA730" s="84">
        <f t="shared" si="322"/>
        <v>0</v>
      </c>
      <c r="AB730" s="84">
        <f t="shared" si="323"/>
        <v>0</v>
      </c>
      <c r="AC730" s="84">
        <f t="shared" si="308"/>
        <v>0</v>
      </c>
      <c r="AD730" s="84">
        <f t="shared" si="324"/>
        <v>0</v>
      </c>
      <c r="AE730" s="84" t="str">
        <f t="shared" si="325"/>
        <v/>
      </c>
      <c r="AF730" s="102">
        <f t="shared" si="309"/>
        <v>0</v>
      </c>
      <c r="AG730" s="102" t="str">
        <f t="shared" si="310"/>
        <v/>
      </c>
      <c r="AH730" s="103" t="str">
        <f t="shared" si="326"/>
        <v/>
      </c>
      <c r="AI730" s="104" t="str">
        <f t="shared" si="327"/>
        <v/>
      </c>
      <c r="AJ730" s="104" t="str">
        <f t="shared" si="328"/>
        <v/>
      </c>
      <c r="AK730" s="104" t="str">
        <f t="shared" si="329"/>
        <v/>
      </c>
      <c r="IX730" s="5"/>
      <c r="IY730" s="5"/>
      <c r="IZ730" s="5"/>
    </row>
    <row r="731" spans="8:260" ht="12.75" customHeight="1">
      <c r="H731" s="97">
        <v>310</v>
      </c>
      <c r="I731" s="97">
        <f t="shared" si="302"/>
        <v>57</v>
      </c>
      <c r="J731" s="98">
        <f t="shared" si="303"/>
        <v>45601</v>
      </c>
      <c r="K731" s="98">
        <f t="shared" si="311"/>
        <v>45601</v>
      </c>
      <c r="L731" s="99">
        <f t="shared" si="304"/>
        <v>0</v>
      </c>
      <c r="M731" s="99">
        <f t="shared" si="305"/>
        <v>0</v>
      </c>
      <c r="N731" s="99">
        <f t="shared" si="306"/>
        <v>0</v>
      </c>
      <c r="O731" s="100">
        <f t="shared" si="330"/>
        <v>1</v>
      </c>
      <c r="P731" s="100" t="str">
        <f t="shared" si="312"/>
        <v/>
      </c>
      <c r="Q731" s="99">
        <f t="shared" si="313"/>
        <v>0</v>
      </c>
      <c r="R731" s="99">
        <f t="shared" si="314"/>
        <v>1</v>
      </c>
      <c r="S731" s="101">
        <f t="shared" si="315"/>
        <v>0</v>
      </c>
      <c r="T731" s="101">
        <f t="shared" si="316"/>
        <v>0</v>
      </c>
      <c r="U731" s="101">
        <f t="shared" si="307"/>
        <v>0</v>
      </c>
      <c r="V731" s="101">
        <f t="shared" si="317"/>
        <v>0</v>
      </c>
      <c r="W731" s="101">
        <f t="shared" si="318"/>
        <v>0</v>
      </c>
      <c r="X731" s="102">
        <f t="shared" si="319"/>
        <v>0</v>
      </c>
      <c r="Y731" s="101">
        <f t="shared" si="320"/>
        <v>0</v>
      </c>
      <c r="Z731" s="84">
        <f t="shared" si="321"/>
        <v>0</v>
      </c>
      <c r="AA731" s="84">
        <f t="shared" si="322"/>
        <v>0</v>
      </c>
      <c r="AB731" s="84">
        <f t="shared" si="323"/>
        <v>0</v>
      </c>
      <c r="AC731" s="84">
        <f t="shared" si="308"/>
        <v>0</v>
      </c>
      <c r="AD731" s="84">
        <f t="shared" si="324"/>
        <v>0</v>
      </c>
      <c r="AE731" s="84" t="str">
        <f t="shared" si="325"/>
        <v/>
      </c>
      <c r="AF731" s="102">
        <f t="shared" si="309"/>
        <v>0</v>
      </c>
      <c r="AG731" s="102" t="str">
        <f t="shared" si="310"/>
        <v/>
      </c>
      <c r="AH731" s="103" t="str">
        <f t="shared" si="326"/>
        <v/>
      </c>
      <c r="AI731" s="104" t="str">
        <f t="shared" si="327"/>
        <v/>
      </c>
      <c r="AJ731" s="104" t="str">
        <f t="shared" si="328"/>
        <v/>
      </c>
      <c r="AK731" s="104" t="str">
        <f t="shared" si="329"/>
        <v/>
      </c>
      <c r="IX731" s="5"/>
      <c r="IY731" s="5"/>
      <c r="IZ731" s="5"/>
    </row>
    <row r="732" spans="8:260" ht="12.75" customHeight="1">
      <c r="H732" s="97">
        <v>311</v>
      </c>
      <c r="I732" s="97">
        <f t="shared" si="302"/>
        <v>56</v>
      </c>
      <c r="J732" s="98">
        <f t="shared" si="303"/>
        <v>45602</v>
      </c>
      <c r="K732" s="98">
        <f t="shared" si="311"/>
        <v>45602</v>
      </c>
      <c r="L732" s="99">
        <f t="shared" si="304"/>
        <v>0</v>
      </c>
      <c r="M732" s="99">
        <f t="shared" si="305"/>
        <v>0</v>
      </c>
      <c r="N732" s="99">
        <f t="shared" si="306"/>
        <v>0</v>
      </c>
      <c r="O732" s="100">
        <f t="shared" si="330"/>
        <v>1</v>
      </c>
      <c r="P732" s="100" t="str">
        <f t="shared" si="312"/>
        <v/>
      </c>
      <c r="Q732" s="99">
        <f t="shared" si="313"/>
        <v>0</v>
      </c>
      <c r="R732" s="99">
        <f t="shared" si="314"/>
        <v>1</v>
      </c>
      <c r="S732" s="101">
        <f t="shared" si="315"/>
        <v>0</v>
      </c>
      <c r="T732" s="101">
        <f t="shared" si="316"/>
        <v>0</v>
      </c>
      <c r="U732" s="101">
        <f t="shared" si="307"/>
        <v>0</v>
      </c>
      <c r="V732" s="101">
        <f t="shared" si="317"/>
        <v>0</v>
      </c>
      <c r="W732" s="101">
        <f t="shared" si="318"/>
        <v>0</v>
      </c>
      <c r="X732" s="102">
        <f t="shared" si="319"/>
        <v>0</v>
      </c>
      <c r="Y732" s="101">
        <f t="shared" si="320"/>
        <v>0</v>
      </c>
      <c r="Z732" s="84">
        <f t="shared" si="321"/>
        <v>0</v>
      </c>
      <c r="AA732" s="84">
        <f t="shared" si="322"/>
        <v>0</v>
      </c>
      <c r="AB732" s="84">
        <f t="shared" si="323"/>
        <v>0</v>
      </c>
      <c r="AC732" s="84">
        <f t="shared" si="308"/>
        <v>0</v>
      </c>
      <c r="AD732" s="84">
        <f t="shared" si="324"/>
        <v>0</v>
      </c>
      <c r="AE732" s="84" t="str">
        <f t="shared" si="325"/>
        <v/>
      </c>
      <c r="AF732" s="102">
        <f t="shared" si="309"/>
        <v>0</v>
      </c>
      <c r="AG732" s="102" t="str">
        <f t="shared" si="310"/>
        <v/>
      </c>
      <c r="AH732" s="103" t="str">
        <f t="shared" si="326"/>
        <v/>
      </c>
      <c r="AI732" s="104" t="str">
        <f t="shared" si="327"/>
        <v/>
      </c>
      <c r="AJ732" s="104" t="str">
        <f t="shared" si="328"/>
        <v/>
      </c>
      <c r="AK732" s="104" t="str">
        <f t="shared" si="329"/>
        <v/>
      </c>
      <c r="IX732" s="5"/>
      <c r="IY732" s="5"/>
      <c r="IZ732" s="5"/>
    </row>
    <row r="733" spans="8:260" ht="12.75" customHeight="1">
      <c r="H733" s="97">
        <v>312</v>
      </c>
      <c r="I733" s="97">
        <f t="shared" si="302"/>
        <v>55</v>
      </c>
      <c r="J733" s="98">
        <f t="shared" si="303"/>
        <v>45603</v>
      </c>
      <c r="K733" s="98">
        <f t="shared" si="311"/>
        <v>45603</v>
      </c>
      <c r="L733" s="99">
        <f t="shared" si="304"/>
        <v>0</v>
      </c>
      <c r="M733" s="99">
        <f t="shared" si="305"/>
        <v>0</v>
      </c>
      <c r="N733" s="99">
        <f t="shared" si="306"/>
        <v>0</v>
      </c>
      <c r="O733" s="100">
        <f t="shared" si="330"/>
        <v>1</v>
      </c>
      <c r="P733" s="100" t="str">
        <f t="shared" si="312"/>
        <v/>
      </c>
      <c r="Q733" s="99">
        <f t="shared" si="313"/>
        <v>0</v>
      </c>
      <c r="R733" s="99">
        <f t="shared" si="314"/>
        <v>1</v>
      </c>
      <c r="S733" s="101">
        <f t="shared" si="315"/>
        <v>0</v>
      </c>
      <c r="T733" s="101">
        <f t="shared" si="316"/>
        <v>0</v>
      </c>
      <c r="U733" s="101">
        <f t="shared" si="307"/>
        <v>0</v>
      </c>
      <c r="V733" s="101">
        <f t="shared" si="317"/>
        <v>0</v>
      </c>
      <c r="W733" s="101">
        <f t="shared" si="318"/>
        <v>0</v>
      </c>
      <c r="X733" s="102">
        <f t="shared" si="319"/>
        <v>0</v>
      </c>
      <c r="Y733" s="101">
        <f t="shared" si="320"/>
        <v>0</v>
      </c>
      <c r="Z733" s="84">
        <f t="shared" si="321"/>
        <v>0</v>
      </c>
      <c r="AA733" s="84">
        <f t="shared" si="322"/>
        <v>0</v>
      </c>
      <c r="AB733" s="84">
        <f t="shared" si="323"/>
        <v>0</v>
      </c>
      <c r="AC733" s="84">
        <f t="shared" si="308"/>
        <v>0</v>
      </c>
      <c r="AD733" s="84">
        <f t="shared" si="324"/>
        <v>0</v>
      </c>
      <c r="AE733" s="84" t="str">
        <f t="shared" si="325"/>
        <v/>
      </c>
      <c r="AF733" s="102">
        <f t="shared" si="309"/>
        <v>0</v>
      </c>
      <c r="AG733" s="102" t="str">
        <f t="shared" si="310"/>
        <v/>
      </c>
      <c r="AH733" s="103" t="str">
        <f t="shared" si="326"/>
        <v/>
      </c>
      <c r="AI733" s="104" t="str">
        <f t="shared" si="327"/>
        <v/>
      </c>
      <c r="AJ733" s="104" t="str">
        <f t="shared" si="328"/>
        <v/>
      </c>
      <c r="AK733" s="104" t="str">
        <f t="shared" si="329"/>
        <v/>
      </c>
      <c r="IX733" s="5"/>
      <c r="IY733" s="5"/>
      <c r="IZ733" s="5"/>
    </row>
    <row r="734" spans="8:260" ht="12.75" customHeight="1">
      <c r="H734" s="97">
        <v>313</v>
      </c>
      <c r="I734" s="97">
        <f t="shared" si="302"/>
        <v>54</v>
      </c>
      <c r="J734" s="98">
        <f t="shared" si="303"/>
        <v>45604</v>
      </c>
      <c r="K734" s="98">
        <f t="shared" si="311"/>
        <v>45604</v>
      </c>
      <c r="L734" s="99">
        <f t="shared" si="304"/>
        <v>0</v>
      </c>
      <c r="M734" s="99">
        <f t="shared" si="305"/>
        <v>0</v>
      </c>
      <c r="N734" s="99">
        <f t="shared" si="306"/>
        <v>0</v>
      </c>
      <c r="O734" s="100">
        <f t="shared" si="330"/>
        <v>1</v>
      </c>
      <c r="P734" s="100" t="str">
        <f t="shared" si="312"/>
        <v/>
      </c>
      <c r="Q734" s="99">
        <f t="shared" si="313"/>
        <v>0</v>
      </c>
      <c r="R734" s="99">
        <f t="shared" si="314"/>
        <v>1</v>
      </c>
      <c r="S734" s="101">
        <f t="shared" si="315"/>
        <v>0</v>
      </c>
      <c r="T734" s="101">
        <f t="shared" si="316"/>
        <v>0</v>
      </c>
      <c r="U734" s="101">
        <f t="shared" si="307"/>
        <v>0</v>
      </c>
      <c r="V734" s="101">
        <f t="shared" si="317"/>
        <v>0</v>
      </c>
      <c r="W734" s="101">
        <f t="shared" si="318"/>
        <v>0</v>
      </c>
      <c r="X734" s="102">
        <f t="shared" si="319"/>
        <v>0</v>
      </c>
      <c r="Y734" s="101">
        <f t="shared" si="320"/>
        <v>0</v>
      </c>
      <c r="Z734" s="84">
        <f t="shared" si="321"/>
        <v>0</v>
      </c>
      <c r="AA734" s="84">
        <f t="shared" si="322"/>
        <v>0</v>
      </c>
      <c r="AB734" s="84">
        <f t="shared" si="323"/>
        <v>0</v>
      </c>
      <c r="AC734" s="84">
        <f t="shared" si="308"/>
        <v>0</v>
      </c>
      <c r="AD734" s="84">
        <f t="shared" si="324"/>
        <v>0</v>
      </c>
      <c r="AE734" s="84" t="str">
        <f t="shared" si="325"/>
        <v/>
      </c>
      <c r="AF734" s="102">
        <f t="shared" si="309"/>
        <v>0</v>
      </c>
      <c r="AG734" s="102" t="str">
        <f t="shared" si="310"/>
        <v/>
      </c>
      <c r="AH734" s="103" t="str">
        <f t="shared" si="326"/>
        <v/>
      </c>
      <c r="AI734" s="104" t="str">
        <f t="shared" si="327"/>
        <v/>
      </c>
      <c r="AJ734" s="104" t="str">
        <f t="shared" si="328"/>
        <v/>
      </c>
      <c r="AK734" s="104" t="str">
        <f t="shared" si="329"/>
        <v/>
      </c>
      <c r="IX734" s="5"/>
      <c r="IY734" s="5"/>
      <c r="IZ734" s="5"/>
    </row>
    <row r="735" spans="8:260" ht="12.75" customHeight="1">
      <c r="H735" s="97">
        <v>314</v>
      </c>
      <c r="I735" s="97">
        <f t="shared" si="302"/>
        <v>53</v>
      </c>
      <c r="J735" s="98">
        <f t="shared" si="303"/>
        <v>45605</v>
      </c>
      <c r="K735" s="98">
        <f t="shared" si="311"/>
        <v>45605</v>
      </c>
      <c r="L735" s="99">
        <f t="shared" si="304"/>
        <v>0</v>
      </c>
      <c r="M735" s="99">
        <f t="shared" si="305"/>
        <v>0</v>
      </c>
      <c r="N735" s="99">
        <f t="shared" si="306"/>
        <v>0</v>
      </c>
      <c r="O735" s="100">
        <f t="shared" si="330"/>
        <v>1</v>
      </c>
      <c r="P735" s="100" t="str">
        <f t="shared" si="312"/>
        <v/>
      </c>
      <c r="Q735" s="99">
        <f t="shared" si="313"/>
        <v>0</v>
      </c>
      <c r="R735" s="99">
        <f t="shared" si="314"/>
        <v>1</v>
      </c>
      <c r="S735" s="101">
        <f t="shared" si="315"/>
        <v>0</v>
      </c>
      <c r="T735" s="101">
        <f t="shared" si="316"/>
        <v>0</v>
      </c>
      <c r="U735" s="101">
        <f t="shared" si="307"/>
        <v>0</v>
      </c>
      <c r="V735" s="101">
        <f t="shared" si="317"/>
        <v>0</v>
      </c>
      <c r="W735" s="101">
        <f t="shared" si="318"/>
        <v>0</v>
      </c>
      <c r="X735" s="102">
        <f t="shared" si="319"/>
        <v>0</v>
      </c>
      <c r="Y735" s="101">
        <f t="shared" si="320"/>
        <v>0</v>
      </c>
      <c r="Z735" s="84">
        <f t="shared" si="321"/>
        <v>0</v>
      </c>
      <c r="AA735" s="84">
        <f t="shared" si="322"/>
        <v>0</v>
      </c>
      <c r="AB735" s="84">
        <f t="shared" si="323"/>
        <v>0</v>
      </c>
      <c r="AC735" s="84">
        <f t="shared" si="308"/>
        <v>0</v>
      </c>
      <c r="AD735" s="84">
        <f t="shared" si="324"/>
        <v>0</v>
      </c>
      <c r="AE735" s="84" t="str">
        <f t="shared" si="325"/>
        <v/>
      </c>
      <c r="AF735" s="102">
        <f t="shared" si="309"/>
        <v>0</v>
      </c>
      <c r="AG735" s="102" t="str">
        <f t="shared" si="310"/>
        <v/>
      </c>
      <c r="AH735" s="103" t="str">
        <f t="shared" si="326"/>
        <v/>
      </c>
      <c r="AI735" s="104" t="str">
        <f t="shared" si="327"/>
        <v/>
      </c>
      <c r="AJ735" s="104" t="str">
        <f t="shared" si="328"/>
        <v/>
      </c>
      <c r="AK735" s="104" t="str">
        <f t="shared" si="329"/>
        <v/>
      </c>
      <c r="IX735" s="5"/>
      <c r="IY735" s="5"/>
      <c r="IZ735" s="5"/>
    </row>
    <row r="736" spans="8:260" ht="12.75" customHeight="1">
      <c r="H736" s="97">
        <v>315</v>
      </c>
      <c r="I736" s="97">
        <f t="shared" si="302"/>
        <v>52</v>
      </c>
      <c r="J736" s="98">
        <f t="shared" si="303"/>
        <v>45606</v>
      </c>
      <c r="K736" s="98">
        <f t="shared" si="311"/>
        <v>45606</v>
      </c>
      <c r="L736" s="99">
        <f t="shared" si="304"/>
        <v>0</v>
      </c>
      <c r="M736" s="99">
        <f t="shared" si="305"/>
        <v>0</v>
      </c>
      <c r="N736" s="99">
        <f t="shared" si="306"/>
        <v>0</v>
      </c>
      <c r="O736" s="100">
        <f t="shared" si="330"/>
        <v>1</v>
      </c>
      <c r="P736" s="100" t="str">
        <f t="shared" si="312"/>
        <v/>
      </c>
      <c r="Q736" s="99">
        <f t="shared" si="313"/>
        <v>0</v>
      </c>
      <c r="R736" s="99">
        <f t="shared" si="314"/>
        <v>1</v>
      </c>
      <c r="S736" s="101">
        <f t="shared" si="315"/>
        <v>0</v>
      </c>
      <c r="T736" s="101">
        <f t="shared" si="316"/>
        <v>0</v>
      </c>
      <c r="U736" s="101">
        <f t="shared" si="307"/>
        <v>0</v>
      </c>
      <c r="V736" s="101">
        <f t="shared" si="317"/>
        <v>0</v>
      </c>
      <c r="W736" s="101">
        <f t="shared" si="318"/>
        <v>0</v>
      </c>
      <c r="X736" s="102">
        <f t="shared" si="319"/>
        <v>0</v>
      </c>
      <c r="Y736" s="101">
        <f t="shared" si="320"/>
        <v>0</v>
      </c>
      <c r="Z736" s="84">
        <f t="shared" si="321"/>
        <v>0</v>
      </c>
      <c r="AA736" s="84">
        <f t="shared" si="322"/>
        <v>0</v>
      </c>
      <c r="AB736" s="84">
        <f t="shared" si="323"/>
        <v>0</v>
      </c>
      <c r="AC736" s="84">
        <f t="shared" si="308"/>
        <v>0</v>
      </c>
      <c r="AD736" s="84">
        <f t="shared" si="324"/>
        <v>0</v>
      </c>
      <c r="AE736" s="84" t="str">
        <f t="shared" si="325"/>
        <v/>
      </c>
      <c r="AF736" s="102">
        <f t="shared" si="309"/>
        <v>0</v>
      </c>
      <c r="AG736" s="102" t="str">
        <f t="shared" si="310"/>
        <v/>
      </c>
      <c r="AH736" s="103" t="str">
        <f t="shared" si="326"/>
        <v/>
      </c>
      <c r="AI736" s="104" t="str">
        <f t="shared" si="327"/>
        <v/>
      </c>
      <c r="AJ736" s="104" t="str">
        <f t="shared" si="328"/>
        <v/>
      </c>
      <c r="AK736" s="104" t="str">
        <f t="shared" si="329"/>
        <v/>
      </c>
      <c r="IX736" s="5"/>
      <c r="IY736" s="5"/>
      <c r="IZ736" s="5"/>
    </row>
    <row r="737" spans="8:260" ht="12.75" customHeight="1">
      <c r="H737" s="97">
        <v>316</v>
      </c>
      <c r="I737" s="97">
        <f t="shared" si="302"/>
        <v>51</v>
      </c>
      <c r="J737" s="98">
        <f t="shared" si="303"/>
        <v>45607</v>
      </c>
      <c r="K737" s="98">
        <f t="shared" si="311"/>
        <v>45607</v>
      </c>
      <c r="L737" s="99">
        <f t="shared" si="304"/>
        <v>0</v>
      </c>
      <c r="M737" s="99">
        <f t="shared" si="305"/>
        <v>0</v>
      </c>
      <c r="N737" s="99">
        <f t="shared" si="306"/>
        <v>0</v>
      </c>
      <c r="O737" s="100">
        <f t="shared" si="330"/>
        <v>1</v>
      </c>
      <c r="P737" s="100" t="str">
        <f t="shared" si="312"/>
        <v/>
      </c>
      <c r="Q737" s="99">
        <f t="shared" si="313"/>
        <v>0</v>
      </c>
      <c r="R737" s="99">
        <f t="shared" si="314"/>
        <v>1</v>
      </c>
      <c r="S737" s="101">
        <f t="shared" si="315"/>
        <v>0</v>
      </c>
      <c r="T737" s="101">
        <f t="shared" si="316"/>
        <v>0</v>
      </c>
      <c r="U737" s="101">
        <f t="shared" si="307"/>
        <v>0</v>
      </c>
      <c r="V737" s="101">
        <f t="shared" si="317"/>
        <v>0</v>
      </c>
      <c r="W737" s="101">
        <f t="shared" si="318"/>
        <v>0</v>
      </c>
      <c r="X737" s="102">
        <f t="shared" si="319"/>
        <v>0</v>
      </c>
      <c r="Y737" s="101">
        <f t="shared" si="320"/>
        <v>0</v>
      </c>
      <c r="Z737" s="84">
        <f t="shared" si="321"/>
        <v>0</v>
      </c>
      <c r="AA737" s="84">
        <f t="shared" si="322"/>
        <v>0</v>
      </c>
      <c r="AB737" s="84">
        <f t="shared" si="323"/>
        <v>0</v>
      </c>
      <c r="AC737" s="84">
        <f t="shared" si="308"/>
        <v>0</v>
      </c>
      <c r="AD737" s="84">
        <f t="shared" si="324"/>
        <v>0</v>
      </c>
      <c r="AE737" s="84" t="str">
        <f t="shared" si="325"/>
        <v/>
      </c>
      <c r="AF737" s="102">
        <f t="shared" si="309"/>
        <v>0</v>
      </c>
      <c r="AG737" s="102" t="str">
        <f t="shared" si="310"/>
        <v/>
      </c>
      <c r="AH737" s="103" t="str">
        <f t="shared" si="326"/>
        <v/>
      </c>
      <c r="AI737" s="104" t="str">
        <f t="shared" si="327"/>
        <v/>
      </c>
      <c r="AJ737" s="104" t="str">
        <f t="shared" si="328"/>
        <v/>
      </c>
      <c r="AK737" s="104" t="str">
        <f t="shared" si="329"/>
        <v/>
      </c>
      <c r="IX737" s="5"/>
      <c r="IY737" s="5"/>
      <c r="IZ737" s="5"/>
    </row>
    <row r="738" spans="8:260" ht="12.75" customHeight="1">
      <c r="H738" s="97">
        <v>317</v>
      </c>
      <c r="I738" s="97">
        <f t="shared" si="302"/>
        <v>50</v>
      </c>
      <c r="J738" s="98">
        <f t="shared" si="303"/>
        <v>45608</v>
      </c>
      <c r="K738" s="98">
        <f t="shared" si="311"/>
        <v>45608</v>
      </c>
      <c r="L738" s="99">
        <f t="shared" si="304"/>
        <v>0</v>
      </c>
      <c r="M738" s="99">
        <f t="shared" si="305"/>
        <v>0</v>
      </c>
      <c r="N738" s="99">
        <f t="shared" si="306"/>
        <v>0</v>
      </c>
      <c r="O738" s="100">
        <f t="shared" si="330"/>
        <v>1</v>
      </c>
      <c r="P738" s="100" t="str">
        <f t="shared" si="312"/>
        <v/>
      </c>
      <c r="Q738" s="99">
        <f t="shared" si="313"/>
        <v>0</v>
      </c>
      <c r="R738" s="99">
        <f t="shared" si="314"/>
        <v>1</v>
      </c>
      <c r="S738" s="101">
        <f t="shared" si="315"/>
        <v>0</v>
      </c>
      <c r="T738" s="101">
        <f t="shared" si="316"/>
        <v>0</v>
      </c>
      <c r="U738" s="101">
        <f t="shared" si="307"/>
        <v>0</v>
      </c>
      <c r="V738" s="101">
        <f t="shared" si="317"/>
        <v>0</v>
      </c>
      <c r="W738" s="101">
        <f t="shared" si="318"/>
        <v>0</v>
      </c>
      <c r="X738" s="102">
        <f t="shared" si="319"/>
        <v>0</v>
      </c>
      <c r="Y738" s="101">
        <f t="shared" si="320"/>
        <v>0</v>
      </c>
      <c r="Z738" s="84">
        <f t="shared" si="321"/>
        <v>0</v>
      </c>
      <c r="AA738" s="84">
        <f t="shared" si="322"/>
        <v>0</v>
      </c>
      <c r="AB738" s="84">
        <f t="shared" si="323"/>
        <v>0</v>
      </c>
      <c r="AC738" s="84">
        <f t="shared" si="308"/>
        <v>0</v>
      </c>
      <c r="AD738" s="84">
        <f t="shared" si="324"/>
        <v>0</v>
      </c>
      <c r="AE738" s="84" t="str">
        <f t="shared" si="325"/>
        <v/>
      </c>
      <c r="AF738" s="102">
        <f t="shared" si="309"/>
        <v>0</v>
      </c>
      <c r="AG738" s="102" t="str">
        <f t="shared" si="310"/>
        <v/>
      </c>
      <c r="AH738" s="103" t="str">
        <f t="shared" si="326"/>
        <v/>
      </c>
      <c r="AI738" s="104" t="str">
        <f t="shared" si="327"/>
        <v/>
      </c>
      <c r="AJ738" s="104" t="str">
        <f t="shared" si="328"/>
        <v/>
      </c>
      <c r="AK738" s="104" t="str">
        <f t="shared" si="329"/>
        <v/>
      </c>
      <c r="IX738" s="5"/>
      <c r="IY738" s="5"/>
      <c r="IZ738" s="5"/>
    </row>
    <row r="739" spans="8:260" ht="12.75" customHeight="1">
      <c r="H739" s="97">
        <v>318</v>
      </c>
      <c r="I739" s="97">
        <f t="shared" si="302"/>
        <v>49</v>
      </c>
      <c r="J739" s="98">
        <f t="shared" si="303"/>
        <v>45609</v>
      </c>
      <c r="K739" s="98">
        <f t="shared" si="311"/>
        <v>45609</v>
      </c>
      <c r="L739" s="99">
        <f t="shared" si="304"/>
        <v>0</v>
      </c>
      <c r="M739" s="99">
        <f t="shared" si="305"/>
        <v>0</v>
      </c>
      <c r="N739" s="99">
        <f t="shared" si="306"/>
        <v>0</v>
      </c>
      <c r="O739" s="100">
        <f t="shared" si="330"/>
        <v>1</v>
      </c>
      <c r="P739" s="100" t="str">
        <f t="shared" si="312"/>
        <v/>
      </c>
      <c r="Q739" s="99">
        <f t="shared" si="313"/>
        <v>0</v>
      </c>
      <c r="R739" s="99">
        <f t="shared" si="314"/>
        <v>1</v>
      </c>
      <c r="S739" s="101">
        <f t="shared" si="315"/>
        <v>0</v>
      </c>
      <c r="T739" s="101">
        <f t="shared" si="316"/>
        <v>0</v>
      </c>
      <c r="U739" s="101">
        <f t="shared" si="307"/>
        <v>0</v>
      </c>
      <c r="V739" s="101">
        <f t="shared" si="317"/>
        <v>0</v>
      </c>
      <c r="W739" s="101">
        <f t="shared" si="318"/>
        <v>0</v>
      </c>
      <c r="X739" s="102">
        <f t="shared" si="319"/>
        <v>0</v>
      </c>
      <c r="Y739" s="101">
        <f t="shared" si="320"/>
        <v>0</v>
      </c>
      <c r="Z739" s="84">
        <f t="shared" si="321"/>
        <v>0</v>
      </c>
      <c r="AA739" s="84">
        <f t="shared" si="322"/>
        <v>0</v>
      </c>
      <c r="AB739" s="84">
        <f t="shared" si="323"/>
        <v>0</v>
      </c>
      <c r="AC739" s="84">
        <f t="shared" si="308"/>
        <v>0</v>
      </c>
      <c r="AD739" s="84">
        <f t="shared" si="324"/>
        <v>0</v>
      </c>
      <c r="AE739" s="84" t="str">
        <f t="shared" si="325"/>
        <v/>
      </c>
      <c r="AF739" s="102">
        <f t="shared" si="309"/>
        <v>0</v>
      </c>
      <c r="AG739" s="102" t="str">
        <f t="shared" si="310"/>
        <v/>
      </c>
      <c r="AH739" s="103" t="str">
        <f t="shared" si="326"/>
        <v/>
      </c>
      <c r="AI739" s="104" t="str">
        <f t="shared" si="327"/>
        <v/>
      </c>
      <c r="AJ739" s="104" t="str">
        <f t="shared" si="328"/>
        <v/>
      </c>
      <c r="AK739" s="104" t="str">
        <f t="shared" si="329"/>
        <v/>
      </c>
      <c r="IX739" s="5"/>
      <c r="IY739" s="5"/>
      <c r="IZ739" s="5"/>
    </row>
    <row r="740" spans="8:260" ht="12.75" customHeight="1">
      <c r="H740" s="97">
        <v>319</v>
      </c>
      <c r="I740" s="97">
        <f t="shared" si="302"/>
        <v>48</v>
      </c>
      <c r="J740" s="98">
        <f t="shared" si="303"/>
        <v>45610</v>
      </c>
      <c r="K740" s="98">
        <f t="shared" si="311"/>
        <v>45610</v>
      </c>
      <c r="L740" s="99">
        <f t="shared" si="304"/>
        <v>0</v>
      </c>
      <c r="M740" s="99">
        <f t="shared" si="305"/>
        <v>0</v>
      </c>
      <c r="N740" s="99">
        <f t="shared" si="306"/>
        <v>0</v>
      </c>
      <c r="O740" s="100">
        <f t="shared" si="330"/>
        <v>1</v>
      </c>
      <c r="P740" s="100" t="str">
        <f t="shared" si="312"/>
        <v/>
      </c>
      <c r="Q740" s="99">
        <f t="shared" si="313"/>
        <v>0</v>
      </c>
      <c r="R740" s="99">
        <f t="shared" si="314"/>
        <v>1</v>
      </c>
      <c r="S740" s="101">
        <f t="shared" si="315"/>
        <v>0</v>
      </c>
      <c r="T740" s="101">
        <f t="shared" si="316"/>
        <v>0</v>
      </c>
      <c r="U740" s="101">
        <f t="shared" si="307"/>
        <v>0</v>
      </c>
      <c r="V740" s="101">
        <f t="shared" si="317"/>
        <v>0</v>
      </c>
      <c r="W740" s="101">
        <f t="shared" si="318"/>
        <v>0</v>
      </c>
      <c r="X740" s="102">
        <f t="shared" si="319"/>
        <v>0</v>
      </c>
      <c r="Y740" s="101">
        <f t="shared" si="320"/>
        <v>0</v>
      </c>
      <c r="Z740" s="84">
        <f t="shared" si="321"/>
        <v>0</v>
      </c>
      <c r="AA740" s="84">
        <f t="shared" si="322"/>
        <v>0</v>
      </c>
      <c r="AB740" s="84">
        <f t="shared" si="323"/>
        <v>0</v>
      </c>
      <c r="AC740" s="84">
        <f t="shared" si="308"/>
        <v>0</v>
      </c>
      <c r="AD740" s="84">
        <f t="shared" si="324"/>
        <v>0</v>
      </c>
      <c r="AE740" s="84" t="str">
        <f t="shared" si="325"/>
        <v/>
      </c>
      <c r="AF740" s="102">
        <f t="shared" si="309"/>
        <v>0</v>
      </c>
      <c r="AG740" s="102" t="str">
        <f t="shared" si="310"/>
        <v/>
      </c>
      <c r="AH740" s="103" t="str">
        <f t="shared" si="326"/>
        <v/>
      </c>
      <c r="AI740" s="104" t="str">
        <f t="shared" si="327"/>
        <v/>
      </c>
      <c r="AJ740" s="104" t="str">
        <f t="shared" si="328"/>
        <v/>
      </c>
      <c r="AK740" s="104" t="str">
        <f t="shared" si="329"/>
        <v/>
      </c>
      <c r="IX740" s="5"/>
      <c r="IY740" s="5"/>
      <c r="IZ740" s="5"/>
    </row>
    <row r="741" spans="8:260" ht="12.75" customHeight="1">
      <c r="H741" s="97">
        <v>320</v>
      </c>
      <c r="I741" s="97">
        <f t="shared" si="302"/>
        <v>47</v>
      </c>
      <c r="J741" s="98">
        <f t="shared" si="303"/>
        <v>45611</v>
      </c>
      <c r="K741" s="98">
        <f t="shared" si="311"/>
        <v>45611</v>
      </c>
      <c r="L741" s="99">
        <f t="shared" si="304"/>
        <v>0</v>
      </c>
      <c r="M741" s="99">
        <f t="shared" si="305"/>
        <v>0</v>
      </c>
      <c r="N741" s="99">
        <f t="shared" si="306"/>
        <v>0</v>
      </c>
      <c r="O741" s="100">
        <f t="shared" si="330"/>
        <v>1</v>
      </c>
      <c r="P741" s="100" t="str">
        <f t="shared" si="312"/>
        <v/>
      </c>
      <c r="Q741" s="99">
        <f t="shared" si="313"/>
        <v>0</v>
      </c>
      <c r="R741" s="99">
        <f t="shared" si="314"/>
        <v>1</v>
      </c>
      <c r="S741" s="101">
        <f t="shared" si="315"/>
        <v>0</v>
      </c>
      <c r="T741" s="101">
        <f t="shared" si="316"/>
        <v>0</v>
      </c>
      <c r="U741" s="101">
        <f t="shared" si="307"/>
        <v>0</v>
      </c>
      <c r="V741" s="101">
        <f t="shared" si="317"/>
        <v>0</v>
      </c>
      <c r="W741" s="101">
        <f t="shared" si="318"/>
        <v>0</v>
      </c>
      <c r="X741" s="102">
        <f t="shared" si="319"/>
        <v>0</v>
      </c>
      <c r="Y741" s="101">
        <f t="shared" si="320"/>
        <v>0</v>
      </c>
      <c r="Z741" s="84">
        <f t="shared" si="321"/>
        <v>0</v>
      </c>
      <c r="AA741" s="84">
        <f t="shared" si="322"/>
        <v>0</v>
      </c>
      <c r="AB741" s="84">
        <f t="shared" si="323"/>
        <v>0</v>
      </c>
      <c r="AC741" s="84">
        <f t="shared" si="308"/>
        <v>0</v>
      </c>
      <c r="AD741" s="84">
        <f t="shared" si="324"/>
        <v>0</v>
      </c>
      <c r="AE741" s="84" t="str">
        <f t="shared" si="325"/>
        <v/>
      </c>
      <c r="AF741" s="102">
        <f t="shared" si="309"/>
        <v>0</v>
      </c>
      <c r="AG741" s="102" t="str">
        <f t="shared" si="310"/>
        <v/>
      </c>
      <c r="AH741" s="103" t="str">
        <f t="shared" si="326"/>
        <v/>
      </c>
      <c r="AI741" s="104" t="str">
        <f t="shared" si="327"/>
        <v/>
      </c>
      <c r="AJ741" s="104" t="str">
        <f t="shared" si="328"/>
        <v/>
      </c>
      <c r="AK741" s="104" t="str">
        <f t="shared" si="329"/>
        <v/>
      </c>
      <c r="IX741" s="5"/>
      <c r="IY741" s="5"/>
      <c r="IZ741" s="5"/>
    </row>
    <row r="742" spans="8:260" ht="12.75" customHeight="1">
      <c r="H742" s="97">
        <v>321</v>
      </c>
      <c r="I742" s="97">
        <f t="shared" ref="I742:I786" si="331">J$788-J742</f>
        <v>46</v>
      </c>
      <c r="J742" s="98">
        <f t="shared" ref="J742:J786" si="332">J741+1</f>
        <v>45612</v>
      </c>
      <c r="K742" s="98">
        <f t="shared" si="311"/>
        <v>45612</v>
      </c>
      <c r="L742" s="99">
        <f t="shared" ref="L742:L786" si="333">IF(J742&lt;AQ$53,"",(_xlfn.IFNA(VLOOKUP(J742,$B$55:$D$84,2,),0)))</f>
        <v>0</v>
      </c>
      <c r="M742" s="99">
        <f t="shared" ref="M742:M786" si="334">IF(J742&lt;AQ$53,"",(_xlfn.IFNA(VLOOKUP(J742,$B$55:$D$84,3,),0)))</f>
        <v>0</v>
      </c>
      <c r="N742" s="99">
        <f t="shared" ref="N742:N786" si="335">IF(J742&lt;AQ$53,"",IF(J742=AQ$53,1,(_xlfn.IFNA(VLOOKUP(J742,$B$55:$E$84,4,),0))))</f>
        <v>0</v>
      </c>
      <c r="O742" s="100">
        <f t="shared" si="330"/>
        <v>1</v>
      </c>
      <c r="P742" s="100" t="str">
        <f t="shared" si="312"/>
        <v/>
      </c>
      <c r="Q742" s="99">
        <f t="shared" si="313"/>
        <v>0</v>
      </c>
      <c r="R742" s="99">
        <f t="shared" si="314"/>
        <v>1</v>
      </c>
      <c r="S742" s="101">
        <f t="shared" si="315"/>
        <v>0</v>
      </c>
      <c r="T742" s="101">
        <f t="shared" si="316"/>
        <v>0</v>
      </c>
      <c r="U742" s="101">
        <f t="shared" ref="U742:U786" si="336">IF(AND(S$788&lt;&gt;0,S742=S$53),0,T742)</f>
        <v>0</v>
      </c>
      <c r="V742" s="101">
        <f t="shared" si="317"/>
        <v>0</v>
      </c>
      <c r="W742" s="101">
        <f t="shared" si="318"/>
        <v>0</v>
      </c>
      <c r="X742" s="102">
        <f t="shared" si="319"/>
        <v>0</v>
      </c>
      <c r="Y742" s="101">
        <f t="shared" si="320"/>
        <v>0</v>
      </c>
      <c r="Z742" s="84">
        <f t="shared" si="321"/>
        <v>0</v>
      </c>
      <c r="AA742" s="84">
        <f t="shared" si="322"/>
        <v>0</v>
      </c>
      <c r="AB742" s="84">
        <f t="shared" si="323"/>
        <v>0</v>
      </c>
      <c r="AC742" s="84">
        <f t="shared" ref="AC742:AC786" si="337">IF(Q742=1,AC741+1,0)</f>
        <v>0</v>
      </c>
      <c r="AD742" s="84">
        <f t="shared" si="324"/>
        <v>0</v>
      </c>
      <c r="AE742" s="84" t="str">
        <f t="shared" si="325"/>
        <v/>
      </c>
      <c r="AF742" s="102">
        <f t="shared" ref="AF742:AF787" si="338">IF(J742&gt;=AQ$53,IF(O742=0,X742-Z742-AB742/AD742*(AC742),0),"")</f>
        <v>0</v>
      </c>
      <c r="AG742" s="102" t="str">
        <f t="shared" ref="AG742:AG787" si="339">IF(J742&gt;=AQ$53,IF(R742&lt;=V$53,IF(O742=0,X742-Z742-AB742/AD742*(AC742),0),""),"")</f>
        <v/>
      </c>
      <c r="AH742" s="103" t="str">
        <f t="shared" si="326"/>
        <v/>
      </c>
      <c r="AI742" s="104" t="str">
        <f t="shared" si="327"/>
        <v/>
      </c>
      <c r="AJ742" s="104" t="str">
        <f t="shared" si="328"/>
        <v/>
      </c>
      <c r="AK742" s="104" t="str">
        <f t="shared" si="329"/>
        <v/>
      </c>
      <c r="IX742" s="5"/>
      <c r="IY742" s="5"/>
      <c r="IZ742" s="5"/>
    </row>
    <row r="743" spans="8:260" ht="12.75" customHeight="1">
      <c r="H743" s="97">
        <v>322</v>
      </c>
      <c r="I743" s="97">
        <f t="shared" si="331"/>
        <v>45</v>
      </c>
      <c r="J743" s="98">
        <f t="shared" si="332"/>
        <v>45613</v>
      </c>
      <c r="K743" s="98">
        <f t="shared" si="311"/>
        <v>45613</v>
      </c>
      <c r="L743" s="99">
        <f t="shared" si="333"/>
        <v>0</v>
      </c>
      <c r="M743" s="99">
        <f t="shared" si="334"/>
        <v>0</v>
      </c>
      <c r="N743" s="99">
        <f t="shared" si="335"/>
        <v>0</v>
      </c>
      <c r="O743" s="100">
        <f t="shared" si="330"/>
        <v>1</v>
      </c>
      <c r="P743" s="100" t="str">
        <f t="shared" si="312"/>
        <v/>
      </c>
      <c r="Q743" s="99">
        <f t="shared" si="313"/>
        <v>0</v>
      </c>
      <c r="R743" s="99">
        <f t="shared" si="314"/>
        <v>1</v>
      </c>
      <c r="S743" s="101">
        <f t="shared" si="315"/>
        <v>0</v>
      </c>
      <c r="T743" s="101">
        <f t="shared" si="316"/>
        <v>0</v>
      </c>
      <c r="U743" s="101">
        <f t="shared" si="336"/>
        <v>0</v>
      </c>
      <c r="V743" s="101">
        <f t="shared" si="317"/>
        <v>0</v>
      </c>
      <c r="W743" s="101">
        <f t="shared" si="318"/>
        <v>0</v>
      </c>
      <c r="X743" s="102">
        <f t="shared" si="319"/>
        <v>0</v>
      </c>
      <c r="Y743" s="101">
        <f t="shared" si="320"/>
        <v>0</v>
      </c>
      <c r="Z743" s="84">
        <f t="shared" si="321"/>
        <v>0</v>
      </c>
      <c r="AA743" s="84">
        <f t="shared" si="322"/>
        <v>0</v>
      </c>
      <c r="AB743" s="84">
        <f t="shared" si="323"/>
        <v>0</v>
      </c>
      <c r="AC743" s="84">
        <f t="shared" si="337"/>
        <v>0</v>
      </c>
      <c r="AD743" s="84">
        <f t="shared" si="324"/>
        <v>0</v>
      </c>
      <c r="AE743" s="84" t="str">
        <f t="shared" si="325"/>
        <v/>
      </c>
      <c r="AF743" s="102">
        <f t="shared" si="338"/>
        <v>0</v>
      </c>
      <c r="AG743" s="102" t="str">
        <f t="shared" si="339"/>
        <v/>
      </c>
      <c r="AH743" s="103" t="str">
        <f t="shared" si="326"/>
        <v/>
      </c>
      <c r="AI743" s="104" t="str">
        <f t="shared" si="327"/>
        <v/>
      </c>
      <c r="AJ743" s="104" t="str">
        <f t="shared" si="328"/>
        <v/>
      </c>
      <c r="AK743" s="104" t="str">
        <f t="shared" si="329"/>
        <v/>
      </c>
      <c r="IX743" s="5"/>
      <c r="IY743" s="5"/>
      <c r="IZ743" s="5"/>
    </row>
    <row r="744" spans="8:260" ht="12.75" customHeight="1">
      <c r="H744" s="97">
        <v>323</v>
      </c>
      <c r="I744" s="97">
        <f t="shared" si="331"/>
        <v>44</v>
      </c>
      <c r="J744" s="98">
        <f t="shared" si="332"/>
        <v>45614</v>
      </c>
      <c r="K744" s="98">
        <f t="shared" si="311"/>
        <v>45614</v>
      </c>
      <c r="L744" s="99">
        <f t="shared" si="333"/>
        <v>0</v>
      </c>
      <c r="M744" s="99">
        <f t="shared" si="334"/>
        <v>0</v>
      </c>
      <c r="N744" s="99">
        <f t="shared" si="335"/>
        <v>0</v>
      </c>
      <c r="O744" s="100">
        <f t="shared" si="330"/>
        <v>1</v>
      </c>
      <c r="P744" s="100" t="str">
        <f t="shared" si="312"/>
        <v/>
      </c>
      <c r="Q744" s="99">
        <f t="shared" si="313"/>
        <v>0</v>
      </c>
      <c r="R744" s="99">
        <f t="shared" si="314"/>
        <v>1</v>
      </c>
      <c r="S744" s="101">
        <f t="shared" si="315"/>
        <v>0</v>
      </c>
      <c r="T744" s="101">
        <f t="shared" si="316"/>
        <v>0</v>
      </c>
      <c r="U744" s="101">
        <f t="shared" si="336"/>
        <v>0</v>
      </c>
      <c r="V744" s="101">
        <f t="shared" si="317"/>
        <v>0</v>
      </c>
      <c r="W744" s="101">
        <f t="shared" si="318"/>
        <v>0</v>
      </c>
      <c r="X744" s="102">
        <f t="shared" si="319"/>
        <v>0</v>
      </c>
      <c r="Y744" s="101">
        <f t="shared" si="320"/>
        <v>0</v>
      </c>
      <c r="Z744" s="84">
        <f t="shared" si="321"/>
        <v>0</v>
      </c>
      <c r="AA744" s="84">
        <f t="shared" si="322"/>
        <v>0</v>
      </c>
      <c r="AB744" s="84">
        <f t="shared" si="323"/>
        <v>0</v>
      </c>
      <c r="AC744" s="84">
        <f t="shared" si="337"/>
        <v>0</v>
      </c>
      <c r="AD744" s="84">
        <f t="shared" si="324"/>
        <v>0</v>
      </c>
      <c r="AE744" s="84" t="str">
        <f t="shared" si="325"/>
        <v/>
      </c>
      <c r="AF744" s="102">
        <f t="shared" si="338"/>
        <v>0</v>
      </c>
      <c r="AG744" s="102" t="str">
        <f t="shared" si="339"/>
        <v/>
      </c>
      <c r="AH744" s="103" t="str">
        <f t="shared" si="326"/>
        <v/>
      </c>
      <c r="AI744" s="104" t="str">
        <f t="shared" si="327"/>
        <v/>
      </c>
      <c r="AJ744" s="104" t="str">
        <f t="shared" si="328"/>
        <v/>
      </c>
      <c r="AK744" s="104" t="str">
        <f t="shared" si="329"/>
        <v/>
      </c>
      <c r="IX744" s="5"/>
      <c r="IY744" s="5"/>
      <c r="IZ744" s="5"/>
    </row>
    <row r="745" spans="8:260" ht="12.75" customHeight="1">
      <c r="H745" s="97">
        <v>324</v>
      </c>
      <c r="I745" s="97">
        <f t="shared" si="331"/>
        <v>43</v>
      </c>
      <c r="J745" s="98">
        <f t="shared" si="332"/>
        <v>45615</v>
      </c>
      <c r="K745" s="98">
        <f t="shared" si="311"/>
        <v>45615</v>
      </c>
      <c r="L745" s="99">
        <f t="shared" si="333"/>
        <v>0</v>
      </c>
      <c r="M745" s="99">
        <f t="shared" si="334"/>
        <v>0</v>
      </c>
      <c r="N745" s="99">
        <f t="shared" si="335"/>
        <v>0</v>
      </c>
      <c r="O745" s="100">
        <f t="shared" si="330"/>
        <v>1</v>
      </c>
      <c r="P745" s="100" t="str">
        <f t="shared" si="312"/>
        <v/>
      </c>
      <c r="Q745" s="99">
        <f t="shared" si="313"/>
        <v>0</v>
      </c>
      <c r="R745" s="99">
        <f t="shared" si="314"/>
        <v>1</v>
      </c>
      <c r="S745" s="101">
        <f t="shared" si="315"/>
        <v>0</v>
      </c>
      <c r="T745" s="101">
        <f t="shared" si="316"/>
        <v>0</v>
      </c>
      <c r="U745" s="101">
        <f t="shared" si="336"/>
        <v>0</v>
      </c>
      <c r="V745" s="101">
        <f t="shared" si="317"/>
        <v>0</v>
      </c>
      <c r="W745" s="101">
        <f t="shared" si="318"/>
        <v>0</v>
      </c>
      <c r="X745" s="102">
        <f t="shared" si="319"/>
        <v>0</v>
      </c>
      <c r="Y745" s="101">
        <f t="shared" si="320"/>
        <v>0</v>
      </c>
      <c r="Z745" s="84">
        <f t="shared" si="321"/>
        <v>0</v>
      </c>
      <c r="AA745" s="84">
        <f t="shared" si="322"/>
        <v>0</v>
      </c>
      <c r="AB745" s="84">
        <f t="shared" si="323"/>
        <v>0</v>
      </c>
      <c r="AC745" s="84">
        <f t="shared" si="337"/>
        <v>0</v>
      </c>
      <c r="AD745" s="84">
        <f t="shared" si="324"/>
        <v>0</v>
      </c>
      <c r="AE745" s="84" t="str">
        <f t="shared" si="325"/>
        <v/>
      </c>
      <c r="AF745" s="102">
        <f t="shared" si="338"/>
        <v>0</v>
      </c>
      <c r="AG745" s="102" t="str">
        <f t="shared" si="339"/>
        <v/>
      </c>
      <c r="AH745" s="103" t="str">
        <f t="shared" si="326"/>
        <v/>
      </c>
      <c r="AI745" s="104" t="str">
        <f t="shared" si="327"/>
        <v/>
      </c>
      <c r="AJ745" s="104" t="str">
        <f t="shared" si="328"/>
        <v/>
      </c>
      <c r="AK745" s="104" t="str">
        <f t="shared" si="329"/>
        <v/>
      </c>
      <c r="IX745" s="5"/>
      <c r="IY745" s="5"/>
      <c r="IZ745" s="5"/>
    </row>
    <row r="746" spans="8:260" ht="12.75" customHeight="1">
      <c r="H746" s="97">
        <v>325</v>
      </c>
      <c r="I746" s="97">
        <f t="shared" si="331"/>
        <v>42</v>
      </c>
      <c r="J746" s="98">
        <f t="shared" si="332"/>
        <v>45616</v>
      </c>
      <c r="K746" s="98">
        <f t="shared" si="311"/>
        <v>45616</v>
      </c>
      <c r="L746" s="99">
        <f t="shared" si="333"/>
        <v>0</v>
      </c>
      <c r="M746" s="99">
        <f t="shared" si="334"/>
        <v>0</v>
      </c>
      <c r="N746" s="99">
        <f t="shared" si="335"/>
        <v>0</v>
      </c>
      <c r="O746" s="100">
        <f t="shared" si="330"/>
        <v>1</v>
      </c>
      <c r="P746" s="100" t="str">
        <f t="shared" si="312"/>
        <v/>
      </c>
      <c r="Q746" s="99">
        <f t="shared" si="313"/>
        <v>0</v>
      </c>
      <c r="R746" s="99">
        <f t="shared" si="314"/>
        <v>1</v>
      </c>
      <c r="S746" s="101">
        <f t="shared" si="315"/>
        <v>0</v>
      </c>
      <c r="T746" s="101">
        <f t="shared" si="316"/>
        <v>0</v>
      </c>
      <c r="U746" s="101">
        <f t="shared" si="336"/>
        <v>0</v>
      </c>
      <c r="V746" s="101">
        <f t="shared" si="317"/>
        <v>0</v>
      </c>
      <c r="W746" s="101">
        <f t="shared" si="318"/>
        <v>0</v>
      </c>
      <c r="X746" s="102">
        <f t="shared" si="319"/>
        <v>0</v>
      </c>
      <c r="Y746" s="101">
        <f t="shared" si="320"/>
        <v>0</v>
      </c>
      <c r="Z746" s="84">
        <f t="shared" si="321"/>
        <v>0</v>
      </c>
      <c r="AA746" s="84">
        <f t="shared" si="322"/>
        <v>0</v>
      </c>
      <c r="AB746" s="84">
        <f t="shared" si="323"/>
        <v>0</v>
      </c>
      <c r="AC746" s="84">
        <f t="shared" si="337"/>
        <v>0</v>
      </c>
      <c r="AD746" s="84">
        <f t="shared" si="324"/>
        <v>0</v>
      </c>
      <c r="AE746" s="84" t="str">
        <f t="shared" si="325"/>
        <v/>
      </c>
      <c r="AF746" s="102">
        <f t="shared" si="338"/>
        <v>0</v>
      </c>
      <c r="AG746" s="102" t="str">
        <f t="shared" si="339"/>
        <v/>
      </c>
      <c r="AH746" s="103" t="str">
        <f t="shared" si="326"/>
        <v/>
      </c>
      <c r="AI746" s="104" t="str">
        <f t="shared" si="327"/>
        <v/>
      </c>
      <c r="AJ746" s="104" t="str">
        <f t="shared" si="328"/>
        <v/>
      </c>
      <c r="AK746" s="104" t="str">
        <f t="shared" si="329"/>
        <v/>
      </c>
      <c r="IX746" s="5"/>
      <c r="IY746" s="5"/>
      <c r="IZ746" s="5"/>
    </row>
    <row r="747" spans="8:260" ht="12.75" customHeight="1">
      <c r="H747" s="97">
        <v>326</v>
      </c>
      <c r="I747" s="97">
        <f t="shared" si="331"/>
        <v>41</v>
      </c>
      <c r="J747" s="98">
        <f t="shared" si="332"/>
        <v>45617</v>
      </c>
      <c r="K747" s="98">
        <f t="shared" si="311"/>
        <v>45617</v>
      </c>
      <c r="L747" s="99">
        <f t="shared" si="333"/>
        <v>0</v>
      </c>
      <c r="M747" s="99">
        <f t="shared" si="334"/>
        <v>0</v>
      </c>
      <c r="N747" s="99">
        <f t="shared" si="335"/>
        <v>0</v>
      </c>
      <c r="O747" s="100">
        <f t="shared" si="330"/>
        <v>1</v>
      </c>
      <c r="P747" s="100" t="str">
        <f t="shared" si="312"/>
        <v/>
      </c>
      <c r="Q747" s="99">
        <f t="shared" si="313"/>
        <v>0</v>
      </c>
      <c r="R747" s="99">
        <f t="shared" si="314"/>
        <v>1</v>
      </c>
      <c r="S747" s="101">
        <f t="shared" si="315"/>
        <v>0</v>
      </c>
      <c r="T747" s="101">
        <f t="shared" si="316"/>
        <v>0</v>
      </c>
      <c r="U747" s="101">
        <f t="shared" si="336"/>
        <v>0</v>
      </c>
      <c r="V747" s="101">
        <f t="shared" si="317"/>
        <v>0</v>
      </c>
      <c r="W747" s="101">
        <f t="shared" si="318"/>
        <v>0</v>
      </c>
      <c r="X747" s="102">
        <f t="shared" si="319"/>
        <v>0</v>
      </c>
      <c r="Y747" s="101">
        <f t="shared" si="320"/>
        <v>0</v>
      </c>
      <c r="Z747" s="84">
        <f t="shared" si="321"/>
        <v>0</v>
      </c>
      <c r="AA747" s="84">
        <f t="shared" si="322"/>
        <v>0</v>
      </c>
      <c r="AB747" s="84">
        <f t="shared" si="323"/>
        <v>0</v>
      </c>
      <c r="AC747" s="84">
        <f t="shared" si="337"/>
        <v>0</v>
      </c>
      <c r="AD747" s="84">
        <f t="shared" si="324"/>
        <v>0</v>
      </c>
      <c r="AE747" s="84" t="str">
        <f t="shared" si="325"/>
        <v/>
      </c>
      <c r="AF747" s="102">
        <f t="shared" si="338"/>
        <v>0</v>
      </c>
      <c r="AG747" s="102" t="str">
        <f t="shared" si="339"/>
        <v/>
      </c>
      <c r="AH747" s="103" t="str">
        <f t="shared" si="326"/>
        <v/>
      </c>
      <c r="AI747" s="104" t="str">
        <f t="shared" si="327"/>
        <v/>
      </c>
      <c r="AJ747" s="104" t="str">
        <f t="shared" si="328"/>
        <v/>
      </c>
      <c r="AK747" s="104" t="str">
        <f t="shared" si="329"/>
        <v/>
      </c>
      <c r="IX747" s="5"/>
      <c r="IY747" s="5"/>
      <c r="IZ747" s="5"/>
    </row>
    <row r="748" spans="8:260" ht="12.75" customHeight="1">
      <c r="H748" s="97">
        <v>327</v>
      </c>
      <c r="I748" s="97">
        <f t="shared" si="331"/>
        <v>40</v>
      </c>
      <c r="J748" s="98">
        <f t="shared" si="332"/>
        <v>45618</v>
      </c>
      <c r="K748" s="98">
        <f t="shared" si="311"/>
        <v>45618</v>
      </c>
      <c r="L748" s="99">
        <f t="shared" si="333"/>
        <v>0</v>
      </c>
      <c r="M748" s="99">
        <f t="shared" si="334"/>
        <v>0</v>
      </c>
      <c r="N748" s="99">
        <f t="shared" si="335"/>
        <v>0</v>
      </c>
      <c r="O748" s="100">
        <f t="shared" si="330"/>
        <v>1</v>
      </c>
      <c r="P748" s="100" t="str">
        <f t="shared" si="312"/>
        <v/>
      </c>
      <c r="Q748" s="99">
        <f t="shared" si="313"/>
        <v>0</v>
      </c>
      <c r="R748" s="99">
        <f t="shared" si="314"/>
        <v>1</v>
      </c>
      <c r="S748" s="101">
        <f t="shared" si="315"/>
        <v>0</v>
      </c>
      <c r="T748" s="101">
        <f t="shared" si="316"/>
        <v>0</v>
      </c>
      <c r="U748" s="101">
        <f t="shared" si="336"/>
        <v>0</v>
      </c>
      <c r="V748" s="101">
        <f t="shared" si="317"/>
        <v>0</v>
      </c>
      <c r="W748" s="101">
        <f t="shared" si="318"/>
        <v>0</v>
      </c>
      <c r="X748" s="102">
        <f t="shared" si="319"/>
        <v>0</v>
      </c>
      <c r="Y748" s="101">
        <f t="shared" si="320"/>
        <v>0</v>
      </c>
      <c r="Z748" s="84">
        <f t="shared" si="321"/>
        <v>0</v>
      </c>
      <c r="AA748" s="84">
        <f t="shared" si="322"/>
        <v>0</v>
      </c>
      <c r="AB748" s="84">
        <f t="shared" si="323"/>
        <v>0</v>
      </c>
      <c r="AC748" s="84">
        <f t="shared" si="337"/>
        <v>0</v>
      </c>
      <c r="AD748" s="84">
        <f t="shared" si="324"/>
        <v>0</v>
      </c>
      <c r="AE748" s="84" t="str">
        <f t="shared" si="325"/>
        <v/>
      </c>
      <c r="AF748" s="102">
        <f t="shared" si="338"/>
        <v>0</v>
      </c>
      <c r="AG748" s="102" t="str">
        <f t="shared" si="339"/>
        <v/>
      </c>
      <c r="AH748" s="103" t="str">
        <f t="shared" si="326"/>
        <v/>
      </c>
      <c r="AI748" s="104" t="str">
        <f t="shared" si="327"/>
        <v/>
      </c>
      <c r="AJ748" s="104" t="str">
        <f t="shared" si="328"/>
        <v/>
      </c>
      <c r="AK748" s="104" t="str">
        <f t="shared" si="329"/>
        <v/>
      </c>
      <c r="IX748" s="5"/>
      <c r="IY748" s="5"/>
      <c r="IZ748" s="5"/>
    </row>
    <row r="749" spans="8:260" ht="12.75" customHeight="1">
      <c r="H749" s="97">
        <v>328</v>
      </c>
      <c r="I749" s="97">
        <f t="shared" si="331"/>
        <v>39</v>
      </c>
      <c r="J749" s="98">
        <f t="shared" si="332"/>
        <v>45619</v>
      </c>
      <c r="K749" s="98">
        <f t="shared" si="311"/>
        <v>45619</v>
      </c>
      <c r="L749" s="99">
        <f t="shared" si="333"/>
        <v>0</v>
      </c>
      <c r="M749" s="99">
        <f t="shared" si="334"/>
        <v>0</v>
      </c>
      <c r="N749" s="99">
        <f t="shared" si="335"/>
        <v>0</v>
      </c>
      <c r="O749" s="100">
        <f t="shared" si="330"/>
        <v>1</v>
      </c>
      <c r="P749" s="100" t="str">
        <f t="shared" si="312"/>
        <v/>
      </c>
      <c r="Q749" s="99">
        <f t="shared" si="313"/>
        <v>0</v>
      </c>
      <c r="R749" s="99">
        <f t="shared" si="314"/>
        <v>1</v>
      </c>
      <c r="S749" s="101">
        <f t="shared" si="315"/>
        <v>0</v>
      </c>
      <c r="T749" s="101">
        <f t="shared" si="316"/>
        <v>0</v>
      </c>
      <c r="U749" s="101">
        <f t="shared" si="336"/>
        <v>0</v>
      </c>
      <c r="V749" s="101">
        <f t="shared" si="317"/>
        <v>0</v>
      </c>
      <c r="W749" s="101">
        <f t="shared" si="318"/>
        <v>0</v>
      </c>
      <c r="X749" s="102">
        <f t="shared" si="319"/>
        <v>0</v>
      </c>
      <c r="Y749" s="101">
        <f t="shared" si="320"/>
        <v>0</v>
      </c>
      <c r="Z749" s="84">
        <f t="shared" si="321"/>
        <v>0</v>
      </c>
      <c r="AA749" s="84">
        <f t="shared" si="322"/>
        <v>0</v>
      </c>
      <c r="AB749" s="84">
        <f t="shared" si="323"/>
        <v>0</v>
      </c>
      <c r="AC749" s="84">
        <f t="shared" si="337"/>
        <v>0</v>
      </c>
      <c r="AD749" s="84">
        <f t="shared" si="324"/>
        <v>0</v>
      </c>
      <c r="AE749" s="84" t="str">
        <f t="shared" si="325"/>
        <v/>
      </c>
      <c r="AF749" s="102">
        <f t="shared" si="338"/>
        <v>0</v>
      </c>
      <c r="AG749" s="102" t="str">
        <f t="shared" si="339"/>
        <v/>
      </c>
      <c r="AH749" s="103" t="str">
        <f t="shared" si="326"/>
        <v/>
      </c>
      <c r="AI749" s="104" t="str">
        <f t="shared" si="327"/>
        <v/>
      </c>
      <c r="AJ749" s="104" t="str">
        <f t="shared" si="328"/>
        <v/>
      </c>
      <c r="AK749" s="104" t="str">
        <f t="shared" si="329"/>
        <v/>
      </c>
      <c r="IX749" s="5"/>
      <c r="IY749" s="5"/>
      <c r="IZ749" s="5"/>
    </row>
    <row r="750" spans="8:260" ht="12.75" customHeight="1">
      <c r="H750" s="97">
        <v>329</v>
      </c>
      <c r="I750" s="97">
        <f t="shared" si="331"/>
        <v>38</v>
      </c>
      <c r="J750" s="98">
        <f t="shared" si="332"/>
        <v>45620</v>
      </c>
      <c r="K750" s="98">
        <f t="shared" si="311"/>
        <v>45620</v>
      </c>
      <c r="L750" s="99">
        <f t="shared" si="333"/>
        <v>0</v>
      </c>
      <c r="M750" s="99">
        <f t="shared" si="334"/>
        <v>0</v>
      </c>
      <c r="N750" s="99">
        <f t="shared" si="335"/>
        <v>0</v>
      </c>
      <c r="O750" s="100">
        <f t="shared" si="330"/>
        <v>1</v>
      </c>
      <c r="P750" s="100" t="str">
        <f t="shared" si="312"/>
        <v/>
      </c>
      <c r="Q750" s="99">
        <f t="shared" si="313"/>
        <v>0</v>
      </c>
      <c r="R750" s="99">
        <f t="shared" si="314"/>
        <v>1</v>
      </c>
      <c r="S750" s="101">
        <f t="shared" si="315"/>
        <v>0</v>
      </c>
      <c r="T750" s="101">
        <f t="shared" si="316"/>
        <v>0</v>
      </c>
      <c r="U750" s="101">
        <f t="shared" si="336"/>
        <v>0</v>
      </c>
      <c r="V750" s="101">
        <f t="shared" si="317"/>
        <v>0</v>
      </c>
      <c r="W750" s="101">
        <f t="shared" si="318"/>
        <v>0</v>
      </c>
      <c r="X750" s="102">
        <f t="shared" si="319"/>
        <v>0</v>
      </c>
      <c r="Y750" s="101">
        <f t="shared" si="320"/>
        <v>0</v>
      </c>
      <c r="Z750" s="84">
        <f t="shared" si="321"/>
        <v>0</v>
      </c>
      <c r="AA750" s="84">
        <f t="shared" si="322"/>
        <v>0</v>
      </c>
      <c r="AB750" s="84">
        <f t="shared" si="323"/>
        <v>0</v>
      </c>
      <c r="AC750" s="84">
        <f t="shared" si="337"/>
        <v>0</v>
      </c>
      <c r="AD750" s="84">
        <f t="shared" si="324"/>
        <v>0</v>
      </c>
      <c r="AE750" s="84" t="str">
        <f t="shared" si="325"/>
        <v/>
      </c>
      <c r="AF750" s="102">
        <f t="shared" si="338"/>
        <v>0</v>
      </c>
      <c r="AG750" s="102" t="str">
        <f t="shared" si="339"/>
        <v/>
      </c>
      <c r="AH750" s="103" t="str">
        <f t="shared" si="326"/>
        <v/>
      </c>
      <c r="AI750" s="104" t="str">
        <f t="shared" si="327"/>
        <v/>
      </c>
      <c r="AJ750" s="104" t="str">
        <f t="shared" si="328"/>
        <v/>
      </c>
      <c r="AK750" s="104" t="str">
        <f t="shared" si="329"/>
        <v/>
      </c>
      <c r="IX750" s="5"/>
      <c r="IY750" s="5"/>
      <c r="IZ750" s="5"/>
    </row>
    <row r="751" spans="8:260" ht="12.75" customHeight="1">
      <c r="H751" s="97">
        <v>330</v>
      </c>
      <c r="I751" s="97">
        <f t="shared" si="331"/>
        <v>37</v>
      </c>
      <c r="J751" s="98">
        <f t="shared" si="332"/>
        <v>45621</v>
      </c>
      <c r="K751" s="98">
        <f t="shared" si="311"/>
        <v>45621</v>
      </c>
      <c r="L751" s="99">
        <f t="shared" si="333"/>
        <v>0</v>
      </c>
      <c r="M751" s="99">
        <f t="shared" si="334"/>
        <v>0</v>
      </c>
      <c r="N751" s="99">
        <f t="shared" si="335"/>
        <v>0</v>
      </c>
      <c r="O751" s="100">
        <f t="shared" si="330"/>
        <v>1</v>
      </c>
      <c r="P751" s="100" t="str">
        <f t="shared" si="312"/>
        <v/>
      </c>
      <c r="Q751" s="99">
        <f t="shared" si="313"/>
        <v>0</v>
      </c>
      <c r="R751" s="99">
        <f t="shared" si="314"/>
        <v>1</v>
      </c>
      <c r="S751" s="101">
        <f t="shared" si="315"/>
        <v>0</v>
      </c>
      <c r="T751" s="101">
        <f t="shared" si="316"/>
        <v>0</v>
      </c>
      <c r="U751" s="101">
        <f t="shared" si="336"/>
        <v>0</v>
      </c>
      <c r="V751" s="101">
        <f t="shared" si="317"/>
        <v>0</v>
      </c>
      <c r="W751" s="101">
        <f t="shared" si="318"/>
        <v>0</v>
      </c>
      <c r="X751" s="102">
        <f t="shared" si="319"/>
        <v>0</v>
      </c>
      <c r="Y751" s="101">
        <f t="shared" si="320"/>
        <v>0</v>
      </c>
      <c r="Z751" s="84">
        <f t="shared" si="321"/>
        <v>0</v>
      </c>
      <c r="AA751" s="84">
        <f t="shared" si="322"/>
        <v>0</v>
      </c>
      <c r="AB751" s="84">
        <f t="shared" si="323"/>
        <v>0</v>
      </c>
      <c r="AC751" s="84">
        <f t="shared" si="337"/>
        <v>0</v>
      </c>
      <c r="AD751" s="84">
        <f t="shared" si="324"/>
        <v>0</v>
      </c>
      <c r="AE751" s="84" t="str">
        <f t="shared" si="325"/>
        <v/>
      </c>
      <c r="AF751" s="102">
        <f t="shared" si="338"/>
        <v>0</v>
      </c>
      <c r="AG751" s="102" t="str">
        <f t="shared" si="339"/>
        <v/>
      </c>
      <c r="AH751" s="103" t="str">
        <f t="shared" si="326"/>
        <v/>
      </c>
      <c r="AI751" s="104" t="str">
        <f t="shared" si="327"/>
        <v/>
      </c>
      <c r="AJ751" s="104" t="str">
        <f t="shared" si="328"/>
        <v/>
      </c>
      <c r="AK751" s="104" t="str">
        <f t="shared" si="329"/>
        <v/>
      </c>
      <c r="IX751" s="5"/>
      <c r="IY751" s="5"/>
      <c r="IZ751" s="5"/>
    </row>
    <row r="752" spans="8:260" ht="12.75" customHeight="1">
      <c r="H752" s="97">
        <v>331</v>
      </c>
      <c r="I752" s="97">
        <f t="shared" si="331"/>
        <v>36</v>
      </c>
      <c r="J752" s="98">
        <f t="shared" si="332"/>
        <v>45622</v>
      </c>
      <c r="K752" s="98">
        <f t="shared" si="311"/>
        <v>45622</v>
      </c>
      <c r="L752" s="99">
        <f t="shared" si="333"/>
        <v>0</v>
      </c>
      <c r="M752" s="99">
        <f t="shared" si="334"/>
        <v>0</v>
      </c>
      <c r="N752" s="99">
        <f t="shared" si="335"/>
        <v>0</v>
      </c>
      <c r="O752" s="100">
        <f t="shared" si="330"/>
        <v>1</v>
      </c>
      <c r="P752" s="100" t="str">
        <f t="shared" si="312"/>
        <v/>
      </c>
      <c r="Q752" s="99">
        <f t="shared" si="313"/>
        <v>0</v>
      </c>
      <c r="R752" s="99">
        <f t="shared" si="314"/>
        <v>1</v>
      </c>
      <c r="S752" s="101">
        <f t="shared" si="315"/>
        <v>0</v>
      </c>
      <c r="T752" s="101">
        <f t="shared" si="316"/>
        <v>0</v>
      </c>
      <c r="U752" s="101">
        <f t="shared" si="336"/>
        <v>0</v>
      </c>
      <c r="V752" s="101">
        <f t="shared" si="317"/>
        <v>0</v>
      </c>
      <c r="W752" s="101">
        <f t="shared" si="318"/>
        <v>0</v>
      </c>
      <c r="X752" s="102">
        <f t="shared" si="319"/>
        <v>0</v>
      </c>
      <c r="Y752" s="101">
        <f t="shared" si="320"/>
        <v>0</v>
      </c>
      <c r="Z752" s="84">
        <f t="shared" si="321"/>
        <v>0</v>
      </c>
      <c r="AA752" s="84">
        <f t="shared" si="322"/>
        <v>0</v>
      </c>
      <c r="AB752" s="84">
        <f t="shared" si="323"/>
        <v>0</v>
      </c>
      <c r="AC752" s="84">
        <f t="shared" si="337"/>
        <v>0</v>
      </c>
      <c r="AD752" s="84">
        <f t="shared" si="324"/>
        <v>0</v>
      </c>
      <c r="AE752" s="84" t="str">
        <f t="shared" si="325"/>
        <v/>
      </c>
      <c r="AF752" s="102">
        <f t="shared" si="338"/>
        <v>0</v>
      </c>
      <c r="AG752" s="102" t="str">
        <f t="shared" si="339"/>
        <v/>
      </c>
      <c r="AH752" s="103" t="str">
        <f t="shared" si="326"/>
        <v/>
      </c>
      <c r="AI752" s="104" t="str">
        <f t="shared" si="327"/>
        <v/>
      </c>
      <c r="AJ752" s="104" t="str">
        <f t="shared" si="328"/>
        <v/>
      </c>
      <c r="AK752" s="104" t="str">
        <f t="shared" si="329"/>
        <v/>
      </c>
      <c r="IX752" s="5"/>
      <c r="IY752" s="5"/>
      <c r="IZ752" s="5"/>
    </row>
    <row r="753" spans="1:260" ht="12.75" customHeight="1">
      <c r="H753" s="97">
        <v>332</v>
      </c>
      <c r="I753" s="97">
        <f t="shared" si="331"/>
        <v>35</v>
      </c>
      <c r="J753" s="98">
        <f t="shared" si="332"/>
        <v>45623</v>
      </c>
      <c r="K753" s="98">
        <f t="shared" si="311"/>
        <v>45623</v>
      </c>
      <c r="L753" s="99">
        <f t="shared" si="333"/>
        <v>0</v>
      </c>
      <c r="M753" s="99">
        <f t="shared" si="334"/>
        <v>0</v>
      </c>
      <c r="N753" s="99">
        <f t="shared" si="335"/>
        <v>0</v>
      </c>
      <c r="O753" s="100">
        <f t="shared" si="330"/>
        <v>1</v>
      </c>
      <c r="P753" s="100" t="str">
        <f t="shared" si="312"/>
        <v/>
      </c>
      <c r="Q753" s="99">
        <f t="shared" si="313"/>
        <v>0</v>
      </c>
      <c r="R753" s="99">
        <f t="shared" si="314"/>
        <v>1</v>
      </c>
      <c r="S753" s="101">
        <f t="shared" si="315"/>
        <v>0</v>
      </c>
      <c r="T753" s="101">
        <f t="shared" si="316"/>
        <v>0</v>
      </c>
      <c r="U753" s="101">
        <f t="shared" si="336"/>
        <v>0</v>
      </c>
      <c r="V753" s="101">
        <f t="shared" si="317"/>
        <v>0</v>
      </c>
      <c r="W753" s="101">
        <f t="shared" si="318"/>
        <v>0</v>
      </c>
      <c r="X753" s="102">
        <f t="shared" si="319"/>
        <v>0</v>
      </c>
      <c r="Y753" s="101">
        <f t="shared" si="320"/>
        <v>0</v>
      </c>
      <c r="Z753" s="84">
        <f t="shared" si="321"/>
        <v>0</v>
      </c>
      <c r="AA753" s="84">
        <f t="shared" si="322"/>
        <v>0</v>
      </c>
      <c r="AB753" s="84">
        <f t="shared" si="323"/>
        <v>0</v>
      </c>
      <c r="AC753" s="84">
        <f t="shared" si="337"/>
        <v>0</v>
      </c>
      <c r="AD753" s="84">
        <f t="shared" si="324"/>
        <v>0</v>
      </c>
      <c r="AE753" s="84" t="str">
        <f t="shared" si="325"/>
        <v/>
      </c>
      <c r="AF753" s="102">
        <f t="shared" si="338"/>
        <v>0</v>
      </c>
      <c r="AG753" s="102" t="str">
        <f t="shared" si="339"/>
        <v/>
      </c>
      <c r="AH753" s="103" t="str">
        <f t="shared" si="326"/>
        <v/>
      </c>
      <c r="AI753" s="104" t="str">
        <f t="shared" si="327"/>
        <v/>
      </c>
      <c r="AJ753" s="104" t="str">
        <f t="shared" si="328"/>
        <v/>
      </c>
      <c r="AK753" s="104" t="str">
        <f t="shared" si="329"/>
        <v/>
      </c>
      <c r="IX753" s="5"/>
      <c r="IY753" s="5"/>
      <c r="IZ753" s="5"/>
    </row>
    <row r="754" spans="1:260" ht="12.75" customHeight="1">
      <c r="H754" s="97">
        <v>333</v>
      </c>
      <c r="I754" s="97">
        <f t="shared" si="331"/>
        <v>34</v>
      </c>
      <c r="J754" s="98">
        <f t="shared" si="332"/>
        <v>45624</v>
      </c>
      <c r="K754" s="98">
        <f t="shared" si="311"/>
        <v>45624</v>
      </c>
      <c r="L754" s="99">
        <f t="shared" si="333"/>
        <v>0</v>
      </c>
      <c r="M754" s="99">
        <f t="shared" si="334"/>
        <v>0</v>
      </c>
      <c r="N754" s="99">
        <f t="shared" si="335"/>
        <v>0</v>
      </c>
      <c r="O754" s="100">
        <f t="shared" si="330"/>
        <v>1</v>
      </c>
      <c r="P754" s="100" t="str">
        <f t="shared" si="312"/>
        <v/>
      </c>
      <c r="Q754" s="99">
        <f t="shared" si="313"/>
        <v>0</v>
      </c>
      <c r="R754" s="99">
        <f t="shared" si="314"/>
        <v>1</v>
      </c>
      <c r="S754" s="101">
        <f t="shared" si="315"/>
        <v>0</v>
      </c>
      <c r="T754" s="101">
        <f t="shared" si="316"/>
        <v>0</v>
      </c>
      <c r="U754" s="101">
        <f t="shared" si="336"/>
        <v>0</v>
      </c>
      <c r="V754" s="101">
        <f t="shared" si="317"/>
        <v>0</v>
      </c>
      <c r="W754" s="101">
        <f t="shared" si="318"/>
        <v>0</v>
      </c>
      <c r="X754" s="102">
        <f t="shared" si="319"/>
        <v>0</v>
      </c>
      <c r="Y754" s="101">
        <f t="shared" si="320"/>
        <v>0</v>
      </c>
      <c r="Z754" s="84">
        <f t="shared" si="321"/>
        <v>0</v>
      </c>
      <c r="AA754" s="84">
        <f t="shared" si="322"/>
        <v>0</v>
      </c>
      <c r="AB754" s="84">
        <f t="shared" si="323"/>
        <v>0</v>
      </c>
      <c r="AC754" s="84">
        <f t="shared" si="337"/>
        <v>0</v>
      </c>
      <c r="AD754" s="84">
        <f t="shared" si="324"/>
        <v>0</v>
      </c>
      <c r="AE754" s="84" t="str">
        <f t="shared" si="325"/>
        <v/>
      </c>
      <c r="AF754" s="102">
        <f t="shared" si="338"/>
        <v>0</v>
      </c>
      <c r="AG754" s="102" t="str">
        <f t="shared" si="339"/>
        <v/>
      </c>
      <c r="AH754" s="103" t="str">
        <f t="shared" si="326"/>
        <v/>
      </c>
      <c r="AI754" s="104" t="str">
        <f t="shared" si="327"/>
        <v/>
      </c>
      <c r="AJ754" s="104" t="str">
        <f t="shared" si="328"/>
        <v/>
      </c>
      <c r="AK754" s="104" t="str">
        <f t="shared" si="329"/>
        <v/>
      </c>
      <c r="IX754" s="5"/>
      <c r="IY754" s="5"/>
      <c r="IZ754" s="5"/>
    </row>
    <row r="755" spans="1:260" ht="15" customHeight="1">
      <c r="A755"/>
      <c r="B755"/>
      <c r="C755"/>
      <c r="D755"/>
      <c r="E755"/>
      <c r="F755"/>
      <c r="G755"/>
      <c r="H755" s="97">
        <v>334</v>
      </c>
      <c r="I755" s="97">
        <f t="shared" si="331"/>
        <v>33</v>
      </c>
      <c r="J755" s="98">
        <f t="shared" si="332"/>
        <v>45625</v>
      </c>
      <c r="K755" s="98">
        <f t="shared" si="311"/>
        <v>45625</v>
      </c>
      <c r="L755" s="99">
        <f t="shared" si="333"/>
        <v>0</v>
      </c>
      <c r="M755" s="99">
        <f t="shared" si="334"/>
        <v>0</v>
      </c>
      <c r="N755" s="99">
        <f t="shared" si="335"/>
        <v>0</v>
      </c>
      <c r="O755" s="100">
        <f t="shared" si="330"/>
        <v>1</v>
      </c>
      <c r="P755" s="100" t="str">
        <f t="shared" si="312"/>
        <v/>
      </c>
      <c r="Q755" s="99">
        <f t="shared" si="313"/>
        <v>0</v>
      </c>
      <c r="R755" s="99">
        <f t="shared" si="314"/>
        <v>1</v>
      </c>
      <c r="S755" s="101">
        <f t="shared" si="315"/>
        <v>0</v>
      </c>
      <c r="T755" s="101">
        <f t="shared" si="316"/>
        <v>0</v>
      </c>
      <c r="U755" s="101">
        <f t="shared" si="336"/>
        <v>0</v>
      </c>
      <c r="V755" s="101">
        <f t="shared" si="317"/>
        <v>0</v>
      </c>
      <c r="W755" s="101">
        <f t="shared" si="318"/>
        <v>0</v>
      </c>
      <c r="X755" s="102">
        <f t="shared" si="319"/>
        <v>0</v>
      </c>
      <c r="Y755" s="101">
        <f t="shared" si="320"/>
        <v>0</v>
      </c>
      <c r="Z755" s="84">
        <f t="shared" si="321"/>
        <v>0</v>
      </c>
      <c r="AA755" s="84">
        <f t="shared" si="322"/>
        <v>0</v>
      </c>
      <c r="AB755" s="84">
        <f t="shared" si="323"/>
        <v>0</v>
      </c>
      <c r="AC755" s="84">
        <f t="shared" si="337"/>
        <v>0</v>
      </c>
      <c r="AD755" s="84">
        <f t="shared" si="324"/>
        <v>0</v>
      </c>
      <c r="AE755" s="84" t="str">
        <f t="shared" si="325"/>
        <v/>
      </c>
      <c r="AF755" s="102">
        <f t="shared" si="338"/>
        <v>0</v>
      </c>
      <c r="AG755" s="102" t="str">
        <f t="shared" si="339"/>
        <v/>
      </c>
      <c r="AH755" s="103" t="str">
        <f t="shared" si="326"/>
        <v/>
      </c>
      <c r="AI755" s="104" t="str">
        <f t="shared" si="327"/>
        <v/>
      </c>
      <c r="AJ755" s="104" t="str">
        <f t="shared" si="328"/>
        <v/>
      </c>
      <c r="AK755" s="104" t="str">
        <f t="shared" si="329"/>
        <v/>
      </c>
      <c r="AL755"/>
      <c r="AM755"/>
      <c r="AN755"/>
      <c r="AO755"/>
      <c r="AP755"/>
      <c r="AQ755"/>
      <c r="AR755"/>
      <c r="AS755"/>
      <c r="AT755"/>
      <c r="AU755"/>
      <c r="AV755"/>
      <c r="AW755"/>
      <c r="AX755"/>
      <c r="AY755"/>
      <c r="AZ755"/>
      <c r="BA755"/>
      <c r="BB755"/>
      <c r="BC755"/>
      <c r="BD755"/>
      <c r="BE755"/>
      <c r="BF755"/>
      <c r="BG755"/>
      <c r="BH755"/>
      <c r="BI755"/>
      <c r="BJ755"/>
      <c r="BK755"/>
      <c r="BL755"/>
      <c r="BM755"/>
      <c r="BN755"/>
      <c r="BO755"/>
      <c r="BP755"/>
      <c r="BQ755"/>
      <c r="BR755"/>
      <c r="BS755"/>
      <c r="BT755"/>
      <c r="BU755"/>
      <c r="BV755"/>
      <c r="BW755"/>
      <c r="BX755"/>
      <c r="BY755"/>
      <c r="BZ755"/>
      <c r="CA755"/>
      <c r="CB755"/>
      <c r="CC755"/>
      <c r="CD755"/>
      <c r="CE755"/>
      <c r="CF755"/>
      <c r="CG755"/>
      <c r="CH755"/>
      <c r="CI755"/>
      <c r="CJ755"/>
      <c r="CK755"/>
      <c r="CL755"/>
      <c r="CM755"/>
      <c r="CN755"/>
      <c r="CO755"/>
      <c r="CP755"/>
      <c r="CQ755"/>
      <c r="CR755"/>
      <c r="CS755"/>
      <c r="CT755"/>
      <c r="CU755"/>
      <c r="CV755"/>
      <c r="CW755"/>
      <c r="CX755"/>
      <c r="CY755"/>
      <c r="CZ755"/>
      <c r="DA755"/>
      <c r="DB755"/>
      <c r="DC755"/>
      <c r="DD755"/>
      <c r="DE755"/>
      <c r="DF755"/>
      <c r="DG755"/>
      <c r="DH755"/>
      <c r="DI755"/>
      <c r="DJ755"/>
      <c r="DK755"/>
      <c r="DL755"/>
      <c r="DM755"/>
      <c r="DN755"/>
      <c r="DO755"/>
      <c r="DP755"/>
      <c r="DQ755"/>
      <c r="DR755"/>
      <c r="DS755"/>
      <c r="DT755"/>
      <c r="DU755"/>
      <c r="DV755"/>
      <c r="DW755"/>
      <c r="DX755"/>
      <c r="DY755"/>
      <c r="DZ755"/>
      <c r="EA755"/>
      <c r="EB755"/>
      <c r="EC755"/>
      <c r="ED755"/>
      <c r="EE755"/>
      <c r="EF755"/>
      <c r="EG755"/>
      <c r="EH755"/>
      <c r="EI755"/>
      <c r="EJ755"/>
      <c r="EK755"/>
      <c r="EL755"/>
      <c r="EM755"/>
      <c r="EN755"/>
      <c r="EO755"/>
      <c r="EP755"/>
      <c r="EQ755"/>
      <c r="ER755"/>
      <c r="ES755"/>
      <c r="ET755"/>
      <c r="EU755"/>
      <c r="EV755"/>
      <c r="EW755"/>
      <c r="EX755"/>
      <c r="EY755"/>
      <c r="EZ755"/>
      <c r="FA755"/>
      <c r="FB755"/>
      <c r="FC755"/>
      <c r="FD755"/>
      <c r="FE755"/>
      <c r="FF755"/>
      <c r="FG755"/>
      <c r="FH755"/>
      <c r="FI755"/>
      <c r="FJ755"/>
      <c r="FK755"/>
      <c r="FL755"/>
      <c r="FM755"/>
      <c r="FN755"/>
      <c r="FO755"/>
      <c r="FP755"/>
      <c r="FQ755"/>
      <c r="FR755"/>
      <c r="FS755"/>
      <c r="FT755"/>
      <c r="FU755"/>
      <c r="FV755"/>
      <c r="FW755"/>
      <c r="FX755"/>
      <c r="FY755"/>
      <c r="FZ755"/>
      <c r="GA755"/>
      <c r="GB755"/>
      <c r="GC755"/>
      <c r="GD755"/>
      <c r="GE755"/>
      <c r="GF755"/>
      <c r="GG755"/>
      <c r="GH755"/>
      <c r="GI755"/>
      <c r="GJ755"/>
      <c r="GK755"/>
      <c r="GL755"/>
      <c r="GM755"/>
      <c r="GN755"/>
      <c r="GO755"/>
      <c r="GP755"/>
      <c r="GQ755"/>
      <c r="GR755"/>
      <c r="GS755"/>
      <c r="GT755"/>
      <c r="GU755"/>
      <c r="GV755"/>
      <c r="GW755"/>
      <c r="GX755"/>
      <c r="GY755"/>
      <c r="GZ755"/>
      <c r="HA755"/>
      <c r="HB755"/>
      <c r="HC755"/>
      <c r="HD755"/>
      <c r="HE755"/>
      <c r="HF755"/>
      <c r="HG755"/>
      <c r="HH755"/>
      <c r="HI755"/>
      <c r="HJ755"/>
      <c r="HK755"/>
      <c r="HL755"/>
      <c r="HM755"/>
      <c r="HN755"/>
      <c r="HO755"/>
      <c r="HP755"/>
      <c r="HQ755"/>
      <c r="HR755"/>
      <c r="HS755"/>
      <c r="HT755"/>
      <c r="HU755"/>
      <c r="HV755"/>
      <c r="HW755"/>
      <c r="HX755"/>
      <c r="HY755"/>
      <c r="HZ755"/>
      <c r="IA755"/>
      <c r="IB755"/>
      <c r="IC755"/>
      <c r="ID755"/>
      <c r="IE755"/>
      <c r="IF755"/>
      <c r="IG755"/>
      <c r="IH755"/>
      <c r="II755"/>
      <c r="IJ755"/>
      <c r="IK755"/>
      <c r="IL755"/>
      <c r="IM755"/>
      <c r="IN755"/>
      <c r="IO755"/>
      <c r="IP755"/>
      <c r="IQ755"/>
      <c r="IR755"/>
      <c r="IS755"/>
      <c r="IT755"/>
      <c r="IU755"/>
      <c r="IV755"/>
      <c r="IW755"/>
    </row>
    <row r="756" spans="1:260" ht="12.75" customHeight="1">
      <c r="H756" s="97">
        <v>335</v>
      </c>
      <c r="I756" s="97">
        <f t="shared" si="331"/>
        <v>32</v>
      </c>
      <c r="J756" s="98">
        <f t="shared" si="332"/>
        <v>45626</v>
      </c>
      <c r="K756" s="98">
        <f t="shared" si="311"/>
        <v>45626</v>
      </c>
      <c r="L756" s="99">
        <f t="shared" si="333"/>
        <v>0</v>
      </c>
      <c r="M756" s="99">
        <f t="shared" si="334"/>
        <v>0</v>
      </c>
      <c r="N756" s="99">
        <f t="shared" si="335"/>
        <v>0</v>
      </c>
      <c r="O756" s="100">
        <f t="shared" si="330"/>
        <v>1</v>
      </c>
      <c r="P756" s="100" t="str">
        <f t="shared" si="312"/>
        <v/>
      </c>
      <c r="Q756" s="99">
        <f t="shared" si="313"/>
        <v>0</v>
      </c>
      <c r="R756" s="99">
        <f t="shared" si="314"/>
        <v>1</v>
      </c>
      <c r="S756" s="101">
        <f t="shared" si="315"/>
        <v>0</v>
      </c>
      <c r="T756" s="101">
        <f t="shared" si="316"/>
        <v>0</v>
      </c>
      <c r="U756" s="101">
        <f t="shared" si="336"/>
        <v>0</v>
      </c>
      <c r="V756" s="101">
        <f t="shared" si="317"/>
        <v>0</v>
      </c>
      <c r="W756" s="101">
        <f t="shared" si="318"/>
        <v>0</v>
      </c>
      <c r="X756" s="102">
        <f t="shared" si="319"/>
        <v>0</v>
      </c>
      <c r="Y756" s="101">
        <f t="shared" si="320"/>
        <v>0</v>
      </c>
      <c r="Z756" s="84">
        <f t="shared" si="321"/>
        <v>0</v>
      </c>
      <c r="AA756" s="84">
        <f t="shared" si="322"/>
        <v>0</v>
      </c>
      <c r="AB756" s="84">
        <f t="shared" si="323"/>
        <v>0</v>
      </c>
      <c r="AC756" s="84">
        <f t="shared" si="337"/>
        <v>0</v>
      </c>
      <c r="AD756" s="84">
        <f t="shared" si="324"/>
        <v>0</v>
      </c>
      <c r="AE756" s="84" t="str">
        <f t="shared" si="325"/>
        <v/>
      </c>
      <c r="AF756" s="102">
        <f t="shared" si="338"/>
        <v>0</v>
      </c>
      <c r="AG756" s="102" t="str">
        <f t="shared" si="339"/>
        <v/>
      </c>
      <c r="AH756" s="103" t="str">
        <f t="shared" si="326"/>
        <v/>
      </c>
      <c r="AI756" s="104" t="str">
        <f t="shared" si="327"/>
        <v/>
      </c>
      <c r="AJ756" s="104" t="str">
        <f t="shared" si="328"/>
        <v/>
      </c>
      <c r="AK756" s="104" t="str">
        <f t="shared" si="329"/>
        <v/>
      </c>
      <c r="IX756" s="5"/>
      <c r="IY756" s="5"/>
      <c r="IZ756" s="5"/>
    </row>
    <row r="757" spans="1:260" ht="12.75" customHeight="1">
      <c r="H757" s="97">
        <v>336</v>
      </c>
      <c r="I757" s="97">
        <f t="shared" si="331"/>
        <v>31</v>
      </c>
      <c r="J757" s="98">
        <f t="shared" si="332"/>
        <v>45627</v>
      </c>
      <c r="K757" s="98">
        <f t="shared" si="311"/>
        <v>45627</v>
      </c>
      <c r="L757" s="99">
        <f t="shared" si="333"/>
        <v>0</v>
      </c>
      <c r="M757" s="99">
        <f t="shared" si="334"/>
        <v>0</v>
      </c>
      <c r="N757" s="99">
        <f t="shared" si="335"/>
        <v>0</v>
      </c>
      <c r="O757" s="100">
        <f t="shared" si="330"/>
        <v>1</v>
      </c>
      <c r="P757" s="100" t="str">
        <f t="shared" si="312"/>
        <v/>
      </c>
      <c r="Q757" s="99">
        <f t="shared" si="313"/>
        <v>0</v>
      </c>
      <c r="R757" s="99">
        <f t="shared" si="314"/>
        <v>1</v>
      </c>
      <c r="S757" s="101">
        <f t="shared" si="315"/>
        <v>0</v>
      </c>
      <c r="T757" s="101">
        <f t="shared" si="316"/>
        <v>0</v>
      </c>
      <c r="U757" s="101">
        <f t="shared" si="336"/>
        <v>0</v>
      </c>
      <c r="V757" s="101">
        <f t="shared" si="317"/>
        <v>0</v>
      </c>
      <c r="W757" s="101">
        <f t="shared" si="318"/>
        <v>0</v>
      </c>
      <c r="X757" s="102">
        <f t="shared" si="319"/>
        <v>0</v>
      </c>
      <c r="Y757" s="101">
        <f t="shared" si="320"/>
        <v>0</v>
      </c>
      <c r="Z757" s="84">
        <f t="shared" si="321"/>
        <v>0</v>
      </c>
      <c r="AA757" s="84">
        <f t="shared" si="322"/>
        <v>0</v>
      </c>
      <c r="AB757" s="84">
        <f t="shared" si="323"/>
        <v>0</v>
      </c>
      <c r="AC757" s="84">
        <f t="shared" si="337"/>
        <v>0</v>
      </c>
      <c r="AD757" s="84">
        <f t="shared" si="324"/>
        <v>0</v>
      </c>
      <c r="AE757" s="84" t="str">
        <f t="shared" si="325"/>
        <v/>
      </c>
      <c r="AF757" s="102">
        <f t="shared" si="338"/>
        <v>0</v>
      </c>
      <c r="AG757" s="102" t="str">
        <f t="shared" si="339"/>
        <v/>
      </c>
      <c r="AH757" s="103" t="str">
        <f t="shared" si="326"/>
        <v/>
      </c>
      <c r="AI757" s="104" t="str">
        <f t="shared" si="327"/>
        <v/>
      </c>
      <c r="AJ757" s="104" t="str">
        <f t="shared" si="328"/>
        <v/>
      </c>
      <c r="AK757" s="104" t="str">
        <f t="shared" si="329"/>
        <v/>
      </c>
      <c r="IX757" s="5"/>
      <c r="IY757" s="5"/>
      <c r="IZ757" s="5"/>
    </row>
    <row r="758" spans="1:260" ht="12.75" customHeight="1">
      <c r="H758" s="97">
        <v>337</v>
      </c>
      <c r="I758" s="97">
        <f t="shared" si="331"/>
        <v>30</v>
      </c>
      <c r="J758" s="98">
        <f t="shared" si="332"/>
        <v>45628</v>
      </c>
      <c r="K758" s="98">
        <f t="shared" si="311"/>
        <v>45628</v>
      </c>
      <c r="L758" s="99">
        <f t="shared" si="333"/>
        <v>0</v>
      </c>
      <c r="M758" s="99">
        <f t="shared" si="334"/>
        <v>0</v>
      </c>
      <c r="N758" s="99">
        <f t="shared" si="335"/>
        <v>0</v>
      </c>
      <c r="O758" s="100">
        <f t="shared" si="330"/>
        <v>1</v>
      </c>
      <c r="P758" s="100" t="str">
        <f t="shared" si="312"/>
        <v/>
      </c>
      <c r="Q758" s="99">
        <f t="shared" si="313"/>
        <v>0</v>
      </c>
      <c r="R758" s="99">
        <f t="shared" si="314"/>
        <v>1</v>
      </c>
      <c r="S758" s="101">
        <f t="shared" si="315"/>
        <v>0</v>
      </c>
      <c r="T758" s="101">
        <f t="shared" si="316"/>
        <v>0</v>
      </c>
      <c r="U758" s="101">
        <f t="shared" si="336"/>
        <v>0</v>
      </c>
      <c r="V758" s="101">
        <f t="shared" si="317"/>
        <v>0</v>
      </c>
      <c r="W758" s="101">
        <f t="shared" si="318"/>
        <v>0</v>
      </c>
      <c r="X758" s="102">
        <f t="shared" si="319"/>
        <v>0</v>
      </c>
      <c r="Y758" s="101">
        <f t="shared" si="320"/>
        <v>0</v>
      </c>
      <c r="Z758" s="84">
        <f t="shared" si="321"/>
        <v>0</v>
      </c>
      <c r="AA758" s="84">
        <f t="shared" si="322"/>
        <v>0</v>
      </c>
      <c r="AB758" s="84">
        <f t="shared" si="323"/>
        <v>0</v>
      </c>
      <c r="AC758" s="84">
        <f t="shared" si="337"/>
        <v>0</v>
      </c>
      <c r="AD758" s="84">
        <f t="shared" si="324"/>
        <v>0</v>
      </c>
      <c r="AE758" s="84" t="str">
        <f t="shared" si="325"/>
        <v/>
      </c>
      <c r="AF758" s="102">
        <f t="shared" si="338"/>
        <v>0</v>
      </c>
      <c r="AG758" s="102" t="str">
        <f t="shared" si="339"/>
        <v/>
      </c>
      <c r="AH758" s="103" t="str">
        <f t="shared" si="326"/>
        <v/>
      </c>
      <c r="AI758" s="104" t="str">
        <f t="shared" si="327"/>
        <v/>
      </c>
      <c r="AJ758" s="104" t="str">
        <f t="shared" si="328"/>
        <v/>
      </c>
      <c r="AK758" s="104" t="str">
        <f t="shared" si="329"/>
        <v/>
      </c>
      <c r="IX758" s="5"/>
      <c r="IY758" s="5"/>
      <c r="IZ758" s="5"/>
    </row>
    <row r="759" spans="1:260" ht="12.75" customHeight="1">
      <c r="H759" s="97">
        <v>338</v>
      </c>
      <c r="I759" s="97">
        <f t="shared" si="331"/>
        <v>29</v>
      </c>
      <c r="J759" s="98">
        <f t="shared" si="332"/>
        <v>45629</v>
      </c>
      <c r="K759" s="98">
        <f t="shared" si="311"/>
        <v>45629</v>
      </c>
      <c r="L759" s="99">
        <f t="shared" si="333"/>
        <v>0</v>
      </c>
      <c r="M759" s="99">
        <f t="shared" si="334"/>
        <v>0</v>
      </c>
      <c r="N759" s="99">
        <f t="shared" si="335"/>
        <v>0</v>
      </c>
      <c r="O759" s="100">
        <f t="shared" si="330"/>
        <v>1</v>
      </c>
      <c r="P759" s="100" t="str">
        <f t="shared" si="312"/>
        <v/>
      </c>
      <c r="Q759" s="99">
        <f t="shared" si="313"/>
        <v>0</v>
      </c>
      <c r="R759" s="99">
        <f t="shared" si="314"/>
        <v>1</v>
      </c>
      <c r="S759" s="101">
        <f t="shared" si="315"/>
        <v>0</v>
      </c>
      <c r="T759" s="101">
        <f t="shared" si="316"/>
        <v>0</v>
      </c>
      <c r="U759" s="101">
        <f t="shared" si="336"/>
        <v>0</v>
      </c>
      <c r="V759" s="101">
        <f t="shared" si="317"/>
        <v>0</v>
      </c>
      <c r="W759" s="101">
        <f t="shared" si="318"/>
        <v>0</v>
      </c>
      <c r="X759" s="102">
        <f t="shared" si="319"/>
        <v>0</v>
      </c>
      <c r="Y759" s="101">
        <f t="shared" si="320"/>
        <v>0</v>
      </c>
      <c r="Z759" s="84">
        <f t="shared" si="321"/>
        <v>0</v>
      </c>
      <c r="AA759" s="84">
        <f t="shared" si="322"/>
        <v>0</v>
      </c>
      <c r="AB759" s="84">
        <f t="shared" si="323"/>
        <v>0</v>
      </c>
      <c r="AC759" s="84">
        <f t="shared" si="337"/>
        <v>0</v>
      </c>
      <c r="AD759" s="84">
        <f t="shared" si="324"/>
        <v>0</v>
      </c>
      <c r="AE759" s="84" t="str">
        <f t="shared" si="325"/>
        <v/>
      </c>
      <c r="AF759" s="102">
        <f t="shared" si="338"/>
        <v>0</v>
      </c>
      <c r="AG759" s="102" t="str">
        <f t="shared" si="339"/>
        <v/>
      </c>
      <c r="AH759" s="103" t="str">
        <f t="shared" si="326"/>
        <v/>
      </c>
      <c r="AI759" s="104" t="str">
        <f t="shared" si="327"/>
        <v/>
      </c>
      <c r="AJ759" s="104" t="str">
        <f t="shared" si="328"/>
        <v/>
      </c>
      <c r="AK759" s="104" t="str">
        <f t="shared" si="329"/>
        <v/>
      </c>
      <c r="IX759" s="5"/>
      <c r="IY759" s="5"/>
      <c r="IZ759" s="5"/>
    </row>
    <row r="760" spans="1:260" ht="12.75" customHeight="1">
      <c r="H760" s="97">
        <v>339</v>
      </c>
      <c r="I760" s="97">
        <f t="shared" si="331"/>
        <v>28</v>
      </c>
      <c r="J760" s="98">
        <f t="shared" si="332"/>
        <v>45630</v>
      </c>
      <c r="K760" s="98">
        <f t="shared" ref="K760:K787" si="340">IF(J760&gt;=AQ$53,J760,"")</f>
        <v>45630</v>
      </c>
      <c r="L760" s="99">
        <f t="shared" si="333"/>
        <v>0</v>
      </c>
      <c r="M760" s="99">
        <f t="shared" si="334"/>
        <v>0</v>
      </c>
      <c r="N760" s="99">
        <f t="shared" si="335"/>
        <v>0</v>
      </c>
      <c r="O760" s="100">
        <f t="shared" si="330"/>
        <v>1</v>
      </c>
      <c r="P760" s="100" t="str">
        <f t="shared" ref="P760:P787" si="341">IF(R761&lt;=V$53,O760,"")</f>
        <v/>
      </c>
      <c r="Q760" s="99">
        <f t="shared" ref="Q760:Q786" si="342">IF(O760&lt;&gt;"",IF(O760=1,0,1),"")</f>
        <v>0</v>
      </c>
      <c r="R760" s="99">
        <f t="shared" ref="R760:R787" si="343">IF(N759=1,R759+1,R759)</f>
        <v>1</v>
      </c>
      <c r="S760" s="101">
        <f t="shared" ref="S760:S787" si="344">IF(J760&gt;=AQ$53,Q760*R760,"")</f>
        <v>0</v>
      </c>
      <c r="T760" s="101">
        <f t="shared" ref="T760:T788" si="345">S760</f>
        <v>0</v>
      </c>
      <c r="U760" s="101">
        <f t="shared" si="336"/>
        <v>0</v>
      </c>
      <c r="V760" s="101">
        <f t="shared" ref="V760:V786" si="346">IF(J760&gt;=AQ$53,U760*NOT(O760),"")</f>
        <v>0</v>
      </c>
      <c r="W760" s="101">
        <f t="shared" ref="W760:W787" si="347">IF(J760&gt;=AQ$53,IF(T760&lt;&gt;T761,T760,0),"")</f>
        <v>0</v>
      </c>
      <c r="X760" s="102">
        <f t="shared" ref="X760:X787" si="348">IF(J760&gt;=AQ$53,IF(N760=0,X759+L760,L760),"")</f>
        <v>0</v>
      </c>
      <c r="Y760" s="101">
        <f t="shared" ref="Y760:Y787" si="349">IF(J760&gt;=AQ$53,IF(V760&lt;&gt;V761,V760,0),"")</f>
        <v>0</v>
      </c>
      <c r="Z760" s="84">
        <f t="shared" ref="Z760:Z787" si="350">IF(J760&gt;=AQ$53,IF(N760=0,Z759+M761,0),"")</f>
        <v>0</v>
      </c>
      <c r="AA760" s="84">
        <f t="shared" ref="AA760:AA787" si="351">IF(J760&gt;=AQ$53,IF(N761=1,X760-Z760,0),"")</f>
        <v>0</v>
      </c>
      <c r="AB760" s="84">
        <f t="shared" ref="AB760:AB787" si="352">IF(J760&gt;=AQ$53,IF(Q760=1,IF(T760&lt;&gt;T761,AA760,AB761),0),"")</f>
        <v>0</v>
      </c>
      <c r="AC760" s="84">
        <f t="shared" si="337"/>
        <v>0</v>
      </c>
      <c r="AD760" s="84">
        <f t="shared" ref="AD760:AD787" si="353">IF(Q760=1,IF(S760&lt;&gt;S761,AC760,AD761),0)</f>
        <v>0</v>
      </c>
      <c r="AE760" s="84" t="str">
        <f t="shared" ref="AE760:AE787" si="354">IF(J760&gt;=AQ$53,IF(V760=0,"",IF(Q760=1,IF(S760&lt;&gt;S761,AC760,AD761),0)),"")</f>
        <v/>
      </c>
      <c r="AF760" s="102">
        <f t="shared" si="338"/>
        <v>0</v>
      </c>
      <c r="AG760" s="102" t="str">
        <f t="shared" si="339"/>
        <v/>
      </c>
      <c r="AH760" s="103" t="str">
        <f t="shared" ref="AH760:AH787" si="355">IF(J760&gt;=AQ$53,IF(R760&lt;=V$53,_xlfn.IFNA(VLOOKUP(J760,$B$55:$G$84,5,),0),""),"")</f>
        <v/>
      </c>
      <c r="AI760" s="104" t="str">
        <f t="shared" ref="AI760:AI787" si="356">IF(J760&gt;=AQ$53,IF(R760&lt;=V$53,_xlfn.IFNA(VLOOKUP(J760,$B$55:$G$84,6,),0),""),"")</f>
        <v/>
      </c>
      <c r="AJ760" s="104" t="str">
        <f t="shared" ref="AJ760:AJ787" si="357">IF(AH760&lt;&gt;"",AH760*L760,"")</f>
        <v/>
      </c>
      <c r="AK760" s="104" t="str">
        <f t="shared" ref="AK760:AK787" si="358">IF(AI760&lt;&gt;"",AI760*M760,"")</f>
        <v/>
      </c>
      <c r="IX760" s="5"/>
      <c r="IY760" s="5"/>
      <c r="IZ760" s="5"/>
    </row>
    <row r="761" spans="1:260" ht="12.75" customHeight="1">
      <c r="H761" s="97">
        <v>340</v>
      </c>
      <c r="I761" s="97">
        <f t="shared" si="331"/>
        <v>27</v>
      </c>
      <c r="J761" s="98">
        <f t="shared" si="332"/>
        <v>45631</v>
      </c>
      <c r="K761" s="98">
        <f t="shared" si="340"/>
        <v>45631</v>
      </c>
      <c r="L761" s="99">
        <f t="shared" si="333"/>
        <v>0</v>
      </c>
      <c r="M761" s="99">
        <f t="shared" si="334"/>
        <v>0</v>
      </c>
      <c r="N761" s="99">
        <f t="shared" si="335"/>
        <v>0</v>
      </c>
      <c r="O761" s="100">
        <f t="shared" si="330"/>
        <v>1</v>
      </c>
      <c r="P761" s="100" t="str">
        <f t="shared" si="341"/>
        <v/>
      </c>
      <c r="Q761" s="99">
        <f t="shared" si="342"/>
        <v>0</v>
      </c>
      <c r="R761" s="99">
        <f t="shared" si="343"/>
        <v>1</v>
      </c>
      <c r="S761" s="101">
        <f t="shared" si="344"/>
        <v>0</v>
      </c>
      <c r="T761" s="101">
        <f t="shared" si="345"/>
        <v>0</v>
      </c>
      <c r="U761" s="101">
        <f t="shared" si="336"/>
        <v>0</v>
      </c>
      <c r="V761" s="101">
        <f t="shared" si="346"/>
        <v>0</v>
      </c>
      <c r="W761" s="101">
        <f t="shared" si="347"/>
        <v>0</v>
      </c>
      <c r="X761" s="102">
        <f t="shared" si="348"/>
        <v>0</v>
      </c>
      <c r="Y761" s="101">
        <f t="shared" si="349"/>
        <v>0</v>
      </c>
      <c r="Z761" s="84">
        <f t="shared" si="350"/>
        <v>0</v>
      </c>
      <c r="AA761" s="84">
        <f t="shared" si="351"/>
        <v>0</v>
      </c>
      <c r="AB761" s="84">
        <f t="shared" si="352"/>
        <v>0</v>
      </c>
      <c r="AC761" s="84">
        <f t="shared" si="337"/>
        <v>0</v>
      </c>
      <c r="AD761" s="84">
        <f t="shared" si="353"/>
        <v>0</v>
      </c>
      <c r="AE761" s="84" t="str">
        <f t="shared" si="354"/>
        <v/>
      </c>
      <c r="AF761" s="102">
        <f t="shared" si="338"/>
        <v>0</v>
      </c>
      <c r="AG761" s="102" t="str">
        <f t="shared" si="339"/>
        <v/>
      </c>
      <c r="AH761" s="103" t="str">
        <f t="shared" si="355"/>
        <v/>
      </c>
      <c r="AI761" s="104" t="str">
        <f t="shared" si="356"/>
        <v/>
      </c>
      <c r="AJ761" s="104" t="str">
        <f t="shared" si="357"/>
        <v/>
      </c>
      <c r="AK761" s="104" t="str">
        <f t="shared" si="358"/>
        <v/>
      </c>
      <c r="IX761" s="5"/>
      <c r="IY761" s="5"/>
      <c r="IZ761" s="5"/>
    </row>
    <row r="762" spans="1:260" ht="12.75" customHeight="1">
      <c r="H762" s="97">
        <v>341</v>
      </c>
      <c r="I762" s="97">
        <f t="shared" si="331"/>
        <v>26</v>
      </c>
      <c r="J762" s="98">
        <f t="shared" si="332"/>
        <v>45632</v>
      </c>
      <c r="K762" s="98">
        <f t="shared" si="340"/>
        <v>45632</v>
      </c>
      <c r="L762" s="99">
        <f t="shared" si="333"/>
        <v>0</v>
      </c>
      <c r="M762" s="99">
        <f t="shared" si="334"/>
        <v>0</v>
      </c>
      <c r="N762" s="99">
        <f t="shared" si="335"/>
        <v>0</v>
      </c>
      <c r="O762" s="100">
        <f t="shared" si="330"/>
        <v>1</v>
      </c>
      <c r="P762" s="100" t="str">
        <f t="shared" si="341"/>
        <v/>
      </c>
      <c r="Q762" s="99">
        <f t="shared" si="342"/>
        <v>0</v>
      </c>
      <c r="R762" s="99">
        <f t="shared" si="343"/>
        <v>1</v>
      </c>
      <c r="S762" s="101">
        <f t="shared" si="344"/>
        <v>0</v>
      </c>
      <c r="T762" s="101">
        <f t="shared" si="345"/>
        <v>0</v>
      </c>
      <c r="U762" s="101">
        <f t="shared" si="336"/>
        <v>0</v>
      </c>
      <c r="V762" s="101">
        <f t="shared" si="346"/>
        <v>0</v>
      </c>
      <c r="W762" s="101">
        <f t="shared" si="347"/>
        <v>0</v>
      </c>
      <c r="X762" s="102">
        <f t="shared" si="348"/>
        <v>0</v>
      </c>
      <c r="Y762" s="101">
        <f t="shared" si="349"/>
        <v>0</v>
      </c>
      <c r="Z762" s="84">
        <f t="shared" si="350"/>
        <v>0</v>
      </c>
      <c r="AA762" s="84">
        <f t="shared" si="351"/>
        <v>0</v>
      </c>
      <c r="AB762" s="84">
        <f t="shared" si="352"/>
        <v>0</v>
      </c>
      <c r="AC762" s="84">
        <f t="shared" si="337"/>
        <v>0</v>
      </c>
      <c r="AD762" s="84">
        <f t="shared" si="353"/>
        <v>0</v>
      </c>
      <c r="AE762" s="84" t="str">
        <f t="shared" si="354"/>
        <v/>
      </c>
      <c r="AF762" s="102">
        <f t="shared" si="338"/>
        <v>0</v>
      </c>
      <c r="AG762" s="102" t="str">
        <f t="shared" si="339"/>
        <v/>
      </c>
      <c r="AH762" s="103" t="str">
        <f t="shared" si="355"/>
        <v/>
      </c>
      <c r="AI762" s="104" t="str">
        <f t="shared" si="356"/>
        <v/>
      </c>
      <c r="AJ762" s="104" t="str">
        <f t="shared" si="357"/>
        <v/>
      </c>
      <c r="AK762" s="104" t="str">
        <f t="shared" si="358"/>
        <v/>
      </c>
      <c r="IX762" s="5"/>
      <c r="IY762" s="5"/>
      <c r="IZ762" s="5"/>
    </row>
    <row r="763" spans="1:260" ht="12.75" customHeight="1">
      <c r="H763" s="97">
        <v>342</v>
      </c>
      <c r="I763" s="97">
        <f t="shared" si="331"/>
        <v>25</v>
      </c>
      <c r="J763" s="98">
        <f t="shared" si="332"/>
        <v>45633</v>
      </c>
      <c r="K763" s="98">
        <f t="shared" si="340"/>
        <v>45633</v>
      </c>
      <c r="L763" s="99">
        <f t="shared" si="333"/>
        <v>0</v>
      </c>
      <c r="M763" s="99">
        <f t="shared" si="334"/>
        <v>0</v>
      </c>
      <c r="N763" s="99">
        <f t="shared" si="335"/>
        <v>0</v>
      </c>
      <c r="O763" s="100">
        <f t="shared" si="330"/>
        <v>1</v>
      </c>
      <c r="P763" s="100" t="str">
        <f t="shared" si="341"/>
        <v/>
      </c>
      <c r="Q763" s="99">
        <f t="shared" si="342"/>
        <v>0</v>
      </c>
      <c r="R763" s="99">
        <f t="shared" si="343"/>
        <v>1</v>
      </c>
      <c r="S763" s="101">
        <f t="shared" si="344"/>
        <v>0</v>
      </c>
      <c r="T763" s="101">
        <f t="shared" si="345"/>
        <v>0</v>
      </c>
      <c r="U763" s="101">
        <f t="shared" si="336"/>
        <v>0</v>
      </c>
      <c r="V763" s="101">
        <f t="shared" si="346"/>
        <v>0</v>
      </c>
      <c r="W763" s="101">
        <f t="shared" si="347"/>
        <v>0</v>
      </c>
      <c r="X763" s="102">
        <f t="shared" si="348"/>
        <v>0</v>
      </c>
      <c r="Y763" s="101">
        <f t="shared" si="349"/>
        <v>0</v>
      </c>
      <c r="Z763" s="84">
        <f t="shared" si="350"/>
        <v>0</v>
      </c>
      <c r="AA763" s="84">
        <f t="shared" si="351"/>
        <v>0</v>
      </c>
      <c r="AB763" s="84">
        <f t="shared" si="352"/>
        <v>0</v>
      </c>
      <c r="AC763" s="84">
        <f t="shared" si="337"/>
        <v>0</v>
      </c>
      <c r="AD763" s="84">
        <f t="shared" si="353"/>
        <v>0</v>
      </c>
      <c r="AE763" s="84" t="str">
        <f t="shared" si="354"/>
        <v/>
      </c>
      <c r="AF763" s="102">
        <f t="shared" si="338"/>
        <v>0</v>
      </c>
      <c r="AG763" s="102" t="str">
        <f t="shared" si="339"/>
        <v/>
      </c>
      <c r="AH763" s="103" t="str">
        <f t="shared" si="355"/>
        <v/>
      </c>
      <c r="AI763" s="104" t="str">
        <f t="shared" si="356"/>
        <v/>
      </c>
      <c r="AJ763" s="104" t="str">
        <f t="shared" si="357"/>
        <v/>
      </c>
      <c r="AK763" s="104" t="str">
        <f t="shared" si="358"/>
        <v/>
      </c>
      <c r="IX763" s="5"/>
      <c r="IY763" s="5"/>
      <c r="IZ763" s="5"/>
    </row>
    <row r="764" spans="1:260" ht="12.75" customHeight="1">
      <c r="H764" s="97">
        <v>343</v>
      </c>
      <c r="I764" s="97">
        <f t="shared" si="331"/>
        <v>24</v>
      </c>
      <c r="J764" s="98">
        <f t="shared" si="332"/>
        <v>45634</v>
      </c>
      <c r="K764" s="98">
        <f t="shared" si="340"/>
        <v>45634</v>
      </c>
      <c r="L764" s="99">
        <f t="shared" si="333"/>
        <v>0</v>
      </c>
      <c r="M764" s="99">
        <f t="shared" si="334"/>
        <v>0</v>
      </c>
      <c r="N764" s="99">
        <f t="shared" si="335"/>
        <v>0</v>
      </c>
      <c r="O764" s="100">
        <f t="shared" si="330"/>
        <v>1</v>
      </c>
      <c r="P764" s="100" t="str">
        <f t="shared" si="341"/>
        <v/>
      </c>
      <c r="Q764" s="99">
        <f t="shared" si="342"/>
        <v>0</v>
      </c>
      <c r="R764" s="99">
        <f t="shared" si="343"/>
        <v>1</v>
      </c>
      <c r="S764" s="101">
        <f t="shared" si="344"/>
        <v>0</v>
      </c>
      <c r="T764" s="101">
        <f t="shared" si="345"/>
        <v>0</v>
      </c>
      <c r="U764" s="101">
        <f t="shared" si="336"/>
        <v>0</v>
      </c>
      <c r="V764" s="101">
        <f t="shared" si="346"/>
        <v>0</v>
      </c>
      <c r="W764" s="101">
        <f t="shared" si="347"/>
        <v>0</v>
      </c>
      <c r="X764" s="102">
        <f t="shared" si="348"/>
        <v>0</v>
      </c>
      <c r="Y764" s="101">
        <f t="shared" si="349"/>
        <v>0</v>
      </c>
      <c r="Z764" s="84">
        <f t="shared" si="350"/>
        <v>0</v>
      </c>
      <c r="AA764" s="84">
        <f t="shared" si="351"/>
        <v>0</v>
      </c>
      <c r="AB764" s="84">
        <f t="shared" si="352"/>
        <v>0</v>
      </c>
      <c r="AC764" s="84">
        <f t="shared" si="337"/>
        <v>0</v>
      </c>
      <c r="AD764" s="84">
        <f t="shared" si="353"/>
        <v>0</v>
      </c>
      <c r="AE764" s="84" t="str">
        <f t="shared" si="354"/>
        <v/>
      </c>
      <c r="AF764" s="102">
        <f t="shared" si="338"/>
        <v>0</v>
      </c>
      <c r="AG764" s="102" t="str">
        <f t="shared" si="339"/>
        <v/>
      </c>
      <c r="AH764" s="103" t="str">
        <f t="shared" si="355"/>
        <v/>
      </c>
      <c r="AI764" s="104" t="str">
        <f t="shared" si="356"/>
        <v/>
      </c>
      <c r="AJ764" s="104" t="str">
        <f t="shared" si="357"/>
        <v/>
      </c>
      <c r="AK764" s="104" t="str">
        <f t="shared" si="358"/>
        <v/>
      </c>
      <c r="IX764" s="5"/>
      <c r="IY764" s="5"/>
      <c r="IZ764" s="5"/>
    </row>
    <row r="765" spans="1:260" ht="12.75" customHeight="1">
      <c r="H765" s="97">
        <v>344</v>
      </c>
      <c r="I765" s="97">
        <f t="shared" si="331"/>
        <v>23</v>
      </c>
      <c r="J765" s="98">
        <f t="shared" si="332"/>
        <v>45635</v>
      </c>
      <c r="K765" s="98">
        <f t="shared" si="340"/>
        <v>45635</v>
      </c>
      <c r="L765" s="99">
        <f t="shared" si="333"/>
        <v>0</v>
      </c>
      <c r="M765" s="99">
        <f t="shared" si="334"/>
        <v>0</v>
      </c>
      <c r="N765" s="99">
        <f t="shared" si="335"/>
        <v>0</v>
      </c>
      <c r="O765" s="100">
        <f t="shared" si="330"/>
        <v>1</v>
      </c>
      <c r="P765" s="100" t="str">
        <f t="shared" si="341"/>
        <v/>
      </c>
      <c r="Q765" s="99">
        <f t="shared" si="342"/>
        <v>0</v>
      </c>
      <c r="R765" s="99">
        <f t="shared" si="343"/>
        <v>1</v>
      </c>
      <c r="S765" s="101">
        <f t="shared" si="344"/>
        <v>0</v>
      </c>
      <c r="T765" s="101">
        <f t="shared" si="345"/>
        <v>0</v>
      </c>
      <c r="U765" s="101">
        <f t="shared" si="336"/>
        <v>0</v>
      </c>
      <c r="V765" s="101">
        <f t="shared" si="346"/>
        <v>0</v>
      </c>
      <c r="W765" s="101">
        <f t="shared" si="347"/>
        <v>0</v>
      </c>
      <c r="X765" s="102">
        <f t="shared" si="348"/>
        <v>0</v>
      </c>
      <c r="Y765" s="101">
        <f t="shared" si="349"/>
        <v>0</v>
      </c>
      <c r="Z765" s="84">
        <f t="shared" si="350"/>
        <v>0</v>
      </c>
      <c r="AA765" s="84">
        <f t="shared" si="351"/>
        <v>0</v>
      </c>
      <c r="AB765" s="84">
        <f t="shared" si="352"/>
        <v>0</v>
      </c>
      <c r="AC765" s="84">
        <f t="shared" si="337"/>
        <v>0</v>
      </c>
      <c r="AD765" s="84">
        <f t="shared" si="353"/>
        <v>0</v>
      </c>
      <c r="AE765" s="84" t="str">
        <f t="shared" si="354"/>
        <v/>
      </c>
      <c r="AF765" s="102">
        <f t="shared" si="338"/>
        <v>0</v>
      </c>
      <c r="AG765" s="102" t="str">
        <f t="shared" si="339"/>
        <v/>
      </c>
      <c r="AH765" s="103" t="str">
        <f t="shared" si="355"/>
        <v/>
      </c>
      <c r="AI765" s="104" t="str">
        <f t="shared" si="356"/>
        <v/>
      </c>
      <c r="AJ765" s="104" t="str">
        <f t="shared" si="357"/>
        <v/>
      </c>
      <c r="AK765" s="104" t="str">
        <f t="shared" si="358"/>
        <v/>
      </c>
      <c r="IX765" s="5"/>
      <c r="IY765" s="5"/>
      <c r="IZ765" s="5"/>
    </row>
    <row r="766" spans="1:260" ht="12.75" customHeight="1">
      <c r="H766" s="97">
        <v>345</v>
      </c>
      <c r="I766" s="97">
        <f t="shared" si="331"/>
        <v>22</v>
      </c>
      <c r="J766" s="98">
        <f t="shared" si="332"/>
        <v>45636</v>
      </c>
      <c r="K766" s="98">
        <f t="shared" si="340"/>
        <v>45636</v>
      </c>
      <c r="L766" s="99">
        <f t="shared" si="333"/>
        <v>0</v>
      </c>
      <c r="M766" s="99">
        <f t="shared" si="334"/>
        <v>0</v>
      </c>
      <c r="N766" s="99">
        <f t="shared" si="335"/>
        <v>0</v>
      </c>
      <c r="O766" s="100">
        <f t="shared" si="330"/>
        <v>1</v>
      </c>
      <c r="P766" s="100" t="str">
        <f t="shared" si="341"/>
        <v/>
      </c>
      <c r="Q766" s="99">
        <f t="shared" si="342"/>
        <v>0</v>
      </c>
      <c r="R766" s="99">
        <f t="shared" si="343"/>
        <v>1</v>
      </c>
      <c r="S766" s="101">
        <f t="shared" si="344"/>
        <v>0</v>
      </c>
      <c r="T766" s="101">
        <f t="shared" si="345"/>
        <v>0</v>
      </c>
      <c r="U766" s="101">
        <f t="shared" si="336"/>
        <v>0</v>
      </c>
      <c r="V766" s="101">
        <f t="shared" si="346"/>
        <v>0</v>
      </c>
      <c r="W766" s="101">
        <f t="shared" si="347"/>
        <v>0</v>
      </c>
      <c r="X766" s="102">
        <f t="shared" si="348"/>
        <v>0</v>
      </c>
      <c r="Y766" s="101">
        <f t="shared" si="349"/>
        <v>0</v>
      </c>
      <c r="Z766" s="84">
        <f t="shared" si="350"/>
        <v>0</v>
      </c>
      <c r="AA766" s="84">
        <f t="shared" si="351"/>
        <v>0</v>
      </c>
      <c r="AB766" s="84">
        <f t="shared" si="352"/>
        <v>0</v>
      </c>
      <c r="AC766" s="84">
        <f t="shared" si="337"/>
        <v>0</v>
      </c>
      <c r="AD766" s="84">
        <f t="shared" si="353"/>
        <v>0</v>
      </c>
      <c r="AE766" s="84" t="str">
        <f t="shared" si="354"/>
        <v/>
      </c>
      <c r="AF766" s="102">
        <f t="shared" si="338"/>
        <v>0</v>
      </c>
      <c r="AG766" s="102" t="str">
        <f t="shared" si="339"/>
        <v/>
      </c>
      <c r="AH766" s="103" t="str">
        <f t="shared" si="355"/>
        <v/>
      </c>
      <c r="AI766" s="104" t="str">
        <f t="shared" si="356"/>
        <v/>
      </c>
      <c r="AJ766" s="104" t="str">
        <f t="shared" si="357"/>
        <v/>
      </c>
      <c r="AK766" s="104" t="str">
        <f t="shared" si="358"/>
        <v/>
      </c>
      <c r="IX766" s="5"/>
      <c r="IY766" s="5"/>
      <c r="IZ766" s="5"/>
    </row>
    <row r="767" spans="1:260" ht="12.75" customHeight="1">
      <c r="H767" s="97">
        <v>346</v>
      </c>
      <c r="I767" s="97">
        <f t="shared" si="331"/>
        <v>21</v>
      </c>
      <c r="J767" s="98">
        <f t="shared" si="332"/>
        <v>45637</v>
      </c>
      <c r="K767" s="98">
        <f t="shared" si="340"/>
        <v>45637</v>
      </c>
      <c r="L767" s="99">
        <f t="shared" si="333"/>
        <v>0</v>
      </c>
      <c r="M767" s="99">
        <f t="shared" si="334"/>
        <v>0</v>
      </c>
      <c r="N767" s="99">
        <f t="shared" si="335"/>
        <v>0</v>
      </c>
      <c r="O767" s="100">
        <f t="shared" si="330"/>
        <v>1</v>
      </c>
      <c r="P767" s="100" t="str">
        <f t="shared" si="341"/>
        <v/>
      </c>
      <c r="Q767" s="99">
        <f t="shared" si="342"/>
        <v>0</v>
      </c>
      <c r="R767" s="99">
        <f t="shared" si="343"/>
        <v>1</v>
      </c>
      <c r="S767" s="101">
        <f t="shared" si="344"/>
        <v>0</v>
      </c>
      <c r="T767" s="101">
        <f t="shared" si="345"/>
        <v>0</v>
      </c>
      <c r="U767" s="101">
        <f t="shared" si="336"/>
        <v>0</v>
      </c>
      <c r="V767" s="101">
        <f t="shared" si="346"/>
        <v>0</v>
      </c>
      <c r="W767" s="101">
        <f t="shared" si="347"/>
        <v>0</v>
      </c>
      <c r="X767" s="102">
        <f t="shared" si="348"/>
        <v>0</v>
      </c>
      <c r="Y767" s="101">
        <f t="shared" si="349"/>
        <v>0</v>
      </c>
      <c r="Z767" s="84">
        <f t="shared" si="350"/>
        <v>0</v>
      </c>
      <c r="AA767" s="84">
        <f t="shared" si="351"/>
        <v>0</v>
      </c>
      <c r="AB767" s="84">
        <f t="shared" si="352"/>
        <v>0</v>
      </c>
      <c r="AC767" s="84">
        <f t="shared" si="337"/>
        <v>0</v>
      </c>
      <c r="AD767" s="84">
        <f t="shared" si="353"/>
        <v>0</v>
      </c>
      <c r="AE767" s="84" t="str">
        <f t="shared" si="354"/>
        <v/>
      </c>
      <c r="AF767" s="102">
        <f t="shared" si="338"/>
        <v>0</v>
      </c>
      <c r="AG767" s="102" t="str">
        <f t="shared" si="339"/>
        <v/>
      </c>
      <c r="AH767" s="103" t="str">
        <f t="shared" si="355"/>
        <v/>
      </c>
      <c r="AI767" s="104" t="str">
        <f t="shared" si="356"/>
        <v/>
      </c>
      <c r="AJ767" s="104" t="str">
        <f t="shared" si="357"/>
        <v/>
      </c>
      <c r="AK767" s="104" t="str">
        <f t="shared" si="358"/>
        <v/>
      </c>
      <c r="IX767" s="5"/>
      <c r="IY767" s="5"/>
      <c r="IZ767" s="5"/>
    </row>
    <row r="768" spans="1:260" ht="12.75" customHeight="1">
      <c r="H768" s="97">
        <v>347</v>
      </c>
      <c r="I768" s="97">
        <f t="shared" si="331"/>
        <v>20</v>
      </c>
      <c r="J768" s="98">
        <f t="shared" si="332"/>
        <v>45638</v>
      </c>
      <c r="K768" s="98">
        <f t="shared" si="340"/>
        <v>45638</v>
      </c>
      <c r="L768" s="99">
        <f t="shared" si="333"/>
        <v>0</v>
      </c>
      <c r="M768" s="99">
        <f t="shared" si="334"/>
        <v>0</v>
      </c>
      <c r="N768" s="99">
        <f t="shared" si="335"/>
        <v>0</v>
      </c>
      <c r="O768" s="100">
        <f t="shared" ref="O768:O787" si="359">IF(N768&lt;&gt;"",IF(AND(N768=1,L768=0),1,IF(L768=0,O767,0)),"")</f>
        <v>1</v>
      </c>
      <c r="P768" s="100" t="str">
        <f t="shared" si="341"/>
        <v/>
      </c>
      <c r="Q768" s="99">
        <f t="shared" si="342"/>
        <v>0</v>
      </c>
      <c r="R768" s="99">
        <f t="shared" si="343"/>
        <v>1</v>
      </c>
      <c r="S768" s="101">
        <f t="shared" si="344"/>
        <v>0</v>
      </c>
      <c r="T768" s="101">
        <f t="shared" si="345"/>
        <v>0</v>
      </c>
      <c r="U768" s="101">
        <f t="shared" si="336"/>
        <v>0</v>
      </c>
      <c r="V768" s="101">
        <f t="shared" si="346"/>
        <v>0</v>
      </c>
      <c r="W768" s="101">
        <f t="shared" si="347"/>
        <v>0</v>
      </c>
      <c r="X768" s="102">
        <f t="shared" si="348"/>
        <v>0</v>
      </c>
      <c r="Y768" s="101">
        <f t="shared" si="349"/>
        <v>0</v>
      </c>
      <c r="Z768" s="84">
        <f t="shared" si="350"/>
        <v>0</v>
      </c>
      <c r="AA768" s="84">
        <f t="shared" si="351"/>
        <v>0</v>
      </c>
      <c r="AB768" s="84">
        <f t="shared" si="352"/>
        <v>0</v>
      </c>
      <c r="AC768" s="84">
        <f t="shared" si="337"/>
        <v>0</v>
      </c>
      <c r="AD768" s="84">
        <f t="shared" si="353"/>
        <v>0</v>
      </c>
      <c r="AE768" s="84" t="str">
        <f t="shared" si="354"/>
        <v/>
      </c>
      <c r="AF768" s="102">
        <f t="shared" si="338"/>
        <v>0</v>
      </c>
      <c r="AG768" s="102" t="str">
        <f t="shared" si="339"/>
        <v/>
      </c>
      <c r="AH768" s="103" t="str">
        <f t="shared" si="355"/>
        <v/>
      </c>
      <c r="AI768" s="104" t="str">
        <f t="shared" si="356"/>
        <v/>
      </c>
      <c r="AJ768" s="104" t="str">
        <f t="shared" si="357"/>
        <v/>
      </c>
      <c r="AK768" s="104" t="str">
        <f t="shared" si="358"/>
        <v/>
      </c>
      <c r="IX768" s="5"/>
      <c r="IY768" s="5"/>
      <c r="IZ768" s="5"/>
    </row>
    <row r="769" spans="8:260" ht="12.75" customHeight="1">
      <c r="H769" s="97">
        <v>348</v>
      </c>
      <c r="I769" s="97">
        <f t="shared" si="331"/>
        <v>19</v>
      </c>
      <c r="J769" s="98">
        <f t="shared" si="332"/>
        <v>45639</v>
      </c>
      <c r="K769" s="98">
        <f t="shared" si="340"/>
        <v>45639</v>
      </c>
      <c r="L769" s="99">
        <f t="shared" si="333"/>
        <v>0</v>
      </c>
      <c r="M769" s="99">
        <f t="shared" si="334"/>
        <v>0</v>
      </c>
      <c r="N769" s="99">
        <f t="shared" si="335"/>
        <v>0</v>
      </c>
      <c r="O769" s="100">
        <f t="shared" si="359"/>
        <v>1</v>
      </c>
      <c r="P769" s="100" t="str">
        <f t="shared" si="341"/>
        <v/>
      </c>
      <c r="Q769" s="99">
        <f t="shared" si="342"/>
        <v>0</v>
      </c>
      <c r="R769" s="99">
        <f t="shared" si="343"/>
        <v>1</v>
      </c>
      <c r="S769" s="101">
        <f t="shared" si="344"/>
        <v>0</v>
      </c>
      <c r="T769" s="101">
        <f t="shared" si="345"/>
        <v>0</v>
      </c>
      <c r="U769" s="101">
        <f t="shared" si="336"/>
        <v>0</v>
      </c>
      <c r="V769" s="101">
        <f t="shared" si="346"/>
        <v>0</v>
      </c>
      <c r="W769" s="101">
        <f t="shared" si="347"/>
        <v>0</v>
      </c>
      <c r="X769" s="102">
        <f t="shared" si="348"/>
        <v>0</v>
      </c>
      <c r="Y769" s="101">
        <f t="shared" si="349"/>
        <v>0</v>
      </c>
      <c r="Z769" s="84">
        <f t="shared" si="350"/>
        <v>0</v>
      </c>
      <c r="AA769" s="84">
        <f t="shared" si="351"/>
        <v>0</v>
      </c>
      <c r="AB769" s="84">
        <f t="shared" si="352"/>
        <v>0</v>
      </c>
      <c r="AC769" s="84">
        <f t="shared" si="337"/>
        <v>0</v>
      </c>
      <c r="AD769" s="84">
        <f t="shared" si="353"/>
        <v>0</v>
      </c>
      <c r="AE769" s="84" t="str">
        <f t="shared" si="354"/>
        <v/>
      </c>
      <c r="AF769" s="102">
        <f t="shared" si="338"/>
        <v>0</v>
      </c>
      <c r="AG769" s="102" t="str">
        <f t="shared" si="339"/>
        <v/>
      </c>
      <c r="AH769" s="103" t="str">
        <f t="shared" si="355"/>
        <v/>
      </c>
      <c r="AI769" s="104" t="str">
        <f t="shared" si="356"/>
        <v/>
      </c>
      <c r="AJ769" s="104" t="str">
        <f t="shared" si="357"/>
        <v/>
      </c>
      <c r="AK769" s="104" t="str">
        <f t="shared" si="358"/>
        <v/>
      </c>
      <c r="IX769" s="5"/>
      <c r="IY769" s="5"/>
      <c r="IZ769" s="5"/>
    </row>
    <row r="770" spans="8:260" ht="12.75" customHeight="1">
      <c r="H770" s="97">
        <v>349</v>
      </c>
      <c r="I770" s="97">
        <f t="shared" si="331"/>
        <v>18</v>
      </c>
      <c r="J770" s="98">
        <f t="shared" si="332"/>
        <v>45640</v>
      </c>
      <c r="K770" s="98">
        <f t="shared" si="340"/>
        <v>45640</v>
      </c>
      <c r="L770" s="99">
        <f t="shared" si="333"/>
        <v>0</v>
      </c>
      <c r="M770" s="99">
        <f t="shared" si="334"/>
        <v>0</v>
      </c>
      <c r="N770" s="99">
        <f t="shared" si="335"/>
        <v>0</v>
      </c>
      <c r="O770" s="100">
        <f t="shared" si="359"/>
        <v>1</v>
      </c>
      <c r="P770" s="100" t="str">
        <f t="shared" si="341"/>
        <v/>
      </c>
      <c r="Q770" s="99">
        <f t="shared" si="342"/>
        <v>0</v>
      </c>
      <c r="R770" s="99">
        <f t="shared" si="343"/>
        <v>1</v>
      </c>
      <c r="S770" s="101">
        <f t="shared" si="344"/>
        <v>0</v>
      </c>
      <c r="T770" s="101">
        <f t="shared" si="345"/>
        <v>0</v>
      </c>
      <c r="U770" s="101">
        <f t="shared" si="336"/>
        <v>0</v>
      </c>
      <c r="V770" s="101">
        <f t="shared" si="346"/>
        <v>0</v>
      </c>
      <c r="W770" s="101">
        <f t="shared" si="347"/>
        <v>0</v>
      </c>
      <c r="X770" s="102">
        <f t="shared" si="348"/>
        <v>0</v>
      </c>
      <c r="Y770" s="101">
        <f t="shared" si="349"/>
        <v>0</v>
      </c>
      <c r="Z770" s="84">
        <f t="shared" si="350"/>
        <v>0</v>
      </c>
      <c r="AA770" s="84">
        <f t="shared" si="351"/>
        <v>0</v>
      </c>
      <c r="AB770" s="84">
        <f t="shared" si="352"/>
        <v>0</v>
      </c>
      <c r="AC770" s="84">
        <f t="shared" si="337"/>
        <v>0</v>
      </c>
      <c r="AD770" s="84">
        <f t="shared" si="353"/>
        <v>0</v>
      </c>
      <c r="AE770" s="84" t="str">
        <f t="shared" si="354"/>
        <v/>
      </c>
      <c r="AF770" s="102">
        <f t="shared" si="338"/>
        <v>0</v>
      </c>
      <c r="AG770" s="102" t="str">
        <f t="shared" si="339"/>
        <v/>
      </c>
      <c r="AH770" s="103" t="str">
        <f t="shared" si="355"/>
        <v/>
      </c>
      <c r="AI770" s="104" t="str">
        <f t="shared" si="356"/>
        <v/>
      </c>
      <c r="AJ770" s="104" t="str">
        <f t="shared" si="357"/>
        <v/>
      </c>
      <c r="AK770" s="104" t="str">
        <f t="shared" si="358"/>
        <v/>
      </c>
      <c r="IX770" s="5"/>
      <c r="IY770" s="5"/>
      <c r="IZ770" s="5"/>
    </row>
    <row r="771" spans="8:260" ht="12.75" customHeight="1">
      <c r="H771" s="97">
        <v>350</v>
      </c>
      <c r="I771" s="97">
        <f t="shared" si="331"/>
        <v>17</v>
      </c>
      <c r="J771" s="98">
        <f t="shared" si="332"/>
        <v>45641</v>
      </c>
      <c r="K771" s="98">
        <f t="shared" si="340"/>
        <v>45641</v>
      </c>
      <c r="L771" s="99">
        <f t="shared" si="333"/>
        <v>0</v>
      </c>
      <c r="M771" s="99">
        <f t="shared" si="334"/>
        <v>0</v>
      </c>
      <c r="N771" s="99">
        <f t="shared" si="335"/>
        <v>0</v>
      </c>
      <c r="O771" s="100">
        <f t="shared" si="359"/>
        <v>1</v>
      </c>
      <c r="P771" s="100" t="str">
        <f t="shared" si="341"/>
        <v/>
      </c>
      <c r="Q771" s="99">
        <f t="shared" si="342"/>
        <v>0</v>
      </c>
      <c r="R771" s="99">
        <f t="shared" si="343"/>
        <v>1</v>
      </c>
      <c r="S771" s="101">
        <f t="shared" si="344"/>
        <v>0</v>
      </c>
      <c r="T771" s="101">
        <f t="shared" si="345"/>
        <v>0</v>
      </c>
      <c r="U771" s="101">
        <f t="shared" si="336"/>
        <v>0</v>
      </c>
      <c r="V771" s="101">
        <f t="shared" si="346"/>
        <v>0</v>
      </c>
      <c r="W771" s="101">
        <f t="shared" si="347"/>
        <v>0</v>
      </c>
      <c r="X771" s="102">
        <f t="shared" si="348"/>
        <v>0</v>
      </c>
      <c r="Y771" s="101">
        <f t="shared" si="349"/>
        <v>0</v>
      </c>
      <c r="Z771" s="84">
        <f t="shared" si="350"/>
        <v>0</v>
      </c>
      <c r="AA771" s="84">
        <f t="shared" si="351"/>
        <v>0</v>
      </c>
      <c r="AB771" s="84">
        <f t="shared" si="352"/>
        <v>0</v>
      </c>
      <c r="AC771" s="84">
        <f t="shared" si="337"/>
        <v>0</v>
      </c>
      <c r="AD771" s="84">
        <f t="shared" si="353"/>
        <v>0</v>
      </c>
      <c r="AE771" s="84" t="str">
        <f t="shared" si="354"/>
        <v/>
      </c>
      <c r="AF771" s="102">
        <f t="shared" si="338"/>
        <v>0</v>
      </c>
      <c r="AG771" s="102" t="str">
        <f t="shared" si="339"/>
        <v/>
      </c>
      <c r="AH771" s="103" t="str">
        <f t="shared" si="355"/>
        <v/>
      </c>
      <c r="AI771" s="104" t="str">
        <f t="shared" si="356"/>
        <v/>
      </c>
      <c r="AJ771" s="104" t="str">
        <f t="shared" si="357"/>
        <v/>
      </c>
      <c r="AK771" s="104" t="str">
        <f t="shared" si="358"/>
        <v/>
      </c>
      <c r="IX771" s="5"/>
      <c r="IY771" s="5"/>
      <c r="IZ771" s="5"/>
    </row>
    <row r="772" spans="8:260" ht="12.75" customHeight="1">
      <c r="H772" s="97">
        <v>351</v>
      </c>
      <c r="I772" s="97">
        <f t="shared" si="331"/>
        <v>16</v>
      </c>
      <c r="J772" s="98">
        <f t="shared" si="332"/>
        <v>45642</v>
      </c>
      <c r="K772" s="98">
        <f t="shared" si="340"/>
        <v>45642</v>
      </c>
      <c r="L772" s="99">
        <f t="shared" si="333"/>
        <v>0</v>
      </c>
      <c r="M772" s="99">
        <f t="shared" si="334"/>
        <v>0</v>
      </c>
      <c r="N772" s="99">
        <f t="shared" si="335"/>
        <v>0</v>
      </c>
      <c r="O772" s="100">
        <f t="shared" si="359"/>
        <v>1</v>
      </c>
      <c r="P772" s="100" t="str">
        <f t="shared" si="341"/>
        <v/>
      </c>
      <c r="Q772" s="99">
        <f t="shared" si="342"/>
        <v>0</v>
      </c>
      <c r="R772" s="99">
        <f t="shared" si="343"/>
        <v>1</v>
      </c>
      <c r="S772" s="101">
        <f t="shared" si="344"/>
        <v>0</v>
      </c>
      <c r="T772" s="101">
        <f t="shared" si="345"/>
        <v>0</v>
      </c>
      <c r="U772" s="101">
        <f t="shared" si="336"/>
        <v>0</v>
      </c>
      <c r="V772" s="101">
        <f t="shared" si="346"/>
        <v>0</v>
      </c>
      <c r="W772" s="101">
        <f t="shared" si="347"/>
        <v>0</v>
      </c>
      <c r="X772" s="102">
        <f t="shared" si="348"/>
        <v>0</v>
      </c>
      <c r="Y772" s="101">
        <f t="shared" si="349"/>
        <v>0</v>
      </c>
      <c r="Z772" s="84">
        <f t="shared" si="350"/>
        <v>0</v>
      </c>
      <c r="AA772" s="84">
        <f t="shared" si="351"/>
        <v>0</v>
      </c>
      <c r="AB772" s="84">
        <f t="shared" si="352"/>
        <v>0</v>
      </c>
      <c r="AC772" s="84">
        <f t="shared" si="337"/>
        <v>0</v>
      </c>
      <c r="AD772" s="84">
        <f t="shared" si="353"/>
        <v>0</v>
      </c>
      <c r="AE772" s="84" t="str">
        <f t="shared" si="354"/>
        <v/>
      </c>
      <c r="AF772" s="102">
        <f t="shared" si="338"/>
        <v>0</v>
      </c>
      <c r="AG772" s="102" t="str">
        <f t="shared" si="339"/>
        <v/>
      </c>
      <c r="AH772" s="103" t="str">
        <f t="shared" si="355"/>
        <v/>
      </c>
      <c r="AI772" s="104" t="str">
        <f t="shared" si="356"/>
        <v/>
      </c>
      <c r="AJ772" s="104" t="str">
        <f t="shared" si="357"/>
        <v/>
      </c>
      <c r="AK772" s="104" t="str">
        <f t="shared" si="358"/>
        <v/>
      </c>
      <c r="IX772" s="5"/>
      <c r="IY772" s="5"/>
      <c r="IZ772" s="5"/>
    </row>
    <row r="773" spans="8:260" ht="12.75" customHeight="1">
      <c r="H773" s="97">
        <v>352</v>
      </c>
      <c r="I773" s="97">
        <f t="shared" si="331"/>
        <v>15</v>
      </c>
      <c r="J773" s="98">
        <f t="shared" si="332"/>
        <v>45643</v>
      </c>
      <c r="K773" s="98">
        <f t="shared" si="340"/>
        <v>45643</v>
      </c>
      <c r="L773" s="99">
        <f t="shared" si="333"/>
        <v>0</v>
      </c>
      <c r="M773" s="99">
        <f t="shared" si="334"/>
        <v>0</v>
      </c>
      <c r="N773" s="99">
        <f t="shared" si="335"/>
        <v>0</v>
      </c>
      <c r="O773" s="100">
        <f t="shared" si="359"/>
        <v>1</v>
      </c>
      <c r="P773" s="100" t="str">
        <f t="shared" si="341"/>
        <v/>
      </c>
      <c r="Q773" s="99">
        <f t="shared" si="342"/>
        <v>0</v>
      </c>
      <c r="R773" s="99">
        <f t="shared" si="343"/>
        <v>1</v>
      </c>
      <c r="S773" s="101">
        <f t="shared" si="344"/>
        <v>0</v>
      </c>
      <c r="T773" s="101">
        <f t="shared" si="345"/>
        <v>0</v>
      </c>
      <c r="U773" s="101">
        <f t="shared" si="336"/>
        <v>0</v>
      </c>
      <c r="V773" s="101">
        <f t="shared" si="346"/>
        <v>0</v>
      </c>
      <c r="W773" s="101">
        <f t="shared" si="347"/>
        <v>0</v>
      </c>
      <c r="X773" s="102">
        <f t="shared" si="348"/>
        <v>0</v>
      </c>
      <c r="Y773" s="101">
        <f t="shared" si="349"/>
        <v>0</v>
      </c>
      <c r="Z773" s="84">
        <f t="shared" si="350"/>
        <v>0</v>
      </c>
      <c r="AA773" s="84">
        <f t="shared" si="351"/>
        <v>0</v>
      </c>
      <c r="AB773" s="84">
        <f t="shared" si="352"/>
        <v>0</v>
      </c>
      <c r="AC773" s="84">
        <f t="shared" si="337"/>
        <v>0</v>
      </c>
      <c r="AD773" s="84">
        <f t="shared" si="353"/>
        <v>0</v>
      </c>
      <c r="AE773" s="84" t="str">
        <f t="shared" si="354"/>
        <v/>
      </c>
      <c r="AF773" s="102">
        <f t="shared" si="338"/>
        <v>0</v>
      </c>
      <c r="AG773" s="102" t="str">
        <f t="shared" si="339"/>
        <v/>
      </c>
      <c r="AH773" s="103" t="str">
        <f t="shared" si="355"/>
        <v/>
      </c>
      <c r="AI773" s="104" t="str">
        <f t="shared" si="356"/>
        <v/>
      </c>
      <c r="AJ773" s="104" t="str">
        <f t="shared" si="357"/>
        <v/>
      </c>
      <c r="AK773" s="104" t="str">
        <f t="shared" si="358"/>
        <v/>
      </c>
      <c r="IX773" s="5"/>
      <c r="IY773" s="5"/>
      <c r="IZ773" s="5"/>
    </row>
    <row r="774" spans="8:260" ht="12.75" customHeight="1">
      <c r="H774" s="97">
        <v>353</v>
      </c>
      <c r="I774" s="97">
        <f t="shared" si="331"/>
        <v>14</v>
      </c>
      <c r="J774" s="98">
        <f t="shared" si="332"/>
        <v>45644</v>
      </c>
      <c r="K774" s="98">
        <f t="shared" si="340"/>
        <v>45644</v>
      </c>
      <c r="L774" s="99">
        <f t="shared" si="333"/>
        <v>0</v>
      </c>
      <c r="M774" s="99">
        <f t="shared" si="334"/>
        <v>0</v>
      </c>
      <c r="N774" s="99">
        <f t="shared" si="335"/>
        <v>0</v>
      </c>
      <c r="O774" s="100">
        <f t="shared" si="359"/>
        <v>1</v>
      </c>
      <c r="P774" s="100" t="str">
        <f t="shared" si="341"/>
        <v/>
      </c>
      <c r="Q774" s="99">
        <f t="shared" si="342"/>
        <v>0</v>
      </c>
      <c r="R774" s="99">
        <f t="shared" si="343"/>
        <v>1</v>
      </c>
      <c r="S774" s="101">
        <f t="shared" si="344"/>
        <v>0</v>
      </c>
      <c r="T774" s="101">
        <f t="shared" si="345"/>
        <v>0</v>
      </c>
      <c r="U774" s="101">
        <f t="shared" si="336"/>
        <v>0</v>
      </c>
      <c r="V774" s="101">
        <f t="shared" si="346"/>
        <v>0</v>
      </c>
      <c r="W774" s="101">
        <f t="shared" si="347"/>
        <v>0</v>
      </c>
      <c r="X774" s="102">
        <f t="shared" si="348"/>
        <v>0</v>
      </c>
      <c r="Y774" s="101">
        <f t="shared" si="349"/>
        <v>0</v>
      </c>
      <c r="Z774" s="84">
        <f t="shared" si="350"/>
        <v>0</v>
      </c>
      <c r="AA774" s="84">
        <f t="shared" si="351"/>
        <v>0</v>
      </c>
      <c r="AB774" s="84">
        <f t="shared" si="352"/>
        <v>0</v>
      </c>
      <c r="AC774" s="84">
        <f t="shared" si="337"/>
        <v>0</v>
      </c>
      <c r="AD774" s="84">
        <f t="shared" si="353"/>
        <v>0</v>
      </c>
      <c r="AE774" s="84" t="str">
        <f t="shared" si="354"/>
        <v/>
      </c>
      <c r="AF774" s="102">
        <f t="shared" si="338"/>
        <v>0</v>
      </c>
      <c r="AG774" s="102" t="str">
        <f t="shared" si="339"/>
        <v/>
      </c>
      <c r="AH774" s="103" t="str">
        <f t="shared" si="355"/>
        <v/>
      </c>
      <c r="AI774" s="104" t="str">
        <f t="shared" si="356"/>
        <v/>
      </c>
      <c r="AJ774" s="104" t="str">
        <f t="shared" si="357"/>
        <v/>
      </c>
      <c r="AK774" s="104" t="str">
        <f t="shared" si="358"/>
        <v/>
      </c>
      <c r="IX774" s="5"/>
      <c r="IY774" s="5"/>
      <c r="IZ774" s="5"/>
    </row>
    <row r="775" spans="8:260" ht="12.75" customHeight="1">
      <c r="H775" s="97">
        <v>354</v>
      </c>
      <c r="I775" s="97">
        <f t="shared" si="331"/>
        <v>13</v>
      </c>
      <c r="J775" s="98">
        <f t="shared" si="332"/>
        <v>45645</v>
      </c>
      <c r="K775" s="98">
        <f t="shared" si="340"/>
        <v>45645</v>
      </c>
      <c r="L775" s="99">
        <f t="shared" si="333"/>
        <v>0</v>
      </c>
      <c r="M775" s="99">
        <f t="shared" si="334"/>
        <v>0</v>
      </c>
      <c r="N775" s="99">
        <f t="shared" si="335"/>
        <v>0</v>
      </c>
      <c r="O775" s="100">
        <f t="shared" si="359"/>
        <v>1</v>
      </c>
      <c r="P775" s="100" t="str">
        <f t="shared" si="341"/>
        <v/>
      </c>
      <c r="Q775" s="99">
        <f t="shared" si="342"/>
        <v>0</v>
      </c>
      <c r="R775" s="99">
        <f t="shared" si="343"/>
        <v>1</v>
      </c>
      <c r="S775" s="101">
        <f t="shared" si="344"/>
        <v>0</v>
      </c>
      <c r="T775" s="101">
        <f t="shared" si="345"/>
        <v>0</v>
      </c>
      <c r="U775" s="101">
        <f t="shared" si="336"/>
        <v>0</v>
      </c>
      <c r="V775" s="101">
        <f t="shared" si="346"/>
        <v>0</v>
      </c>
      <c r="W775" s="101">
        <f t="shared" si="347"/>
        <v>0</v>
      </c>
      <c r="X775" s="102">
        <f t="shared" si="348"/>
        <v>0</v>
      </c>
      <c r="Y775" s="101">
        <f t="shared" si="349"/>
        <v>0</v>
      </c>
      <c r="Z775" s="84">
        <f t="shared" si="350"/>
        <v>0</v>
      </c>
      <c r="AA775" s="84">
        <f t="shared" si="351"/>
        <v>0</v>
      </c>
      <c r="AB775" s="84">
        <f t="shared" si="352"/>
        <v>0</v>
      </c>
      <c r="AC775" s="84">
        <f t="shared" si="337"/>
        <v>0</v>
      </c>
      <c r="AD775" s="84">
        <f t="shared" si="353"/>
        <v>0</v>
      </c>
      <c r="AE775" s="84" t="str">
        <f t="shared" si="354"/>
        <v/>
      </c>
      <c r="AF775" s="102">
        <f t="shared" si="338"/>
        <v>0</v>
      </c>
      <c r="AG775" s="102" t="str">
        <f t="shared" si="339"/>
        <v/>
      </c>
      <c r="AH775" s="103" t="str">
        <f t="shared" si="355"/>
        <v/>
      </c>
      <c r="AI775" s="104" t="str">
        <f t="shared" si="356"/>
        <v/>
      </c>
      <c r="AJ775" s="104" t="str">
        <f t="shared" si="357"/>
        <v/>
      </c>
      <c r="AK775" s="104" t="str">
        <f t="shared" si="358"/>
        <v/>
      </c>
      <c r="IX775" s="5"/>
      <c r="IY775" s="5"/>
      <c r="IZ775" s="5"/>
    </row>
    <row r="776" spans="8:260" ht="12.75" customHeight="1">
      <c r="H776" s="97">
        <v>355</v>
      </c>
      <c r="I776" s="97">
        <f t="shared" si="331"/>
        <v>12</v>
      </c>
      <c r="J776" s="98">
        <f t="shared" si="332"/>
        <v>45646</v>
      </c>
      <c r="K776" s="98">
        <f t="shared" si="340"/>
        <v>45646</v>
      </c>
      <c r="L776" s="99">
        <f t="shared" si="333"/>
        <v>0</v>
      </c>
      <c r="M776" s="99">
        <f t="shared" si="334"/>
        <v>0</v>
      </c>
      <c r="N776" s="99">
        <f t="shared" si="335"/>
        <v>0</v>
      </c>
      <c r="O776" s="100">
        <f t="shared" si="359"/>
        <v>1</v>
      </c>
      <c r="P776" s="100" t="str">
        <f t="shared" si="341"/>
        <v/>
      </c>
      <c r="Q776" s="99">
        <f t="shared" si="342"/>
        <v>0</v>
      </c>
      <c r="R776" s="99">
        <f t="shared" si="343"/>
        <v>1</v>
      </c>
      <c r="S776" s="101">
        <f t="shared" si="344"/>
        <v>0</v>
      </c>
      <c r="T776" s="101">
        <f t="shared" si="345"/>
        <v>0</v>
      </c>
      <c r="U776" s="101">
        <f t="shared" si="336"/>
        <v>0</v>
      </c>
      <c r="V776" s="101">
        <f t="shared" si="346"/>
        <v>0</v>
      </c>
      <c r="W776" s="101">
        <f t="shared" si="347"/>
        <v>0</v>
      </c>
      <c r="X776" s="102">
        <f t="shared" si="348"/>
        <v>0</v>
      </c>
      <c r="Y776" s="101">
        <f t="shared" si="349"/>
        <v>0</v>
      </c>
      <c r="Z776" s="84">
        <f t="shared" si="350"/>
        <v>0</v>
      </c>
      <c r="AA776" s="84">
        <f t="shared" si="351"/>
        <v>0</v>
      </c>
      <c r="AB776" s="84">
        <f t="shared" si="352"/>
        <v>0</v>
      </c>
      <c r="AC776" s="84">
        <f t="shared" si="337"/>
        <v>0</v>
      </c>
      <c r="AD776" s="84">
        <f t="shared" si="353"/>
        <v>0</v>
      </c>
      <c r="AE776" s="84" t="str">
        <f t="shared" si="354"/>
        <v/>
      </c>
      <c r="AF776" s="102">
        <f t="shared" si="338"/>
        <v>0</v>
      </c>
      <c r="AG776" s="102" t="str">
        <f t="shared" si="339"/>
        <v/>
      </c>
      <c r="AH776" s="103" t="str">
        <f t="shared" si="355"/>
        <v/>
      </c>
      <c r="AI776" s="104" t="str">
        <f t="shared" si="356"/>
        <v/>
      </c>
      <c r="AJ776" s="104" t="str">
        <f t="shared" si="357"/>
        <v/>
      </c>
      <c r="AK776" s="104" t="str">
        <f t="shared" si="358"/>
        <v/>
      </c>
      <c r="IX776" s="5"/>
      <c r="IY776" s="5"/>
      <c r="IZ776" s="5"/>
    </row>
    <row r="777" spans="8:260" ht="12.75" customHeight="1">
      <c r="H777" s="97">
        <v>356</v>
      </c>
      <c r="I777" s="97">
        <f t="shared" si="331"/>
        <v>11</v>
      </c>
      <c r="J777" s="98">
        <f t="shared" si="332"/>
        <v>45647</v>
      </c>
      <c r="K777" s="98">
        <f t="shared" si="340"/>
        <v>45647</v>
      </c>
      <c r="L777" s="99">
        <f t="shared" si="333"/>
        <v>0</v>
      </c>
      <c r="M777" s="99">
        <f t="shared" si="334"/>
        <v>0</v>
      </c>
      <c r="N777" s="99">
        <f t="shared" si="335"/>
        <v>0</v>
      </c>
      <c r="O777" s="100">
        <f t="shared" si="359"/>
        <v>1</v>
      </c>
      <c r="P777" s="100" t="str">
        <f t="shared" si="341"/>
        <v/>
      </c>
      <c r="Q777" s="99">
        <f t="shared" si="342"/>
        <v>0</v>
      </c>
      <c r="R777" s="99">
        <f t="shared" si="343"/>
        <v>1</v>
      </c>
      <c r="S777" s="101">
        <f t="shared" si="344"/>
        <v>0</v>
      </c>
      <c r="T777" s="101">
        <f t="shared" si="345"/>
        <v>0</v>
      </c>
      <c r="U777" s="101">
        <f t="shared" si="336"/>
        <v>0</v>
      </c>
      <c r="V777" s="101">
        <f t="shared" si="346"/>
        <v>0</v>
      </c>
      <c r="W777" s="101">
        <f t="shared" si="347"/>
        <v>0</v>
      </c>
      <c r="X777" s="102">
        <f t="shared" si="348"/>
        <v>0</v>
      </c>
      <c r="Y777" s="101">
        <f t="shared" si="349"/>
        <v>0</v>
      </c>
      <c r="Z777" s="84">
        <f t="shared" si="350"/>
        <v>0</v>
      </c>
      <c r="AA777" s="84">
        <f t="shared" si="351"/>
        <v>0</v>
      </c>
      <c r="AB777" s="84">
        <f t="shared" si="352"/>
        <v>0</v>
      </c>
      <c r="AC777" s="84">
        <f t="shared" si="337"/>
        <v>0</v>
      </c>
      <c r="AD777" s="84">
        <f t="shared" si="353"/>
        <v>0</v>
      </c>
      <c r="AE777" s="84" t="str">
        <f t="shared" si="354"/>
        <v/>
      </c>
      <c r="AF777" s="102">
        <f t="shared" si="338"/>
        <v>0</v>
      </c>
      <c r="AG777" s="102" t="str">
        <f t="shared" si="339"/>
        <v/>
      </c>
      <c r="AH777" s="103" t="str">
        <f t="shared" si="355"/>
        <v/>
      </c>
      <c r="AI777" s="104" t="str">
        <f t="shared" si="356"/>
        <v/>
      </c>
      <c r="AJ777" s="104" t="str">
        <f t="shared" si="357"/>
        <v/>
      </c>
      <c r="AK777" s="104" t="str">
        <f t="shared" si="358"/>
        <v/>
      </c>
      <c r="IX777" s="5"/>
      <c r="IY777" s="5"/>
      <c r="IZ777" s="5"/>
    </row>
    <row r="778" spans="8:260" ht="12.75" customHeight="1">
      <c r="H778" s="97">
        <v>357</v>
      </c>
      <c r="I778" s="97">
        <f t="shared" si="331"/>
        <v>10</v>
      </c>
      <c r="J778" s="98">
        <f t="shared" si="332"/>
        <v>45648</v>
      </c>
      <c r="K778" s="98">
        <f t="shared" si="340"/>
        <v>45648</v>
      </c>
      <c r="L778" s="99">
        <f t="shared" si="333"/>
        <v>0</v>
      </c>
      <c r="M778" s="99">
        <f t="shared" si="334"/>
        <v>0</v>
      </c>
      <c r="N778" s="99">
        <f t="shared" si="335"/>
        <v>0</v>
      </c>
      <c r="O778" s="100">
        <f t="shared" si="359"/>
        <v>1</v>
      </c>
      <c r="P778" s="100" t="str">
        <f t="shared" si="341"/>
        <v/>
      </c>
      <c r="Q778" s="99">
        <f t="shared" si="342"/>
        <v>0</v>
      </c>
      <c r="R778" s="99">
        <f t="shared" si="343"/>
        <v>1</v>
      </c>
      <c r="S778" s="101">
        <f t="shared" si="344"/>
        <v>0</v>
      </c>
      <c r="T778" s="101">
        <f t="shared" si="345"/>
        <v>0</v>
      </c>
      <c r="U778" s="101">
        <f t="shared" si="336"/>
        <v>0</v>
      </c>
      <c r="V778" s="101">
        <f t="shared" si="346"/>
        <v>0</v>
      </c>
      <c r="W778" s="101">
        <f t="shared" si="347"/>
        <v>0</v>
      </c>
      <c r="X778" s="102">
        <f t="shared" si="348"/>
        <v>0</v>
      </c>
      <c r="Y778" s="101">
        <f t="shared" si="349"/>
        <v>0</v>
      </c>
      <c r="Z778" s="84">
        <f t="shared" si="350"/>
        <v>0</v>
      </c>
      <c r="AA778" s="84">
        <f t="shared" si="351"/>
        <v>0</v>
      </c>
      <c r="AB778" s="84">
        <f t="shared" si="352"/>
        <v>0</v>
      </c>
      <c r="AC778" s="84">
        <f t="shared" si="337"/>
        <v>0</v>
      </c>
      <c r="AD778" s="84">
        <f t="shared" si="353"/>
        <v>0</v>
      </c>
      <c r="AE778" s="84" t="str">
        <f t="shared" si="354"/>
        <v/>
      </c>
      <c r="AF778" s="102">
        <f t="shared" si="338"/>
        <v>0</v>
      </c>
      <c r="AG778" s="102" t="str">
        <f t="shared" si="339"/>
        <v/>
      </c>
      <c r="AH778" s="103" t="str">
        <f t="shared" si="355"/>
        <v/>
      </c>
      <c r="AI778" s="104" t="str">
        <f t="shared" si="356"/>
        <v/>
      </c>
      <c r="AJ778" s="104" t="str">
        <f t="shared" si="357"/>
        <v/>
      </c>
      <c r="AK778" s="104" t="str">
        <f t="shared" si="358"/>
        <v/>
      </c>
      <c r="IX778" s="5"/>
      <c r="IY778" s="5"/>
      <c r="IZ778" s="5"/>
    </row>
    <row r="779" spans="8:260" ht="12.75" customHeight="1">
      <c r="H779" s="97">
        <v>358</v>
      </c>
      <c r="I779" s="97">
        <f t="shared" si="331"/>
        <v>9</v>
      </c>
      <c r="J779" s="98">
        <f t="shared" si="332"/>
        <v>45649</v>
      </c>
      <c r="K779" s="98">
        <f t="shared" si="340"/>
        <v>45649</v>
      </c>
      <c r="L779" s="99">
        <f t="shared" si="333"/>
        <v>0</v>
      </c>
      <c r="M779" s="99">
        <f t="shared" si="334"/>
        <v>0</v>
      </c>
      <c r="N779" s="99">
        <f t="shared" si="335"/>
        <v>0</v>
      </c>
      <c r="O779" s="100">
        <f t="shared" si="359"/>
        <v>1</v>
      </c>
      <c r="P779" s="100" t="str">
        <f t="shared" si="341"/>
        <v/>
      </c>
      <c r="Q779" s="99">
        <f t="shared" si="342"/>
        <v>0</v>
      </c>
      <c r="R779" s="99">
        <f t="shared" si="343"/>
        <v>1</v>
      </c>
      <c r="S779" s="101">
        <f t="shared" si="344"/>
        <v>0</v>
      </c>
      <c r="T779" s="101">
        <f t="shared" si="345"/>
        <v>0</v>
      </c>
      <c r="U779" s="101">
        <f t="shared" si="336"/>
        <v>0</v>
      </c>
      <c r="V779" s="101">
        <f t="shared" si="346"/>
        <v>0</v>
      </c>
      <c r="W779" s="101">
        <f t="shared" si="347"/>
        <v>0</v>
      </c>
      <c r="X779" s="102">
        <f t="shared" si="348"/>
        <v>0</v>
      </c>
      <c r="Y779" s="101">
        <f t="shared" si="349"/>
        <v>0</v>
      </c>
      <c r="Z779" s="84">
        <f t="shared" si="350"/>
        <v>0</v>
      </c>
      <c r="AA779" s="84">
        <f t="shared" si="351"/>
        <v>0</v>
      </c>
      <c r="AB779" s="84">
        <f t="shared" si="352"/>
        <v>0</v>
      </c>
      <c r="AC779" s="84">
        <f t="shared" si="337"/>
        <v>0</v>
      </c>
      <c r="AD779" s="84">
        <f t="shared" si="353"/>
        <v>0</v>
      </c>
      <c r="AE779" s="84" t="str">
        <f t="shared" si="354"/>
        <v/>
      </c>
      <c r="AF779" s="102">
        <f t="shared" si="338"/>
        <v>0</v>
      </c>
      <c r="AG779" s="102" t="str">
        <f t="shared" si="339"/>
        <v/>
      </c>
      <c r="AH779" s="103" t="str">
        <f t="shared" si="355"/>
        <v/>
      </c>
      <c r="AI779" s="104" t="str">
        <f t="shared" si="356"/>
        <v/>
      </c>
      <c r="AJ779" s="104" t="str">
        <f t="shared" si="357"/>
        <v/>
      </c>
      <c r="AK779" s="104" t="str">
        <f t="shared" si="358"/>
        <v/>
      </c>
      <c r="IX779" s="5"/>
      <c r="IY779" s="5"/>
      <c r="IZ779" s="5"/>
    </row>
    <row r="780" spans="8:260" ht="12.75" customHeight="1">
      <c r="H780" s="97">
        <v>359</v>
      </c>
      <c r="I780" s="97">
        <f t="shared" si="331"/>
        <v>8</v>
      </c>
      <c r="J780" s="98">
        <f t="shared" si="332"/>
        <v>45650</v>
      </c>
      <c r="K780" s="98">
        <f t="shared" si="340"/>
        <v>45650</v>
      </c>
      <c r="L780" s="99">
        <f t="shared" si="333"/>
        <v>0</v>
      </c>
      <c r="M780" s="99">
        <f t="shared" si="334"/>
        <v>0</v>
      </c>
      <c r="N780" s="99">
        <f t="shared" si="335"/>
        <v>0</v>
      </c>
      <c r="O780" s="100">
        <f t="shared" si="359"/>
        <v>1</v>
      </c>
      <c r="P780" s="100" t="str">
        <f t="shared" si="341"/>
        <v/>
      </c>
      <c r="Q780" s="99">
        <f t="shared" si="342"/>
        <v>0</v>
      </c>
      <c r="R780" s="99">
        <f t="shared" si="343"/>
        <v>1</v>
      </c>
      <c r="S780" s="101">
        <f t="shared" si="344"/>
        <v>0</v>
      </c>
      <c r="T780" s="101">
        <f t="shared" si="345"/>
        <v>0</v>
      </c>
      <c r="U780" s="101">
        <f t="shared" si="336"/>
        <v>0</v>
      </c>
      <c r="V780" s="101">
        <f t="shared" si="346"/>
        <v>0</v>
      </c>
      <c r="W780" s="101">
        <f t="shared" si="347"/>
        <v>0</v>
      </c>
      <c r="X780" s="102">
        <f t="shared" si="348"/>
        <v>0</v>
      </c>
      <c r="Y780" s="101">
        <f t="shared" si="349"/>
        <v>0</v>
      </c>
      <c r="Z780" s="84">
        <f t="shared" si="350"/>
        <v>0</v>
      </c>
      <c r="AA780" s="84">
        <f t="shared" si="351"/>
        <v>0</v>
      </c>
      <c r="AB780" s="84">
        <f t="shared" si="352"/>
        <v>0</v>
      </c>
      <c r="AC780" s="84">
        <f t="shared" si="337"/>
        <v>0</v>
      </c>
      <c r="AD780" s="84">
        <f t="shared" si="353"/>
        <v>0</v>
      </c>
      <c r="AE780" s="84" t="str">
        <f t="shared" si="354"/>
        <v/>
      </c>
      <c r="AF780" s="102">
        <f t="shared" si="338"/>
        <v>0</v>
      </c>
      <c r="AG780" s="102" t="str">
        <f t="shared" si="339"/>
        <v/>
      </c>
      <c r="AH780" s="103" t="str">
        <f t="shared" si="355"/>
        <v/>
      </c>
      <c r="AI780" s="104" t="str">
        <f t="shared" si="356"/>
        <v/>
      </c>
      <c r="AJ780" s="104" t="str">
        <f t="shared" si="357"/>
        <v/>
      </c>
      <c r="AK780" s="104" t="str">
        <f t="shared" si="358"/>
        <v/>
      </c>
      <c r="IX780" s="5"/>
      <c r="IY780" s="5"/>
      <c r="IZ780" s="5"/>
    </row>
    <row r="781" spans="8:260" ht="12.75" customHeight="1">
      <c r="H781" s="97">
        <v>360</v>
      </c>
      <c r="I781" s="97">
        <f t="shared" si="331"/>
        <v>7</v>
      </c>
      <c r="J781" s="98">
        <f t="shared" si="332"/>
        <v>45651</v>
      </c>
      <c r="K781" s="98">
        <f t="shared" si="340"/>
        <v>45651</v>
      </c>
      <c r="L781" s="99">
        <f t="shared" si="333"/>
        <v>0</v>
      </c>
      <c r="M781" s="99">
        <f t="shared" si="334"/>
        <v>0</v>
      </c>
      <c r="N781" s="99">
        <f t="shared" si="335"/>
        <v>0</v>
      </c>
      <c r="O781" s="100">
        <f t="shared" si="359"/>
        <v>1</v>
      </c>
      <c r="P781" s="100" t="str">
        <f t="shared" si="341"/>
        <v/>
      </c>
      <c r="Q781" s="99">
        <f t="shared" si="342"/>
        <v>0</v>
      </c>
      <c r="R781" s="99">
        <f t="shared" si="343"/>
        <v>1</v>
      </c>
      <c r="S781" s="101">
        <f t="shared" si="344"/>
        <v>0</v>
      </c>
      <c r="T781" s="101">
        <f t="shared" si="345"/>
        <v>0</v>
      </c>
      <c r="U781" s="101">
        <f t="shared" si="336"/>
        <v>0</v>
      </c>
      <c r="V781" s="101">
        <f t="shared" si="346"/>
        <v>0</v>
      </c>
      <c r="W781" s="101">
        <f t="shared" si="347"/>
        <v>0</v>
      </c>
      <c r="X781" s="102">
        <f t="shared" si="348"/>
        <v>0</v>
      </c>
      <c r="Y781" s="101">
        <f t="shared" si="349"/>
        <v>0</v>
      </c>
      <c r="Z781" s="84">
        <f t="shared" si="350"/>
        <v>0</v>
      </c>
      <c r="AA781" s="84">
        <f t="shared" si="351"/>
        <v>0</v>
      </c>
      <c r="AB781" s="84">
        <f t="shared" si="352"/>
        <v>0</v>
      </c>
      <c r="AC781" s="84">
        <f t="shared" si="337"/>
        <v>0</v>
      </c>
      <c r="AD781" s="84">
        <f t="shared" si="353"/>
        <v>0</v>
      </c>
      <c r="AE781" s="84" t="str">
        <f t="shared" si="354"/>
        <v/>
      </c>
      <c r="AF781" s="102">
        <f t="shared" si="338"/>
        <v>0</v>
      </c>
      <c r="AG781" s="102" t="str">
        <f t="shared" si="339"/>
        <v/>
      </c>
      <c r="AH781" s="103" t="str">
        <f t="shared" si="355"/>
        <v/>
      </c>
      <c r="AI781" s="104" t="str">
        <f t="shared" si="356"/>
        <v/>
      </c>
      <c r="AJ781" s="104" t="str">
        <f t="shared" si="357"/>
        <v/>
      </c>
      <c r="AK781" s="104" t="str">
        <f t="shared" si="358"/>
        <v/>
      </c>
      <c r="IX781" s="5"/>
      <c r="IY781" s="5"/>
      <c r="IZ781" s="5"/>
    </row>
    <row r="782" spans="8:260" ht="12.75" customHeight="1">
      <c r="H782" s="97">
        <v>361</v>
      </c>
      <c r="I782" s="97">
        <f t="shared" si="331"/>
        <v>6</v>
      </c>
      <c r="J782" s="98">
        <f t="shared" si="332"/>
        <v>45652</v>
      </c>
      <c r="K782" s="98">
        <f t="shared" si="340"/>
        <v>45652</v>
      </c>
      <c r="L782" s="99">
        <f t="shared" si="333"/>
        <v>0</v>
      </c>
      <c r="M782" s="99">
        <f t="shared" si="334"/>
        <v>0</v>
      </c>
      <c r="N782" s="99">
        <f t="shared" si="335"/>
        <v>0</v>
      </c>
      <c r="O782" s="100">
        <f t="shared" si="359"/>
        <v>1</v>
      </c>
      <c r="P782" s="100" t="str">
        <f t="shared" si="341"/>
        <v/>
      </c>
      <c r="Q782" s="99">
        <f t="shared" si="342"/>
        <v>0</v>
      </c>
      <c r="R782" s="99">
        <f t="shared" si="343"/>
        <v>1</v>
      </c>
      <c r="S782" s="101">
        <f t="shared" si="344"/>
        <v>0</v>
      </c>
      <c r="T782" s="101">
        <f t="shared" si="345"/>
        <v>0</v>
      </c>
      <c r="U782" s="101">
        <f t="shared" si="336"/>
        <v>0</v>
      </c>
      <c r="V782" s="101">
        <f t="shared" si="346"/>
        <v>0</v>
      </c>
      <c r="W782" s="101">
        <f t="shared" si="347"/>
        <v>0</v>
      </c>
      <c r="X782" s="102">
        <f t="shared" si="348"/>
        <v>0</v>
      </c>
      <c r="Y782" s="101">
        <f t="shared" si="349"/>
        <v>0</v>
      </c>
      <c r="Z782" s="84">
        <f t="shared" si="350"/>
        <v>0</v>
      </c>
      <c r="AA782" s="84">
        <f t="shared" si="351"/>
        <v>0</v>
      </c>
      <c r="AB782" s="84">
        <f t="shared" si="352"/>
        <v>0</v>
      </c>
      <c r="AC782" s="84">
        <f t="shared" si="337"/>
        <v>0</v>
      </c>
      <c r="AD782" s="84">
        <f t="shared" si="353"/>
        <v>0</v>
      </c>
      <c r="AE782" s="84" t="str">
        <f t="shared" si="354"/>
        <v/>
      </c>
      <c r="AF782" s="102">
        <f t="shared" si="338"/>
        <v>0</v>
      </c>
      <c r="AG782" s="102" t="str">
        <f t="shared" si="339"/>
        <v/>
      </c>
      <c r="AH782" s="103" t="str">
        <f t="shared" si="355"/>
        <v/>
      </c>
      <c r="AI782" s="104" t="str">
        <f t="shared" si="356"/>
        <v/>
      </c>
      <c r="AJ782" s="104" t="str">
        <f t="shared" si="357"/>
        <v/>
      </c>
      <c r="AK782" s="104" t="str">
        <f t="shared" si="358"/>
        <v/>
      </c>
      <c r="IX782" s="5"/>
      <c r="IY782" s="5"/>
      <c r="IZ782" s="5"/>
    </row>
    <row r="783" spans="8:260" ht="12.75" customHeight="1">
      <c r="H783" s="97">
        <v>362</v>
      </c>
      <c r="I783" s="97">
        <f t="shared" si="331"/>
        <v>5</v>
      </c>
      <c r="J783" s="98">
        <f t="shared" si="332"/>
        <v>45653</v>
      </c>
      <c r="K783" s="98">
        <f t="shared" si="340"/>
        <v>45653</v>
      </c>
      <c r="L783" s="99">
        <f t="shared" si="333"/>
        <v>0</v>
      </c>
      <c r="M783" s="99">
        <f t="shared" si="334"/>
        <v>0</v>
      </c>
      <c r="N783" s="99">
        <f t="shared" si="335"/>
        <v>0</v>
      </c>
      <c r="O783" s="100">
        <f t="shared" si="359"/>
        <v>1</v>
      </c>
      <c r="P783" s="100" t="str">
        <f t="shared" si="341"/>
        <v/>
      </c>
      <c r="Q783" s="99">
        <f t="shared" si="342"/>
        <v>0</v>
      </c>
      <c r="R783" s="99">
        <f t="shared" si="343"/>
        <v>1</v>
      </c>
      <c r="S783" s="101">
        <f t="shared" si="344"/>
        <v>0</v>
      </c>
      <c r="T783" s="101">
        <f t="shared" si="345"/>
        <v>0</v>
      </c>
      <c r="U783" s="101">
        <f t="shared" si="336"/>
        <v>0</v>
      </c>
      <c r="V783" s="101">
        <f t="shared" si="346"/>
        <v>0</v>
      </c>
      <c r="W783" s="101">
        <f t="shared" si="347"/>
        <v>0</v>
      </c>
      <c r="X783" s="102">
        <f t="shared" si="348"/>
        <v>0</v>
      </c>
      <c r="Y783" s="101">
        <f t="shared" si="349"/>
        <v>0</v>
      </c>
      <c r="Z783" s="84">
        <f t="shared" si="350"/>
        <v>0</v>
      </c>
      <c r="AA783" s="84">
        <f t="shared" si="351"/>
        <v>0</v>
      </c>
      <c r="AB783" s="84">
        <f t="shared" si="352"/>
        <v>0</v>
      </c>
      <c r="AC783" s="84">
        <f t="shared" si="337"/>
        <v>0</v>
      </c>
      <c r="AD783" s="84">
        <f t="shared" si="353"/>
        <v>0</v>
      </c>
      <c r="AE783" s="84" t="str">
        <f t="shared" si="354"/>
        <v/>
      </c>
      <c r="AF783" s="102">
        <f t="shared" si="338"/>
        <v>0</v>
      </c>
      <c r="AG783" s="102" t="str">
        <f t="shared" si="339"/>
        <v/>
      </c>
      <c r="AH783" s="103" t="str">
        <f t="shared" si="355"/>
        <v/>
      </c>
      <c r="AI783" s="104" t="str">
        <f t="shared" si="356"/>
        <v/>
      </c>
      <c r="AJ783" s="104" t="str">
        <f t="shared" si="357"/>
        <v/>
      </c>
      <c r="AK783" s="104" t="str">
        <f t="shared" si="358"/>
        <v/>
      </c>
      <c r="IX783" s="5"/>
      <c r="IY783" s="5"/>
      <c r="IZ783" s="5"/>
    </row>
    <row r="784" spans="8:260" ht="12.75" customHeight="1">
      <c r="H784" s="97">
        <v>363</v>
      </c>
      <c r="I784" s="97">
        <f t="shared" si="331"/>
        <v>4</v>
      </c>
      <c r="J784" s="98">
        <f t="shared" si="332"/>
        <v>45654</v>
      </c>
      <c r="K784" s="98">
        <f t="shared" si="340"/>
        <v>45654</v>
      </c>
      <c r="L784" s="99">
        <f t="shared" si="333"/>
        <v>0</v>
      </c>
      <c r="M784" s="99">
        <f t="shared" si="334"/>
        <v>0</v>
      </c>
      <c r="N784" s="99">
        <f t="shared" si="335"/>
        <v>0</v>
      </c>
      <c r="O784" s="100">
        <f t="shared" si="359"/>
        <v>1</v>
      </c>
      <c r="P784" s="100" t="str">
        <f t="shared" si="341"/>
        <v/>
      </c>
      <c r="Q784" s="99">
        <f t="shared" si="342"/>
        <v>0</v>
      </c>
      <c r="R784" s="99">
        <f t="shared" si="343"/>
        <v>1</v>
      </c>
      <c r="S784" s="101">
        <f t="shared" si="344"/>
        <v>0</v>
      </c>
      <c r="T784" s="101">
        <f t="shared" si="345"/>
        <v>0</v>
      </c>
      <c r="U784" s="101">
        <f t="shared" si="336"/>
        <v>0</v>
      </c>
      <c r="V784" s="101">
        <f t="shared" si="346"/>
        <v>0</v>
      </c>
      <c r="W784" s="101">
        <f t="shared" si="347"/>
        <v>0</v>
      </c>
      <c r="X784" s="102">
        <f t="shared" si="348"/>
        <v>0</v>
      </c>
      <c r="Y784" s="101">
        <f t="shared" si="349"/>
        <v>0</v>
      </c>
      <c r="Z784" s="84">
        <f t="shared" si="350"/>
        <v>0</v>
      </c>
      <c r="AA784" s="84">
        <f t="shared" si="351"/>
        <v>0</v>
      </c>
      <c r="AB784" s="84">
        <f t="shared" si="352"/>
        <v>0</v>
      </c>
      <c r="AC784" s="84">
        <f t="shared" si="337"/>
        <v>0</v>
      </c>
      <c r="AD784" s="84">
        <f t="shared" si="353"/>
        <v>0</v>
      </c>
      <c r="AE784" s="84" t="str">
        <f t="shared" si="354"/>
        <v/>
      </c>
      <c r="AF784" s="102">
        <f t="shared" si="338"/>
        <v>0</v>
      </c>
      <c r="AG784" s="102" t="str">
        <f t="shared" si="339"/>
        <v/>
      </c>
      <c r="AH784" s="103" t="str">
        <f t="shared" si="355"/>
        <v/>
      </c>
      <c r="AI784" s="104" t="str">
        <f t="shared" si="356"/>
        <v/>
      </c>
      <c r="AJ784" s="104" t="str">
        <f t="shared" si="357"/>
        <v/>
      </c>
      <c r="AK784" s="104" t="str">
        <f t="shared" si="358"/>
        <v/>
      </c>
      <c r="IX784" s="5"/>
      <c r="IY784" s="5"/>
      <c r="IZ784" s="5"/>
    </row>
    <row r="785" spans="8:260" ht="12.75" customHeight="1">
      <c r="H785" s="97">
        <v>364</v>
      </c>
      <c r="I785" s="97">
        <f t="shared" si="331"/>
        <v>3</v>
      </c>
      <c r="J785" s="98">
        <f t="shared" si="332"/>
        <v>45655</v>
      </c>
      <c r="K785" s="98">
        <f t="shared" si="340"/>
        <v>45655</v>
      </c>
      <c r="L785" s="99">
        <f t="shared" si="333"/>
        <v>0</v>
      </c>
      <c r="M785" s="99">
        <f t="shared" si="334"/>
        <v>0</v>
      </c>
      <c r="N785" s="99">
        <f t="shared" si="335"/>
        <v>0</v>
      </c>
      <c r="O785" s="100">
        <f t="shared" si="359"/>
        <v>1</v>
      </c>
      <c r="P785" s="100" t="str">
        <f t="shared" si="341"/>
        <v/>
      </c>
      <c r="Q785" s="99">
        <f t="shared" si="342"/>
        <v>0</v>
      </c>
      <c r="R785" s="99">
        <f t="shared" si="343"/>
        <v>1</v>
      </c>
      <c r="S785" s="101">
        <f t="shared" si="344"/>
        <v>0</v>
      </c>
      <c r="T785" s="101">
        <f t="shared" si="345"/>
        <v>0</v>
      </c>
      <c r="U785" s="101">
        <f t="shared" si="336"/>
        <v>0</v>
      </c>
      <c r="V785" s="101">
        <f t="shared" si="346"/>
        <v>0</v>
      </c>
      <c r="W785" s="101">
        <f t="shared" si="347"/>
        <v>0</v>
      </c>
      <c r="X785" s="102">
        <f t="shared" si="348"/>
        <v>0</v>
      </c>
      <c r="Y785" s="101">
        <f t="shared" si="349"/>
        <v>0</v>
      </c>
      <c r="Z785" s="84">
        <f t="shared" si="350"/>
        <v>0</v>
      </c>
      <c r="AA785" s="84">
        <f t="shared" si="351"/>
        <v>0</v>
      </c>
      <c r="AB785" s="84">
        <f t="shared" si="352"/>
        <v>0</v>
      </c>
      <c r="AC785" s="84">
        <f t="shared" si="337"/>
        <v>0</v>
      </c>
      <c r="AD785" s="84">
        <f t="shared" si="353"/>
        <v>0</v>
      </c>
      <c r="AE785" s="84" t="str">
        <f t="shared" si="354"/>
        <v/>
      </c>
      <c r="AF785" s="102">
        <f t="shared" si="338"/>
        <v>0</v>
      </c>
      <c r="AG785" s="102" t="str">
        <f t="shared" si="339"/>
        <v/>
      </c>
      <c r="AH785" s="103" t="str">
        <f t="shared" si="355"/>
        <v/>
      </c>
      <c r="AI785" s="104" t="str">
        <f t="shared" si="356"/>
        <v/>
      </c>
      <c r="AJ785" s="104" t="str">
        <f t="shared" si="357"/>
        <v/>
      </c>
      <c r="AK785" s="104" t="str">
        <f t="shared" si="358"/>
        <v/>
      </c>
      <c r="IX785" s="5"/>
      <c r="IY785" s="5"/>
      <c r="IZ785" s="5"/>
    </row>
    <row r="786" spans="8:260" ht="12.75" customHeight="1">
      <c r="H786" s="97">
        <v>365</v>
      </c>
      <c r="I786" s="97">
        <f t="shared" si="331"/>
        <v>2</v>
      </c>
      <c r="J786" s="98">
        <f t="shared" si="332"/>
        <v>45656</v>
      </c>
      <c r="K786" s="98">
        <f t="shared" si="340"/>
        <v>45656</v>
      </c>
      <c r="L786" s="99">
        <f t="shared" si="333"/>
        <v>0</v>
      </c>
      <c r="M786" s="99">
        <f t="shared" si="334"/>
        <v>0</v>
      </c>
      <c r="N786" s="99">
        <f t="shared" si="335"/>
        <v>0</v>
      </c>
      <c r="O786" s="100">
        <f t="shared" si="359"/>
        <v>1</v>
      </c>
      <c r="P786" s="100" t="str">
        <f t="shared" si="341"/>
        <v/>
      </c>
      <c r="Q786" s="99">
        <f t="shared" si="342"/>
        <v>0</v>
      </c>
      <c r="R786" s="99">
        <f t="shared" si="343"/>
        <v>1</v>
      </c>
      <c r="S786" s="101">
        <f t="shared" si="344"/>
        <v>0</v>
      </c>
      <c r="T786" s="101">
        <f t="shared" si="345"/>
        <v>0</v>
      </c>
      <c r="U786" s="101">
        <f t="shared" si="336"/>
        <v>0</v>
      </c>
      <c r="V786" s="101">
        <f t="shared" si="346"/>
        <v>0</v>
      </c>
      <c r="W786" s="101">
        <f t="shared" si="347"/>
        <v>0</v>
      </c>
      <c r="X786" s="102">
        <f t="shared" si="348"/>
        <v>0</v>
      </c>
      <c r="Y786" s="101">
        <f t="shared" si="349"/>
        <v>0</v>
      </c>
      <c r="Z786" s="84">
        <f t="shared" si="350"/>
        <v>0</v>
      </c>
      <c r="AA786" s="84">
        <f t="shared" si="351"/>
        <v>0</v>
      </c>
      <c r="AB786" s="84">
        <f t="shared" si="352"/>
        <v>0</v>
      </c>
      <c r="AC786" s="84">
        <f t="shared" si="337"/>
        <v>0</v>
      </c>
      <c r="AD786" s="84">
        <f t="shared" si="353"/>
        <v>0</v>
      </c>
      <c r="AE786" s="84" t="str">
        <f t="shared" si="354"/>
        <v/>
      </c>
      <c r="AF786" s="102">
        <f t="shared" si="338"/>
        <v>0</v>
      </c>
      <c r="AG786" s="102" t="str">
        <f t="shared" si="339"/>
        <v/>
      </c>
      <c r="AH786" s="103" t="str">
        <f t="shared" si="355"/>
        <v/>
      </c>
      <c r="AI786" s="104" t="str">
        <f t="shared" si="356"/>
        <v/>
      </c>
      <c r="AJ786" s="104" t="str">
        <f t="shared" si="357"/>
        <v/>
      </c>
      <c r="AK786" s="104" t="str">
        <f t="shared" si="358"/>
        <v/>
      </c>
      <c r="IX786" s="5"/>
      <c r="IY786" s="5"/>
      <c r="IZ786" s="5"/>
    </row>
    <row r="787" spans="8:260" ht="12.75" customHeight="1">
      <c r="H787" s="97">
        <f>IF((J788-J421=367),366,"")</f>
        <v>366</v>
      </c>
      <c r="I787" s="97">
        <f>IF(H787=366,J$788-J787,"")</f>
        <v>1</v>
      </c>
      <c r="J787" s="98">
        <f>IF($H787=366,J786+1,J786)</f>
        <v>45657</v>
      </c>
      <c r="K787" s="98">
        <f t="shared" si="340"/>
        <v>45657</v>
      </c>
      <c r="L787" s="99">
        <f>IF(H787=366,IF(J787&lt;AQ$53,"",(_xlfn.IFNA(VLOOKUP(J787,$B$55:$D$84,2,),0))),0)</f>
        <v>0</v>
      </c>
      <c r="M787" s="99">
        <f>IF(H787=366,IF(J787&lt;AQ$53,"",(_xlfn.IFNA(VLOOKUP(J787,$B$55:$D$84,3,),0))),0)</f>
        <v>0</v>
      </c>
      <c r="N787" s="99">
        <f>IF(H787=366,IF(J787&lt;AQ$53,"",IF(J787=AQ$53,1,(_xlfn.IFNA(VLOOKUP(J787,$B$55:$E$84,4,),0)))),"")</f>
        <v>0</v>
      </c>
      <c r="O787" s="100">
        <f t="shared" si="359"/>
        <v>1</v>
      </c>
      <c r="P787" s="100" t="str">
        <f t="shared" si="341"/>
        <v/>
      </c>
      <c r="Q787" s="99">
        <f>IF(H787=366,IF(O787&lt;&gt;"",IF(O787=1,0,1),""),Q786)</f>
        <v>0</v>
      </c>
      <c r="R787" s="99">
        <f t="shared" si="343"/>
        <v>1</v>
      </c>
      <c r="S787" s="101">
        <f t="shared" si="344"/>
        <v>0</v>
      </c>
      <c r="T787" s="101">
        <f t="shared" si="345"/>
        <v>0</v>
      </c>
      <c r="U787" s="101">
        <f>IF($H787=366,IF(AND(S$788&lt;&gt;0,S787=S$53),0,T787),U786)</f>
        <v>0</v>
      </c>
      <c r="V787" s="101">
        <f>IF($H787=366,IF(J787&gt;=AQ$53,U787*NOT(O787),""),V786)</f>
        <v>0</v>
      </c>
      <c r="W787" s="101">
        <f t="shared" si="347"/>
        <v>0</v>
      </c>
      <c r="X787" s="102">
        <f t="shared" si="348"/>
        <v>0</v>
      </c>
      <c r="Y787" s="101">
        <f t="shared" si="349"/>
        <v>0</v>
      </c>
      <c r="Z787" s="84">
        <f t="shared" si="350"/>
        <v>0</v>
      </c>
      <c r="AA787" s="84">
        <f t="shared" si="351"/>
        <v>0</v>
      </c>
      <c r="AB787" s="84">
        <f t="shared" si="352"/>
        <v>0</v>
      </c>
      <c r="AC787" s="84">
        <f>IF($H787=366,IF(Q787=1,AC786+1,0),AC786)</f>
        <v>0</v>
      </c>
      <c r="AD787" s="84">
        <f t="shared" si="353"/>
        <v>0</v>
      </c>
      <c r="AE787" s="84" t="str">
        <f t="shared" si="354"/>
        <v/>
      </c>
      <c r="AF787" s="102">
        <f t="shared" si="338"/>
        <v>0</v>
      </c>
      <c r="AG787" s="102" t="str">
        <f t="shared" si="339"/>
        <v/>
      </c>
      <c r="AH787" s="103" t="str">
        <f t="shared" si="355"/>
        <v/>
      </c>
      <c r="AI787" s="104" t="str">
        <f t="shared" si="356"/>
        <v/>
      </c>
      <c r="AJ787" s="104" t="str">
        <f t="shared" si="357"/>
        <v/>
      </c>
      <c r="AK787" s="104" t="str">
        <f t="shared" si="358"/>
        <v/>
      </c>
      <c r="IX787" s="5"/>
      <c r="IY787" s="5"/>
      <c r="IZ787" s="5"/>
    </row>
    <row r="788" spans="8:260" ht="15" customHeight="1">
      <c r="H788" s="85">
        <v>0</v>
      </c>
      <c r="I788" s="85">
        <v>0</v>
      </c>
      <c r="J788" s="86">
        <f>DATE(E5+1,1,1)</f>
        <v>45658</v>
      </c>
      <c r="K788" s="86"/>
      <c r="L788" s="87">
        <v>0</v>
      </c>
      <c r="M788" s="87">
        <v>0</v>
      </c>
      <c r="N788" s="87">
        <v>0</v>
      </c>
      <c r="O788" s="87">
        <f>IF($H787=366,IF(AND(N787=1,L788=0),1,IF(L788=0,O787,0)),IF(AND(N786=1,L788=0),1,IF(L788=0,O786,0)))</f>
        <v>1</v>
      </c>
      <c r="P788" s="87"/>
      <c r="Q788" s="87">
        <f>IF(O788=0,1,0)</f>
        <v>0</v>
      </c>
      <c r="R788" s="87">
        <f>IF($H787=366,IF(N787=1,R787+1,R787),IF(N786=1,R786+1,R786))</f>
        <v>1</v>
      </c>
      <c r="S788" s="87">
        <f>Q788*R788</f>
        <v>0</v>
      </c>
      <c r="T788" s="87">
        <f t="shared" si="345"/>
        <v>0</v>
      </c>
      <c r="U788" s="87">
        <f>IF(AND(S$788&lt;&gt;0,S788=S$53),0,T788)</f>
        <v>0</v>
      </c>
      <c r="V788" s="87">
        <f>U788*NOT(O788)</f>
        <v>0</v>
      </c>
      <c r="W788" s="87"/>
      <c r="X788" s="88">
        <f>IF($H787=366,IF(N787=0,X787+L788,L788),IF(N786=0,X786+L788,L788))</f>
        <v>0</v>
      </c>
      <c r="Y788" s="87"/>
      <c r="Z788" s="90">
        <f>IF($H787=366,IF(N787=0,Z787+E9,0),IF(N786=0,Z786+E9,0))</f>
        <v>0</v>
      </c>
      <c r="AA788" s="90">
        <f>X788-Z788</f>
        <v>0</v>
      </c>
      <c r="AB788" s="90">
        <f>IF(Q788=1,IF(T788&lt;&gt;T423,AA788,AB423),0)</f>
        <v>0</v>
      </c>
      <c r="AC788" s="90">
        <f>IF($H787=366,AC787,AC786)</f>
        <v>0</v>
      </c>
      <c r="AD788" s="90">
        <f>AC788</f>
        <v>0</v>
      </c>
      <c r="AE788" s="90" t="str">
        <f>AE787</f>
        <v/>
      </c>
      <c r="AF788" s="90"/>
      <c r="AG788" s="88"/>
      <c r="AH788" s="110"/>
      <c r="AI788" s="111"/>
      <c r="AJ788" s="111"/>
      <c r="AK788" s="111"/>
      <c r="AP788" s="6"/>
      <c r="AQ788" s="6"/>
      <c r="AR788" s="6"/>
      <c r="AS788" s="6"/>
      <c r="AT788" s="6"/>
      <c r="AU788" s="6"/>
      <c r="AV788" s="6"/>
      <c r="AW788" s="6"/>
      <c r="IX788" s="5"/>
      <c r="IY788" s="5"/>
      <c r="IZ788" s="5"/>
    </row>
    <row r="789" spans="8:260" ht="12.75" customHeight="1">
      <c r="AF789" s="5"/>
      <c r="AI789" s="6"/>
      <c r="IX789" s="5"/>
      <c r="IY789" s="5"/>
      <c r="IZ789" s="5"/>
    </row>
    <row r="790" spans="8:260" ht="12.75" customHeight="1">
      <c r="AF790" s="5"/>
      <c r="AG790" s="6"/>
      <c r="IX790" s="5"/>
    </row>
    <row r="843" customFormat="1" ht="15" customHeight="1"/>
  </sheetData>
  <mergeCells count="31">
    <mergeCell ref="A1:P1"/>
    <mergeCell ref="G3:J3"/>
    <mergeCell ref="L4:P4"/>
    <mergeCell ref="C5:D5"/>
    <mergeCell ref="E5:F5"/>
    <mergeCell ref="I5:J5"/>
    <mergeCell ref="L5:O5"/>
    <mergeCell ref="C6:D6"/>
    <mergeCell ref="E6:F6"/>
    <mergeCell ref="I6:J6"/>
    <mergeCell ref="L6:O6"/>
    <mergeCell ref="C7:D7"/>
    <mergeCell ref="E7:F7"/>
    <mergeCell ref="L7:O7"/>
    <mergeCell ref="C8:D8"/>
    <mergeCell ref="E8:F8"/>
    <mergeCell ref="L8:O8"/>
    <mergeCell ref="C9:D9"/>
    <mergeCell ref="E9:F9"/>
    <mergeCell ref="I9:J9"/>
    <mergeCell ref="L9:O9"/>
    <mergeCell ref="L11:O11"/>
    <mergeCell ref="I12:J12"/>
    <mergeCell ref="L12:O12"/>
    <mergeCell ref="AN53:AP53"/>
    <mergeCell ref="C10:D10"/>
    <mergeCell ref="E10:F10"/>
    <mergeCell ref="I10:J10"/>
    <mergeCell ref="C11:C12"/>
    <mergeCell ref="D11:F12"/>
    <mergeCell ref="I11:J11"/>
  </mergeCells>
  <dataValidations count="11">
    <dataValidation type="date" allowBlank="1" showErrorMessage="1" errorTitle="Attenzione" error="La data deve dell'anno scorso o di quello precedente" sqref="B15:B38" xr:uid="{20C10FCB-B765-4CB5-9D88-FD8A41410221}">
      <formula1>DATE(E$5-1,1,1)</formula1>
      <formula2>DATE(E$5,12,31)</formula2>
    </dataValidation>
    <dataValidation type="whole" operator="greaterThan" allowBlank="1" showErrorMessage="1" sqref="C15:C44 D16:D44" xr:uid="{00000000-0002-0000-0300-000001000000}">
      <formula1>0</formula1>
      <formula2>0</formula2>
    </dataValidation>
    <dataValidation type="list" operator="equal" allowBlank="1" showDropDown="1" showErrorMessage="1" sqref="E16:E43" xr:uid="{00000000-0002-0000-0300-000002000000}">
      <formula1>"X"</formula1>
      <formula2>0</formula2>
    </dataValidation>
    <dataValidation type="decimal" operator="greaterThan" allowBlank="1" showErrorMessage="1" sqref="F15:G44" xr:uid="{00000000-0002-0000-0300-000003000000}">
      <formula1>0</formula1>
      <formula2>0</formula2>
    </dataValidation>
    <dataValidation type="custom" allowBlank="1" showErrorMessage="1" sqref="E44" xr:uid="{00000000-0002-0000-0300-000004000000}">
      <formula1>#REF!="X"</formula1>
      <formula2>0</formula2>
    </dataValidation>
    <dataValidation type="custom" allowBlank="1" showErrorMessage="1" error="Inserire l'anno di riferimento" sqref="E6:F6 F7:F9 E8:E9" xr:uid="{00000000-0002-0000-0300-000005000000}">
      <formula1>E$5&lt;&gt;""</formula1>
      <formula2>0</formula2>
    </dataValidation>
    <dataValidation type="date" allowBlank="1" showErrorMessage="1" error="La data deve essere relativa all'anno precedente a quello di rifierimento" sqref="E10:F10" xr:uid="{00000000-0002-0000-0300-000006000000}">
      <formula1>DATE(E$5-1,1,1)</formula1>
      <formula2>DATE(E$5-1,12,31)</formula2>
    </dataValidation>
    <dataValidation type="date" allowBlank="1" showErrorMessage="1" errorTitle="Attenzione" error="La data deve dell'anno di riferimento o di quello precedente" sqref="B39:B44" xr:uid="{00000000-0002-0000-0300-000007000000}">
      <formula1>DATE(E$5-1,1,1)</formula1>
      <formula2>DATE(E$5,12,31)</formula2>
    </dataValidation>
    <dataValidation type="list" operator="equal" allowBlank="1" showErrorMessage="1" error="Inserire l'anno di riferimento" sqref="E7" xr:uid="{00000000-0002-0000-0300-000008000000}">
      <formula1>$AX$55:$AX$64</formula1>
      <formula2>0</formula2>
    </dataValidation>
    <dataValidation type="list" operator="equal" allowBlank="1" showErrorMessage="1" sqref="E15" xr:uid="{17BE90EB-8E99-4926-8FC1-8A950A685764}">
      <formula1>"X"</formula1>
    </dataValidation>
    <dataValidation type="whole" operator="greaterThan" allowBlank="1" showErrorMessage="1" sqref="D15" xr:uid="{F26DC2A6-9DAC-4A21-9F86-AEDA66EC13A3}">
      <formula1>0</formula1>
    </dataValidation>
  </dataValidations>
  <printOptions horizontalCentered="1" verticalCentered="1"/>
  <pageMargins left="0.59027777777777801" right="0.59027777777777801" top="0.43125000000000002" bottom="0.38402777777777802" header="0.511811023622047" footer="0.511811023622047"/>
  <pageSetup paperSize="9" pageOrder="overThenDown"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1230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11</vt:i4>
      </vt:variant>
    </vt:vector>
  </HeadingPairs>
  <TitlesOfParts>
    <vt:vector size="15" baseType="lpstr">
      <vt:lpstr>Manuale</vt:lpstr>
      <vt:lpstr>Esempio_1</vt:lpstr>
      <vt:lpstr>Esempio_2</vt:lpstr>
      <vt:lpstr>Report</vt:lpstr>
      <vt:lpstr>Esempio_1!Area_stampa</vt:lpstr>
      <vt:lpstr>Esempio_2!Area_stampa</vt:lpstr>
      <vt:lpstr>Manuale!Area_stampa</vt:lpstr>
      <vt:lpstr>Report!Area_stampa</vt:lpstr>
      <vt:lpstr>Esempio_1!Excel_BuiltIn_Print_Area</vt:lpstr>
      <vt:lpstr>Esempio_2!Excel_BuiltIn_Print_Area</vt:lpstr>
      <vt:lpstr>Report!Excel_BuiltIn_Print_Area</vt:lpstr>
      <vt:lpstr>Esempio_1!Print_Area</vt:lpstr>
      <vt:lpstr>Esempio_2!Print_Area</vt:lpstr>
      <vt:lpstr>Manuale!Print_Area</vt:lpstr>
      <vt:lpstr>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marco poggio</dc:creator>
  <dc:description/>
  <cp:lastModifiedBy>marco poggio</cp:lastModifiedBy>
  <cp:revision>106</cp:revision>
  <dcterms:created xsi:type="dcterms:W3CDTF">2025-02-11T14:46:27Z</dcterms:created>
  <dcterms:modified xsi:type="dcterms:W3CDTF">2026-01-08T09:59:57Z</dcterms:modified>
  <dc:language>it-IT</dc:language>
</cp:coreProperties>
</file>